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persons/person.xml" ContentType="application/vnd.ms-excel.person+xml"/>
  <Override PartName="/customXml/itemProps1.xml" ContentType="application/vnd.openxmlformats-officedocument.customXmlProperties+xml"/>
  <Override PartName="/xl/threadedComments/threadedComment1.xml" ContentType="application/vnd.ms-excel.threadedcomment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1"/>
  <workbookPr defaultThemeVersion="124226"/>
  <mc:AlternateContent xmlns:mc="http://schemas.openxmlformats.org/markup-compatibility/2006">
    <mc:Choice Requires="x15">
      <x15ac:absPath xmlns:x15ac="http://schemas.microsoft.com/office/spreadsheetml/2010/11/ac" url="https://pihealthcare.sharepoint.com/Shared Documents/Projects/Active/Leo Pharma/Psoriasis/In-depth Profiles/MC101-076_38 In-Depth Profiles_Psoriasis_20240719_1950/MC101-076_38 In-Depth Profiles_Psoriasis/Excel/"/>
    </mc:Choice>
  </mc:AlternateContent>
  <xr:revisionPtr revIDLastSave="95" documentId="11_906BAD3E9322087D479EDE7FF0FD5F86B979DCF4" xr6:coauthVersionLast="47" xr6:coauthVersionMax="47" xr10:uidLastSave="{A0E808BE-4296-458A-A1BE-AACB306BA3D6}"/>
  <bookViews>
    <workbookView minimized="1" xWindow="460" yWindow="450" windowWidth="19170" windowHeight="10060" tabRatio="842" firstSheet="14" activeTab="14" xr2:uid="{00000000-000D-0000-FFFF-FFFF00000000}"/>
  </bookViews>
  <sheets>
    <sheet name="1. PERSONAL_INFORMATION" sheetId="1" r:id="rId1"/>
    <sheet name="2. PROFESSIONAL_AFFILIATION" sheetId="2" r:id="rId2"/>
    <sheet name="3. EDUCATION_BACKGROUND" sheetId="3" r:id="rId3"/>
    <sheet name="4. AREA_OF_INTEREST" sheetId="4" r:id="rId4"/>
    <sheet name="5. CLINICAL_TRIALS" sheetId="5" r:id="rId5"/>
    <sheet name="6. RES &amp; CLIN GROUP" sheetId="6" r:id="rId6"/>
    <sheet name="7. GRANTS" sheetId="7" r:id="rId7"/>
    <sheet name="8. GUIDELINES" sheetId="8" r:id="rId8"/>
    <sheet name="9. EDITORIAL_RESPONSIBILITY" sheetId="9" r:id="rId9"/>
    <sheet name="10. PRESENTATIONS" sheetId="10" r:id="rId10"/>
    <sheet name="11. SOC, ASSO &amp; NON-GOV" sheetId="11" r:id="rId11"/>
    <sheet name="12. INDUST_AFFILIATIONS" sheetId="12" r:id="rId12"/>
    <sheet name="13. PUBLICATIONS" sheetId="13" r:id="rId13"/>
    <sheet name="14. BOOKS &amp; CHAPTERS" sheetId="18" r:id="rId14"/>
    <sheet name="15. AWARD_RECOGNITION" sheetId="19" r:id="rId15"/>
    <sheet name="16. PATENTS" sheetId="17" r:id="rId16"/>
    <sheet name="17. KOL_NETWORK" sheetId="16" r:id="rId17"/>
  </sheets>
  <definedNames>
    <definedName name="_xlnm._FilterDatabase" localSheetId="0" hidden="1">'1. PERSONAL_INFORMATION'!$A$2:$W$40</definedName>
    <definedName name="_xlnm._FilterDatabase" localSheetId="9" hidden="1">'10. PRESENTATIONS'!$A$2:$O$528</definedName>
    <definedName name="_xlnm._FilterDatabase" localSheetId="10" hidden="1">'11. SOC, ASSO &amp; NON-GOV'!$A$2:$J$279</definedName>
    <definedName name="_xlnm._FilterDatabase" localSheetId="11" hidden="1">'12. INDUST_AFFILIATIONS'!$A$2:$J$382</definedName>
    <definedName name="_xlnm._FilterDatabase" localSheetId="12" hidden="1">'13. PUBLICATIONS'!$A$2:$O$2680</definedName>
    <definedName name="_xlnm._FilterDatabase" localSheetId="13" hidden="1">'14. BOOKS &amp; CHAPTERS'!$A$2:$K$160</definedName>
    <definedName name="_xlnm._FilterDatabase" localSheetId="14" hidden="1">'15. AWARD_RECOGNITION'!$A$2:$H$56</definedName>
    <definedName name="_xlnm._FilterDatabase" localSheetId="15" hidden="1">'16. PATENTS'!$A$2:$L$6</definedName>
    <definedName name="_xlnm._FilterDatabase" localSheetId="16" hidden="1">'17. KOL_NETWORK'!$A$2:$J$3330</definedName>
    <definedName name="_xlnm._FilterDatabase" localSheetId="1" hidden="1">'2. PROFESSIONAL_AFFILIATION'!$A$2:$J$236</definedName>
    <definedName name="_xlnm._FilterDatabase" localSheetId="2" hidden="1">'3. EDUCATION_BACKGROUND'!$A$2:$K$164</definedName>
    <definedName name="_xlnm._FilterDatabase" localSheetId="3" hidden="1">'4. AREA_OF_INTEREST'!$A$2:$F$119</definedName>
    <definedName name="_xlnm._FilterDatabase" localSheetId="4" hidden="1">'5. CLINICAL_TRIALS'!$A$2:$Q$203</definedName>
    <definedName name="_xlnm._FilterDatabase" localSheetId="5" hidden="1">'6. RES &amp; CLIN GROUP'!$A$2:$I$21</definedName>
    <definedName name="_xlnm._FilterDatabase" localSheetId="6" hidden="1">'7. GRANTS'!$A$2:$K$87</definedName>
    <definedName name="_xlnm._FilterDatabase" localSheetId="7" hidden="1">'8. GUIDELINES'!$A$2:$J$80</definedName>
    <definedName name="_xlnm._FilterDatabase" localSheetId="8" hidden="1">'9. EDITORIAL_RESPONSIBILITY'!$A$2:$J$80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 i="1" l="1"/>
  <c r="G39" i="1"/>
  <c r="G38" i="1"/>
  <c r="G37" i="1"/>
  <c r="G36" i="1"/>
  <c r="G35" i="1"/>
  <c r="G34" i="1"/>
  <c r="G33"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tc={010CCC08-281A-4E88-B52F-9344CDD7864A}</author>
    <author>tc={84FE5969-E621-41FB-A3E2-D443A367229B}</author>
    <author>tc={028F44D0-7ECB-4000-8A1C-B999E9C2D4B2}</author>
    <author>tc={E601971A-0E37-4735-B599-91C1B76A7FC8}</author>
    <author>tc={ED0AD766-A330-401B-97EC-DF92AD95D76E}</author>
    <author>tc={69DBAD83-6BEA-40D9-87DF-9145F25398A4}</author>
    <author>tc={A28AE859-A61C-470A-9E2F-5B29374734A9}</author>
    <author>tc={ACF4D2EC-7997-42FD-9744-7FB8ACA8C787}</author>
    <author>tc={97DAF0C8-F277-4DED-9DB2-33A347CC34DB}</author>
    <author>tc={C01653E1-6EE0-4F85-9155-01FD333ACFF7}</author>
    <author>tc={EE4ACCC9-368D-4A73-9C3E-489E85AF9F03}</author>
    <author>tc={6CC68C0D-98C8-4706-8DBF-F863B888F2A9}</author>
    <author>tc={C1AD8D68-B0D2-4105-8927-D1A464966888}</author>
    <author>tc={734AD9A7-5EA0-494C-ACBD-8DF5BDCA0D17}</author>
    <author>tc={22F8AB99-091C-4746-90FC-5E20A29BF10D}</author>
    <author>tc={9EF9526B-637E-4E43-A15C-C45ADA3CA767}</author>
    <author>tc={7A1278AC-4E6B-41B2-A3EE-2EBEF70A9716}</author>
    <author>tc={4E8C2CBB-46FE-4486-90CB-8763BBC64CAE}</author>
    <author>tc={EB5469E5-1E30-4494-BD37-492A073BF32C}</author>
    <author>tc={23F25FFF-6539-4191-ABC5-8E31A851B29A}</author>
    <author>tc={9F29E41A-6062-4F5D-8709-9A68C15662A1}</author>
    <author>tc={8E271989-769B-4D68-8EC1-5E774EA18E9A}</author>
    <author>tc={6C99B4D1-6ABC-47EB-9F21-66ABD06FE0A8}</author>
  </authors>
  <commentList>
    <comment ref="G13" authorId="0" shapeId="0" xr:uid="{010CCC08-281A-4E88-B52F-9344CDD7864A}">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4" authorId="1" shapeId="0" xr:uid="{84FE5969-E621-41FB-A3E2-D443A367229B}">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5" authorId="2" shapeId="0" xr:uid="{028F44D0-7ECB-4000-8A1C-B999E9C2D4B2}">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1" authorId="3" shapeId="0" xr:uid="{E601971A-0E37-4735-B599-91C1B76A7FC8}">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2" authorId="4" shapeId="0" xr:uid="{ED0AD766-A330-401B-97EC-DF92AD95D76E}">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3" authorId="5" shapeId="0" xr:uid="{69DBAD83-6BEA-40D9-87DF-9145F25398A4}">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4" authorId="6" shapeId="0" xr:uid="{A28AE859-A61C-470A-9E2F-5B29374734A9}">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5" authorId="7" shapeId="0" xr:uid="{ACF4D2EC-7997-42FD-9744-7FB8ACA8C787}">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6" authorId="8" shapeId="0" xr:uid="{97DAF0C8-F277-4DED-9DB2-33A347CC34DB}">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7" authorId="9" shapeId="0" xr:uid="{C01653E1-6EE0-4F85-9155-01FD333ACFF7}">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8" authorId="10" shapeId="0" xr:uid="{EE4ACCC9-368D-4A73-9C3E-489E85AF9F03}">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29" authorId="11" shapeId="0" xr:uid="{6CC68C0D-98C8-4706-8DBF-F863B888F2A9}">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30" authorId="12" shapeId="0" xr:uid="{C1AD8D68-B0D2-4105-8927-D1A464966888}">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31" authorId="13" shapeId="0" xr:uid="{734AD9A7-5EA0-494C-ACBD-8DF5BDCA0D17}">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32" authorId="14" shapeId="0" xr:uid="{22F8AB99-091C-4746-90FC-5E20A29BF10D}">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33" authorId="15" shapeId="0" xr:uid="{9EF9526B-637E-4E43-A15C-C45ADA3CA767}">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34" authorId="16" shapeId="0" xr:uid="{7A1278AC-4E6B-41B2-A3EE-2EBEF70A9716}">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46" authorId="17" shapeId="0" xr:uid="{4E8C2CBB-46FE-4486-90CB-8763BBC64CAE}">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47" authorId="18" shapeId="0" xr:uid="{EB5469E5-1E30-4494-BD37-492A073BF32C}">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57" authorId="19" shapeId="0" xr:uid="{23F25FFF-6539-4191-ABC5-8E31A851B29A}">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 ref="G158" authorId="20" shapeId="0" xr:uid="{9F29E41A-6062-4F5D-8709-9A68C15662A1}">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 tion, and I'm not sure why.</t>
      </text>
    </comment>
    <comment ref="G159" authorId="21" shapeId="0" xr:uid="{8E271989-769B-4D68-8EC1-5E774EA18E9A}">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 Additionally, the chapter on Tinea capitis by Lucinda Claire Fuller seems to have been deleted after I highlighted an error in the publication year (and the Ref URL) in the last validation, and I'm not sure why.</t>
      </text>
    </comment>
    <comment ref="G160" authorId="22" shapeId="0" xr:uid="{6C99B4D1-6ABC-47EB-9F21-66ABD06FE0A8}">
      <text>
        <t>[Threaded comment]
Your version of Excel allows you to read this threaded comment; however, any edits to it will get removed if the file is opened in a newer version of Excel. Learn more: https://go.microsoft.com/fwlink/?linkid=870924
Comment:
    These are all the same book but have different publication dates.</t>
      </text>
    </comment>
  </commentList>
</comments>
</file>

<file path=xl/sharedStrings.xml><?xml version="1.0" encoding="utf-8"?>
<sst xmlns="http://schemas.openxmlformats.org/spreadsheetml/2006/main" count="80845" uniqueCount="18506">
  <si>
    <t>1. PERSONAL_INFORMATION</t>
  </si>
  <si>
    <t>PiH_ID</t>
  </si>
  <si>
    <t>Con_ID</t>
  </si>
  <si>
    <t>DSID</t>
  </si>
  <si>
    <t>Overall_Rank</t>
  </si>
  <si>
    <t>Title</t>
  </si>
  <si>
    <t>KOL_Name</t>
  </si>
  <si>
    <t>KOL_Mind_Map</t>
  </si>
  <si>
    <t>First_Name</t>
  </si>
  <si>
    <t>Middle_Name</t>
  </si>
  <si>
    <t>Last_Name</t>
  </si>
  <si>
    <t>Post_Nominals</t>
  </si>
  <si>
    <t>Organization_Name</t>
  </si>
  <si>
    <t>Address</t>
  </si>
  <si>
    <t>City</t>
  </si>
  <si>
    <t>Country</t>
  </si>
  <si>
    <t>Post_Code</t>
  </si>
  <si>
    <t>Phone</t>
  </si>
  <si>
    <t>Fax</t>
  </si>
  <si>
    <t>Email</t>
  </si>
  <si>
    <t>Specialty</t>
  </si>
  <si>
    <t>GMC_ID</t>
  </si>
  <si>
    <t>Photo_URL</t>
  </si>
  <si>
    <t>Ref_URL</t>
  </si>
  <si>
    <t>PiHPSO_005</t>
  </si>
  <si>
    <t>ConPSO_00001</t>
  </si>
  <si>
    <t>Prof. Dr.</t>
  </si>
  <si>
    <t>Jonathan</t>
  </si>
  <si>
    <t>Nicholas William Noel</t>
  </si>
  <si>
    <t>Barker</t>
  </si>
  <si>
    <t>BSc, MBBS, MD, FRCP, FRCPath</t>
  </si>
  <si>
    <t>King's College London</t>
  </si>
  <si>
    <t>Floor 9, Tower Wing</t>
  </si>
  <si>
    <t>London</t>
  </si>
  <si>
    <t>England</t>
  </si>
  <si>
    <t>SE1 9RT</t>
  </si>
  <si>
    <t>+44 2071 886412</t>
  </si>
  <si>
    <t>jonathan.barker@kcl.ac.uk</t>
  </si>
  <si>
    <t>Dermatology | Internal Medicine</t>
  </si>
  <si>
    <t>https://psoriasiscouncil.org/wp-content/uploads/2022/06/Jonathan-Barker-New.jpg</t>
  </si>
  <si>
    <t>https://www.kcl.ac.uk/people/jonathan-barker</t>
  </si>
  <si>
    <t>PiHPSO_009</t>
  </si>
  <si>
    <t>ConPSO_00002</t>
  </si>
  <si>
    <t>Prof.</t>
  </si>
  <si>
    <t>Edel</t>
  </si>
  <si>
    <t>Ann</t>
  </si>
  <si>
    <t>O'Toole</t>
  </si>
  <si>
    <t>MBBCh, PhD, FRCP</t>
  </si>
  <si>
    <t>Queen Mary University of London</t>
  </si>
  <si>
    <t>4 Newark Street</t>
  </si>
  <si>
    <t>E1 2AT</t>
  </si>
  <si>
    <t>+44 2078 827161</t>
  </si>
  <si>
    <t>e.a.otoole@qmul.ac.uk</t>
  </si>
  <si>
    <t>Dermatology</t>
  </si>
  <si>
    <t>https://www.qmul.ac.uk/blizard/media/blizard/images/staff/Edel-O'Toole-staff-photo.png</t>
  </si>
  <si>
    <t>https://www.qmul.ac.uk/blizard/all-staff/profiles/edel-otoole.html</t>
  </si>
  <si>
    <t>PiHPSO_012</t>
  </si>
  <si>
    <t>ConPSO_00003</t>
  </si>
  <si>
    <t>Neil</t>
  </si>
  <si>
    <t>Nevin</t>
  </si>
  <si>
    <t>Rajan</t>
  </si>
  <si>
    <t>MD, PhD, MBBS</t>
  </si>
  <si>
    <t>Newcastle University</t>
  </si>
  <si>
    <t>William Leech Building 2nd Floor, Framlington Place</t>
  </si>
  <si>
    <t>Newcastle upon Tyne</t>
  </si>
  <si>
    <t>NE2 4HH</t>
  </si>
  <si>
    <t>+44 1912 824597</t>
  </si>
  <si>
    <t>neil.rajan@ncl.ac.uk</t>
  </si>
  <si>
    <t>https://www.bsid.org.uk/wp-content/uploads/2021/07/Neil-Rajan-2016.jpeg</t>
  </si>
  <si>
    <t>https://www.ncl.ac.uk/medical-sciences/people/profile/neilrajan.html</t>
  </si>
  <si>
    <t>PiHPSO_015</t>
  </si>
  <si>
    <t>ConPSO_00004</t>
  </si>
  <si>
    <t>Dr.</t>
  </si>
  <si>
    <t>Lucinda</t>
  </si>
  <si>
    <t>Claire</t>
  </si>
  <si>
    <t>Fuller</t>
  </si>
  <si>
    <t>MBBChir, MA, FRCP</t>
  </si>
  <si>
    <t>London Bridge Hospital</t>
  </si>
  <si>
    <t>27 Tooley Street</t>
  </si>
  <si>
    <t>SE1 2PR</t>
  </si>
  <si>
    <t>+44 1702 382362</t>
  </si>
  <si>
    <t>claire.fuller@nhs.net</t>
  </si>
  <si>
    <t>https://onewelbeck.com/media/se2j245m/dr-claire-fuller.jpg</t>
  </si>
  <si>
    <t>https://www.hcahealthcare.co.uk/finder/specialists/dr-claire-fuller-2</t>
  </si>
  <si>
    <t>PiHPSO_017</t>
  </si>
  <si>
    <t>ConPSO_00005</t>
  </si>
  <si>
    <t>Laura</t>
  </si>
  <si>
    <t>Jane</t>
  </si>
  <si>
    <t>Savage</t>
  </si>
  <si>
    <t>MBChB, BSc(Hons), MRCP, PhD</t>
  </si>
  <si>
    <t>Leeds Teaching Hospitals NHS Trust</t>
  </si>
  <si>
    <t>Beckett Street</t>
  </si>
  <si>
    <t>Leeds</t>
  </si>
  <si>
    <t>LS9 7TF</t>
  </si>
  <si>
    <t>+44 1132 432799</t>
  </si>
  <si>
    <t>l.j.savage@leeds.ac.uk</t>
  </si>
  <si>
    <t>https://www.ime-forum.com/ime/profileimage?profileImageId=f18625d8-8c30-485a-904d-dbf90a970934&amp;width=200&amp;height=200&amp;mode=ScaleBoth</t>
  </si>
  <si>
    <t>https://www.leedsth.nhs.uk/consultants/dr-laura-savage/</t>
  </si>
  <si>
    <t>PiHPSO_019</t>
  </si>
  <si>
    <t>ConPSO_00006</t>
  </si>
  <si>
    <t>Zenas</t>
  </si>
  <si>
    <t>Zee Ngai</t>
  </si>
  <si>
    <t>Yiu</t>
  </si>
  <si>
    <t>BSc, MSc, MBChB, MRCP, PhD</t>
  </si>
  <si>
    <t>University of Manchester</t>
  </si>
  <si>
    <t>1st Floor Bright Building, Manchester Science Park, Pencroft Way</t>
  </si>
  <si>
    <t>Manchester</t>
  </si>
  <si>
    <t>M15 6GZ</t>
  </si>
  <si>
    <t>+44 1613 068436</t>
  </si>
  <si>
    <t>zenas.yiu@manchester.ac.uk</t>
  </si>
  <si>
    <t>https://skin.cochrane.org/sites/skin.cochrane.org/files/uploads/image_field/zenas_yiu.jpg</t>
  </si>
  <si>
    <t>https://personalpages.manchester.ac.uk/staff/zenas.yiu/</t>
  </si>
  <si>
    <t>PiHPSO_025</t>
  </si>
  <si>
    <t>ConPSO_00007</t>
  </si>
  <si>
    <t>Roderick</t>
  </si>
  <si>
    <t>James</t>
  </si>
  <si>
    <t>Hay</t>
  </si>
  <si>
    <t>BMBCh, DM, MRCP, FRCP, MRCpath, FRCpath, FMedSci</t>
  </si>
  <si>
    <t>+44 2074 052628</t>
  </si>
  <si>
    <t>roderick.hay@ifd.org</t>
  </si>
  <si>
    <t>Dermatology | Microbiology</t>
  </si>
  <si>
    <t>https://skinmedjournal.com/wp-content/uploads/2018/06/hay.jpg</t>
  </si>
  <si>
    <t>https://kclpure.kcl.ac.uk/portal/en/persons/roderick-hay</t>
  </si>
  <si>
    <t>PiHPSO_027</t>
  </si>
  <si>
    <t>ConPSO_00008</t>
  </si>
  <si>
    <t>Ruth</t>
  </si>
  <si>
    <t>Murphy</t>
  </si>
  <si>
    <t>MBChB, MMedSci (Med Ed), PhD, FRCP</t>
  </si>
  <si>
    <t>Sheffield Teaching Hospitals NHS Foundation Trust</t>
  </si>
  <si>
    <t>Glossop Road</t>
  </si>
  <si>
    <t>Sheffield</t>
  </si>
  <si>
    <t>S10 2JF</t>
  </si>
  <si>
    <t>+44 7977 243845</t>
  </si>
  <si>
    <t>ruth.murphy@sth.nhs.uk</t>
  </si>
  <si>
    <t>https://psoriasiscouncil.org/wp-content/uploads/2022/06/Ruth-Murphy-New.jpg</t>
  </si>
  <si>
    <t>https://sheffielddermatologyresearch.com/our-team</t>
  </si>
  <si>
    <t>PiHPSO_033</t>
  </si>
  <si>
    <t>ConPSO_00009</t>
  </si>
  <si>
    <t>Sara</t>
  </si>
  <si>
    <t>Judith</t>
  </si>
  <si>
    <t>Brown</t>
  </si>
  <si>
    <t>BSc, MBChB, MD, PhD, FRCPE</t>
  </si>
  <si>
    <t>The University of Edinburgh</t>
  </si>
  <si>
    <t>Crewe Road South</t>
  </si>
  <si>
    <t>Edinburgh</t>
  </si>
  <si>
    <t>Scotland</t>
  </si>
  <si>
    <t>EH4 2XU</t>
  </si>
  <si>
    <t>+44 1316 518734</t>
  </si>
  <si>
    <t>sara.brown@ed.ac.uk</t>
  </si>
  <si>
    <t>https://www.ed.ac.uk/sites/default/files/styles/landscape_breakpoints_theme_uoe_tv_1x/public/thumbnails/image/sara-brown-600x600.png?itok=fjcJyBJx</t>
  </si>
  <si>
    <t>https://www.ed.ac.uk/centre-genomic-medicine/research-groups/sara-brown-research-group</t>
  </si>
  <si>
    <t>PiHPSO_043</t>
  </si>
  <si>
    <t>ConPSO_00010</t>
  </si>
  <si>
    <t>Arthur</t>
  </si>
  <si>
    <t>David</t>
  </si>
  <si>
    <t>Burden</t>
  </si>
  <si>
    <t>BSc (Hons), MBChB, MD, FRCP, MRCP, DTMH</t>
  </si>
  <si>
    <t>University of Glasgow</t>
  </si>
  <si>
    <t>Sir Graeme Davies Building, 120 University Place</t>
  </si>
  <si>
    <t>Glasgow</t>
  </si>
  <si>
    <t>G12 8TA</t>
  </si>
  <si>
    <t>+44 8006 16267</t>
  </si>
  <si>
    <t>david.burden@glasgow.ac.uk</t>
  </si>
  <si>
    <t>https://psoriasiscouncil.org/wp-content/uploads/2022/06/Burdendavid-e1657896212848.jpg</t>
  </si>
  <si>
    <t>https://www.gla.ac.uk/schools/infectionimmunity/staff/index.html/staffcontact/person/35d8efe48092</t>
  </si>
  <si>
    <t>PiHPSO_044</t>
  </si>
  <si>
    <t>ConPSO_00011</t>
  </si>
  <si>
    <t>Christine</t>
  </si>
  <si>
    <t>Elizabeth</t>
  </si>
  <si>
    <t>Kleyn</t>
  </si>
  <si>
    <t>MBChB, FRCP, MMedSci, PhD, MRCP</t>
  </si>
  <si>
    <t>Oxford Road</t>
  </si>
  <si>
    <t>M13 9PL</t>
  </si>
  <si>
    <t>elise.kleyn@manchester.ac.uk</t>
  </si>
  <si>
    <t>https://psoriasiscouncil.org/wp-content/uploads/2022/06/Elise-Kleyn-New.jpg</t>
  </si>
  <si>
    <t>https://research.manchester.ac.uk/en/persons/elise.kleyn</t>
  </si>
  <si>
    <t>PiHPSO_045</t>
  </si>
  <si>
    <t>ConPSO_00012</t>
  </si>
  <si>
    <t>Anne-Marie</t>
  </si>
  <si>
    <t>Teresa</t>
  </si>
  <si>
    <t>Tobin</t>
  </si>
  <si>
    <t>BSc Pharm, MBBCh BAO, PhD</t>
  </si>
  <si>
    <t>Trinity College Dublin</t>
  </si>
  <si>
    <t>College Green</t>
  </si>
  <si>
    <t>Dublin</t>
  </si>
  <si>
    <t>Ireland</t>
  </si>
  <si>
    <t>D02 PN40</t>
  </si>
  <si>
    <t>+353 87 275 8380</t>
  </si>
  <si>
    <t>atobin@tcd.ie</t>
  </si>
  <si>
    <t>023735</t>
  </si>
  <si>
    <t>https://www.tuh.ie/images_upload/Leaflets-and-Publications/Consultants/Dr%20Anne-Marie%20Tobin.jpg</t>
  </si>
  <si>
    <t>https://www.tcd.ie/medicine/clinical-medicine/staff/clinical-medicine/atobin/</t>
  </si>
  <si>
    <t>PiHPSO_047</t>
  </si>
  <si>
    <t>ConPSO_00013</t>
  </si>
  <si>
    <t>Satveer</t>
  </si>
  <si>
    <t>Kaur</t>
  </si>
  <si>
    <t>Mahil</t>
  </si>
  <si>
    <t>MBBChir, MA, PhD, FRCP, MRCP</t>
  </si>
  <si>
    <t>9th Floor, Tower Wing</t>
  </si>
  <si>
    <t>+44 2071 886417</t>
  </si>
  <si>
    <t>satveer.mahil@kcl.ac.uk</t>
  </si>
  <si>
    <t>https://i1.rgstatic.net/ii/profile.image/1044398913642498-1626015513497_Q512/Satveer-Mahil.jpg</t>
  </si>
  <si>
    <t>https://www.kcl.ac.uk/people/satveer-mahil</t>
  </si>
  <si>
    <t>PiHPSO_062</t>
  </si>
  <si>
    <t>ConPSO_00014</t>
  </si>
  <si>
    <t>Philip</t>
  </si>
  <si>
    <t>Matthew</t>
  </si>
  <si>
    <t>Laws</t>
  </si>
  <si>
    <t>BSc (Hons), MBChB, MRCP</t>
  </si>
  <si>
    <t>St James University Hospital, Beckett St</t>
  </si>
  <si>
    <t>+44 1132 185967</t>
  </si>
  <si>
    <t>phillaws@yahoo.com</t>
  </si>
  <si>
    <t>https://static.wixstatic.com/media/0470cc_f2553bb7dee8455e975de0422dccc2d3~mv2.png/v1/fill/w_392,h_392,al_c,lg_1,q_85,enc_auto/Image-empty-state.png</t>
  </si>
  <si>
    <t>https://www.leedsth.nhs.uk/consultants/dr-philip-laws</t>
  </si>
  <si>
    <t>PiHPSO_068</t>
  </si>
  <si>
    <t>ConPSO_00015</t>
  </si>
  <si>
    <t>Sinéad</t>
  </si>
  <si>
    <t>Máire</t>
  </si>
  <si>
    <t>Langan</t>
  </si>
  <si>
    <t>MBBCh BAO, PhD, FRCP, MSc</t>
  </si>
  <si>
    <t>London School of Hygiene &amp; Tropical Medicine</t>
  </si>
  <si>
    <t>Keppel Street</t>
  </si>
  <si>
    <t>WC1E 7HT</t>
  </si>
  <si>
    <t>+44 2079 272680</t>
  </si>
  <si>
    <t>sinead.langan@lshtm.ac.uk</t>
  </si>
  <si>
    <t>Dermatology | Epidemiology</t>
  </si>
  <si>
    <t>https://researchworld.com/uploads/attachments/cl9mkaahdm5jk50tdp8vg005p-langan-sinead.max.jpg</t>
  </si>
  <si>
    <t>https://www.lshtm.ac.uk/aboutus/people/langan.sinead</t>
  </si>
  <si>
    <t>PiHPSO_080</t>
  </si>
  <si>
    <t>ConPSO_00016</t>
  </si>
  <si>
    <t>Colin</t>
  </si>
  <si>
    <t>Andrew</t>
  </si>
  <si>
    <t>Morton</t>
  </si>
  <si>
    <t>MBChB, MRCP, MD, FRCP</t>
  </si>
  <si>
    <t>NHS Forth Valley</t>
  </si>
  <si>
    <t>Carseview House, Castle Business Park</t>
  </si>
  <si>
    <t>Stirling</t>
  </si>
  <si>
    <t>FK9 4SW</t>
  </si>
  <si>
    <t>+44 1786 451669</t>
  </si>
  <si>
    <t>colin.morton@nhs.scot</t>
  </si>
  <si>
    <t>https://www.circlehealthgroup.co.uk/-/media/circle/consultants/c/m/dr-colin-morton-dermatology.jpg?rev=32fe9ee50e3b46ffa276f4ff175a23df&amp;webp=true&amp;iar=1&amp;mh=520&amp;mw=840&amp;hash=5FAFF75348AC10A4FB3FBAD0BB20CFD1</t>
  </si>
  <si>
    <t>https://nhsforthvalley.com/media-item/dermatalogy-digital-consultations/</t>
  </si>
  <si>
    <t>PiHPSO_085</t>
  </si>
  <si>
    <t>ConPSO_00017</t>
  </si>
  <si>
    <t>Caitriona</t>
  </si>
  <si>
    <t>Ryan</t>
  </si>
  <si>
    <t>MBBCh BAO, MD, MRCPI, FRCPI, FAAD</t>
  </si>
  <si>
    <t>University College Dublin</t>
  </si>
  <si>
    <t>Belfield</t>
  </si>
  <si>
    <t>D04 V1W8</t>
  </si>
  <si>
    <t>+353 01 912 3031</t>
  </si>
  <si>
    <t>caitriona.ryan@ucd.ie</t>
  </si>
  <si>
    <t>https://www.blackrockhealth.com/sites/default/files/2023-04/profcaitrionaryan.jpg</t>
  </si>
  <si>
    <t>https://people.ucd.ie/caitriona.ryan/about</t>
  </si>
  <si>
    <t>PiHPSO_103</t>
  </si>
  <si>
    <t>ConPSO_00018</t>
  </si>
  <si>
    <t>Yule</t>
  </si>
  <si>
    <t>Finlay</t>
  </si>
  <si>
    <t>MBBS, MRCS, FRCP, LRCP</t>
  </si>
  <si>
    <t>Cardiff University</t>
  </si>
  <si>
    <t>Park Place</t>
  </si>
  <si>
    <t>Cardiff</t>
  </si>
  <si>
    <t>Wales</t>
  </si>
  <si>
    <t>CF10 3AT</t>
  </si>
  <si>
    <t>+44 29 2074 2884</t>
  </si>
  <si>
    <t>finlayay@cardiff.ac.uk</t>
  </si>
  <si>
    <t>https://psoriasiscouncil.org/wp-content/uploads/2022/06/Andrew-Finlay-New.jpg</t>
  </si>
  <si>
    <t>https://www.cardiff.ac.uk/people/view/123061-finlay-andrew</t>
  </si>
  <si>
    <t>PiHPSO_117</t>
  </si>
  <si>
    <t>ConPSO_00019</t>
  </si>
  <si>
    <t>Ms.</t>
  </si>
  <si>
    <t>Lucy</t>
  </si>
  <si>
    <t>Moorhead</t>
  </si>
  <si>
    <t>BA, MA, RN</t>
  </si>
  <si>
    <t>Guy's and St Thomas' NHS Foundation Trust</t>
  </si>
  <si>
    <t>Westminster Bridge Road</t>
  </si>
  <si>
    <t>SE1 7EH</t>
  </si>
  <si>
    <t>lucy.moorhead@gstt.nhs.uk</t>
  </si>
  <si>
    <t>Nursing</t>
  </si>
  <si>
    <t>https://media.licdn.com/dms/image/C4D22AQGDvZ17A9uFNQ/feedshare-shrink_2048_1536/0/1635849018119?e=2147483647&amp;v=beta&amp;t=uUz67P1QGoe9KuWT9UGHLulPkSEDJJdqFTg_v1fX9x4</t>
  </si>
  <si>
    <t>https://www.guysandstthomas.nhs.uk/our-consultants/lucy-moorhead</t>
  </si>
  <si>
    <t>PiHPSO_126</t>
  </si>
  <si>
    <t>ConPSO_00020</t>
  </si>
  <si>
    <t>Cathal</t>
  </si>
  <si>
    <t>O'Connor</t>
  </si>
  <si>
    <t>MBBCh, MD, PhD</t>
  </si>
  <si>
    <t>University College Cork</t>
  </si>
  <si>
    <t>Floor 2, Wilton Road</t>
  </si>
  <si>
    <t>Cork</t>
  </si>
  <si>
    <t>T12 DC4A</t>
  </si>
  <si>
    <t>+353 21 420 5082</t>
  </si>
  <si>
    <t>cathal.oconnor@ucc.ie</t>
  </si>
  <si>
    <t>https://www.irishexaminer.com/cms_media/module_img/7250/3625102_8_articleinline_Dr_Cathal_O_27Connor.png</t>
  </si>
  <si>
    <t>https://www.ucc.ie/en/paediatrics/programmes/postgraduateprogrammes/researchpostgrads/phd-students/</t>
  </si>
  <si>
    <t>PiHPSO_128</t>
  </si>
  <si>
    <t>ConPSO_00021</t>
  </si>
  <si>
    <t>Ali</t>
  </si>
  <si>
    <t>Al-Janabi</t>
  </si>
  <si>
    <t>MA (Cantab), MBBChir, MRCP</t>
  </si>
  <si>
    <t>+44 1613 066000</t>
  </si>
  <si>
    <t>ali.al-janabi-2@postgrad.manchester.ac.uk</t>
  </si>
  <si>
    <t>https://www.liverpool.ac.uk/media/livacuk/mrc-cpt/Ali-148x197.jpg</t>
  </si>
  <si>
    <t>https://personalpages.manchester.ac.uk/advanced.php?dn=cn%3DAli+Al-Janabi%2Bumanroleid%3D1424232%2Cou%3DDivision+of+Musculoskeletal+%26+Dermatological+Sciences%2Cou%3DSchool+of+Biological+Sciences%2Cou%3DFaculty+of+Biology%5C%2C+Medicine+and+Health%2Cou%3DPeople%2Co%3DUniversity+of+Manchester%2Cc%3DGB&amp;employeeType=STAFF&amp;action=read&amp;form_input=Submit</t>
  </si>
  <si>
    <t>PiHPSO_132</t>
  </si>
  <si>
    <t>ConPSO_00022</t>
  </si>
  <si>
    <t>Sandra</t>
  </si>
  <si>
    <t>Robyn</t>
  </si>
  <si>
    <t>McBride</t>
  </si>
  <si>
    <t>MBBS</t>
  </si>
  <si>
    <t>Royal Free London NHS Foundation Trust</t>
  </si>
  <si>
    <t>Pond Street</t>
  </si>
  <si>
    <t>NW3 2QG</t>
  </si>
  <si>
    <t>+44 2037 582000</t>
  </si>
  <si>
    <t>sandy.mcbride@nhs.net</t>
  </si>
  <si>
    <t>https://onewelbeck.com/media/uufhp4eh/sandy-mcbride.jpg</t>
  </si>
  <si>
    <t>https://www.royalfree.nhs.uk/services/consultants/dr-sandra-sandy-mcbride</t>
  </si>
  <si>
    <t>PiHPSO_133</t>
  </si>
  <si>
    <t>ConPSO_00023</t>
  </si>
  <si>
    <t>Kevin</t>
  </si>
  <si>
    <t>Eamon</t>
  </si>
  <si>
    <t>McKenna</t>
  </si>
  <si>
    <t>MBBCh, FRCP</t>
  </si>
  <si>
    <t>Belfast City Hospital</t>
  </si>
  <si>
    <t>51 Lisburn Road</t>
  </si>
  <si>
    <t>Belfast</t>
  </si>
  <si>
    <t>Northern Ireland</t>
  </si>
  <si>
    <t>BT9 7AB</t>
  </si>
  <si>
    <t>+353 28 906 87444</t>
  </si>
  <si>
    <t>https://static.wixstatic.com/media/333167_24836045aab5400883f884d8b6cea74b~mv2.jpg/v1/crop/x_6,y_0,w_1390,h_2100/fill/w_239,h_361,al_c,q_80,usm_0.66_1.00_0.01,enc_auto/Photo%20Kev.jpg</t>
  </si>
  <si>
    <t>https://www.dundonaldconsulting.com/team-4</t>
  </si>
  <si>
    <t>PiHPSO_137</t>
  </si>
  <si>
    <t>ConPSO_00024</t>
  </si>
  <si>
    <t>Robert</t>
  </si>
  <si>
    <t>Thompson</t>
  </si>
  <si>
    <t>BA(Hons), DClinPsy</t>
  </si>
  <si>
    <t>Cardiff and Vale University Health Board</t>
  </si>
  <si>
    <t>Heath Park</t>
  </si>
  <si>
    <t>+44 29 2087 4000</t>
  </si>
  <si>
    <t>thompsona18@cardiff.ac.uk</t>
  </si>
  <si>
    <t>Clinical Psychology</t>
  </si>
  <si>
    <t>https://res.cloudinary.com/psychwire/image/upload/v1605161830/pw-client-uploads/xiqwligvqcsqzymxzvtk.jpg</t>
  </si>
  <si>
    <t>https://www.cardiff.ac.uk/people/view/2465411-</t>
  </si>
  <si>
    <t>PiHPSO_155</t>
  </si>
  <si>
    <t>ConPSO_00025</t>
  </si>
  <si>
    <t>Karina</t>
  </si>
  <si>
    <t>Jackson</t>
  </si>
  <si>
    <t>BA, MSc, RN</t>
  </si>
  <si>
    <t>+44 20 7188 7188</t>
  </si>
  <si>
    <t>karina.jackson@gstt.nhs.uk</t>
  </si>
  <si>
    <t>https://pbs.twimg.com/profile_images/745677564337864704/kGHJs-El_400x400.jpg</t>
  </si>
  <si>
    <t>https://www.guysandstthomas.nhs.uk/our-consultants/karina-jackson</t>
  </si>
  <si>
    <t>PiHPSO_180</t>
  </si>
  <si>
    <t>ConPSO_00026</t>
  </si>
  <si>
    <t>John</t>
  </si>
  <si>
    <t>Berth-Jones</t>
  </si>
  <si>
    <t>University Hospitals Coventry and Warwickshire NHS Trust</t>
  </si>
  <si>
    <t>Clifford Bridge Road</t>
  </si>
  <si>
    <t>Coventry</t>
  </si>
  <si>
    <t>CV2 2DX</t>
  </si>
  <si>
    <t>johnberthjones@aol.com</t>
  </si>
  <si>
    <t>https://jmvh.org/article/fast-facts-eczema-and-contact-dermatitis/</t>
  </si>
  <si>
    <t>PiHPSO_202</t>
  </si>
  <si>
    <t>ConPSO_00027</t>
  </si>
  <si>
    <t>Faraz</t>
  </si>
  <si>
    <t>Mahmood</t>
  </si>
  <si>
    <t>MBChB, MRCP(UK), PGCert (Med Ed)</t>
  </si>
  <si>
    <t>+44 29 2074 5874</t>
  </si>
  <si>
    <t>alifm@cardiff.ac.uk</t>
  </si>
  <si>
    <t>https://i0.wp.com/xtalks.com/wp-content/uploads/2022/09/15Sep22-Faraz-Ali-IMG_9424.jpeg?fit=150%2C150&amp;ssl=1</t>
  </si>
  <si>
    <t>https://profiles.cardiff.ac.uk/staff/alifm</t>
  </si>
  <si>
    <t>PiHPSO_210</t>
  </si>
  <si>
    <t>ConPSO_00028</t>
  </si>
  <si>
    <t>Sheila</t>
  </si>
  <si>
    <t>ANP, PhD</t>
  </si>
  <si>
    <t>University Hospital Limerick</t>
  </si>
  <si>
    <t>St Nessan's Road, Dooradoyle, Co</t>
  </si>
  <si>
    <t>Limerick</t>
  </si>
  <si>
    <t>V94 F858</t>
  </si>
  <si>
    <t>+353 61 202700</t>
  </si>
  <si>
    <t>sheilaryan38@yahoo.co.uk</t>
  </si>
  <si>
    <t>https://irishdermatologynurses.ie/wp-content/uploads/2024/01/Sheila-Ryan.jpg</t>
  </si>
  <si>
    <t>https://www.ul.ie/hri/person/affiliate-member/sheila-ryan</t>
  </si>
  <si>
    <t>PiHPSO_246</t>
  </si>
  <si>
    <t>ConPSO_00029</t>
  </si>
  <si>
    <t>Barbara</t>
  </si>
  <si>
    <t>E</t>
  </si>
  <si>
    <t>Page</t>
  </si>
  <si>
    <t>RGN, DipN</t>
  </si>
  <si>
    <t>NHS Education for Scotland</t>
  </si>
  <si>
    <t>Westport 102, West Port</t>
  </si>
  <si>
    <t>EH3 9DN</t>
  </si>
  <si>
    <t>barbara.page@nhs.net</t>
  </si>
  <si>
    <t>https://www.pcds.org.uk/files/general/Barbara-Page.jpg</t>
  </si>
  <si>
    <t>https://biography.omicsonline.org/united-kingdom/scottish-dermatology-nursing-society-uk/barbara-page-2145557</t>
  </si>
  <si>
    <t>PiHPSO_341</t>
  </si>
  <si>
    <t>ConPSO_00030</t>
  </si>
  <si>
    <t>Iman</t>
  </si>
  <si>
    <t>Samir Zaki Mohamed</t>
  </si>
  <si>
    <t>Kotb</t>
  </si>
  <si>
    <t>MBBS, PhD, MRCP</t>
  </si>
  <si>
    <t>NHS Grampian</t>
  </si>
  <si>
    <t>Summerfield House, 2 Eday Road</t>
  </si>
  <si>
    <t>Aberdeen</t>
  </si>
  <si>
    <t>AB15 6RE</t>
  </si>
  <si>
    <t>iman.kotb@nhs.scot</t>
  </si>
  <si>
    <t>https://media.licdn.com/dms/image/D4E03AQEZM8YgEgxdig/profile-displayphoto-shrink_800_800/0/1694953827849?e=1724889600&amp;v=beta&amp;t=7DnDauFMCTCR5Qn1DJ_xw3eZIoi1xe-IEKU2mX91-I4</t>
  </si>
  <si>
    <t>https://www.linkedin.com/in/iman-kotb-6a386838/</t>
  </si>
  <si>
    <t>PiHPSO_401</t>
  </si>
  <si>
    <t>ConPSO_00031</t>
  </si>
  <si>
    <t>Joyce</t>
  </si>
  <si>
    <t>Anne</t>
  </si>
  <si>
    <t>Leman</t>
  </si>
  <si>
    <t>MBChB, FRCP</t>
  </si>
  <si>
    <t>Kings Park Hospital</t>
  </si>
  <si>
    <t>Polmaise Road</t>
  </si>
  <si>
    <t>FK7 9JH</t>
  </si>
  <si>
    <t>joyceleman@nhs.net</t>
  </si>
  <si>
    <t>https://www.circlehealthgroup.co.uk/-/media/circle/consultants/j/l/dr-joyce-leman-dermatology.jpg?rev=24b2283c77a34238b6614b0054f0c8d6&amp;webp=true&amp;iar=1&amp;mh=520&amp;mw=840&amp;hash=573A9E4AB528F4C5C2CD0BB456CB5D82</t>
  </si>
  <si>
    <t>https://www.circlehealthgroup.co.uk/consultants/joyce-leman#PersonalProfile</t>
  </si>
  <si>
    <t>PiHPSO_422</t>
  </si>
  <si>
    <t>ConPSO_00032</t>
  </si>
  <si>
    <t>Mr.</t>
  </si>
  <si>
    <t>Alberto</t>
  </si>
  <si>
    <t>Barea</t>
  </si>
  <si>
    <t>MSc, BSc (Hons), RN</t>
  </si>
  <si>
    <t>Kingston Hospital NHS Foundation Trust</t>
  </si>
  <si>
    <t>Galsworthy Road</t>
  </si>
  <si>
    <t>Kingston upon Thames</t>
  </si>
  <si>
    <t>KT2 7QB</t>
  </si>
  <si>
    <t>alberto.barea@nhs.net</t>
  </si>
  <si>
    <t>https://media.licdn.com/dms/image/D4D03AQFlfEewIgEApg/profile-displayphoto-shrink_400_400/0/1679602670440?e=1724889600&amp;v=beta&amp;t=NZhTt8_DovjoJeufr8Bf50s7fyIQGvVNFDT8H16RFk0</t>
  </si>
  <si>
    <t>https://kingstonhospital.nhs.uk/news/our-people/</t>
  </si>
  <si>
    <t>PiHPSO_427</t>
  </si>
  <si>
    <t>ConPSO_00033</t>
  </si>
  <si>
    <t>Nicholas</t>
  </si>
  <si>
    <t>Evans</t>
  </si>
  <si>
    <t>Psoriasis Association</t>
  </si>
  <si>
    <t>Dick Coles House, 2 Queensbridge</t>
  </si>
  <si>
    <t>Northampton</t>
  </si>
  <si>
    <t>NN4 7BF</t>
  </si>
  <si>
    <t>https://www.psoriasis-association.org.uk/team</t>
  </si>
  <si>
    <t>PiHPSO_552</t>
  </si>
  <si>
    <t>ConPSO_00034</t>
  </si>
  <si>
    <t>Gabrielle</t>
  </si>
  <si>
    <t>Louise</t>
  </si>
  <si>
    <t>Becher</t>
  </si>
  <si>
    <t>MBChB, MRCP</t>
  </si>
  <si>
    <t>NHS Greater Glasgow and Clyde</t>
  </si>
  <si>
    <t>1055 Great Western Road</t>
  </si>
  <si>
    <t>G12 0XH</t>
  </si>
  <si>
    <t>+44 1412 016911</t>
  </si>
  <si>
    <t>gabrielle.becher@ggc.scot.nhs.uk</t>
  </si>
  <si>
    <t>https://www.linkedin.com/in/gabrielle-becher-10a014aa/</t>
  </si>
  <si>
    <t>PiHPSO_558</t>
  </si>
  <si>
    <t>ConPSO_00035</t>
  </si>
  <si>
    <t>Sarah</t>
  </si>
  <si>
    <t>Copperwheat</t>
  </si>
  <si>
    <t>MSc, RN, PGDip</t>
  </si>
  <si>
    <t>Sussex Community Dermatology Service</t>
  </si>
  <si>
    <t>51 Chesswood Road</t>
  </si>
  <si>
    <t>Worthing</t>
  </si>
  <si>
    <t>BN11 2AA</t>
  </si>
  <si>
    <t>+44 1903 703270</t>
  </si>
  <si>
    <t>Clinical Dermatology | Nursing</t>
  </si>
  <si>
    <t>https://media.licdn.com/dms/image/C5603AQF_stoFjwM6-w/profile-displayphoto-shrink_200_200/0/1537709928228?e=1724889600&amp;v=beta&amp;t=ZG7y8J55RGhy-mNvxp_rR74cfDWHd4_D5h3lOfOvDHI</t>
  </si>
  <si>
    <t>https://sussexcds.co.uk/nhs-staff/</t>
  </si>
  <si>
    <t>PiHPSO_574</t>
  </si>
  <si>
    <t>ConPSO_00036</t>
  </si>
  <si>
    <t>Lianne</t>
  </si>
  <si>
    <t>Hunter</t>
  </si>
  <si>
    <t>BA</t>
  </si>
  <si>
    <t>Adobe</t>
  </si>
  <si>
    <t>White Collar Factory, 1 Old Street Yard</t>
  </si>
  <si>
    <t>EC1Y 8AF</t>
  </si>
  <si>
    <t>lhunter@adobe.com</t>
  </si>
  <si>
    <t>Advertising &amp; Brand Management | Patient Advocate</t>
  </si>
  <si>
    <t>https://i.dailymail.co.uk/i/pix/2016/08/26/11/3798DE6D00000578-3759775-image-m-4_1472206483284.jpg</t>
  </si>
  <si>
    <t>https://uk.linkedin.com/in/lianneh</t>
  </si>
  <si>
    <t>PiHPSO_576</t>
  </si>
  <si>
    <t>ConPSO_00037</t>
  </si>
  <si>
    <t>Caroline</t>
  </si>
  <si>
    <t>Irwin</t>
  </si>
  <si>
    <t>Irish Skin Foundation</t>
  </si>
  <si>
    <t>+353 01 486 6280</t>
  </si>
  <si>
    <t>cirwin@witty.com</t>
  </si>
  <si>
    <t>History | Patient Advocate</t>
  </si>
  <si>
    <t>https://irishskin.ie/wp-content/uploads/2022/08/Caroline-Irwin-image-scaled.jpg</t>
  </si>
  <si>
    <t>https://irishskin.ie/2022/08/30/caroline-irwin-stepped-down-as-a-charity-trustee-from-the-isf-board/</t>
  </si>
  <si>
    <t>PiHPSO_588</t>
  </si>
  <si>
    <t>ConPSO_00038</t>
  </si>
  <si>
    <t>Arlene</t>
  </si>
  <si>
    <t>McGuire</t>
  </si>
  <si>
    <t>Mpharm, PGDip, CPP</t>
  </si>
  <si>
    <t>Great Maze Pond</t>
  </si>
  <si>
    <t>arlene.mcguire@gstt.nhs.uk</t>
  </si>
  <si>
    <t>Clinical Pharmacy</t>
  </si>
  <si>
    <t>https://media.licdn.com/dms/image/D4E03AQFSehkafcF4KA/profile-displayphoto-shrink_800_800/0/1700602333504?e=1724889600&amp;v=beta&amp;t=pa4lrKEJk3PBUoX90JsP6oZqlVH4EfQNEn3LrV7YM68</t>
  </si>
  <si>
    <t>https://www.linkedin.com/in/arlene-mcguire-928359210/</t>
  </si>
  <si>
    <t>2. PROFESSIONAL_AFFILIATION</t>
  </si>
  <si>
    <t>Department</t>
  </si>
  <si>
    <t>Institution_Name</t>
  </si>
  <si>
    <t>Role</t>
  </si>
  <si>
    <t>Start_Year</t>
  </si>
  <si>
    <t>End_Year</t>
  </si>
  <si>
    <t>Jonathan Nicholas William Noel Barker</t>
  </si>
  <si>
    <t>Skin Therapy Research Unit</t>
  </si>
  <si>
    <t>St John's Institute of Dermatology</t>
  </si>
  <si>
    <t>Co-Director</t>
  </si>
  <si>
    <t>2002</t>
  </si>
  <si>
    <t>https://www.leopoldina.org/fileadmin/redaktion/Mitglieder/CV_Barker_Jonathan_EN.pdf</t>
  </si>
  <si>
    <t>Director</t>
  </si>
  <si>
    <t>Honorary Consultant</t>
  </si>
  <si>
    <t>2000</t>
  </si>
  <si>
    <t>https://psoriasiscouncil.org/people/jonathan-barker/</t>
  </si>
  <si>
    <t>Medical Dermatology</t>
  </si>
  <si>
    <t>Professor</t>
  </si>
  <si>
    <t>https://www.stjohnsdermacademy.com/executive-committee</t>
  </si>
  <si>
    <t>Severe Psoriasis</t>
  </si>
  <si>
    <t>Lead Clinician</t>
  </si>
  <si>
    <t>https://www.guysandstthomas.nhs.uk/our-services/severe-psoriasis</t>
  </si>
  <si>
    <t>Dermatology Service</t>
  </si>
  <si>
    <t>Consultant</t>
  </si>
  <si>
    <t>https://www.hcahealthcare.co.uk/finder/specialists/professor-jonathan-barker-1</t>
  </si>
  <si>
    <t>Academic Department</t>
  </si>
  <si>
    <t>Head</t>
  </si>
  <si>
    <t>Aug-2018</t>
  </si>
  <si>
    <t>Severe Psoriasis Service</t>
  </si>
  <si>
    <t>Founder</t>
  </si>
  <si>
    <t>1996</t>
  </si>
  <si>
    <t>2016</t>
  </si>
  <si>
    <t>https://www.guysandstthomas.nhs.uk/our-consultants/jonathan-barker</t>
  </si>
  <si>
    <t>Clinical Director</t>
  </si>
  <si>
    <t>https://onlinelibrary.wiley.com/doi/full/10.1111/jdv.19629</t>
  </si>
  <si>
    <t>1991</t>
  </si>
  <si>
    <t>Senior Lecturer</t>
  </si>
  <si>
    <t>Chair</t>
  </si>
  <si>
    <t>Faculty</t>
  </si>
  <si>
    <t>https://www.bsid.org.uk/the-bsid-2023-medal-winner-is-prof-jonathan-barker/</t>
  </si>
  <si>
    <t>NIHR BRC Dermatology</t>
  </si>
  <si>
    <t>Lead</t>
  </si>
  <si>
    <t>Edel Ann O'Toole</t>
  </si>
  <si>
    <t>Sep-2008</t>
  </si>
  <si>
    <t>https://www.linkedin.com/in/edel-o-toole-49038399/</t>
  </si>
  <si>
    <t>Molecular Dermatology</t>
  </si>
  <si>
    <t>Health Advances in Underrepresented Populations &amp; Diseases</t>
  </si>
  <si>
    <t>Centre for Cell Biology &amp; Cutaneous Research</t>
  </si>
  <si>
    <t>Research Staff</t>
  </si>
  <si>
    <t>https://www.qmul.ac.uk/blizard/research/centres/centre-for-cell-biology-and-cutaneous-research/</t>
  </si>
  <si>
    <t>The Royal London Hospital</t>
  </si>
  <si>
    <t>https://esdr.org/about-esdr/leadership-committees/esdr-board/edel-otoole/</t>
  </si>
  <si>
    <t>Jul-2015</t>
  </si>
  <si>
    <t>Dec-2022</t>
  </si>
  <si>
    <t>https://uk.linkedin.com/in/edel-o-toole-49038399?original_referer=https%3A%2F%2Fwww.google.com%2F</t>
  </si>
  <si>
    <t>Barts Health NHS Trust</t>
  </si>
  <si>
    <t>Jul-2001</t>
  </si>
  <si>
    <t>Clinical Senior Lecturer</t>
  </si>
  <si>
    <t>Neil Nevin Rajan</t>
  </si>
  <si>
    <t>Dermatogenetic</t>
  </si>
  <si>
    <t>Aug-2023</t>
  </si>
  <si>
    <t>https://www.linkedin.com/in/neil-rajan-bb1613173/?originalSubdomain=uk</t>
  </si>
  <si>
    <t>Royal Victoria Infirmary</t>
  </si>
  <si>
    <t>https://www.newcastle-hospitals.nhs.uk/consultants/dr-neil-rajan/</t>
  </si>
  <si>
    <t>Lucinda Claire Fuller</t>
  </si>
  <si>
    <t>Doctor</t>
  </si>
  <si>
    <t>Jan-2001</t>
  </si>
  <si>
    <t>https://www.linkedin.com/in/dr-claire-fuller-4982471a/details/experience/</t>
  </si>
  <si>
    <t>Chelsea and Westminster Hospital NHS Foundation Trust</t>
  </si>
  <si>
    <t>Dec-2011</t>
  </si>
  <si>
    <t>Apr-2023</t>
  </si>
  <si>
    <t>Clinical Service</t>
  </si>
  <si>
    <t>Mar-2023</t>
  </si>
  <si>
    <t>East Kent Hospitals University NHS Foundation Trust</t>
  </si>
  <si>
    <t>Jan-2007</t>
  </si>
  <si>
    <t>Oct-2011</t>
  </si>
  <si>
    <t>King's College Hospital</t>
  </si>
  <si>
    <t>Nov-1995</t>
  </si>
  <si>
    <t>Dec-2007</t>
  </si>
  <si>
    <t>Allergy &amp; Dermatology Service</t>
  </si>
  <si>
    <t>OneWelbeck Group</t>
  </si>
  <si>
    <t>https://onewelbeck.com/dermatology-allergy/our-team/dermatology-team/</t>
  </si>
  <si>
    <t>Laura Jane Savage</t>
  </si>
  <si>
    <t>1-Mar-2017</t>
  </si>
  <si>
    <t>Faculty of Medicine &amp; Health</t>
  </si>
  <si>
    <t>University of Leeds</t>
  </si>
  <si>
    <t>Honorary Senior Lecturer</t>
  </si>
  <si>
    <t>1-Aug-2012</t>
  </si>
  <si>
    <t>https://skinsurgeryclinic.co.uk/clinic-news/introducing-dr-laura-savage/</t>
  </si>
  <si>
    <t>Leeds Centre for Dermatology</t>
  </si>
  <si>
    <t>Chapel Allerton Hospital</t>
  </si>
  <si>
    <t>Co-Lead</t>
  </si>
  <si>
    <t>https://imidforum.com/about</t>
  </si>
  <si>
    <t>Skin Surgery Clinic</t>
  </si>
  <si>
    <t>Zenas Zee Ngai Yiu</t>
  </si>
  <si>
    <t>Dermatology &amp; Pharmacoepidemiology</t>
  </si>
  <si>
    <t>4-Jul-2022</t>
  </si>
  <si>
    <t>https://personalpages.manchester.ac.uk/staff/zenas.yiu/cv/cv.pdf</t>
  </si>
  <si>
    <t>Northern Care Alliance NHS Foundation Trust</t>
  </si>
  <si>
    <t>5-Jul-2021</t>
  </si>
  <si>
    <t>Salford Royal NHS Foundation Trust</t>
  </si>
  <si>
    <t>Academic Clinical Fellow</t>
  </si>
  <si>
    <t>Aug-2013</t>
  </si>
  <si>
    <t>Sep-2015</t>
  </si>
  <si>
    <t>https://www.researchgate.net/profile/Zenas-Zn-Yiu</t>
  </si>
  <si>
    <t>Centre for Dermatology</t>
  </si>
  <si>
    <t>Roderick James Hay</t>
  </si>
  <si>
    <t>St Thomas' Hospital</t>
  </si>
  <si>
    <t>1979</t>
  </si>
  <si>
    <t>https://www.multivu.com/assets/55030/documents/Professor-Roderick-Hay-Bio-original.pdf</t>
  </si>
  <si>
    <t>Cutaneous Infection</t>
  </si>
  <si>
    <t>Emeritus Professor</t>
  </si>
  <si>
    <t>https://www.rstmh.org/professor-roderick-hay#:~:text=Roderick%20Hay%20is%20Emeritus%20Professor,at%20the%20London%20Bridge%20Hospital.</t>
  </si>
  <si>
    <t>https://www.rstmh.org/professor-roderick-hay</t>
  </si>
  <si>
    <t>Queen's University Belfast</t>
  </si>
  <si>
    <t>https://skinmedjournal.com/2018/06/15/roderick-james-hay-md-frcp/</t>
  </si>
  <si>
    <t>School of Medicine &amp; Dentistry</t>
  </si>
  <si>
    <t>2007</t>
  </si>
  <si>
    <t>Dean</t>
  </si>
  <si>
    <t>1995</t>
  </si>
  <si>
    <t>https://onlinelibrary.wiley.com/doi/full/10.1111/jdv.18730</t>
  </si>
  <si>
    <t>Microbiology</t>
  </si>
  <si>
    <t>University College Hospital</t>
  </si>
  <si>
    <t>1982</t>
  </si>
  <si>
    <t>Clinical Mycology</t>
  </si>
  <si>
    <t>Reader</t>
  </si>
  <si>
    <t>Cutaneous Medicine</t>
  </si>
  <si>
    <t>Mary Dunhill Professor</t>
  </si>
  <si>
    <t>1989</t>
  </si>
  <si>
    <t>Belfast Health and Social Care Trust</t>
  </si>
  <si>
    <t>https://onlinelibrary.wiley.com/doi/pdf/10.1111/jdv.18730</t>
  </si>
  <si>
    <t>Clinical Research Unit</t>
  </si>
  <si>
    <t>Honorary Professor</t>
  </si>
  <si>
    <t>Faculty of Medicine &amp; Health Sciences</t>
  </si>
  <si>
    <t>Ruth Murphy</t>
  </si>
  <si>
    <t>Sheffield Children's NHS Foundation Trust</t>
  </si>
  <si>
    <t>Sheffield Dermatology Research</t>
  </si>
  <si>
    <t>Honorary Member</t>
  </si>
  <si>
    <t>Thornbury Hospital</t>
  </si>
  <si>
    <t>https://www.circlehealthgroup.co.uk/consultants/ruth-murphy#Personalprofile</t>
  </si>
  <si>
    <t>University of Sheffield</t>
  </si>
  <si>
    <t>Supervisor</t>
  </si>
  <si>
    <t>Chesterfield Royal Hospital</t>
  </si>
  <si>
    <t>2001</t>
  </si>
  <si>
    <t>https://psoriasiscouncil.org/people/ruth-murphy/</t>
  </si>
  <si>
    <t>Nottingham University Hospitals NHS Trust</t>
  </si>
  <si>
    <t>Queen's Medical Centre</t>
  </si>
  <si>
    <t>Royal Hallamshire Hospital</t>
  </si>
  <si>
    <t>https://www.nottingham.ac.uk/research/groups/cebd/documents/researchdocs/steering-group-biographies-nov2017.pdf</t>
  </si>
  <si>
    <t>Specialty Advisory Committee in Dermatology</t>
  </si>
  <si>
    <t>https://www.circlehealthgroup.co.uk/consultants/ruth-murphy</t>
  </si>
  <si>
    <t>The University of Waikato</t>
  </si>
  <si>
    <t>Registrar</t>
  </si>
  <si>
    <t>University of Nottingham</t>
  </si>
  <si>
    <t>Honorary Associate Professor</t>
  </si>
  <si>
    <t>Lichen Sclerosus Priority Setting Partnership Steering Group</t>
  </si>
  <si>
    <t>Member</t>
  </si>
  <si>
    <t>Paediatric Psoriasis &amp; Vulval Disease</t>
  </si>
  <si>
    <t>Ruth Murphy's Lab</t>
  </si>
  <si>
    <t>https://www.researchgate.net/lab/Ruth-Murphy-Lab</t>
  </si>
  <si>
    <t>https://www.researchgate.net/profile/Ruth-Murphy-8</t>
  </si>
  <si>
    <t>Sara Judith Brown</t>
  </si>
  <si>
    <t>Dermatology, Deanery of Molecular, Genetic &amp; Population Health Sciences</t>
  </si>
  <si>
    <t>2023</t>
  </si>
  <si>
    <t>https://www.research.ed.ac.uk/en/persons/sara-brown</t>
  </si>
  <si>
    <t>3-Dec-2020</t>
  </si>
  <si>
    <t>Clinical Science</t>
  </si>
  <si>
    <t>Senior Research Fellow</t>
  </si>
  <si>
    <t>https://www.ed.ac.uk/inflammation-research/people/principal-investigators/prof-sara-brown</t>
  </si>
  <si>
    <t>NHS Lothian</t>
  </si>
  <si>
    <t>Centre for Inflammatory Research</t>
  </si>
  <si>
    <t>Associate Member</t>
  </si>
  <si>
    <t>Clinical Academic Member</t>
  </si>
  <si>
    <t>Grant Chair</t>
  </si>
  <si>
    <t>https://www.linkedin.com/in/sara-brown-a7188b87/</t>
  </si>
  <si>
    <t>Principal Investigator</t>
  </si>
  <si>
    <t>Genetic &amp; Experimental Medicine</t>
  </si>
  <si>
    <t>Section Head</t>
  </si>
  <si>
    <t>University of Dundee</t>
  </si>
  <si>
    <t>Oct-2021</t>
  </si>
  <si>
    <t>Intermediate Clinical Fellow</t>
  </si>
  <si>
    <t>Molecular &amp; Genetic Dermatology</t>
  </si>
  <si>
    <t>3-Oct-2015</t>
  </si>
  <si>
    <t>https://theconversation.com/profiles/sara-brown-692453</t>
  </si>
  <si>
    <t>https://orcid.org/0000-0002-3232-5251</t>
  </si>
  <si>
    <t>Arthur David Burden</t>
  </si>
  <si>
    <t>School of Infection &amp; Immunity</t>
  </si>
  <si>
    <t>https://www.gla.ac.uk/schools/infectionimmunity/staff/index.html/staffcontact/person/35d8efe48092#publications</t>
  </si>
  <si>
    <t>2010</t>
  </si>
  <si>
    <t>https://psoriasiscouncil.org/people/arthur-burden/</t>
  </si>
  <si>
    <t>Nuffield Health Glasgow Hospital</t>
  </si>
  <si>
    <t>https://doctoryouneed.org/professor-david-burden/</t>
  </si>
  <si>
    <t>Dermatology, Western Infirmary</t>
  </si>
  <si>
    <t>Musculoskeletal &amp; Dermatological Sciences</t>
  </si>
  <si>
    <t>https://www.doctify.com/uk/specialist/professor-david-burden#locations</t>
  </si>
  <si>
    <t>Christine Elizabeth Kleyn</t>
  </si>
  <si>
    <t>Brain-Skin Unit, Centre for Dermatology Research</t>
  </si>
  <si>
    <t>Jan-2017</t>
  </si>
  <si>
    <t>https://psoriasiscouncil.org/people/elise-kleyn/</t>
  </si>
  <si>
    <t>Christine Elise Kleyn's Lab</t>
  </si>
  <si>
    <t>https://www.researchgate.net/lab/Christine-Elise-Kleyn-Lab</t>
  </si>
  <si>
    <t>Manchester Psoriasis Preceptorship program</t>
  </si>
  <si>
    <t>Equality &amp; Diversity, Division of Musculoskeletal &amp; Dermatological Sciences</t>
  </si>
  <si>
    <t>https://www.linkedin.com/in/dr-elise-kleyn-21381610/?originalSubdomain=uk</t>
  </si>
  <si>
    <t>https://www.emedevents.com/speaker-profile/elise-kleyn</t>
  </si>
  <si>
    <t>Greater Manchester Psoriasis Service</t>
  </si>
  <si>
    <t>Academic &amp; Project Options</t>
  </si>
  <si>
    <t>https://media.mycme.com/documents/343/bio_kleyn_85714.pdf</t>
  </si>
  <si>
    <t>Anne-Marie Teresa Tobin</t>
  </si>
  <si>
    <t>Clinical Medicine</t>
  </si>
  <si>
    <t>Clinical Professor</t>
  </si>
  <si>
    <t>Mar-2022</t>
  </si>
  <si>
    <t>https://www.tcd.ie/medicine/clinical-medicine/staff/clinical-medicine/atobin/#id_sixth</t>
  </si>
  <si>
    <t>Charles Institute of Dermatology</t>
  </si>
  <si>
    <t>Board Member</t>
  </si>
  <si>
    <t>Jan-2019</t>
  </si>
  <si>
    <t>https://www.linkedin.com/in/anne-marie-tobin-7048a521/details/volunteering-experiences/</t>
  </si>
  <si>
    <t>Jul-2018</t>
  </si>
  <si>
    <t>Medicine</t>
  </si>
  <si>
    <t>Nov-2011</t>
  </si>
  <si>
    <t>https://www.tuh.ie/Consultants/Professor-Anne-%E2%80%93-Marie-Tobin.html</t>
  </si>
  <si>
    <t>Tallaght University Hospital</t>
  </si>
  <si>
    <t>Aug-2011</t>
  </si>
  <si>
    <t>Naas General Hospital</t>
  </si>
  <si>
    <t>2011</t>
  </si>
  <si>
    <t>Clinical Associate Professor</t>
  </si>
  <si>
    <t>Sep-2018</t>
  </si>
  <si>
    <t>https://www.linkedin.com/in/anne-marie-tobin-7048a521/details/experience/</t>
  </si>
  <si>
    <t>2019</t>
  </si>
  <si>
    <t>https://www.tcd.ie/medicine/clinical-medicine/staff/clinical-medicine/atobin/#id_eighth</t>
  </si>
  <si>
    <t>External Examiner</t>
  </si>
  <si>
    <t>2014</t>
  </si>
  <si>
    <t>https://orcid.org/0000-0003-2730-9561</t>
  </si>
  <si>
    <t>Satveer Kaur Mahil</t>
  </si>
  <si>
    <t>Dermatology Education Academy</t>
  </si>
  <si>
    <t>St John’s DermAcademy</t>
  </si>
  <si>
    <t>1-Aug-2019</t>
  </si>
  <si>
    <t>https://www.guysandstthomas.nhs.uk/our-consultants/satveer-mahil</t>
  </si>
  <si>
    <t>Catherine Smith's Lab</t>
  </si>
  <si>
    <t>https://www.researchgate.net/lab/Catherine-Smith-Lab</t>
  </si>
  <si>
    <t>Skin Inflammation</t>
  </si>
  <si>
    <t>Adjunct Senior Lecturer</t>
  </si>
  <si>
    <t>https://www.spindermatology.org/files/Mahil-Satveer.pdf</t>
  </si>
  <si>
    <t>Philip Matthew Laws</t>
  </si>
  <si>
    <t>https://www.spirehealthcare.com/consultant-profiles/dr-philip-laws-c6102217/</t>
  </si>
  <si>
    <t>Spire Leeds Hospital</t>
  </si>
  <si>
    <t>https://www.spirehealthcare.com/spire-elland-hospital/consultants/dr-philip-laws-c6102217/</t>
  </si>
  <si>
    <t>Undergraduate Dermatology Training</t>
  </si>
  <si>
    <t>Sunnybrook Health Sciences Centre</t>
  </si>
  <si>
    <t>Fellow</t>
  </si>
  <si>
    <t>Jan-2013</t>
  </si>
  <si>
    <t>Jan-2014</t>
  </si>
  <si>
    <t>https://www.linkedin.com/in/philip-laws-4450a83a/</t>
  </si>
  <si>
    <t>Sinéad Máire Langan</t>
  </si>
  <si>
    <t>Clinical Epidemiology</t>
  </si>
  <si>
    <t>Oct-2018</t>
  </si>
  <si>
    <t>https://www.linkedin.com/in/sinead-langan-a0021514/</t>
  </si>
  <si>
    <t>Senior Clinical Fellow</t>
  </si>
  <si>
    <t>2017</t>
  </si>
  <si>
    <t>Associate Professor</t>
  </si>
  <si>
    <t>Mar-2011</t>
  </si>
  <si>
    <t>Colin Andrew Morton</t>
  </si>
  <si>
    <t>Dec-1996</t>
  </si>
  <si>
    <t>https://www.linkedin.com/in/dr-colin-morton-946489206/</t>
  </si>
  <si>
    <t>https://www.circlehealthgroup.co.uk/consultants/colin-morton?treatmentId=498c24bd-cd97-48d8-8324-643bb8b8296c&amp;hospitalId=7cd033c5-b283-44ad-bd59-8de2edf8ac7d</t>
  </si>
  <si>
    <t>Caitriona Ryan</t>
  </si>
  <si>
    <t>Institute of Dermatologists</t>
  </si>
  <si>
    <t>Co-Founder</t>
  </si>
  <si>
    <t>Jul-2019</t>
  </si>
  <si>
    <t>https://www.linkedin.com/in/caitriona-ryan-aa316115/details/experience/</t>
  </si>
  <si>
    <t>https://instituteofdermatologists.ie/pages/professor-caitriona-ryan</t>
  </si>
  <si>
    <t>Associate Clinical Professor</t>
  </si>
  <si>
    <t>Dermatology, Hermitage Medical Clinic</t>
  </si>
  <si>
    <t>Blackrock Health</t>
  </si>
  <si>
    <t>Sep-2017</t>
  </si>
  <si>
    <t>https://www.blackrockhealth.com/consultants/prof-caitriona-ryan</t>
  </si>
  <si>
    <t>Alan Menter MD's Lab</t>
  </si>
  <si>
    <t>Baylor University Medical Center</t>
  </si>
  <si>
    <t>https://www.researchgate.net/lab/Alan-Menter-MD-Lab</t>
  </si>
  <si>
    <t>https://www.linkedin.com/in/caitriona-ryan-aa316115</t>
  </si>
  <si>
    <t>Texas A&amp;M Health Science Center</t>
  </si>
  <si>
    <t>Jan-2015</t>
  </si>
  <si>
    <t>St. Vincent's Private Hospital</t>
  </si>
  <si>
    <t>Nov-2016</t>
  </si>
  <si>
    <t>Dec-2017</t>
  </si>
  <si>
    <t>St. Vincent's University Hospital</t>
  </si>
  <si>
    <t>Oct-2016</t>
  </si>
  <si>
    <t>Oct-2017</t>
  </si>
  <si>
    <t>Vice Chair</t>
  </si>
  <si>
    <t>Sep-2014</t>
  </si>
  <si>
    <t>Aug-2016</t>
  </si>
  <si>
    <t>Menter Dermatology Research Institute</t>
  </si>
  <si>
    <t>Jul-2014</t>
  </si>
  <si>
    <t>Texas Dermatology Associates</t>
  </si>
  <si>
    <t>Menter Cosmetic Institute</t>
  </si>
  <si>
    <t>Internal Medicine</t>
  </si>
  <si>
    <t>Beaumont Hospital</t>
  </si>
  <si>
    <t>Senior House Officer</t>
  </si>
  <si>
    <t>Jul-2005</t>
  </si>
  <si>
    <t>Jun-2007</t>
  </si>
  <si>
    <t>Specialist Registrar</t>
  </si>
  <si>
    <t>Cosmetic Dermatology Training</t>
  </si>
  <si>
    <t>Andrew Yule Finlay</t>
  </si>
  <si>
    <t>Aug-2009</t>
  </si>
  <si>
    <t>https://profiles.cardiff.ac.uk/staff/finlayay</t>
  </si>
  <si>
    <t>Head of Department</t>
  </si>
  <si>
    <t>Apr-1999</t>
  </si>
  <si>
    <t>Jul-2009</t>
  </si>
  <si>
    <t>2009</t>
  </si>
  <si>
    <t>https://www.linkedin.com/in/andrew-finlay-a0141249/</t>
  </si>
  <si>
    <t>Conwy &amp; Denbighshire NHS Trust</t>
  </si>
  <si>
    <t>Non-Executive Director</t>
  </si>
  <si>
    <t>2003</t>
  </si>
  <si>
    <t>1987</t>
  </si>
  <si>
    <t>1999</t>
  </si>
  <si>
    <t>1986</t>
  </si>
  <si>
    <t>Honorary Lecturer</t>
  </si>
  <si>
    <t>Mount Sinai Medical Center</t>
  </si>
  <si>
    <t>Research Fellow</t>
  </si>
  <si>
    <t>1978</t>
  </si>
  <si>
    <t>https://psoriasiscouncil.org/people/andrew-finlay/</t>
  </si>
  <si>
    <t>Lucy Moorhead</t>
  </si>
  <si>
    <t>Inflammatory Skin Disease</t>
  </si>
  <si>
    <t>Nurse</t>
  </si>
  <si>
    <t>https://www.linkedin.com/in/lucy-moorhead-81b7396/</t>
  </si>
  <si>
    <t>Nurse Consultant</t>
  </si>
  <si>
    <t>Clinical Nurse Specialist</t>
  </si>
  <si>
    <t>May-2008</t>
  </si>
  <si>
    <t>Cathal O'Connor</t>
  </si>
  <si>
    <t>Infant Research Center</t>
  </si>
  <si>
    <t>Post Graduate Student</t>
  </si>
  <si>
    <t>University Hospital Waterford</t>
  </si>
  <si>
    <t>https://irishskin.ie/author/dr-cathal-o-connor/</t>
  </si>
  <si>
    <t>Ali Al-Janabi</t>
  </si>
  <si>
    <t>Division of Musculoskeletal &amp; Dermatological Sciences</t>
  </si>
  <si>
    <t>Clinical Lecturer</t>
  </si>
  <si>
    <t>https://sites.manchester.ac.uk/guidemap/</t>
  </si>
  <si>
    <t>Sandra Robyn McBride</t>
  </si>
  <si>
    <t>https://onewelbeck.com/consultants/dr-sandy-mcbride/#awards</t>
  </si>
  <si>
    <t>Royal Free Hospital</t>
  </si>
  <si>
    <t>Lead Consultant</t>
  </si>
  <si>
    <t>Kevin Eamon McKenna</t>
  </si>
  <si>
    <t>The Ulster Independent Clinic</t>
  </si>
  <si>
    <t>https://ulsterindependentclinic.com/Specialism/dermatology/</t>
  </si>
  <si>
    <t>Andrew Robert Thompson</t>
  </si>
  <si>
    <t>Visiting Professor</t>
  </si>
  <si>
    <t>1-Jan-2021</t>
  </si>
  <si>
    <t>https://www.linkedin.com/in/prof-andrew-r-thompson-b5088025/details/experience/</t>
  </si>
  <si>
    <t>1-Jan-2020</t>
  </si>
  <si>
    <t>Programme Director</t>
  </si>
  <si>
    <t>Sheffield Health and Social Care Trust</t>
  </si>
  <si>
    <t>Clinical Psychologist</t>
  </si>
  <si>
    <t>Dec-2019</t>
  </si>
  <si>
    <t>Clinical Psychology Training Programme</t>
  </si>
  <si>
    <t>Dec-2001</t>
  </si>
  <si>
    <t>University of Hull</t>
  </si>
  <si>
    <t>Lecturer</t>
  </si>
  <si>
    <t>Adult Mental Health Services</t>
  </si>
  <si>
    <t>Barnsley Hospital NHS Foundation Trust</t>
  </si>
  <si>
    <t>Principal Clinical Psychologist</t>
  </si>
  <si>
    <t>1998</t>
  </si>
  <si>
    <t>Karina Jackson</t>
  </si>
  <si>
    <t>2005</t>
  </si>
  <si>
    <t>John Berth-Jones</t>
  </si>
  <si>
    <t>Norfolk and Norwich University Hospitals NHS Foundation Trust</t>
  </si>
  <si>
    <t>University Hospital Coventry &amp; Warwickshire</t>
  </si>
  <si>
    <t>Academic Researcher</t>
  </si>
  <si>
    <t>https://typeset.io/authors/j-berth-jones-2gats64nxt</t>
  </si>
  <si>
    <t>Dermatological Solutions Limited</t>
  </si>
  <si>
    <t>9-Aug-2011</t>
  </si>
  <si>
    <t>https://find-and-update.company-information.service.gov.uk/officers/8ATPPGaXmFmOlyO2-TX5vQotZzg/appointments</t>
  </si>
  <si>
    <t>Midlands Dermatology Limited</t>
  </si>
  <si>
    <t>14-Feb-2006</t>
  </si>
  <si>
    <t>Leicester Royal Infirmary</t>
  </si>
  <si>
    <t>Faraz Mahmood Ali</t>
  </si>
  <si>
    <t>Locum Consultant</t>
  </si>
  <si>
    <t>Aug-2022</t>
  </si>
  <si>
    <t>https://www.linkedin.com/in/faraz-ali-41507950/details/education/</t>
  </si>
  <si>
    <t>Feb-2018</t>
  </si>
  <si>
    <t>https://www.linkedin.com/in/faraz-ali-41507950/</t>
  </si>
  <si>
    <t>Dermatology &amp; Wound Healing</t>
  </si>
  <si>
    <t>Medical Doctor</t>
  </si>
  <si>
    <t>Aug-2006</t>
  </si>
  <si>
    <t>School of Medicine</t>
  </si>
  <si>
    <t>Clinical Research Fellow</t>
  </si>
  <si>
    <t>Jan-2022</t>
  </si>
  <si>
    <t>Sheila Ryan</t>
  </si>
  <si>
    <t>Advanced Nurse Practitioner</t>
  </si>
  <si>
    <t>Sep-2013</t>
  </si>
  <si>
    <t>https://orcid.org/0000-0001-9000-6163</t>
  </si>
  <si>
    <t>Nursing &amp; Midwifery</t>
  </si>
  <si>
    <t>University of Limerick</t>
  </si>
  <si>
    <t>https://www.researchgate.net/profile/Sheila-Ryan-4</t>
  </si>
  <si>
    <t>Adjunct Lecturer</t>
  </si>
  <si>
    <t>2022</t>
  </si>
  <si>
    <t>1992</t>
  </si>
  <si>
    <t>https://bdng-conference.co.uk/speakers/sheila-ryan/</t>
  </si>
  <si>
    <t>Barbara E Page</t>
  </si>
  <si>
    <t>School of Health Sciences</t>
  </si>
  <si>
    <t>Honorary Clinical Teacher</t>
  </si>
  <si>
    <t>Nurse Advisor</t>
  </si>
  <si>
    <t>NHS Fife</t>
  </si>
  <si>
    <t>https://bdng.org.uk/wp-content/uploads/2022/09/25BDNGDN.pdf</t>
  </si>
  <si>
    <t>Queen Margaret Hospital</t>
  </si>
  <si>
    <t>Liaison Nurse Specialist</t>
  </si>
  <si>
    <t>https://www.nursingtimes.net/clinical-archive/dermatology/raising-the-profile-of-skincare-among-health-professionals-29-10-2008/</t>
  </si>
  <si>
    <t>Iman Samir Zaki Mohamed Kotb</t>
  </si>
  <si>
    <t>Physician Trainee</t>
  </si>
  <si>
    <t>Mansoura University</t>
  </si>
  <si>
    <t>Assistant Lecturer</t>
  </si>
  <si>
    <t>https://medfac.mans.edu.eg/index.php/en/staffs-skin-dept-en</t>
  </si>
  <si>
    <t>Aberdeen Royal Infirmary</t>
  </si>
  <si>
    <t>https://onlinelibrary.wiley.com/doi/10.1111/bjd.20716</t>
  </si>
  <si>
    <t>Ninewells Hospital &amp; Medical School</t>
  </si>
  <si>
    <t>https://pubmed.ncbi.nlm.nih.gov/32964500/</t>
  </si>
  <si>
    <t>Joyce Anne Leman</t>
  </si>
  <si>
    <t>https://www.circlehealthgroup.co.uk/consultants/joyce-leman?treatmentId=498c24bd-cd97-48d8-8324-643bb8b8296c&amp;hospitalId=7cd033c5-b283-44ad-bd59-8de2edf8ac7d</t>
  </si>
  <si>
    <t>Alberto Barea</t>
  </si>
  <si>
    <t>Stratum C &amp; T Limited</t>
  </si>
  <si>
    <t>Consultant Nurse</t>
  </si>
  <si>
    <t>https://www.linkedin.com/in/alberto-barea-89167487/?original_referer=https%3A%2F%2Fuk.linkedin.com%2Fin%2Falberto-barea-89167487</t>
  </si>
  <si>
    <t>Feb-2016</t>
  </si>
  <si>
    <t>Dermatology Nursing Team</t>
  </si>
  <si>
    <t>Senior Principal Investigator</t>
  </si>
  <si>
    <t>https://www.linkedin.com/posts/alberto-barea-89167487_nursing-principalinvestigator-kingstonhospital-activity-7182339375941218304-oFRm/</t>
  </si>
  <si>
    <t>South-West London Dermatology NHS Transformation Network</t>
  </si>
  <si>
    <t>Clinical Lead</t>
  </si>
  <si>
    <t>DermAdvance Ltd</t>
  </si>
  <si>
    <t>Nov-2018</t>
  </si>
  <si>
    <t>Feb-2023</t>
  </si>
  <si>
    <t>St George's University Hospitals NHS Foundation Trust</t>
  </si>
  <si>
    <t>Jan-2010</t>
  </si>
  <si>
    <t>Jan-2016</t>
  </si>
  <si>
    <t>Independent Prescriber</t>
  </si>
  <si>
    <t>International Health Center The Hague</t>
  </si>
  <si>
    <t>Practice Nurse</t>
  </si>
  <si>
    <t>Mar-2009</t>
  </si>
  <si>
    <t>Dec-2009</t>
  </si>
  <si>
    <t>Pulse</t>
  </si>
  <si>
    <t>Staff Nurse</t>
  </si>
  <si>
    <t>Nov-2007</t>
  </si>
  <si>
    <t>Oct-2008</t>
  </si>
  <si>
    <t>University of Hertfordshire</t>
  </si>
  <si>
    <t>Visiting Lecturer</t>
  </si>
  <si>
    <t>Nicholas Evans</t>
  </si>
  <si>
    <t>Action On Dermatology Programme</t>
  </si>
  <si>
    <t>NHS Modernisation Agency</t>
  </si>
  <si>
    <t>https://www.psoriasis-association.org.uk/news/psoriasis-association-welcomes-new-chair</t>
  </si>
  <si>
    <t>West Hertfordshire Teaching Hospitals NHS Trust</t>
  </si>
  <si>
    <t>Collaborator</t>
  </si>
  <si>
    <t>https://www.nottingham.ac.uk/research/groups/cebd/documents/nihr-programme-grant/nihrprogrammegrantprojectmanagement.pdf</t>
  </si>
  <si>
    <t>Gabrielle Louise Becher</t>
  </si>
  <si>
    <t>Dermatology, Scottish Medical Training</t>
  </si>
  <si>
    <t>NHS Scotland</t>
  </si>
  <si>
    <t>https://www.scotmt.scot.nhs.uk/specialty/specialty-programmes/west/programme-information-profiles/dermatology.aspx</t>
  </si>
  <si>
    <t>Sarah Copperwheat</t>
  </si>
  <si>
    <t>Jul-2022</t>
  </si>
  <si>
    <t>https://www.linkedin.com/in/sarah-copperwheat-8753a55b/details/experience/</t>
  </si>
  <si>
    <t>Central and North West London NHS Foundation Trust</t>
  </si>
  <si>
    <t>Phototherapy</t>
  </si>
  <si>
    <t>Bedfordshire Hospitals NHS Foundation Trust</t>
  </si>
  <si>
    <t>Specialist Nurse</t>
  </si>
  <si>
    <t>Sep-2001</t>
  </si>
  <si>
    <t>Arlene McGuire</t>
  </si>
  <si>
    <t>Specialist Pharmacist</t>
  </si>
  <si>
    <t>Nov-2013</t>
  </si>
  <si>
    <t>Resident Pharmacist</t>
  </si>
  <si>
    <t>Feb-2010</t>
  </si>
  <si>
    <t>Oct-2013</t>
  </si>
  <si>
    <t>The Hillingdon Hospitals NHS Foundation Trust</t>
  </si>
  <si>
    <t>Pharmacist</t>
  </si>
  <si>
    <t>Feb-2008</t>
  </si>
  <si>
    <t>Mount Vernon Hospital</t>
  </si>
  <si>
    <t>Pre-Registration Pharmacist</t>
  </si>
  <si>
    <t>Jul-2006</t>
  </si>
  <si>
    <t>Jul-2007</t>
  </si>
  <si>
    <t>Dermatology &amp; Allergy</t>
  </si>
  <si>
    <t>Independent Prescriber Specialist</t>
  </si>
  <si>
    <t>2015</t>
  </si>
  <si>
    <t>http://www.dermatologyinpractice.co.uk/editorial-board.aspx</t>
  </si>
  <si>
    <t>Medicines Management</t>
  </si>
  <si>
    <t>Clinical Pharmacist</t>
  </si>
  <si>
    <t>2013</t>
  </si>
  <si>
    <t>3. EDUCATION_BACKGROUND</t>
  </si>
  <si>
    <t>Education_Type</t>
  </si>
  <si>
    <t>Certification</t>
  </si>
  <si>
    <t>Fellowship</t>
  </si>
  <si>
    <t>FRCPath</t>
  </si>
  <si>
    <t>Medicine, Dermatology</t>
  </si>
  <si>
    <t>Royal College of Pathologists</t>
  </si>
  <si>
    <t>https://orcid.org/0000-0002-9030-183X</t>
  </si>
  <si>
    <t>Master</t>
  </si>
  <si>
    <t>MD</t>
  </si>
  <si>
    <t>University of London</t>
  </si>
  <si>
    <t>FRCP</t>
  </si>
  <si>
    <t>Royal College of Physicians</t>
  </si>
  <si>
    <t>1994</t>
  </si>
  <si>
    <t>Training</t>
  </si>
  <si>
    <t>Guy's Hospital</t>
  </si>
  <si>
    <t>1985</t>
  </si>
  <si>
    <t>Dermatology and Pathology</t>
  </si>
  <si>
    <t>University of Michigan</t>
  </si>
  <si>
    <t>1990</t>
  </si>
  <si>
    <t>Postgraduate Diploma</t>
  </si>
  <si>
    <t>MRCP</t>
  </si>
  <si>
    <t>Internal Medicine, Dermatology</t>
  </si>
  <si>
    <t>1981</t>
  </si>
  <si>
    <t>Bachelor</t>
  </si>
  <si>
    <t>BSc</t>
  </si>
  <si>
    <t>1976</t>
  </si>
  <si>
    <t>Howard Hughes Medical Institute</t>
  </si>
  <si>
    <t>MBBCh</t>
  </si>
  <si>
    <t>University of Galway</t>
  </si>
  <si>
    <t>Doctorate</t>
  </si>
  <si>
    <t>PhD</t>
  </si>
  <si>
    <t>https://esdr.org/about-esdr/leadership-committees/esdr-board/neil-rajan/</t>
  </si>
  <si>
    <t>https://www.gmc-uk.org/doctors/4740560</t>
  </si>
  <si>
    <t>MBBChir</t>
  </si>
  <si>
    <t>University of Cambridge</t>
  </si>
  <si>
    <t>https://www.gmc-uk.org/doctors/3293775</t>
  </si>
  <si>
    <t>https://www.linkedin.com/in/dr-claire-fuller-4982471a/</t>
  </si>
  <si>
    <t>MA</t>
  </si>
  <si>
    <t>https://www.euro-pso.org/doing-more-than-a-scratch-using-new-technologies-to-help-people-with-psoriatic-disease/</t>
  </si>
  <si>
    <t>https://www.linkedin.com/in/laura-savage-a60ba2128/?originalSubdomain=uk</t>
  </si>
  <si>
    <t>MBChB</t>
  </si>
  <si>
    <t>University of Edinburgh</t>
  </si>
  <si>
    <t>BSc (Hons)</t>
  </si>
  <si>
    <t>North Western Deanery</t>
  </si>
  <si>
    <t>MSc</t>
  </si>
  <si>
    <t>Epidemiology</t>
  </si>
  <si>
    <t>2018</t>
  </si>
  <si>
    <t>Nov-2015</t>
  </si>
  <si>
    <t>Mar-2012</t>
  </si>
  <si>
    <t>Anatomical Sciences</t>
  </si>
  <si>
    <t>2006</t>
  </si>
  <si>
    <t>MRCPath</t>
  </si>
  <si>
    <t>FMedSci</t>
  </si>
  <si>
    <t>Academy of Medical Sciences</t>
  </si>
  <si>
    <t>https://www.researchgate.net/profile/Roderick-Hay</t>
  </si>
  <si>
    <t>DM</t>
  </si>
  <si>
    <t>Cryptococcal Immunology</t>
  </si>
  <si>
    <t>Oxford University</t>
  </si>
  <si>
    <t>1974</t>
  </si>
  <si>
    <t>BMBCh</t>
  </si>
  <si>
    <t>1-Oct-1965</t>
  </si>
  <si>
    <t>10-Jul-1971</t>
  </si>
  <si>
    <t>Wellcome Trust</t>
  </si>
  <si>
    <t>MMedSci (Med Ed)</t>
  </si>
  <si>
    <t>Genital Dermatology</t>
  </si>
  <si>
    <t>https://www.circlehealthgroup.co.uk/consultants/ruth-murphy#Professionalmemberships</t>
  </si>
  <si>
    <t>https://www.gmc-uk.org/doctors/3488425</t>
  </si>
  <si>
    <t>FRCPE</t>
  </si>
  <si>
    <t>Royal College of Physicians of Edinburgh</t>
  </si>
  <si>
    <t>https://www.researchgate.net/profile/Sara-Brown-4</t>
  </si>
  <si>
    <t>Paediatric Dermatology</t>
  </si>
  <si>
    <t>2008</t>
  </si>
  <si>
    <t>22-Jul-1996</t>
  </si>
  <si>
    <t>https://www.gmc-uk.org/doctors/4334156</t>
  </si>
  <si>
    <t>https://www.jaad.org/article/S0190-9622(97)70129-4/pdf</t>
  </si>
  <si>
    <t>Diploma</t>
  </si>
  <si>
    <t>DTMH</t>
  </si>
  <si>
    <t>https://www.gmc-uk.org/doctors/3174755</t>
  </si>
  <si>
    <t>North West Regional Dermatology</t>
  </si>
  <si>
    <t>https://www.linkedin.com/in/dr-elise-kleyn-21381610/details/education/</t>
  </si>
  <si>
    <t>University of Cape Town</t>
  </si>
  <si>
    <t>MMedSci</t>
  </si>
  <si>
    <t>University of Liverpool</t>
  </si>
  <si>
    <t>https://www.linkedin.com/in/anne-marie-tobin-7048a521/</t>
  </si>
  <si>
    <t>Clinical Fellowship</t>
  </si>
  <si>
    <t>Psoriasis</t>
  </si>
  <si>
    <t>BSc Pharm</t>
  </si>
  <si>
    <t>MBBCh BAO</t>
  </si>
  <si>
    <t>Translational Medicine</t>
  </si>
  <si>
    <t>St. John's Institute of Dermatology</t>
  </si>
  <si>
    <t>https://psoriasiscouncil.org/people/satveer-mahil/</t>
  </si>
  <si>
    <t>17-Apr-2023</t>
  </si>
  <si>
    <t>https://orcid.org/0000-0003-4692-3794</t>
  </si>
  <si>
    <t>Genetics</t>
  </si>
  <si>
    <t>1-Jul-2014</t>
  </si>
  <si>
    <t>1-Jul-2017</t>
  </si>
  <si>
    <t>11-Nov-2016</t>
  </si>
  <si>
    <t>Applied Research Methods</t>
  </si>
  <si>
    <t>1-Sep-2001</t>
  </si>
  <si>
    <t>1-Jan-2007</t>
  </si>
  <si>
    <t>Salford Royal Hospital</t>
  </si>
  <si>
    <t>2004</t>
  </si>
  <si>
    <t>https://www.gmc-uk.org/doctors/6102217</t>
  </si>
  <si>
    <t>Biochemistry</t>
  </si>
  <si>
    <t>University of York</t>
  </si>
  <si>
    <t>Philosophy</t>
  </si>
  <si>
    <t>1-Oct-2008</t>
  </si>
  <si>
    <t>https://www.guysandstthomas.nhs.uk/our-consultants/sinead-langan</t>
  </si>
  <si>
    <t>1-Oct-2006</t>
  </si>
  <si>
    <t>30-Jun-2008</t>
  </si>
  <si>
    <t>1997</t>
  </si>
  <si>
    <t>Medicine and Surgery</t>
  </si>
  <si>
    <t>https://www.circlehealthgroup.co.uk/consultants/colin-morton#PersonalProfile</t>
  </si>
  <si>
    <t>Royal College of Physicians &amp; Surgeons of Glasgow</t>
  </si>
  <si>
    <t>https://www.finder.bupa.co.uk/Consultant/view/26803/dr_colin_morton</t>
  </si>
  <si>
    <t>https://www.linkedin.com/in/dr-colin-morton-946489206/?original_referer=https%3A%2F%2Fwww%2Egoogle%2Ecom%2F&amp;originalSubdomain=uk</t>
  </si>
  <si>
    <t>Oct-1981</t>
  </si>
  <si>
    <t>Jul-1986</t>
  </si>
  <si>
    <t>FRCPI</t>
  </si>
  <si>
    <t>Royal College of Physicians of Ireland</t>
  </si>
  <si>
    <t>https://www.irishdermatologists.ie/find_a_dermatologist/detail/237</t>
  </si>
  <si>
    <t>MRCPI</t>
  </si>
  <si>
    <t>https://www.linkedin.com/in/caitriona-ryan-aa316115/details/education/</t>
  </si>
  <si>
    <t>FAAD</t>
  </si>
  <si>
    <t>Baylor College of Medicine</t>
  </si>
  <si>
    <t>Jul-2010</t>
  </si>
  <si>
    <t>Jun-2014</t>
  </si>
  <si>
    <t>Residency</t>
  </si>
  <si>
    <t>https://health.usnews.com/doctors/caitriona-ryan-780126</t>
  </si>
  <si>
    <t>Internship</t>
  </si>
  <si>
    <t>Translation Research</t>
  </si>
  <si>
    <t>Baylor Institute of Immunology Research</t>
  </si>
  <si>
    <t>Internal Medicine/Surgery</t>
  </si>
  <si>
    <t>St Mary's Hospital Medical School, London University</t>
  </si>
  <si>
    <t>1967</t>
  </si>
  <si>
    <t>1972</t>
  </si>
  <si>
    <t>LRCP</t>
  </si>
  <si>
    <t>Royal College of Physicians of London</t>
  </si>
  <si>
    <t>https://www.gmc-uk.org/doctors/1543227</t>
  </si>
  <si>
    <t>MRCS</t>
  </si>
  <si>
    <t>Royal College of Surgeons of England</t>
  </si>
  <si>
    <t>Brunel University</t>
  </si>
  <si>
    <t>Clinical Research</t>
  </si>
  <si>
    <t>John Moores University</t>
  </si>
  <si>
    <t>Non-Medical Prescriber</t>
  </si>
  <si>
    <t>https://www.researchgate.net/profile/Cathal-Oconnor-3</t>
  </si>
  <si>
    <t>https://www.hmpgloballearningnetwork.com/site/thederm/videos/burden-treatment-patients-atopic-dermatitis</t>
  </si>
  <si>
    <t>https://www.infantcentre.ie/who-we-are-2/our-team/postgraduate-students/cathal-o-connor/</t>
  </si>
  <si>
    <t>Paediatric</t>
  </si>
  <si>
    <t>https://www.medicalcouncil.ie/public-information/check-the-register/search-results/?regno=409265&amp;doctorid=cdf04271-177f-ec11-8d21-00224881b38e</t>
  </si>
  <si>
    <t>https://www.researchgate.net/profile/Ali-Al-Janabi-4</t>
  </si>
  <si>
    <t>MA (Cantab)</t>
  </si>
  <si>
    <t>https://www.meditsimple.com/practitioners/dr-sandra-r-mcbride/35739</t>
  </si>
  <si>
    <t>Royal Colleges of Physicians</t>
  </si>
  <si>
    <t>https://www.researchgate.net/profile/Kevin-Mckenna-2</t>
  </si>
  <si>
    <t>https://www.doctify.com/uk/specialist/dr-kevin-mckenna-1#about</t>
  </si>
  <si>
    <t>DClinPsy</t>
  </si>
  <si>
    <t>1-Sep-1995</t>
  </si>
  <si>
    <t>1-Sep-1998</t>
  </si>
  <si>
    <t>BA(Hons)</t>
  </si>
  <si>
    <t>1988</t>
  </si>
  <si>
    <t>Advancing Professional Healthcare Practice</t>
  </si>
  <si>
    <t>RN</t>
  </si>
  <si>
    <t>Nottingham School of Nursing</t>
  </si>
  <si>
    <t>Sheffield Hallam University</t>
  </si>
  <si>
    <t>https://www.gmc-uk.org/doctors/2511249</t>
  </si>
  <si>
    <t>Feb-2022</t>
  </si>
  <si>
    <t>2021</t>
  </si>
  <si>
    <t>Postgraduate Certificate</t>
  </si>
  <si>
    <t>PGCert (Med Ed)</t>
  </si>
  <si>
    <t>Medical Education</t>
  </si>
  <si>
    <t>Health Sciences</t>
  </si>
  <si>
    <t>Sep-2022</t>
  </si>
  <si>
    <t>ANP</t>
  </si>
  <si>
    <t>Oct-2010</t>
  </si>
  <si>
    <t>Nurse Prescribing</t>
  </si>
  <si>
    <t>Royal College of Surgeons in Ireland</t>
  </si>
  <si>
    <t>Nursing Science</t>
  </si>
  <si>
    <t>RGN</t>
  </si>
  <si>
    <t>https://www.pcds.org.uk/trustees</t>
  </si>
  <si>
    <t>DipN</t>
  </si>
  <si>
    <t>https://www.linkedin.com/in/iman-kotb-2ba05965/details/education/</t>
  </si>
  <si>
    <t>University of Aberdeen</t>
  </si>
  <si>
    <t>Mansoura University School of Medicine</t>
  </si>
  <si>
    <t>https://www.gmc-uk.org/doctors/3581115</t>
  </si>
  <si>
    <t>https://eprints.kingston.ac.uk/id/eprint/43649/1/Wertheim-D-43649-AAM.pdf</t>
  </si>
  <si>
    <t>https://www.linkedin.com/in/alberto-barea-89167487/details/education/</t>
  </si>
  <si>
    <t>University of Padua</t>
  </si>
  <si>
    <t>https://www.researchgate.net/profile/Gabrielle-Becher</t>
  </si>
  <si>
    <t>https://www.gmc-uk.org/doctors/6025425</t>
  </si>
  <si>
    <t>https://www.linkedin.com/in/sarah-copperwheat-8753a55b/details/education/</t>
  </si>
  <si>
    <t>University of Bedfordshire</t>
  </si>
  <si>
    <t>Sep-2020</t>
  </si>
  <si>
    <t>Sep-2021</t>
  </si>
  <si>
    <t>PGDip</t>
  </si>
  <si>
    <t>University of Brighton</t>
  </si>
  <si>
    <t>Lianne Hunter</t>
  </si>
  <si>
    <t>Manchester Metropolitan University</t>
  </si>
  <si>
    <t>Caroline Irwin</t>
  </si>
  <si>
    <t>History</t>
  </si>
  <si>
    <t>Maynooth University</t>
  </si>
  <si>
    <t>https://www.linkedin.com/in/caroline-irwin-3ba09720/?originalSubdomain=ie</t>
  </si>
  <si>
    <t>CPP</t>
  </si>
  <si>
    <t>Clinical Pharmacy Practice</t>
  </si>
  <si>
    <t>MPharm</t>
  </si>
  <si>
    <t>Pharmacy</t>
  </si>
  <si>
    <t>4. AREA_OF_INTEREST</t>
  </si>
  <si>
    <t>Area_of_Interest</t>
  </si>
  <si>
    <t>Acne Vulgaris</t>
  </si>
  <si>
    <t>Atopic Dermatitis</t>
  </si>
  <si>
    <t>Eczema</t>
  </si>
  <si>
    <t>Melanoma</t>
  </si>
  <si>
    <t>https://www.myhealthspecialist.com/specialists/jonathan-barker#area-of-expertise</t>
  </si>
  <si>
    <t>Skin Cancer</t>
  </si>
  <si>
    <t>Genetic Skin Disease</t>
  </si>
  <si>
    <t>Ichthyoses</t>
  </si>
  <si>
    <t>Palmoplantar Keratodermas</t>
  </si>
  <si>
    <t>Rare Disease</t>
  </si>
  <si>
    <t>Skin Burn</t>
  </si>
  <si>
    <t>Steatocystoma Multiplex</t>
  </si>
  <si>
    <t>Cutaneous Infections</t>
  </si>
  <si>
    <t>Genital Disease</t>
  </si>
  <si>
    <t>https://onewelbeck.com/consultants/dr-claire-fuller/</t>
  </si>
  <si>
    <t>Moles</t>
  </si>
  <si>
    <t>Rashes</t>
  </si>
  <si>
    <t>https://www.hcahealthcare.co.uk/finder/specialists/dr-claire-fuller-2#:~:text=Fuller%20has%20previously%20held%20consultant,cutaneous%20infections%2C%20and%20tropical%20dermatoses.</t>
  </si>
  <si>
    <t>Vulval Disease</t>
  </si>
  <si>
    <t>Hidradenitis Suppurativa</t>
  </si>
  <si>
    <t>https://www.rheumatologyevents.org/wp-content/uploads/2022/06/Savage-Bio.pdf</t>
  </si>
  <si>
    <t>Psoriatic Arthritis</t>
  </si>
  <si>
    <t>Chronic Inflammatory Disease</t>
  </si>
  <si>
    <t>https://research.manchester.ac.uk/en/persons/zenas.yiu#:~:text=Dr%20Zenas%20Yiu%20is%20a,for%20chronic%20inflammatory%20skin%20conditions.</t>
  </si>
  <si>
    <t>Fungal Infections</t>
  </si>
  <si>
    <t>https://www.rstmh.org/professor-roderick-hay#:~:text=Roderick%20Hay%20is%20Emeritus%20Professor,at%20the%20London%20Bridge%20Hospital</t>
  </si>
  <si>
    <t>Infectious Skin Disease</t>
  </si>
  <si>
    <t>Mycoses</t>
  </si>
  <si>
    <t>Nail Disease</t>
  </si>
  <si>
    <t>https://www.myhealthspecialist.com/specialists/roderick-hay</t>
  </si>
  <si>
    <t>Tropical Skin Disease</t>
  </si>
  <si>
    <t>Axillary Hyperhidrosis</t>
  </si>
  <si>
    <t>Genital Skin Disease</t>
  </si>
  <si>
    <t>Atopic Eczema</t>
  </si>
  <si>
    <t>https://www.ed.ac.uk/inflammation-research/people/principal-investigators/prof-sara-brown#:~:text=Sara's%20research%20uses%20forefront%20techniques,inflammation%20%2D%20characteristics%20of%20atopic%20eczema.</t>
  </si>
  <si>
    <t>Acne</t>
  </si>
  <si>
    <t>https://www.irishdermatologists.ie/find_a_dermatologist/detail/97</t>
  </si>
  <si>
    <t>Skin Disease</t>
  </si>
  <si>
    <t>https://www.researchgate.net/profile/Anne-Marie-Tobin</t>
  </si>
  <si>
    <t>https://www.emjreviews.com/dermatology/symposium/the-treatment-landscape-of-atopic-dermatitis-interviews-with-three-consultant-dermatologists/?site_version=EMJ</t>
  </si>
  <si>
    <t>Connective Tissue Disease</t>
  </si>
  <si>
    <t>https://www.leedsth.nhs.uk/consultants/dr-philip-laws/</t>
  </si>
  <si>
    <t>Cutaneous T Cell Lymphoma</t>
  </si>
  <si>
    <t>Immunobullous Disease</t>
  </si>
  <si>
    <t>Dermatitis</t>
  </si>
  <si>
    <t>https://www.doctify.com/uk/specialist/dr-colin-morton</t>
  </si>
  <si>
    <t>https://www.infantcentre.ie/2022/08/08/phd-profile-dr-cathal-oconnors-work-to-investigate-the-impact-of-eczema-on-babies-sleep/</t>
  </si>
  <si>
    <t>https://www.circlehealthgroup.co.uk/consultants/colin-morton#ClinicalInterests</t>
  </si>
  <si>
    <t>Rosacea</t>
  </si>
  <si>
    <t>https://www.linkedin.com/in/caitriona-ryan-aa316115/</t>
  </si>
  <si>
    <t>Contact Dermatitis</t>
  </si>
  <si>
    <t>Lupus</t>
  </si>
  <si>
    <t>Melasma</t>
  </si>
  <si>
    <t>https://www.researchgate.net/profile/Andrew-Finlay</t>
  </si>
  <si>
    <t>https://psoriasiscouncil.org/people/lucy-moorhead/</t>
  </si>
  <si>
    <t>Genodermatosis</t>
  </si>
  <si>
    <t>https://independent.academia.edu/AliALJanabi24</t>
  </si>
  <si>
    <t>Hair Disorders</t>
  </si>
  <si>
    <t>Allergy</t>
  </si>
  <si>
    <t>Basal Cell Carcinoma</t>
  </si>
  <si>
    <t>Psychosocial Aspects of Autism</t>
  </si>
  <si>
    <t>Psychosocial Aspects of Skin Conditions</t>
  </si>
  <si>
    <t>https://xtalks.com/webinars/from-16-measuring-the-hidden-burden-of-family-impact-of-disease/</t>
  </si>
  <si>
    <t>Stevens Johnson Syndrome</t>
  </si>
  <si>
    <t>https://irishdermatologynurses.ie/about/sheila-ryan/</t>
  </si>
  <si>
    <t>Toxic Epidermal Necrolysis</t>
  </si>
  <si>
    <t>https://www.circlehealthgroup.co.uk/consultants/joyce-leman#ClinicalInterests</t>
  </si>
  <si>
    <t>Female Genital Dermatoses</t>
  </si>
  <si>
    <t>Itching</t>
  </si>
  <si>
    <t>Urticaria</t>
  </si>
  <si>
    <t>5. CLINICAL_TRIALS</t>
  </si>
  <si>
    <t>Trial_Code</t>
  </si>
  <si>
    <t>Trial_Title</t>
  </si>
  <si>
    <t>Trial_Condition</t>
  </si>
  <si>
    <t>Trial_Sponsor</t>
  </si>
  <si>
    <t>Collaborators</t>
  </si>
  <si>
    <t>Study_Type</t>
  </si>
  <si>
    <t>Funder_Type</t>
  </si>
  <si>
    <t>Trial_Status</t>
  </si>
  <si>
    <t>Trial_Phase</t>
  </si>
  <si>
    <t>PMID: 36870370</t>
  </si>
  <si>
    <t>Middle Author</t>
  </si>
  <si>
    <t>Rapid and sustained improvements in Generalized Pustular Psoriasis Physician Global Assessment scores with spesolimab for treatment of generalized pustular psoriasis flares in the randomized, placebo-controlled Effisayil 1 study</t>
  </si>
  <si>
    <t>Pustular Psoriasis</t>
  </si>
  <si>
    <t>Boehringer Ingelheim International GmbH</t>
  </si>
  <si>
    <t>Journal Article | Randomized Controlled Trial | Research Support, Non-U.S. Gov't</t>
  </si>
  <si>
    <t>Jul-2023</t>
  </si>
  <si>
    <t>https://pubmed.ncbi.nlm.nih.gov/36870370</t>
  </si>
  <si>
    <t>PMID: 36300769</t>
  </si>
  <si>
    <t>Efficacy and safety of apremilast in patients with limited skin involvement, plaque psoriasis in special areas and impaired quality of life: Results from the EMBRACE randomized trial</t>
  </si>
  <si>
    <t>Plaque Psoriasis</t>
  </si>
  <si>
    <t>Amgen Inc</t>
  </si>
  <si>
    <t>Clinical Trial, Phase IV | Journal Article | Randomized Controlled Trial</t>
  </si>
  <si>
    <t>https://pubmed.ncbi.nlm.nih.gov/36300769/</t>
  </si>
  <si>
    <t>NCT02174367</t>
  </si>
  <si>
    <t>An Observational Cohort Study Evaluating Fatty Liver Disease and Liver Fibrosis in Moderate to Severe Psoriasis (CORE)</t>
  </si>
  <si>
    <t>Psoriasis Chronic | Liver Fibrosis | Fatty Liver | Non-alcoholic Fatty Liver Disease</t>
  </si>
  <si>
    <t>Pfizer Inc</t>
  </si>
  <si>
    <t>Observational Study</t>
  </si>
  <si>
    <t>Other</t>
  </si>
  <si>
    <t>Nov-2012</t>
  </si>
  <si>
    <t>Jul-2021</t>
  </si>
  <si>
    <t>Unknown</t>
  </si>
  <si>
    <t>https://clinicaltrials.gov/study/NCT02174367</t>
  </si>
  <si>
    <t>PMID: 33075408</t>
  </si>
  <si>
    <t>Factors associated with adverse COVID-19 outcomes in patients with psoriasis-insights from a global registry-based study</t>
  </si>
  <si>
    <t>Clinical Trial | Journal Article | Multicenter Study | Research Support, Non-U.S. Gov't</t>
  </si>
  <si>
    <t>Jan-2021</t>
  </si>
  <si>
    <t>https://pubmed.ncbi.nlm.nih.gov/33075408</t>
  </si>
  <si>
    <t>PMID: 31628677</t>
  </si>
  <si>
    <t>Secukinumab for patients failing previous tumour necrosis factor-α inhibitor therapy: results of a randomized open-label study (SIGNATURE)</t>
  </si>
  <si>
    <t>Novartis International AG</t>
  </si>
  <si>
    <t>Clinical Trial, Phase III | Journal Article | Randomized Controlled Trial | Research Support, Non-U.S. Gov't</t>
  </si>
  <si>
    <t>Jul-2020</t>
  </si>
  <si>
    <t>https://pubmed.ncbi.nlm.nih.gov/31628677</t>
  </si>
  <si>
    <t>PMID: 32041649</t>
  </si>
  <si>
    <t>A randomised placebo controlled trial of anakinra for treating pustular psoriasis: statistical analysis plan for stage two of the APRICOT trial</t>
  </si>
  <si>
    <t>National Institute for Health and Care Research</t>
  </si>
  <si>
    <t>Clinical Trial Protocol | Journal Article</t>
  </si>
  <si>
    <t>10-Feb-2020</t>
  </si>
  <si>
    <t>https://pubmed.ncbi.nlm.nih.gov/32041649</t>
  </si>
  <si>
    <t>PMID: 30157880</t>
  </si>
  <si>
    <t>A small population, randomised, placebo-controlled trial to determine the efficacy of anakinra in the treatment of pustular psoriasis: study protocol for the APRICOT trial</t>
  </si>
  <si>
    <t>29-Aug-2018</t>
  </si>
  <si>
    <t>https://pubmed.ncbi.nlm.nih.gov/30157880</t>
  </si>
  <si>
    <t>PMID: 27515070</t>
  </si>
  <si>
    <t>Quality of life and patient benefit following transition from methotrexate to ustekinumab in psoriasis</t>
  </si>
  <si>
    <t>Clinical Trial, Phase IV | Journal Article | Multicenter Study | Randomized Controlled Trial</t>
  </si>
  <si>
    <t>Feb-2017</t>
  </si>
  <si>
    <t>https://pubmed.ncbi.nlm.nih.gov/27515070</t>
  </si>
  <si>
    <t>PMID: 24116868</t>
  </si>
  <si>
    <t>Last Author</t>
  </si>
  <si>
    <t>One-year safety and efficacy of ustekinumab and results of dose adjustment after switching from inadequate methotrexate treatment: the TRANSIT randomized trial in moderate-to-severe plaque psoriasis</t>
  </si>
  <si>
    <t>Clinical Trial, Phase IV | Journal Article | Multicenter Study | Randomized Controlled Trial | Research Support, Non-U.S. Gov't</t>
  </si>
  <si>
    <t>Feb-2014</t>
  </si>
  <si>
    <t>https://pubmed.ncbi.nlm.nih.gov/24116868</t>
  </si>
  <si>
    <t>PMID: 24116959</t>
  </si>
  <si>
    <t>Transition to ustekinumab in patients with moderate-to-severe psoriasis and inadequate response to methotrexate: a randomized clinical trial (TRANSIT)</t>
  </si>
  <si>
    <t>https://pubmed.ncbi.nlm.nih.gov/24116959</t>
  </si>
  <si>
    <t>PMID: 23621698</t>
  </si>
  <si>
    <t>Efficacy and safety of infliximab as continuous or intermittent therapy in patients with moderate-to-severe plaque psoriasis: results of a randomized, long-term extension trial (RESTORE2)</t>
  </si>
  <si>
    <t>Jun-2013</t>
  </si>
  <si>
    <t>https://pubmed.ncbi.nlm.nih.gov/23621698</t>
  </si>
  <si>
    <t>PMID: 21910713</t>
  </si>
  <si>
    <t>First Author</t>
  </si>
  <si>
    <t>Efficacy and safety of infliximab vs. methotrexate in patients with moderate-to-severe plaque psoriasis: results of an open-label, active-controlled, randomized trial (RESTORE1)</t>
  </si>
  <si>
    <t>Clinical Trial, Phase III | Comparative Study | Journal Article | Multicenter Study | Randomized Controlled Trial | Research Support, Non-U.S. Gov't</t>
  </si>
  <si>
    <t>https://pubmed.ncbi.nlm.nih.gov/21910713</t>
  </si>
  <si>
    <t>PMID: 19453794</t>
  </si>
  <si>
    <t>Sustained improvement in joint pain and nail symptoms with etanercept therapy in patients with moderate-to-severe psoriasis</t>
  </si>
  <si>
    <t>Journal Article | Multicenter Study | Randomized Controlled Trial | Research Support, Non-U.S. Gov't</t>
  </si>
  <si>
    <t>https://pubmed.ncbi.nlm.nih.gov/19453794</t>
  </si>
  <si>
    <t>PMID: 17428114</t>
  </si>
  <si>
    <t>Placebo response in two long-term randomized psoriasis studies that were negative for rosiglitazone</t>
  </si>
  <si>
    <t>Journal Article | Multicenter Study | Randomized Controlled Trial</t>
  </si>
  <si>
    <t>https://pubmed.ncbi.nlm.nih.gov/17428114</t>
  </si>
  <si>
    <t>PMID: 1588289</t>
  </si>
  <si>
    <t>Novel responses of human skin to intradermal recombinant granulocyte/macrophage-colony-stimulating factor: Langerhans cell recruitment, keratinocyte growth, and enhanced wound healing</t>
  </si>
  <si>
    <t>Keratinocytes | Wound Healing | Langerhans Cells</t>
  </si>
  <si>
    <t>Clinical Trial | Comparative Study | Journal Article | Research Support, Non-U.S. Gov't | Research Support, U.S. Gov't, P.H.S.</t>
  </si>
  <si>
    <t>1-Jun-1992</t>
  </si>
  <si>
    <t>https://pubmed.ncbi.nlm.nih.gov/1588289</t>
  </si>
  <si>
    <t>NCT05956314</t>
  </si>
  <si>
    <t>Phase 1b, Open Label Study to Evaluate the Safety, Tolerability, and Efficacy of a 1% Topical Formulation of KM-001 for the Treatment of Type I Punctate Palmoplantar Keratoderma or Pachyonychia Congenita</t>
  </si>
  <si>
    <t>Punctate Palmoplantar Keratoderma Type 1 | Pachyonychia Congenita</t>
  </si>
  <si>
    <t>Kamari Pharma</t>
  </si>
  <si>
    <t>Interventional Study</t>
  </si>
  <si>
    <t>Industry</t>
  </si>
  <si>
    <t>6-Mar-2023</t>
  </si>
  <si>
    <t>31-Aug-2024</t>
  </si>
  <si>
    <t>Ongoing</t>
  </si>
  <si>
    <t>Phase 1</t>
  </si>
  <si>
    <t>https://clinicaltrials.gov/study/NCT05956314</t>
  </si>
  <si>
    <t>NCT05180708</t>
  </si>
  <si>
    <t>A Multicenter, Phase 3 Randomized, Double-Blind, Vehicle-controlled Study Evaluating the Safety and Efficacy of QTORIN 3.9% Rapamycin Anhydrous Gel in the Treatment of Pachyonychia Congenita</t>
  </si>
  <si>
    <t>Pachyonychia Congenita</t>
  </si>
  <si>
    <t>Palvella Therapeutics, Inc.</t>
  </si>
  <si>
    <t>29-Nov-2021</t>
  </si>
  <si>
    <t>30-Jun-2023</t>
  </si>
  <si>
    <t>Recruiting</t>
  </si>
  <si>
    <t>Phase 3</t>
  </si>
  <si>
    <t>https://clinicaltrials.gov/study/NCT05180708</t>
  </si>
  <si>
    <t>PMID: 34238546</t>
  </si>
  <si>
    <t>Proteomic signatures for perioperative oxygen delivery in skin after major elective surgery: mechanistic sub-study of a randomised controlled trial</t>
  </si>
  <si>
    <t>Sepsis</t>
  </si>
  <si>
    <t>https://pubmed.ncbi.nlm.nih.gov/34238546</t>
  </si>
  <si>
    <t>PMID: 24497829</t>
  </si>
  <si>
    <t>RNA-seq analysis of host and viral gene expression highlights interaction between varicella zoster virus and keratinocyte differentiation</t>
  </si>
  <si>
    <t>Chickenpox | Shingles</t>
  </si>
  <si>
    <t>Clinical Trial | Journal Article | Research Support, N.I.H., Extramural | Research Support, Non-U.S. Gov't</t>
  </si>
  <si>
    <t>https://pubmed.ncbi.nlm.nih.gov/24497829</t>
  </si>
  <si>
    <t>PMID: 21324289</t>
  </si>
  <si>
    <t>A multicentre randomised controlled trial and economic evaluation of ion-exchange water softeners for the treatment of eczema in children: the Softened Water Eczema Trial (SWET)</t>
  </si>
  <si>
    <t>Feb-2011</t>
  </si>
  <si>
    <t>https://pubmed.ncbi.nlm.nih.gov/21324289</t>
  </si>
  <si>
    <t>PMID: 30367471</t>
  </si>
  <si>
    <t>Diverse assays from a single skin punch biopsy to assess topical drug intervention</t>
  </si>
  <si>
    <t>Topical Drug Intervention</t>
  </si>
  <si>
    <t>Wellcome Trust | Department of Health, United Kingdom</t>
  </si>
  <si>
    <t>Letter | Randomized Controlled Trial | Research Support, Non-U.S. Gov't</t>
  </si>
  <si>
    <t>Apr-2019</t>
  </si>
  <si>
    <t>https://pubmed.ncbi.nlm.nih.gov/30367471</t>
  </si>
  <si>
    <t>PMID: 29955768</t>
  </si>
  <si>
    <t>Targeting Tropomyosin Receptor Kinase in Cutaneous CYLD Defective Tumors With Pegcantratinib: The TRAC Randomized Clinical Trial</t>
  </si>
  <si>
    <t>Cutaneous CYLD Defective Tumors</t>
  </si>
  <si>
    <t>Clinical Trial, Phase I | Clinical Trial, Phase II | Journal Article | Randomized Controlled Trial | Research Support, Non-U.S. Gov't</t>
  </si>
  <si>
    <t>1-Aug-2018</t>
  </si>
  <si>
    <t>https://pubmed.ncbi.nlm.nih.gov/29955768</t>
  </si>
  <si>
    <t>PMID: 28270164</t>
  </si>
  <si>
    <t>Tropomyosin Receptor Antagonism in Cylindromatosis (TRAC), an early phase trial of a topical tropomyosin kinase inhibitor as a treatment for inherited CYLD defective skin tumours: study protocol for a randomised controlled trial</t>
  </si>
  <si>
    <t>Skin Tumours</t>
  </si>
  <si>
    <t>7-Mar-2017</t>
  </si>
  <si>
    <t>https://pubmed.ncbi.nlm.nih.gov/28270164</t>
  </si>
  <si>
    <t>PMID: 17534634</t>
  </si>
  <si>
    <t>1% hydrocortisone ointment is an effective treatment of pruritus ani: a pilot randomized controlled crossover trial</t>
  </si>
  <si>
    <t>Pruritus Ani</t>
  </si>
  <si>
    <t>https://pubmed.ncbi.nlm.nih.gov/17534634</t>
  </si>
  <si>
    <t>PMID: 16780480</t>
  </si>
  <si>
    <t>Double-blind, randomized, placebo-controlled trial of the use of topical 10% potassium hydroxide solution in the treatment of molluscum contagiosum</t>
  </si>
  <si>
    <t>Molluscum Contagiosum</t>
  </si>
  <si>
    <t>Journal Article | Randomized Controlled Trial</t>
  </si>
  <si>
    <t>May-2006</t>
  </si>
  <si>
    <t>https://pubmed.ncbi.nlm.nih.gov/16780480</t>
  </si>
  <si>
    <t>PMID: 11251566</t>
  </si>
  <si>
    <t>A randomized comparison of 4 weeks of terbinafine vs. 8 weeks of griseofulvin for the treatment of tinea capitis</t>
  </si>
  <si>
    <t>Tinea Capitis</t>
  </si>
  <si>
    <t>Clinical Trial | Comparative Study | Journal Article | Multicenter Study | Randomized Controlled Trial | Research Support, Non-U.S. Gov't</t>
  </si>
  <si>
    <t>Feb-2001</t>
  </si>
  <si>
    <t>https://pubmed.ncbi.nlm.nih.gov/11251566</t>
  </si>
  <si>
    <t>PMID: 38436429</t>
  </si>
  <si>
    <t>Guselkumab in Patients with Scalp Psoriasis: A post hoc Analysis of the VOYAGE 2 Phase III Randomized Clinical Trial</t>
  </si>
  <si>
    <t>Clinical Trial, Phase III | Journal Article | Randomized Controlled Trial</t>
  </si>
  <si>
    <t>4-Mar-2024</t>
  </si>
  <si>
    <t>https://pubmed.ncbi.nlm.nih.gov/38436429</t>
  </si>
  <si>
    <t>PMID: 30468001</t>
  </si>
  <si>
    <t>Regression of Peripheral Subclinical Enthesopathy in Therapy-Naive Patients Treated With Ustekinumab for Moderate-to-Severe Chronic Plaque Psoriasis: A Fifty-Two-Week, Prospective, Open-Label Feasibility Study</t>
  </si>
  <si>
    <t>Chronic Plaque Psoriasis</t>
  </si>
  <si>
    <t>Clinical Trial | Journal Article | Research Support, Non-U.S. Gov't</t>
  </si>
  <si>
    <t>https://pubmed.ncbi.nlm.nih.gov/30468001</t>
  </si>
  <si>
    <t>PMID: 37226927</t>
  </si>
  <si>
    <t>Effectiveness and survival of methotrexate versus adalimumab in patients with moderate-to-severe psoriasis: a cohort study from the British Association of Dermatologists Biologics and Immunomodulators Register (BADBIR)</t>
  </si>
  <si>
    <t>National Institute for Health and Care Research | Guy's and St Thomas' NHS Foundation Trust</t>
  </si>
  <si>
    <t>Clinical Trial | Journal Article</t>
  </si>
  <si>
    <t>24-Aug-2023</t>
  </si>
  <si>
    <t>https://pubmed.ncbi.nlm.nih.gov/37226927</t>
  </si>
  <si>
    <t>PMID: 30632140</t>
  </si>
  <si>
    <t>Risankizumab vs. ustekinumab for plaque psoriasis: a critical appraisal</t>
  </si>
  <si>
    <t>Comparative Study | Journal Article | Multicenter Study | Randomized Controlled Trial</t>
  </si>
  <si>
    <t>Jun-2019</t>
  </si>
  <si>
    <t>https://pubmed.ncbi.nlm.nih.gov/30632140</t>
  </si>
  <si>
    <t>PMID: 23586591</t>
  </si>
  <si>
    <t>Efficacy of 4 weeks topical bifonazole treatment for onychomycosis after nail ablation with 40% urea: a double-blind, randomized, placebo-controlled multicenter study</t>
  </si>
  <si>
    <t>Onychomycosis</t>
  </si>
  <si>
    <t>Jul-2013</t>
  </si>
  <si>
    <t>https://pubmed.ncbi.nlm.nih.gov/23586591</t>
  </si>
  <si>
    <t>PMID: 18260751</t>
  </si>
  <si>
    <t>A prospective clinical trial of a real-time polymerase chain reaction assay for the diagnosis of candidemia in nonneutropenic, critically ill adults</t>
  </si>
  <si>
    <t>Candidemia</t>
  </si>
  <si>
    <t>Northern Ireland Health | Personal Social Services Research and Development Office</t>
  </si>
  <si>
    <t>15-Mar-2008</t>
  </si>
  <si>
    <t>https://pubmed.ncbi.nlm.nih.gov/18260751</t>
  </si>
  <si>
    <t>PMID: 17958625</t>
  </si>
  <si>
    <t>Oral amoxicillin vs. oral erythromycin in the treatment of pyoderma in Bamako, Mali: an open randomized trial</t>
  </si>
  <si>
    <t>Pyoderma</t>
  </si>
  <si>
    <t>Comparative Study | Journal Article | Randomized Controlled Trial | Research Support, Non-U.S. Gov't</t>
  </si>
  <si>
    <t>Oct-2007</t>
  </si>
  <si>
    <t>https://pubmed.ncbi.nlm.nih.gov/17958625</t>
  </si>
  <si>
    <t>PMID: 7748753</t>
  </si>
  <si>
    <t>A comparison of 2 weeks of terbinafine 250 mg/day with 4 weeks of itraconazole 100 mg/day in plantar-type tinea pedis</t>
  </si>
  <si>
    <t>Tinea Pedis</t>
  </si>
  <si>
    <t>Clinical Trial | Comparative Study | Journal Article | Randomized Controlled Trial</t>
  </si>
  <si>
    <t>Apr-1995</t>
  </si>
  <si>
    <t>https://pubmed.ncbi.nlm.nih.gov/7748753</t>
  </si>
  <si>
    <t>PMID: 2007669</t>
  </si>
  <si>
    <t>A comparative study of terbinafine versus griseofulvin in 'dry-type' dermatophyte infections</t>
  </si>
  <si>
    <t>Dermatophyte Infections</t>
  </si>
  <si>
    <t>Feb-1991</t>
  </si>
  <si>
    <t>https://pubmed.ncbi.nlm.nih.gov/2007669</t>
  </si>
  <si>
    <t>PMID: 2849978</t>
  </si>
  <si>
    <t>Fluconazole in the management of patients with chronic mucocutaneous candidosis</t>
  </si>
  <si>
    <t>Chronic Mucocutaneous Candidosis</t>
  </si>
  <si>
    <t>Clinical Trial | Letter</t>
  </si>
  <si>
    <t>Nov-1988</t>
  </si>
  <si>
    <t>https://pubmed.ncbi.nlm.nih.gov/2849978</t>
  </si>
  <si>
    <t>PMID: 2977574</t>
  </si>
  <si>
    <t>The topical treatment of onychomycosis using a new combined urea/imidazole preparation</t>
  </si>
  <si>
    <t>May-1988</t>
  </si>
  <si>
    <t>https://pubmed.ncbi.nlm.nih.gov/2977574</t>
  </si>
  <si>
    <t>PMID: 3805382</t>
  </si>
  <si>
    <t>Antifungal efficacy of a combination of benzoic and salicylic acids in a novel aqueous vanishing cream formulation</t>
  </si>
  <si>
    <t>Antifungal Treatment</t>
  </si>
  <si>
    <t>Clinical Trial | Controlled Clinical Trial | Letter</t>
  </si>
  <si>
    <t>Jan-1987</t>
  </si>
  <si>
    <t>https://pubmed.ncbi.nlm.nih.gov/3805382</t>
  </si>
  <si>
    <t>PMID: 3890924</t>
  </si>
  <si>
    <t>A comparative double blind study of ketoconazole and griseofulvin in dermatophytosis</t>
  </si>
  <si>
    <t>Dermatophytosis</t>
  </si>
  <si>
    <t>Clinical Trial | Comparative Study | Controlled Clinical Trial | Journal Article</t>
  </si>
  <si>
    <t>Jun-1985</t>
  </si>
  <si>
    <t>https://pubmed.ncbi.nlm.nih.gov/3890924</t>
  </si>
  <si>
    <t>PMID: 6094055</t>
  </si>
  <si>
    <t>Short course ketoconazole therapy in pityriasis versicolor</t>
  </si>
  <si>
    <t>Pityriasis Versicolor</t>
  </si>
  <si>
    <t>Clinical Trial | Comparative Study | Journal Article</t>
  </si>
  <si>
    <t>Nov-1984</t>
  </si>
  <si>
    <t>https://pubmed.ncbi.nlm.nih.gov/6094055</t>
  </si>
  <si>
    <t>PMID: 6756715</t>
  </si>
  <si>
    <t>Double blind comparison of the efficacy of tioconazole and miconazole for the treatment of fungal infection of the skin or erythrasma</t>
  </si>
  <si>
    <t>Erythrasma | Fungal Infection</t>
  </si>
  <si>
    <t>Sep-1982</t>
  </si>
  <si>
    <t>https://pubmed.ncbi.nlm.nih.gov/6756715</t>
  </si>
  <si>
    <t>PMID: 30574802</t>
  </si>
  <si>
    <t>Eczema-Protective Probiotic Alters Infant Gut Microbiome Functional Capacity But Not Composition: Sub-Sample Analysis From a RCT</t>
  </si>
  <si>
    <t>8-Feb-2019</t>
  </si>
  <si>
    <t>https://pubmed.ncbi.nlm.nih.gov/30574802</t>
  </si>
  <si>
    <t>PMID: 29975332</t>
  </si>
  <si>
    <t>Help for Future Research: Lessons Learned in Trial Design, Recruitment, and Delivery From the "hELP" Study</t>
  </si>
  <si>
    <t>Vulval Erosive Lichen Planus</t>
  </si>
  <si>
    <t>https://pubmed.ncbi.nlm.nih.gov/29975332</t>
  </si>
  <si>
    <t>PMID: 29442385</t>
  </si>
  <si>
    <t>Is Yoghurt An Acceptable Alternative to Raw Milk for Reducing Eczema and Allergy in Infancy?</t>
  </si>
  <si>
    <t>Eczema in Infancy | Allergy in Infancy</t>
  </si>
  <si>
    <t>Health Research Council of New Zealand</t>
  </si>
  <si>
    <t>May-2018</t>
  </si>
  <si>
    <t>https://pubmed.ncbi.nlm.nih.gov/29442385</t>
  </si>
  <si>
    <t>PMID: 29415330</t>
  </si>
  <si>
    <t>Maternal Supplementation Alone With Lactobacillus Rhamnosus HN001 During Pregnancy and Breastfeeding Does Not Reduce Infant Eczema</t>
  </si>
  <si>
    <t>Infant Eczema</t>
  </si>
  <si>
    <t>https://pubmed.ncbi.nlm.nih.gov/29415330</t>
  </si>
  <si>
    <t>PMID: 27255079</t>
  </si>
  <si>
    <t>The Probiotics in Pregnancy Study (PiP Study): Rationale and Design of a Double-Blind Randomised Controlled Trial to Improve Maternal Health During Pregnancy and Prevent Infant Eczema and Allergy</t>
  </si>
  <si>
    <t>Infant Eczema | Infant Allergy</t>
  </si>
  <si>
    <t>3-Jun-2016</t>
  </si>
  <si>
    <t>https://pubmed.ncbi.nlm.nih.gov/27255079</t>
  </si>
  <si>
    <t>PMID: 26729245</t>
  </si>
  <si>
    <t>Systemic therapy for vulval Erosive Lichen Planus (the 'hELP' trial): study protocol for a randomised controlled trial</t>
  </si>
  <si>
    <t>4-Jan-2016</t>
  </si>
  <si>
    <t>https://pubmed.ncbi.nlm.nih.gov/26729245</t>
  </si>
  <si>
    <t>PMID: 37722926</t>
  </si>
  <si>
    <t>Efficacy and safety of ciclosporin versus methotrexate in the treatment of severe atopic dermatitis in children and young people (TREAT): a multicentre parallel group assessor-blinded clinical trial</t>
  </si>
  <si>
    <t>Medical Research Council | National Institute for Health and Care Research</t>
  </si>
  <si>
    <t>16-Nov-2023</t>
  </si>
  <si>
    <t>https://pubmed.ncbi.nlm.nih.gov/37722926</t>
  </si>
  <si>
    <t>PMID: 37574761</t>
  </si>
  <si>
    <t>Emollients for preventing atopic eczema: Cost-effectiveness analysis of the BEEP trial</t>
  </si>
  <si>
    <t>Oct-2023</t>
  </si>
  <si>
    <t>https://pubmed.ncbi.nlm.nih.gov/37574761</t>
  </si>
  <si>
    <t>PMID: 36263451</t>
  </si>
  <si>
    <t>Emollients for prevention of atopic dermatitis: 5-year findings from the BEEP randomized trial</t>
  </si>
  <si>
    <t>https://pubmed.ncbi.nlm.nih.gov/36263451</t>
  </si>
  <si>
    <t>PMID: 32087126</t>
  </si>
  <si>
    <t>Daily emollient during infancy for prevention of eczema: the BEEP randomised controlled trial</t>
  </si>
  <si>
    <t>21-Mar-2020</t>
  </si>
  <si>
    <t>https://pubmed.ncbi.nlm.nih.gov/32087126</t>
  </si>
  <si>
    <t>PMID: 29129583</t>
  </si>
  <si>
    <t>Identification of atopic dermatitis subgroups in children from 2 longitudinal birth cohorts</t>
  </si>
  <si>
    <t>Mar-2018</t>
  </si>
  <si>
    <t>https://pubmed.ncbi.nlm.nih.gov/29129583</t>
  </si>
  <si>
    <t>PMID: 28732519</t>
  </si>
  <si>
    <t>Effectiveness and cost-effectiveness of daily all-over-body application of emollient during the first year of life for preventing atopic eczema in high-risk children (The BEEP trial): protocol for a randomised controlled trial</t>
  </si>
  <si>
    <t>Journal Article | Multicenter Study | Pragmatic Clinical Trial | Randomized Controlled Trial</t>
  </si>
  <si>
    <t>21-Jul-2017</t>
  </si>
  <si>
    <t>https://pubmed.ncbi.nlm.nih.gov/28732519</t>
  </si>
  <si>
    <t>PMID: 28409557</t>
  </si>
  <si>
    <t>Randomised controlled trial of silk therapeutic garments for the management of atopic eczema in children: the CLOTHES trial</t>
  </si>
  <si>
    <t>Apr-2017</t>
  </si>
  <si>
    <t>https://pubmed.ncbi.nlm.nih.gov/28409557</t>
  </si>
  <si>
    <t>PMID: 28399154</t>
  </si>
  <si>
    <t>Silk garments plus standard care compared with standard care for treating eczema in children: A randomised, controlled, observer-blind, pragmatic trial (CLOTHES Trial)</t>
  </si>
  <si>
    <t>Journal Article | Pragmatic Clinical Trial | Randomized Controlled Trial</t>
  </si>
  <si>
    <t>https://pubmed.ncbi.nlm.nih.gov/28399154</t>
  </si>
  <si>
    <t>PMID: 26329718</t>
  </si>
  <si>
    <t>A multi-centre, parallel group superiority trial of silk therapeutic clothing compared to standard care for the management of eczema in children (CLOTHES Trial): study protocol for a randomised controlled trial</t>
  </si>
  <si>
    <t>Journal Article | Multicenter Study | Pragmatic Clinical Trial | Randomized Controlled Trial | Research Support, Non-U.S. Gov't</t>
  </si>
  <si>
    <t>2-Sep-2015</t>
  </si>
  <si>
    <t>https://pubmed.ncbi.nlm.nih.gov/26329718</t>
  </si>
  <si>
    <t>PMID: 25282563</t>
  </si>
  <si>
    <t>Emollient enhancement of the skin barrier from birth offers effective atopic dermatitis prevention</t>
  </si>
  <si>
    <t>Journal Article | Multicenter Study | Randomized Controlled Trial | Research Support, N.I.H., Extramural | Research Support, Non-U.S. Gov't</t>
  </si>
  <si>
    <t>Oct-2014</t>
  </si>
  <si>
    <t>https://pubmed.ncbi.nlm.nih.gov/25282563</t>
  </si>
  <si>
    <t>PMID: 38334243</t>
  </si>
  <si>
    <t>Psychometric validation of the Psoriasis Symptom Scale, Functional Assessment of Chronic Illness Therapy-Fatigue and pain-Visual Analogue Scale in patients with generalized pustular psoriasis</t>
  </si>
  <si>
    <t>Generalized Pustular Psoriasis</t>
  </si>
  <si>
    <t>Journal Article | Randomized Controlled Trial | Validation Study</t>
  </si>
  <si>
    <t>Jul-2024</t>
  </si>
  <si>
    <t>https://pubmed.ncbi.nlm.nih.gov/38334243</t>
  </si>
  <si>
    <t>PMID: 37738999</t>
  </si>
  <si>
    <t>Efficacy and safety of subcutaneous spesolimab for the prevention of generalised pustular psoriasis flares (Effisayil 2): an international, multicentre, randomised, placebo-controlled trial</t>
  </si>
  <si>
    <t>28-Oct-2023</t>
  </si>
  <si>
    <t>https://pubmed.ncbi.nlm.nih.gov/37738999</t>
  </si>
  <si>
    <t>PMID: 37140190</t>
  </si>
  <si>
    <t>Efficacy of spesolimab for the treatment of generalized pustular psoriasis flares across pre-specified patient subgroups in the Effisayil 1 study</t>
  </si>
  <si>
    <t>https://pubmed.ncbi.nlm.nih.gov/37140190</t>
  </si>
  <si>
    <t>PMID: 34936739</t>
  </si>
  <si>
    <t>Trial of Spesolimab for Generalized Pustular Psoriasis</t>
  </si>
  <si>
    <t>Clinical Trial, Phase II | Comparative Study | Journal Article | Multicenter Study | Randomized Controlled Trial | Research Support, Non-U.S. Gov't</t>
  </si>
  <si>
    <t>Dec-2021</t>
  </si>
  <si>
    <t>https://pubmed.ncbi.nlm.nih.gov/34936739/</t>
  </si>
  <si>
    <t>PMID: 33785490</t>
  </si>
  <si>
    <t>Study protocol of the global Effisayil 1 Phase II, multicentre, randomised, double-blind, placebo-controlled trial of spesolimab in patients with generalized pustular psoriasis presenting with an acute flare</t>
  </si>
  <si>
    <t>Clinical Trial Protocol | Journal Article | Research Support, Non-U.S. Gov't</t>
  </si>
  <si>
    <t>30-Mar-2021</t>
  </si>
  <si>
    <t>https://pubmed.ncbi.nlm.nih.gov/33785490</t>
  </si>
  <si>
    <t>PMID: 32565211</t>
  </si>
  <si>
    <t>Efficacy and safety of secukinumab in moderate to severe palmoplantar pustular psoriasis over 148 weeks: Extension of the 2PRECISE study</t>
  </si>
  <si>
    <t>Palmoplantar Pustular Psoriasis</t>
  </si>
  <si>
    <t>Clinical Trial, Phase III | Letter | Multicenter Study | Randomized Controlled Trial</t>
  </si>
  <si>
    <t>Feb-2021</t>
  </si>
  <si>
    <t>https://pubmed.ncbi.nlm.nih.gov/32565211</t>
  </si>
  <si>
    <t>PMID: 30716404</t>
  </si>
  <si>
    <t>Secukinumab for moderate-to-severe palmoplantar pustular psoriasis: Results of the 2PRECISE study</t>
  </si>
  <si>
    <t>Clinical Trial, Phase III | Journal Article | Multicenter Study | Randomized Controlled Trial</t>
  </si>
  <si>
    <t>May-2019</t>
  </si>
  <si>
    <t>https://pubmed.ncbi.nlm.nih.gov/30716404</t>
  </si>
  <si>
    <t>PMID: 30855749</t>
  </si>
  <si>
    <t>Inhibition of the Interleukin-36 Pathway for the Treatment of Generalized Pustular Psoriasis</t>
  </si>
  <si>
    <t>Clinical Trial, Phase I | Letter | Research Support, Non-U.S. Gov't</t>
  </si>
  <si>
    <t>7-Mar-2019</t>
  </si>
  <si>
    <t>https://pubmed.ncbi.nlm.nih.gov/30855749</t>
  </si>
  <si>
    <t>PMID: 18694678</t>
  </si>
  <si>
    <t>A new scalp formulation of calcipotriene plus betamethasone compared with its active ingredients and the vehicle in the treatment of scalp psoriasis: a randomized, double-blind, controlled trial</t>
  </si>
  <si>
    <t>https://pubmed.ncbi.nlm.nih.gov/18694678</t>
  </si>
  <si>
    <t>PMID: 11703279</t>
  </si>
  <si>
    <t>Oral liarozole in the treatment of palmoplantar pustular psoriasis: a randomized, double-blind, placebo-controlled study</t>
  </si>
  <si>
    <t>Clinical Trial | Journal Article | Multicenter Study | Randomized Controlled Trial</t>
  </si>
  <si>
    <t>Oct-2001</t>
  </si>
  <si>
    <t>https://pubmed.ncbi.nlm.nih.gov/11703279</t>
  </si>
  <si>
    <t>PMID: 35170742</t>
  </si>
  <si>
    <t>Time to Loss of Response following Withdrawal of Ixekizumab in Patients with Moderate-to-Severe Psoriasis</t>
  </si>
  <si>
    <t>Eli Lilly and Company</t>
  </si>
  <si>
    <t>15-Mar-2022</t>
  </si>
  <si>
    <t>https://pubmed.ncbi.nlm.nih.gov/35170742</t>
  </si>
  <si>
    <t>PMID: 29451693</t>
  </si>
  <si>
    <t>Acute psychosocial stress downregulates N-methyl-d-aspartate receptors in healthy human skin</t>
  </si>
  <si>
    <t>Acute Psychosocial Stress | Healthy Skin</t>
  </si>
  <si>
    <t>Letter | Randomized Controlled Trial</t>
  </si>
  <si>
    <t>Jun-2018</t>
  </si>
  <si>
    <t>https://pubmed.ncbi.nlm.nih.gov/29451693</t>
  </si>
  <si>
    <t>PMID: 22283926</t>
  </si>
  <si>
    <t>A temporal analysis of the central neural processing of itch</t>
  </si>
  <si>
    <t>Itch</t>
  </si>
  <si>
    <t>May-2012</t>
  </si>
  <si>
    <t>https://pubmed.ncbi.nlm.nih.gov/22283926</t>
  </si>
  <si>
    <t>PMID: 26767505</t>
  </si>
  <si>
    <t>Dipeptidyl peptidase-4 inhibition and narrow-band ultraviolet-B light in psoriasis (DINUP): study protocol for a randomised controlled trial</t>
  </si>
  <si>
    <t>15-Jan-2016</t>
  </si>
  <si>
    <t>https://pubmed.ncbi.nlm.nih.gov/26767505</t>
  </si>
  <si>
    <t>PMID: 33852252</t>
  </si>
  <si>
    <t>Four-Week Daily Calcipotriene/Betamethasone Dipropionate Foam Is Highly Efficacious in Patients With Psoriasis (PSO-LONG Lead-in Phase)</t>
  </si>
  <si>
    <t>1-Apr-2021</t>
  </si>
  <si>
    <t>https://pubmed.ncbi.nlm.nih.gov/33852252</t>
  </si>
  <si>
    <t>PMID: 22489988</t>
  </si>
  <si>
    <t>Thomas the Tank Engine significantly improves the understanding of oxygen delivery and hypoxaemia</t>
  </si>
  <si>
    <t>Hypoxaemia</t>
  </si>
  <si>
    <t>2012</t>
  </si>
  <si>
    <t>https://pubmed.ncbi.nlm.nih.gov/22489988</t>
  </si>
  <si>
    <t>PMID: 36740888</t>
  </si>
  <si>
    <t>Eczema Care Online behavioural interventions to support self-care for children and young people: two independent, pragmatic, randomised controlled trials</t>
  </si>
  <si>
    <t>Journal Article | Pragmatic Clinical Trial</t>
  </si>
  <si>
    <t>7-Dec-2022</t>
  </si>
  <si>
    <t>https://pubmed.ncbi.nlm.nih.gov/36740888</t>
  </si>
  <si>
    <t>PMID: 34525408</t>
  </si>
  <si>
    <t>Reporting transparency and completeness in Trials: Paper 2 - reporting of randomised trials using registries was often inadequate and hindered the interpretation of results</t>
  </si>
  <si>
    <t>https://pubmed.ncbi.nlm.nih.gov/34525408</t>
  </si>
  <si>
    <t>PMID: 33550268</t>
  </si>
  <si>
    <t>Supporting self-care for eczema: protocol for two randomised controlled trials of ECO (Eczema Care Online) interventions for young people and parents/carers</t>
  </si>
  <si>
    <t>5-Feb-2021</t>
  </si>
  <si>
    <t>https://pubmed.ncbi.nlm.nih.gov/33550268</t>
  </si>
  <si>
    <t>PMID: 29161254</t>
  </si>
  <si>
    <t>Lansoprazole use and tuberculosis incidence in the United Kingdom Clinical Practice Research Datalink: A population based cohort</t>
  </si>
  <si>
    <t>Tuberculosis | Lansoprazole</t>
  </si>
  <si>
    <t>Nov-2017</t>
  </si>
  <si>
    <t>https://pubmed.ncbi.nlm.nih.gov/29161254</t>
  </si>
  <si>
    <t>PMID: 25897763</t>
  </si>
  <si>
    <t>Validation of treatment escalation as a definition of atopic eczema flares</t>
  </si>
  <si>
    <t>Journal Article | Observational Study | Randomized Controlled Trial | Research Support, Non-U.S. Gov't | Validation Study</t>
  </si>
  <si>
    <t>https://pubmed.ncbi.nlm.nih.gov/25897763</t>
  </si>
  <si>
    <t>PMID: 16403108</t>
  </si>
  <si>
    <t>Randomized, double-blind, placebo-controlled prospective study of the efficacy of topical anaesthesia with a eutetic mixture of lignocaine 2.5% and prilocaine 2.5% for topical 5-aminolaevulinic acid-photodynamic therapy for extensive scalp actinic keratoses</t>
  </si>
  <si>
    <t>Scalp Actinic Keratoses</t>
  </si>
  <si>
    <t>Jan-2006</t>
  </si>
  <si>
    <t>https://pubmed.ncbi.nlm.nih.gov/16403108</t>
  </si>
  <si>
    <t>PMID: 29432644</t>
  </si>
  <si>
    <t>A randomized, multinational, noninferiority, phase III trial to evaluate the safety and efficacy of BF-200 aminolaevulinic acid gel vs. methyl aminolaevulinate cream in the treatment of nonaggressive basal cell carcinoma with photodynamic therapy</t>
  </si>
  <si>
    <t>Basal Cell Cancer</t>
  </si>
  <si>
    <t>Clinical Trial, Phase III | Comparative Study | Equivalence Trial | Journal Article | Multicenter Study | Randomized Controlled Trial</t>
  </si>
  <si>
    <t>https://pubmed.ncbi.nlm.nih.gov/29432644</t>
  </si>
  <si>
    <t>PMID: 21564050</t>
  </si>
  <si>
    <t>Comparison of protoporphyrin IX accumulation and destruction during methylaminolevulinate photodynamic therapy of skin tumours located at acral and nonacral sites</t>
  </si>
  <si>
    <t>Jun-2011</t>
  </si>
  <si>
    <t>https://pubmed.ncbi.nlm.nih.gov/21564050</t>
  </si>
  <si>
    <t>PMID: 18693158</t>
  </si>
  <si>
    <t>Topical methyl aminolaevulinate photodynamic therapy versus cryotherapy for superficial basal cell carcinoma: a 5 year randomized trial</t>
  </si>
  <si>
    <t>Comparative Study | Journal Article | Multicenter Study | Randomized Controlled Trial | Research Support, Non-U.S. Gov't</t>
  </si>
  <si>
    <t>https://pubmed.ncbi.nlm.nih.gov/18693158</t>
  </si>
  <si>
    <t>PMID: 18544077</t>
  </si>
  <si>
    <t>Clinical investigation of the novel iron-chelating agent, CP94, to enhance topical photodynamic therapy of nodular basal cell carcinoma</t>
  </si>
  <si>
    <t>Nodular Basal Cell Carcinoma</t>
  </si>
  <si>
    <t>Clinical Trial | Journal Article | Multicenter Study</t>
  </si>
  <si>
    <t>Aug-2008</t>
  </si>
  <si>
    <t>https://pubmed.ncbi.nlm.nih.gov/18544077</t>
  </si>
  <si>
    <t>PMID: 17034536</t>
  </si>
  <si>
    <t>Intraindividual, right-left comparison of topical methyl aminolaevulinate-photodynamic therapy and cryotherapy in subjects with actinic keratoses: a multicentre, randomized controlled study</t>
  </si>
  <si>
    <t>Actinic Keratosis</t>
  </si>
  <si>
    <t>Nov-2006</t>
  </si>
  <si>
    <t>https://pubmed.ncbi.nlm.nih.gov/17034536</t>
  </si>
  <si>
    <t>PMID: 16785375</t>
  </si>
  <si>
    <t>Comparison of topical methyl aminolevulinate photodynamic therapy with cryotherapy or Fluorouracil for treatment of squamous cell carcinoma in situ: Results of a multicenter randomized trial</t>
  </si>
  <si>
    <t>Squamous Cell Carcinoma</t>
  </si>
  <si>
    <t>Photocure ASA</t>
  </si>
  <si>
    <t>Jun-2006</t>
  </si>
  <si>
    <t>https://pubmed.ncbi.nlm.nih.gov/16785375</t>
  </si>
  <si>
    <t>PMID: 15859302</t>
  </si>
  <si>
    <t>Topical photodynamic therapy for Bowen's disease</t>
  </si>
  <si>
    <t>Bowen's Disease</t>
  </si>
  <si>
    <t>Clinical Trial | Comparative Study | Journal Article | Multicenter Study | Randomized Controlled Trial</t>
  </si>
  <si>
    <t>Feb-2005</t>
  </si>
  <si>
    <t>https://pubmed.ncbi.nlm.nih.gov/15859302</t>
  </si>
  <si>
    <t>PMID: 16249142</t>
  </si>
  <si>
    <t>An open study to determine the efficacy of blue light in the treatment of mild to moderate acne</t>
  </si>
  <si>
    <t>https://pubmed.ncbi.nlm.nih.gov/16249142</t>
  </si>
  <si>
    <t>PMID: 12653747</t>
  </si>
  <si>
    <t>Randomized comparison of photodynamic therapy with topical 5-fluorouracil in Bowen's disease</t>
  </si>
  <si>
    <t>Mar-2003</t>
  </si>
  <si>
    <t>https://pubmed.ncbi.nlm.nih.gov/12653747</t>
  </si>
  <si>
    <t>PMID: 11255332</t>
  </si>
  <si>
    <t>Photodynamic therapy for large or multiple patches of Bowen disease and basal cell carcinoma</t>
  </si>
  <si>
    <t>Bowen's Disease | Basal Cell Carcinoma</t>
  </si>
  <si>
    <t>Mar-2001</t>
  </si>
  <si>
    <t>https://pubmed.ncbi.nlm.nih.gov/11255332</t>
  </si>
  <si>
    <t>PMID: 11069454</t>
  </si>
  <si>
    <t>Comparison of red and green light in the treatment of Bowen's disease by photodynamic therapy</t>
  </si>
  <si>
    <t>Clinical Trial | Comparative Study | Journal Article | Randomized Controlled Trial | Research Support, Non-U.S. Gov't</t>
  </si>
  <si>
    <t>Oct-2000</t>
  </si>
  <si>
    <t>https://pubmed.ncbi.nlm.nih.gov/11069454</t>
  </si>
  <si>
    <t>PMID: 8977678</t>
  </si>
  <si>
    <t>Comparison of photodynamic therapy with cryotherapy in the treatment of Bowen's disease</t>
  </si>
  <si>
    <t>Nov-1996</t>
  </si>
  <si>
    <t>https://pubmed.ncbi.nlm.nih.gov/8977678</t>
  </si>
  <si>
    <t>PMID: 34812561</t>
  </si>
  <si>
    <t>Ixekizumab provides persistent improvements in health-related quality of life and the sexual impact associated with moderate-to-severe genital psoriasis in adult patients during…......</t>
  </si>
  <si>
    <t>Genital Psoriasis</t>
  </si>
  <si>
    <t>Clinical Trial, Phase III | Letter | Randomized Controlled Trial</t>
  </si>
  <si>
    <t>Apr-2022</t>
  </si>
  <si>
    <t>https://pubmed.ncbi.nlm.nih.gov/34812561</t>
  </si>
  <si>
    <t>PMID: 31620802</t>
  </si>
  <si>
    <t>Ixekizumab Results in Persistent Clinical Improvement in Moderate-to-Severe Genital Psoriasis During a 52 Week, Randomized, Placebo-Controlled, Phase 3 Clinical Trial</t>
  </si>
  <si>
    <t>7-Jan-2020</t>
  </si>
  <si>
    <t>https://pubmed.ncbi.nlm.nih.gov/31620802</t>
  </si>
  <si>
    <t>PMID: 31280967</t>
  </si>
  <si>
    <t>Risankizumab compared with adalimumab in patients with moderate-to-severe plaque psoriasis (IMMvent): a randomised, double-blind, active-comparator-controlled phase 3 trial</t>
  </si>
  <si>
    <t>AbbVie Inc | Boehringer Ingelheim International GmbH</t>
  </si>
  <si>
    <t>17-Aug-2019</t>
  </si>
  <si>
    <t>https://pubmed.ncbi.nlm.nih.gov/31280967</t>
  </si>
  <si>
    <t>PMID: 30415816</t>
  </si>
  <si>
    <t>Ixekizumab Improved Patient-Reported Genital Psoriasis Symptoms and Impact of Symptoms on Sexual Activity vs Placebo in a Randomized, Double-Blind Study</t>
  </si>
  <si>
    <t>https://pubmed.ncbi.nlm.nih.gov/30415816</t>
  </si>
  <si>
    <t>PMID: 29747232</t>
  </si>
  <si>
    <t>Efficacy and Safety of Ixekizumab in a Randomized, Double-Blinded, Placebo-Controlled Phase IIIb Study of Patients With Moderate-to-Severe Genital Psoriasis</t>
  </si>
  <si>
    <t>https://pubmed.ncbi.nlm.nih.gov/29747232</t>
  </si>
  <si>
    <t>PMID: 29380251</t>
  </si>
  <si>
    <t>Safety of Adalimumab Dosed Every Week and Every Other Week: Focus on Patients with Hidradenitis Suppurativa or Psoriasis</t>
  </si>
  <si>
    <t>Clinical Trial, Phase II | Journal Article | Randomized Controlled Trial</t>
  </si>
  <si>
    <t>https://pubmed.ncbi.nlm.nih.gov/29380251</t>
  </si>
  <si>
    <t>PMID: 29166256</t>
  </si>
  <si>
    <t>Infection-free Clinical Response Among Patients With Hidradenitis Suppurativa Who Were Treated With Adalimumab: Results from Two Phase 3 Studies</t>
  </si>
  <si>
    <t>https://pubmed.ncbi.nlm.nih.gov/29166256</t>
  </si>
  <si>
    <t>PMID: 23617366</t>
  </si>
  <si>
    <t>Novel sodium hypochlorite cleanser shows clinical response and excellent acceptability in the treatment of atopic dermatitis</t>
  </si>
  <si>
    <t>May-2013</t>
  </si>
  <si>
    <t>https://pubmed.ncbi.nlm.nih.gov/23617366</t>
  </si>
  <si>
    <t>PMID: 20713813</t>
  </si>
  <si>
    <t>The effect of narrowband UV-B treatment for psoriasis on vitamin D status during wintertime in Ireland</t>
  </si>
  <si>
    <t>Controlled Clinical Trial | Journal Article</t>
  </si>
  <si>
    <t>Aug-2010</t>
  </si>
  <si>
    <t>https://pubmed.ncbi.nlm.nih.gov/20713813</t>
  </si>
  <si>
    <t>PMID: 38402530</t>
  </si>
  <si>
    <t>Mapping of Family Reported Outcome Measure (FROM-16) scores to EQ-5D: algorithm to calculate utility values</t>
  </si>
  <si>
    <t>Family Reported Outcome Measure | EQ-5D | Quality of Life</t>
  </si>
  <si>
    <t>Apr-2024</t>
  </si>
  <si>
    <t>https://pubmed.ncbi.nlm.nih.gov/38402530</t>
  </si>
  <si>
    <t>PMID: 31228524</t>
  </si>
  <si>
    <t>Validation of the electronic Psoriasis Area and Severity Index application: Establishing measurement equivalence</t>
  </si>
  <si>
    <t>Janssen-Cilag Limited</t>
  </si>
  <si>
    <t>Comparative Study | Letter | Randomized Controlled Trial | Validation Study</t>
  </si>
  <si>
    <t>https://pubmed.ncbi.nlm.nih.gov/31228524</t>
  </si>
  <si>
    <t>PMID: 29355896</t>
  </si>
  <si>
    <t>Differential effects of secukinumab vs. ustekinumab for treatment of psoriasis on quality of life, work productivity and activity impairment: a structural equation modelling analysis</t>
  </si>
  <si>
    <t>Comparative Study | Equivalence Trial | Journal Article | Multicenter Study | Randomized Controlled Trial</t>
  </si>
  <si>
    <t>https://pubmed.ncbi.nlm.nih.gov/29355896</t>
  </si>
  <si>
    <t>PMID: 28112800</t>
  </si>
  <si>
    <t>Comparison of the paper-based and electronic versions of the Dermatology Life Quality Index: evidence of equivalence</t>
  </si>
  <si>
    <t>Dermatology Life Quality Index</t>
  </si>
  <si>
    <t>Comparative Study | Journal Article | Randomized Controlled Trial</t>
  </si>
  <si>
    <t>https://pubmed.ncbi.nlm.nih.gov/28112800</t>
  </si>
  <si>
    <t>PMID: 28573683</t>
  </si>
  <si>
    <t>Omalizumab substantially improves dermatology-related quality of life in patients with chronic spontaneous urticaria</t>
  </si>
  <si>
    <t>https://pubmed.ncbi.nlm.nih.gov/28573683</t>
  </si>
  <si>
    <t>PMID: 26833304</t>
  </si>
  <si>
    <t>Assessing Changes in Chronic Spontaneous/Idiopathic Urticaria: Comparisons of Patient-Reported Outcomes Using Latent Growth Modeling</t>
  </si>
  <si>
    <t>https://pubmed.ncbi.nlm.nih.gov/26833304</t>
  </si>
  <si>
    <t>PMID: 19053988</t>
  </si>
  <si>
    <t>Comparison of the efficacy of levocetirizine 5 mg and desloratadine 5 mg in chronic idiopathic urticaria patients</t>
  </si>
  <si>
    <t>Chronic Spontaneous Urticaria</t>
  </si>
  <si>
    <t>Apr-2009</t>
  </si>
  <si>
    <t>https://pubmed.ncbi.nlm.nih.gov/19053988</t>
  </si>
  <si>
    <t>PMID: 18789052</t>
  </si>
  <si>
    <t>An assessment of the efficacy of blue light phototherapy in the treatment of acne vulgaris</t>
  </si>
  <si>
    <t>https://pubmed.ncbi.nlm.nih.gov/18789052</t>
  </si>
  <si>
    <t>PMID: 16713457</t>
  </si>
  <si>
    <t>Imiquimod 5% cream monotherapy for cutaneous squamous cell carcinoma in situ (Bowen's disease): a randomized, double-blind, placebo-controlled trial</t>
  </si>
  <si>
    <t>3M Company</t>
  </si>
  <si>
    <t>https://pubmed.ncbi.nlm.nih.gov/16713457</t>
  </si>
  <si>
    <t>PMID: 16445786</t>
  </si>
  <si>
    <t>Conjoint analysis: a novel, rigorous tool for determining patient preferences for topical antibiotic treatment for acne. A randomised controlled trial</t>
  </si>
  <si>
    <t>Clinical Trial, Phase IV | Comparative Study | Journal Article | Randomized Controlled Trial</t>
  </si>
  <si>
    <t>Mar-2006</t>
  </si>
  <si>
    <t>https://pubmed.ncbi.nlm.nih.gov/16445786</t>
  </si>
  <si>
    <t>PMID: 16766333</t>
  </si>
  <si>
    <t>A randomized, investigator-masked clinical evaluation of the efficacy and safety of clobetasol propionate 0.05% shampoo and tar blend 1% shampoo in the treatment of moderate to severe scalp psoriasis</t>
  </si>
  <si>
    <t>Scalp Psoriasis</t>
  </si>
  <si>
    <t>https://pubmed.ncbi.nlm.nih.gov/16766333</t>
  </si>
  <si>
    <t>PMID: 16307657</t>
  </si>
  <si>
    <t>Patient-reported outcomes of psoriasis improvement with etanercept therapy: results of a randomized phase III trial</t>
  </si>
  <si>
    <t>Dec-2005</t>
  </si>
  <si>
    <t>https://pubmed.ncbi.nlm.nih.gov/16307657</t>
  </si>
  <si>
    <t>PMID: 12588381</t>
  </si>
  <si>
    <t>The Children's Dermatology Life Quality Index: validation of the cartoon version</t>
  </si>
  <si>
    <t>Clinical Trial | Journal Article | Randomized Controlled Trial | Validation Study</t>
  </si>
  <si>
    <t>Feb-2003</t>
  </si>
  <si>
    <t>https://pubmed.ncbi.nlm.nih.gov/12588381</t>
  </si>
  <si>
    <t>PMID: 12771471</t>
  </si>
  <si>
    <t>Intramuscular alefacept improves health-related quality of life in patients with chronic plaque psoriasis</t>
  </si>
  <si>
    <t>Clinical Trial | Clinical Trial, Phase III | Journal Article | Multicenter Study | Randomized Controlled Trial | Research Support, Non-U.S. Gov't</t>
  </si>
  <si>
    <t>https://pubmed.ncbi.nlm.nih.gov/12771471</t>
  </si>
  <si>
    <t>PMID: 11359382</t>
  </si>
  <si>
    <t>Quality of life and clinical outcome in psoriasis patients using intermittent cyclosporin</t>
  </si>
  <si>
    <t>Clinical Trial | Journal Article | Multicenter Study | Randomized Controlled Trial | Research Support, Non-U.S. Gov't</t>
  </si>
  <si>
    <t>May-2001</t>
  </si>
  <si>
    <t>https://pubmed.ncbi.nlm.nih.gov/11359382</t>
  </si>
  <si>
    <t>PMID: 10651694</t>
  </si>
  <si>
    <t>Cyclosporin for severe childhood atopic dermatitis: short course versus continuous therapy</t>
  </si>
  <si>
    <t>Jan-2000</t>
  </si>
  <si>
    <t>https://pubmed.ncbi.nlm.nih.gov/10651694</t>
  </si>
  <si>
    <t>PMID: 9990418</t>
  </si>
  <si>
    <t>Evaluation of clinical efficacy and safety of adapalene 0.1% gel versus tretinoin 0.025% gel in the treatment of acne vulgaris, with particular reference to the onset of action and impact on quality of life</t>
  </si>
  <si>
    <t>Oct-1998</t>
  </si>
  <si>
    <t>https://pubmed.ncbi.nlm.nih.gov/9990418</t>
  </si>
  <si>
    <t>PMID: 8647967</t>
  </si>
  <si>
    <t>Cyclosporine in severe childhood atopic dermatitis: a multicenter study</t>
  </si>
  <si>
    <t>Jun-1996</t>
  </si>
  <si>
    <t>https://pubmed.ncbi.nlm.nih.gov/8647967</t>
  </si>
  <si>
    <t>PMID: 8176256</t>
  </si>
  <si>
    <t>Effect of terbinafine on the pharmacokinetics of cyclosporin in humans</t>
  </si>
  <si>
    <t>Clinical Trial | Journal Article | Randomized Controlled Trial | Research Support, Non-U.S. Gov't</t>
  </si>
  <si>
    <t>May-1994</t>
  </si>
  <si>
    <t>https://pubmed.ncbi.nlm.nih.gov/8176256</t>
  </si>
  <si>
    <t>PMID: 8217757</t>
  </si>
  <si>
    <t>Cyclosporin greatly improves the quality of life of adults with severe atopic dermatitis. A randomized, double-blind, placebo-controlled trial</t>
  </si>
  <si>
    <t>Oct-1993</t>
  </si>
  <si>
    <t>https://pubmed.ncbi.nlm.nih.gov/8217757</t>
  </si>
  <si>
    <t>PMID: 1419761</t>
  </si>
  <si>
    <t>An investigation of the pharmacokinetics of topical terbinafine (Lamisil) 1% cream</t>
  </si>
  <si>
    <t>Topical Terbinafine | Superficial Dermatomycoses</t>
  </si>
  <si>
    <t>Clinical Trial | Clinical Trial, Phase I | Comparative Study | Journal Article | Randomized Controlled Trial</t>
  </si>
  <si>
    <t>Oct-1992</t>
  </si>
  <si>
    <t>https://pubmed.ncbi.nlm.nih.gov/1419761</t>
  </si>
  <si>
    <t>PMID: 1677063</t>
  </si>
  <si>
    <t>Double-blind, controlled, crossover study of cyclosporin in adults with severe refractory atopic dermatitis</t>
  </si>
  <si>
    <t>20-Jul-1991</t>
  </si>
  <si>
    <t>https://pubmed.ncbi.nlm.nih.gov/1677063</t>
  </si>
  <si>
    <t>PMID: 2202429</t>
  </si>
  <si>
    <t>Psoriasis consultation audit: a two-centre study</t>
  </si>
  <si>
    <t>Clinical Trial | Comparative Study | Journal Article | Multicenter Study | Research Support, Non-U.S. Gov't</t>
  </si>
  <si>
    <t>Jul-1990</t>
  </si>
  <si>
    <t>https://pubmed.ncbi.nlm.nih.gov/2202429</t>
  </si>
  <si>
    <t>PMID: 3545570</t>
  </si>
  <si>
    <t>Combined short contact crude coal tar and dithranol therapy for psoriasis</t>
  </si>
  <si>
    <t>Sep-1986</t>
  </si>
  <si>
    <t>https://pubmed.ncbi.nlm.nih.gov/3545570</t>
  </si>
  <si>
    <t>PMID: 6167117</t>
  </si>
  <si>
    <t>A randomized double blind comparison of an aspirin dipyridamole combination versus a placebo in the treatment of necrobiosis lipoidica</t>
  </si>
  <si>
    <t>Necrobiosis Lipoidica</t>
  </si>
  <si>
    <t>https://pubmed.ncbi.nlm.nih.gov/6167117</t>
  </si>
  <si>
    <t>PMID: 7001236</t>
  </si>
  <si>
    <t>Aspirin and dipyridamole ineffective in treatment of necrobiosis lipoidica</t>
  </si>
  <si>
    <t>11-Dec-1980</t>
  </si>
  <si>
    <t>https://pubmed.ncbi.nlm.nih.gov/7001236</t>
  </si>
  <si>
    <t>PMID: 33639003</t>
  </si>
  <si>
    <t>Bare Necessities? The Utility of Full Skin Examination in the COVID‐19 Era</t>
  </si>
  <si>
    <t>Skin Examination</t>
  </si>
  <si>
    <t>Jun-2021</t>
  </si>
  <si>
    <t>https://pubmed.ncbi.nlm.nih.gov/33639003</t>
  </si>
  <si>
    <t>PMID: 31069787</t>
  </si>
  <si>
    <t>Optimal Sunscreen Use, During a Sun Holiday With a Very High Ultraviolet Index, Allows Vitamin D Synthesis Without Sunburn</t>
  </si>
  <si>
    <t>SunBurn</t>
  </si>
  <si>
    <t>Nov-2019</t>
  </si>
  <si>
    <t>https://pubmed.ncbi.nlm.nih.gov/31069787</t>
  </si>
  <si>
    <t>PMID: 14674905</t>
  </si>
  <si>
    <t>Optimizing the frequency of outpatient short-contact dithranol treatment used in combination with broadband ultraviolet B for psoriasis: a randomized, within-patient controlled trial</t>
  </si>
  <si>
    <t>Dec-2003</t>
  </si>
  <si>
    <t>https://pubmed.ncbi.nlm.nih.gov/14674905</t>
  </si>
  <si>
    <t>PMID: 12890208</t>
  </si>
  <si>
    <t>Combination TL01 ultraviolet B phototherapy and topical calcipotriol for psoriasis: a prospective randomized placebo-controlled clinical trial</t>
  </si>
  <si>
    <t>Clinical Trial | Journal Article | Randomized Controlled Trial</t>
  </si>
  <si>
    <t>Jul-2003</t>
  </si>
  <si>
    <t>https://pubmed.ncbi.nlm.nih.gov/12890208</t>
  </si>
  <si>
    <t>NCT06207214</t>
  </si>
  <si>
    <t>Investigator</t>
  </si>
  <si>
    <t>Evaluating an ACT Self-help Book for University Students</t>
  </si>
  <si>
    <t>Psychological Well-Being</t>
  </si>
  <si>
    <t>Jan-2024</t>
  </si>
  <si>
    <t>May-2024</t>
  </si>
  <si>
    <t>Not yet recruiting</t>
  </si>
  <si>
    <t>https://clinicaltrials.gov/study/NCT06207214</t>
  </si>
  <si>
    <t>PMID: 37839287</t>
  </si>
  <si>
    <t>An ACT self-help intervention for adults with a visible difference in appearance: A pilot feasibility and acceptability randomized controlled study</t>
  </si>
  <si>
    <t>Health Education England</t>
  </si>
  <si>
    <t>Dec-2023</t>
  </si>
  <si>
    <t>https://pubmed.ncbi.nlm.nih.gov/37839287</t>
  </si>
  <si>
    <t>PMID: 35041766</t>
  </si>
  <si>
    <t>A randomized controlled feasibility trial of online compassion-focused self-help for psoriasis</t>
  </si>
  <si>
    <t>Jun-2022</t>
  </si>
  <si>
    <t>https://pubmed.ncbi.nlm.nih.gov/35041766</t>
  </si>
  <si>
    <t>PMID: 31880167</t>
  </si>
  <si>
    <t>Compassion-focused self-help for psychological distress associated with skin conditions: a randomized feasibility trial</t>
  </si>
  <si>
    <t>Skin Conditions</t>
  </si>
  <si>
    <t>https://pubmed.ncbi.nlm.nih.gov/31880167</t>
  </si>
  <si>
    <t>NCT03873142</t>
  </si>
  <si>
    <t>Responsible Person</t>
  </si>
  <si>
    <t>The Effectiveness of a Mindful Parenting Intervention for Parents of Children With Psoriasis and Parents of Children With Eczema</t>
  </si>
  <si>
    <t>Psoriasis | Eczema | Stress</t>
  </si>
  <si>
    <t>The Psoriasis and Psoriatic Arthritis Alliance</t>
  </si>
  <si>
    <t>19-Oct-2018</t>
  </si>
  <si>
    <t>22-Aug-2019</t>
  </si>
  <si>
    <t>Completed</t>
  </si>
  <si>
    <t>https://clinicaltrials.gov/study/NCT03873142</t>
  </si>
  <si>
    <t>PMID: 24665869</t>
  </si>
  <si>
    <t>Starting to develop self-help for social anxiety associated with vitiligo: using clinical significance to measure the potential effectiveness of enhanced psychological self-help</t>
  </si>
  <si>
    <t>Vitiligo</t>
  </si>
  <si>
    <t>Aug-2014</t>
  </si>
  <si>
    <t>https://pubmed.ncbi.nlm.nih.gov/24665869</t>
  </si>
  <si>
    <t>PMID: 27500949</t>
  </si>
  <si>
    <t>Phase 3, open-label, randomized study of the pharmacokinetics, efficacy and safety of ixekizumab following subcutaneous administration using a prefilled syringe or an autoinjector in patients with moderate-to-severe plaque psoriasis (UNCOVER-A)</t>
  </si>
  <si>
    <t>https://pubmed.ncbi.nlm.nih.gov/27500949</t>
  </si>
  <si>
    <t>PMID: 23646904</t>
  </si>
  <si>
    <t>A service evaluation of the Eczema Education Programme: an analysis of child, parent and service impact outcomes</t>
  </si>
  <si>
    <t>https://pubmed.ncbi.nlm.nih.gov/23646904</t>
  </si>
  <si>
    <t>PMID: 16792769</t>
  </si>
  <si>
    <t>Infliximab for severe, treatment-resistant psoriasis: a prospective, open-label study</t>
  </si>
  <si>
    <t>https://pubmed.ncbi.nlm.nih.gov/16792769</t>
  </si>
  <si>
    <t>PMID: 15816825</t>
  </si>
  <si>
    <t>A multicenter study of the pharmacokinetics of tacrolimus ointment after first and repeated application to children with atopic dermatitis</t>
  </si>
  <si>
    <t>Fujisawa Pharmaceutical Co., Ltd.</t>
  </si>
  <si>
    <t>Clinical Trial | Clinical Trial, Phase II | Journal Article | Multicenter Study | Research Support, Non-U.S. Gov't</t>
  </si>
  <si>
    <t>Apr-2005</t>
  </si>
  <si>
    <t>https://pubmed.ncbi.nlm.nih.gov/15816825</t>
  </si>
  <si>
    <t>PMID: 11167965</t>
  </si>
  <si>
    <t>A double blind, randomized, controlled clinical trial to assess the efficacy of a new coal tar preparation (Exorex) in the treatment of chronic, plaque type psoriasis</t>
  </si>
  <si>
    <t>Nov-2000</t>
  </si>
  <si>
    <t>https://pubmed.ncbi.nlm.nih.gov/11167965</t>
  </si>
  <si>
    <t>PMID: 27061926</t>
  </si>
  <si>
    <t>Ivermectin cream improves health-related quality of life in patients with rosacea: data from a randomized trial</t>
  </si>
  <si>
    <t>Comparative Study | Letter | Multicenter Study | Randomized Controlled Trial</t>
  </si>
  <si>
    <t>Dec-2016</t>
  </si>
  <si>
    <t>https://pubmed.ncbi.nlm.nih.gov/27061926</t>
  </si>
  <si>
    <t>PMID: 26691278</t>
  </si>
  <si>
    <t>Maintenance of remission following successful treatment of papulopustular rosacea with ivermectin 1% cream vs. metronidazole 0.75% cream: 36-week extension of the ATTRACT randomized study</t>
  </si>
  <si>
    <t>May-2016</t>
  </si>
  <si>
    <t>https://pubmed.ncbi.nlm.nih.gov/26691278</t>
  </si>
  <si>
    <t>PMID: 25034003</t>
  </si>
  <si>
    <t>A randomised, controlled trial of a 4% cutaneous emulsion of sodium cromoglicate in treatment of atopic dermatitis in children</t>
  </si>
  <si>
    <t>Jun-2015</t>
  </si>
  <si>
    <t>https://pubmed.ncbi.nlm.nih.gov/25034003</t>
  </si>
  <si>
    <t>PMID: 25228137</t>
  </si>
  <si>
    <t>Superiority of ivermectin 1% cream over metronidazole 0·75% cream in treating inflammatory lesions of rosacea: a randomized, investigator-blinded trial</t>
  </si>
  <si>
    <t>Apr-2015</t>
  </si>
  <si>
    <t>https://pubmed.ncbi.nlm.nih.gov/25228137</t>
  </si>
  <si>
    <t>PMID: 19681862</t>
  </si>
  <si>
    <t>A randomized controlled trial of R-salbutamol for topical treatment of discoid lupus erythematosus</t>
  </si>
  <si>
    <t>Discoid Lupus Erythematosus</t>
  </si>
  <si>
    <t>https://pubmed.ncbi.nlm.nih.gov/19681862</t>
  </si>
  <si>
    <t>PMID: 18294310</t>
  </si>
  <si>
    <t>Efficacy and safety of oral alitretinoin (9-cis retinoic acid) in patients with severe chronic hand eczema refractory to topical corticosteroids: results of a randomized, double-blind, placebo-controlled, multicentre trial</t>
  </si>
  <si>
    <t>Chronic Hand Eczema</t>
  </si>
  <si>
    <t>Apr-2008</t>
  </si>
  <si>
    <t>https://pubmed.ncbi.nlm.nih.gov/18294310</t>
  </si>
  <si>
    <t>PMID: 17850382</t>
  </si>
  <si>
    <t>A double-blind, placebo-controlled trial of montelukast in adult atopic eczema</t>
  </si>
  <si>
    <t>Adult Atopic Eczema</t>
  </si>
  <si>
    <t>https://pubmed.ncbi.nlm.nih.gov/17850382</t>
  </si>
  <si>
    <t>PMID: 16965419</t>
  </si>
  <si>
    <t>A study examining inter- and intrarater reliability of three scales for measuring severity of psoriasis: Psoriasis Area and Severity Index, Physician's Global Assessment and Lattice System Physician's Global Assessment</t>
  </si>
  <si>
    <t>Journal Article | Randomized Controlled Trial | Research Support, Non-U.S. Gov't | Validation Study</t>
  </si>
  <si>
    <t>Oct-2006</t>
  </si>
  <si>
    <t>https://pubmed.ncbi.nlm.nih.gov/16965419</t>
  </si>
  <si>
    <t>PMID: 16961710</t>
  </si>
  <si>
    <t>Killed Mycobacterium vaccae suspension in children with moderate-to-severe atopic dermatitis: a randomized, double-blind, placebo-controlled trial</t>
  </si>
  <si>
    <t>Sep-2006</t>
  </si>
  <si>
    <t>https://pubmed.ncbi.nlm.nih.gov/16961710</t>
  </si>
  <si>
    <t>PMID: 16704650</t>
  </si>
  <si>
    <t>Folic acid supplementation during treatment of psoriasis with methotrexate: a randomized, double-blind, placebo-controlled trial</t>
  </si>
  <si>
    <t>https://pubmed.ncbi.nlm.nih.gov/16704650</t>
  </si>
  <si>
    <t>PMID: 15663493</t>
  </si>
  <si>
    <t>Randomized, double-blind, placebo-controlled pilot study to assess the value of free radical scavengers in reducing inflammation induced by cryotherapy</t>
  </si>
  <si>
    <t>Inflammation | Cryotherapy</t>
  </si>
  <si>
    <t>Jan-2005</t>
  </si>
  <si>
    <t>https://pubmed.ncbi.nlm.nih.gov/15663493</t>
  </si>
  <si>
    <t>PMID: 14754644</t>
  </si>
  <si>
    <t>Double-blind, randomised, multicentre, parallel group study comparing a 1% coal tar preparation (Exorex) with a 5% coal tar preparation (Alphosyl) in chronic plaque psoriasis</t>
  </si>
  <si>
    <t>Jan-2004</t>
  </si>
  <si>
    <t>https://pubmed.ncbi.nlm.nih.gov/14754644</t>
  </si>
  <si>
    <t>PMID: 14670885</t>
  </si>
  <si>
    <t>Efficacy and tolerability of borage oil in adults and children with atopic eczema: randomised, double blind, placebo controlled, parallel group trial</t>
  </si>
  <si>
    <t>Essential Nutrition Limited</t>
  </si>
  <si>
    <t>13-Dec-2003</t>
  </si>
  <si>
    <t>https://pubmed.ncbi.nlm.nih.gov/14670885</t>
  </si>
  <si>
    <t>PMID: 12816824</t>
  </si>
  <si>
    <t>Twice weekly fluticasone propionate added to emollient maintenance treatment to reduce risk of relapse in atopic dermatitis: randomised, double blind, parallel group study</t>
  </si>
  <si>
    <t>Glaxo Smith Kline Plc</t>
  </si>
  <si>
    <t>21-Jun-2003</t>
  </si>
  <si>
    <t>https://pubmed.ncbi.nlm.nih.gov/12816824</t>
  </si>
  <si>
    <t>PMID: 12174106</t>
  </si>
  <si>
    <t>Azathioprine in severe adult atopic dermatitis: a double-blind, placebo-controlled, crossover trial</t>
  </si>
  <si>
    <t>Aug-2002</t>
  </si>
  <si>
    <t>https://pubmed.ncbi.nlm.nih.gov/12174106</t>
  </si>
  <si>
    <t>PMID: 11952541</t>
  </si>
  <si>
    <t>Long-term efficacy and safety of tacalcitol ointment in patients with chronic plaque psoriasis</t>
  </si>
  <si>
    <t>Mar-2002</t>
  </si>
  <si>
    <t>https://pubmed.ncbi.nlm.nih.gov/11952541</t>
  </si>
  <si>
    <t>PMID: 11898005</t>
  </si>
  <si>
    <t>Efficacy and safety of tacrolimus ointment compared with that of hydrocortisone butyrate ointment in adult patients with atopic dermatitis</t>
  </si>
  <si>
    <t>Clinical Trial | Clinical Trial, Phase III | Comparative Study | Journal Article | Multicenter Study | Randomized Controlled Trial | Research Support, Non-U.S. Gov't</t>
  </si>
  <si>
    <t>https://pubmed.ncbi.nlm.nih.gov/11898005</t>
  </si>
  <si>
    <t>PMID: 12243712</t>
  </si>
  <si>
    <t>Topical calcipotriol is not effective in facial seborrhoeic dermatitis</t>
  </si>
  <si>
    <t>Seborrheic Dermatitis</t>
  </si>
  <si>
    <t>Clinical Trial | Letter | Multicenter Study | Randomized Controlled Trial | Research Support, Non-U.S. Gov't</t>
  </si>
  <si>
    <t>https://pubmed.ncbi.nlm.nih.gov/12243712</t>
  </si>
  <si>
    <t>PMID: 11359389</t>
  </si>
  <si>
    <t>Liquid nitrogen cryotherapy of common warts: cryo-spray vs. cotton wool bud</t>
  </si>
  <si>
    <t>Warts</t>
  </si>
  <si>
    <t>https://pubmed.ncbi.nlm.nih.gov/11359389</t>
  </si>
  <si>
    <t>PMID: 11260540</t>
  </si>
  <si>
    <t>Intermittent short courses of cyclosporine microemulsion for the long-term management of psoriasis: a 2-year cohort study</t>
  </si>
  <si>
    <t>Apr-2001</t>
  </si>
  <si>
    <t>https://pubmed.ncbi.nlm.nih.gov/11260540</t>
  </si>
  <si>
    <t>PMID: 11298538</t>
  </si>
  <si>
    <t>SDZ ASM 981: an emerging safe and effective treatment for atopic dermatitis</t>
  </si>
  <si>
    <t>https://pubmed.ncbi.nlm.nih.gov/11298538</t>
  </si>
  <si>
    <t>PMID: 11122017</t>
  </si>
  <si>
    <t>Treatment of psoriasis with oral liarozole: a dose-ranging study</t>
  </si>
  <si>
    <t>Dec-2000</t>
  </si>
  <si>
    <t>https://pubmed.ncbi.nlm.nih.gov/11122017</t>
  </si>
  <si>
    <t>PMID: 11069453</t>
  </si>
  <si>
    <t>Comparison of cryotherapy with curettage in the treatment of Bowen's disease: a prospective study</t>
  </si>
  <si>
    <t>Clinical Trial | Comparative Study | Controlled Clinical Trial | Journal Article | Multicenter Study</t>
  </si>
  <si>
    <t>https://pubmed.ncbi.nlm.nih.gov/11069453</t>
  </si>
  <si>
    <t>PMID: 10468799</t>
  </si>
  <si>
    <t>Topical maxacalcitol for the treatment of psoriasis vulgaris: a placebo-controlled, double-blind, dose-finding study with active comparator</t>
  </si>
  <si>
    <t>Psoriasis Vulgaris</t>
  </si>
  <si>
    <t>Clinical Trial | Clinical Trial, Phase II | Journal Article | Multicenter Study | Randomized Controlled Trial | Research Support, Non-U.S. Gov't</t>
  </si>
  <si>
    <t>Aug-1999</t>
  </si>
  <si>
    <t>https://pubmed.ncbi.nlm.nih.gov/10468799</t>
  </si>
  <si>
    <t>PMID: 9155952</t>
  </si>
  <si>
    <t>Treatment of psoriasis with intermittent short course cyclosporin (Neoral). A multicentre study</t>
  </si>
  <si>
    <t>Apr-1997</t>
  </si>
  <si>
    <t>https://pubmed.ncbi.nlm.nih.gov/9155952</t>
  </si>
  <si>
    <t>PMID: 9039299</t>
  </si>
  <si>
    <t>Long-term efficacy and safety of cyclosporin in severe adult atopic dermatitis</t>
  </si>
  <si>
    <t>Jan-1997</t>
  </si>
  <si>
    <t>https://pubmed.ncbi.nlm.nih.gov/9039299</t>
  </si>
  <si>
    <t>PMID: 8881897</t>
  </si>
  <si>
    <t>Clinical aspects: preliminary experience with a novel oral formulation of cyclosporin (Neoral)</t>
  </si>
  <si>
    <t>Atopic Dermatitis | Psoriasis</t>
  </si>
  <si>
    <t>Sep-1996</t>
  </si>
  <si>
    <t>https://pubmed.ncbi.nlm.nih.gov/8881897</t>
  </si>
  <si>
    <t>PMID: 8959913</t>
  </si>
  <si>
    <t>A single topical application of calcipotriol (50 micrograms/g) ointment has no acute effect on systemic calcium homeostasis in patients with chronic plaque psoriasis</t>
  </si>
  <si>
    <t>Jul-1996</t>
  </si>
  <si>
    <t>https://pubmed.ncbi.nlm.nih.gov/8959913</t>
  </si>
  <si>
    <t>PMID: 7718461</t>
  </si>
  <si>
    <t>Cryotherapy of common viral warts at intervals of 1, 2 and 3 weeks</t>
  </si>
  <si>
    <t>Mar-1995</t>
  </si>
  <si>
    <t>https://pubmed.ncbi.nlm.nih.gov/7718461</t>
  </si>
  <si>
    <t>PMID: 7857844</t>
  </si>
  <si>
    <t>Value of a second freeze-thaw cycle in cryotherapy of common warts</t>
  </si>
  <si>
    <t>Dec-1994</t>
  </si>
  <si>
    <t>https://pubmed.ncbi.nlm.nih.gov/7857844</t>
  </si>
  <si>
    <t>PMID: 7949479</t>
  </si>
  <si>
    <t>Long-term use of topical calcipotriol in chronic plaque psoriasis</t>
  </si>
  <si>
    <t>https://pubmed.ncbi.nlm.nih.gov/7949479</t>
  </si>
  <si>
    <t>PMID: 8252786</t>
  </si>
  <si>
    <t>Occlusion enhances the efficacy of topical calcipotriol in the treatment of psoriasis vulgaris</t>
  </si>
  <si>
    <t>Nov-1993</t>
  </si>
  <si>
    <t>https://pubmed.ncbi.nlm.nih.gov/8252786</t>
  </si>
  <si>
    <t>PMID: 8099640</t>
  </si>
  <si>
    <t>Placebo-controlled trial of essential fatty acid supplementation in atopic dermatitis</t>
  </si>
  <si>
    <t>19-Jun-1993</t>
  </si>
  <si>
    <t>https://pubmed.ncbi.nlm.nih.gov/8099640</t>
  </si>
  <si>
    <t>PMID: 1382540</t>
  </si>
  <si>
    <t>Modern treatment of warts: cure rates at 3 and 6 months</t>
  </si>
  <si>
    <t>Sep-1992</t>
  </si>
  <si>
    <t>https://pubmed.ncbi.nlm.nih.gov/1382540</t>
  </si>
  <si>
    <t>PMID: 1390171</t>
  </si>
  <si>
    <t>A multicentre, parallel-group comparison of calcipotriol ointment and short-contact dithranol therapy in chronic plaque psoriasis</t>
  </si>
  <si>
    <t>https://pubmed.ncbi.nlm.nih.gov/1390171</t>
  </si>
  <si>
    <t>PMID: 1583173</t>
  </si>
  <si>
    <t>Comparative study of calcipotriol (MC 903) ointment and betamethasone 17-valerate ointment in patients with psoriasis vulgaris</t>
  </si>
  <si>
    <t>LEO Pharma A/S</t>
  </si>
  <si>
    <t>May-1992</t>
  </si>
  <si>
    <t>https://pubmed.ncbi.nlm.nih.gov/1583173</t>
  </si>
  <si>
    <t>PMID: 1373949</t>
  </si>
  <si>
    <t>Epidermal cytokeratin and immunocyte responses during treatment of psoriasis with calcipotriol and betamethasone valerate</t>
  </si>
  <si>
    <t>Apr-1992</t>
  </si>
  <si>
    <t>https://pubmed.ncbi.nlm.nih.gov/1373949</t>
  </si>
  <si>
    <t>PMID: 1941852</t>
  </si>
  <si>
    <t>Treatment of basal cell carcinoma with intralesional interferon alpha-2b</t>
  </si>
  <si>
    <t>Sep-1991</t>
  </si>
  <si>
    <t>https://pubmed.ncbi.nlm.nih.gov/1941852</t>
  </si>
  <si>
    <t>PMID: 2186776</t>
  </si>
  <si>
    <t>Failure of papaverine to reduce pruritus in atopic dermatitis: a double-blind, placebo-controlled cross-over study</t>
  </si>
  <si>
    <t>Apr-1990</t>
  </si>
  <si>
    <t>https://pubmed.ncbi.nlm.nih.gov/2186776</t>
  </si>
  <si>
    <t>PMID: 2574594</t>
  </si>
  <si>
    <t>Failure of terfenadine in relieving the pruritus of atopic dermatitis</t>
  </si>
  <si>
    <t>Nov-1989</t>
  </si>
  <si>
    <t>https://pubmed.ncbi.nlm.nih.gov/2574594</t>
  </si>
  <si>
    <t>PMID: 36566399</t>
  </si>
  <si>
    <t>Comparison Of Efficacy Of Topical Adapalene Plus Oral Azithromycin And Topical Adapalene Plus Oral Doxycycline In Treatment Of Acne Vulgaris</t>
  </si>
  <si>
    <t>Oct-2022</t>
  </si>
  <si>
    <t>https://pubmed.ncbi.nlm.nih.gov/36566399</t>
  </si>
  <si>
    <t>PMID: 34284771</t>
  </si>
  <si>
    <t>A three-arm single blind randomised control trial of naïve medical students performing a shoulder joint clinical examination</t>
  </si>
  <si>
    <t>Shoulder Joint | Medical Education</t>
  </si>
  <si>
    <t>21-Jul-2021</t>
  </si>
  <si>
    <t>https://pubmed.ncbi.nlm.nih.gov/34284771</t>
  </si>
  <si>
    <t>PMID: 27680219</t>
  </si>
  <si>
    <t>A randomised half body prospective study of low and medium dose regimens using the 308 nm excimer laser in the treatment of localised psoriasis</t>
  </si>
  <si>
    <t>https://pubmed.ncbi.nlm.nih.gov/27680219</t>
  </si>
  <si>
    <t>6. RES &amp; CLIN GROUP</t>
  </si>
  <si>
    <t>Study_Group</t>
  </si>
  <si>
    <t>TRANSIT Study</t>
  </si>
  <si>
    <t>https://pubmed.ncbi.nlm.nih.gov/24116868/</t>
  </si>
  <si>
    <t>Clinical Phenotyping and Genetic Study on Atopic Eczema</t>
  </si>
  <si>
    <t>Patient Support Group for Patients with Pachyonychia Congenita, Steering Committee of Pachyonychia Project</t>
  </si>
  <si>
    <t>Researcher</t>
  </si>
  <si>
    <t>London Centre for Neglected Tropical Disease Research</t>
  </si>
  <si>
    <t>https://www.londonntd.org/research/researchers/dr-claire-fuller</t>
  </si>
  <si>
    <t>The Global Guidelines in Dermatology Mapping Project (GUIDEMAP)</t>
  </si>
  <si>
    <t>Greater Manchester Dermatology AI Delivery Group</t>
  </si>
  <si>
    <t>Coordinator</t>
  </si>
  <si>
    <t>Global Burden of Disease Study Dermatology Group</t>
  </si>
  <si>
    <t>https://fitskin.com/team/drrodhay</t>
  </si>
  <si>
    <t>Global Mycetoma Working Group</t>
  </si>
  <si>
    <t>Group Leader</t>
  </si>
  <si>
    <t>Brown Lab – Skin Genetic Research Group</t>
  </si>
  <si>
    <t>https://brownlab.co.uk/?page_id=232</t>
  </si>
  <si>
    <t>Steering Committee Member</t>
  </si>
  <si>
    <t>The UK-Irish Atopic Eczema Systemic Therapy Register (A-STAR)</t>
  </si>
  <si>
    <t>https://astar-register.org/committees-collaborators/</t>
  </si>
  <si>
    <t>National Cancer Control Skin Cancer Prevention Implementation Group</t>
  </si>
  <si>
    <t>Chief Investigator</t>
  </si>
  <si>
    <t>Allied Mechanistic Research, Beacon Trial</t>
  </si>
  <si>
    <t>https://www.beacontrial.org/study-team/</t>
  </si>
  <si>
    <t>REporting of studies Conducted using Observational Routinely collected Data (RECORD) Initiative</t>
  </si>
  <si>
    <t>0.1% Tacrolimus Ointment Long-term Follow-up Study</t>
  </si>
  <si>
    <t>https://pubmed.ncbi.nlm.nih.gov/18637898/</t>
  </si>
  <si>
    <t>Copenhagen Psoriasis Working Group</t>
  </si>
  <si>
    <t>https://pubmed.ncbi.nlm.nih.gov/12816824/</t>
  </si>
  <si>
    <t>APRICOT and PLUM Study Team</t>
  </si>
  <si>
    <t>https://pubmed.ncbi.nlm.nih.gov/36174714/</t>
  </si>
  <si>
    <t>7. GRANTS</t>
  </si>
  <si>
    <t>Grant_ID</t>
  </si>
  <si>
    <t>Study_Title</t>
  </si>
  <si>
    <t>MR/T02383X/1</t>
  </si>
  <si>
    <t>Co-Investigator</t>
  </si>
  <si>
    <t>Optimising therapeutic strategy in psoriasis</t>
  </si>
  <si>
    <t>Medical Research Council</t>
  </si>
  <si>
    <t>Feb-2020</t>
  </si>
  <si>
    <t>https://gtr.ukri.org/projects?ref=MR%2FT02383X%2F1#/tabOverview</t>
  </si>
  <si>
    <t>MR/L011808/1</t>
  </si>
  <si>
    <t>MICA: Psoriasis Stratification to Optimise Relevant Therapy (PSORT)</t>
  </si>
  <si>
    <t>May-2021</t>
  </si>
  <si>
    <t>https://gtr.ukri.org/projects?ref=MR%2FL011808%2F1#/tabOverview</t>
  </si>
  <si>
    <t>13/50/17</t>
  </si>
  <si>
    <t>Treatment of Pustular Psoriasis with IL-1 receptor antagonist anakinra: a randomised, placebo-controlled trial and associated mechanistic studies</t>
  </si>
  <si>
    <t>https://fundingawards.nihr.ac.uk/award/13/50/17</t>
  </si>
  <si>
    <t>G0601387/1</t>
  </si>
  <si>
    <t>Functional characterisation of the major susceptibility locus (PSORS1) for cutaneous inflammation in psoriasis</t>
  </si>
  <si>
    <t>Jul-2012</t>
  </si>
  <si>
    <t>https://gtr.ukri.org/projects?ref=G0601387%2F1#/tabOverview</t>
  </si>
  <si>
    <t>Primary Supervisor</t>
  </si>
  <si>
    <t>How Does Ageing-Related Loss of Basement Membrane Collagen Regulate Epidermal Barrier Homeostasis?</t>
  </si>
  <si>
    <t>Biotechnology and Biological Sciences Research Council</t>
  </si>
  <si>
    <t>Nov-2025</t>
  </si>
  <si>
    <t>https://gtr.ukri.org/projects?ref=studentship-2547968</t>
  </si>
  <si>
    <t>How Does Ageing Related Loss of Basement Membrane Collagen Regulate Epidermal Barrier Homeostasis</t>
  </si>
  <si>
    <t>Sep-2025</t>
  </si>
  <si>
    <t>https://gtr.ukri.org/projects?ref=studentship-2620155#/tabOverview</t>
  </si>
  <si>
    <t>BB/W510580/1</t>
  </si>
  <si>
    <t>Training Grant Holder</t>
  </si>
  <si>
    <t>https://gtr.ukri.org/projects?ref=BB%2FW510580%2F1#/tabOverview</t>
  </si>
  <si>
    <t>Ichthyosis</t>
  </si>
  <si>
    <t>Medical Research Foundation</t>
  </si>
  <si>
    <t>https://www.medicalresearchfoundation.org.uk/projects/understanding-how-the-skin-barrier-is-altered-in-severe-forms-of-the-genetic-condition-ichthyosis-and-how-this-leads-to-skin-inflammation</t>
  </si>
  <si>
    <t>Understanding Regulation of Lipid Synthesis and Signalling in the Skin Barrier</t>
  </si>
  <si>
    <t>Sep-2019</t>
  </si>
  <si>
    <t>https://gtr.ukri.org/projects?ref=studentship-1651088#/tabOverview</t>
  </si>
  <si>
    <t>BB/L502303/1</t>
  </si>
  <si>
    <t>Retinoid Modulation of Skin Disease Pathways</t>
  </si>
  <si>
    <t>https://gtr.ukri.org/projects?ref=BB%2FL502303%2F1</t>
  </si>
  <si>
    <t>MR/L010402/1</t>
  </si>
  <si>
    <t>IRHOM Mediated ADAM17 Regulation in Cutaneous Disease and Repair</t>
  </si>
  <si>
    <t>May-2014</t>
  </si>
  <si>
    <t>May-2017</t>
  </si>
  <si>
    <t>https://gtr.ukri.org/projects?ref=MR%2FL010402%2F1</t>
  </si>
  <si>
    <t>Dissecting the Role of Basement Membrane Components in A Xenograft Model of Cutaneous SCC</t>
  </si>
  <si>
    <t>1-Jan-2011</t>
  </si>
  <si>
    <t>1-May-2015</t>
  </si>
  <si>
    <t>https://www.debra.org.uk/dissecting-the-role-of-basement-membrane-components-in-a-xenograft-model-of-cutaneous-scc</t>
  </si>
  <si>
    <t>BB/H016465/1</t>
  </si>
  <si>
    <t>The Role of Basement Membrane Type VII Collagen in Aberrant Differentiation and Cell Fate Determination in Ageing Skin</t>
  </si>
  <si>
    <t>Sep-2010</t>
  </si>
  <si>
    <t>Nov-2014</t>
  </si>
  <si>
    <t>https://gtr.ukri.org/projects?ref=BB%2FH016465%2F1</t>
  </si>
  <si>
    <t>G0901967/1</t>
  </si>
  <si>
    <t>Identification of Novel Targetable Signalling Pathways in the Inherited Ichthyoses</t>
  </si>
  <si>
    <t>Jun-2010</t>
  </si>
  <si>
    <t>https://gtr.ukri.org/projects?ref=G0901967%2F1#/tabOverview</t>
  </si>
  <si>
    <t>G0700814/2</t>
  </si>
  <si>
    <t>Reverse Genetics to Map Determinants of Varicella Zoster Oka Vaccine Attenuation and Virulence.</t>
  </si>
  <si>
    <t>https://gtr.ukri.org/projects?ref=G0700814%2F2#/tabOverview</t>
  </si>
  <si>
    <t>G0601431/1</t>
  </si>
  <si>
    <t>What are the Determinants of Varicella Zoster Virus Tropism Within Skin Cells? Determinants of Localisation of Varicell</t>
  </si>
  <si>
    <t>https://gtr.ukri.org/projects?ref=G0601431%2F1#/tabOverview</t>
  </si>
  <si>
    <t>G0700814/1</t>
  </si>
  <si>
    <t>https://gtr.ukri.org/projects?ref=G0700814%2F1#/tabOverview</t>
  </si>
  <si>
    <t>Lead researcher</t>
  </si>
  <si>
    <t>23-Jun-2022</t>
  </si>
  <si>
    <t>Lead Researcher</t>
  </si>
  <si>
    <t>Delineating the Cutaneous Tumour Microenvironment in Birt-Hogg-Dubé Syndrome</t>
  </si>
  <si>
    <t>Myrovlytis Trust</t>
  </si>
  <si>
    <t>https://myrovlytistrust.org/currently-funded-research-2022/</t>
  </si>
  <si>
    <t>G0701367/1</t>
  </si>
  <si>
    <t>Familial Cylindromatosis: Identification of tumourigenic pathways and drug targets in human tissue</t>
  </si>
  <si>
    <t>Jun-2008</t>
  </si>
  <si>
    <t>May-2010</t>
  </si>
  <si>
    <t>https://gtr.ukri.org/projects?ref=G0701367%2F1#/tabOverview</t>
  </si>
  <si>
    <t>Co-investigator</t>
  </si>
  <si>
    <t>How general practice team composition and climate relate to quality, effectiveness and human resource costs: a mixed methods study in England</t>
  </si>
  <si>
    <t>https://fundingawards.nihr.ac.uk/award/17/08/34</t>
  </si>
  <si>
    <t>Do Cholesterol-Lowering Treatments Bring on or Make Atopic Eczema Worse? Triangulating Evidence From Genes and the Clinic</t>
  </si>
  <si>
    <t>British Skin Foundation</t>
  </si>
  <si>
    <t>A Qualitative Study to Evaluate the Content Validity of the Psoriasis Area Severity Index (PASI), As A Measure of Disease Severity in Children and Young People With Psoriasis</t>
  </si>
  <si>
    <t>British Skin Foundation and British Society for Paediatric and Adolescent Dermatology</t>
  </si>
  <si>
    <t>The Association Between the COVID-19 vaccine and Skin Conditions</t>
  </si>
  <si>
    <t>Risk of Serious Infection associated with Interleukin 17 and 23 Inhibitors Compared with Other Biologics in People with Psoriasis</t>
  </si>
  <si>
    <t>Journey of Patients with Suspected Cancer in Greater Manchester – Skin Cancer as an Exemplar</t>
  </si>
  <si>
    <t>Exploring the Feasibility and Clinical Risks of Integrating Free-Text Electronic Healthcare Records (EHR) Data into an Existing Knowledge Support System (KSS) to Support Clinical Decision-Making During Primary Care Consultations with Mental Health Patients</t>
  </si>
  <si>
    <t>Evaluation of Tumour Necrosis Factor Inhibitor Biosimilar Use in the UK: a study from the British Association of Dermatologists Biologics and Immunomodulator Register</t>
  </si>
  <si>
    <t>DRF-2015-08-089</t>
  </si>
  <si>
    <t>Lead Investigator</t>
  </si>
  <si>
    <t>Risk and Predictors of Infections in Psoriasis Patients Exposed to Biologic Therapy: A Prospective Observational Cohort Study in the British Association of Dermatologists' Biologic Interventions Register (BADBIR)</t>
  </si>
  <si>
    <t>Oct-2015</t>
  </si>
  <si>
    <t>https://www.fundingawards.nihr.ac.uk/award/DRF-2015-08-089</t>
  </si>
  <si>
    <t>Characterisation of Melanogenesis in Sporothrix Schenckii</t>
  </si>
  <si>
    <t>31-Dec-2004</t>
  </si>
  <si>
    <t>https://kclpure.kcl.ac.uk/portal/en/projects/characterisation-of-melanogenesis-in-sporothrix-schenckii</t>
  </si>
  <si>
    <t>Primary Investigator</t>
  </si>
  <si>
    <t>Biochemical and Molecular Characteristics of the 70 Kda Antigen of Histplasma Capsulatum and the 87 Kda Antigen of Paracoccidioides Brasilienses and Their Application for the Diagnosis of Disease</t>
  </si>
  <si>
    <t>1-Sep-2000</t>
  </si>
  <si>
    <t>31-Aug-2003</t>
  </si>
  <si>
    <t>https://kclpure.kcl.ac.uk/portal/en/projects/biochemical-and-molecular-characteristics-of-the-70-kda-antigen-o</t>
  </si>
  <si>
    <t>Development of A Rapid and Accurate Diagnostic Tool for Tinea Capitis Infection</t>
  </si>
  <si>
    <t>14-Jul-2000</t>
  </si>
  <si>
    <t>13-Jul-2002</t>
  </si>
  <si>
    <t>https://kclpure.kcl.ac.uk/portal/en/projects/development-of-a-rapid-and-accurate-diagnostic-tool-for-tinea-cap</t>
  </si>
  <si>
    <t>Improving the Diagnosis and Management of the Prevalent AIDS-Associated Fungal Infections in S.E. Asia</t>
  </si>
  <si>
    <t>European Commission</t>
  </si>
  <si>
    <t>1-Jan-1999</t>
  </si>
  <si>
    <t>31-May-2002</t>
  </si>
  <si>
    <t>https://kclpure.kcl.ac.uk/portal/en/projects/improving-the-diagnosis-and-management-of-the-prevalent-aids-asso</t>
  </si>
  <si>
    <t>X-Ray Analysis of A Secretory Aspartyl Proteinase From Candida Albicans and Crystallisation of Inhibitor Complexes</t>
  </si>
  <si>
    <t>Guy's &amp; St Thomas' Charity</t>
  </si>
  <si>
    <t>1-Apr-2004</t>
  </si>
  <si>
    <t>31-Mar-2002</t>
  </si>
  <si>
    <t>https://kclpure.kcl.ac.uk/portal/en/projects/x-ray-analysis-of-a-secretory-aspartyl-proteinase-from-candida-al</t>
  </si>
  <si>
    <t>Isolation and Purification of Novel Antigens of Penicillium Marneffei and Their Use in the Detection of Exposure to Infection</t>
  </si>
  <si>
    <t>1-Apr-1998</t>
  </si>
  <si>
    <t>31-Mar-2001</t>
  </si>
  <si>
    <t>https://kclpure.kcl.ac.uk/portal/en/projects/isolation-and-purification-of-novel-antigens-of-penicillium-marne</t>
  </si>
  <si>
    <t>Louis Forman Overseas Visiting Fellowship</t>
  </si>
  <si>
    <t>Louis Forman Charitable Trust</t>
  </si>
  <si>
    <t>1-Jan-1998</t>
  </si>
  <si>
    <t>31-Jan-2001</t>
  </si>
  <si>
    <t>https://kclpure.kcl.ac.uk/portal/en/projects/louis-forman-overseas-visiting-fellowship</t>
  </si>
  <si>
    <t>MR/Y030877/1</t>
  </si>
  <si>
    <t>The Edinburgh Molecular Mechanisms Cluster</t>
  </si>
  <si>
    <t>Feb-2024</t>
  </si>
  <si>
    <t>Feb-2028</t>
  </si>
  <si>
    <t>https://gtr.ukri.org/projects?ref=MR%2FY030877%2F1#/tabOverview</t>
  </si>
  <si>
    <t>NIHR133464</t>
  </si>
  <si>
    <t>Trial of IGe Tests for Eczema Relief (TIGER): Randomised Controlled Trial of Test-Guided Dietary Advice for Children With Eczema, With Internal Pilot and Nested Economic and Process Evaluations</t>
  </si>
  <si>
    <t>Dec-2025</t>
  </si>
  <si>
    <t>https://www.fundingawards.nihr.ac.uk/award/NIHR133464</t>
  </si>
  <si>
    <t>Defining ‘clinically actionable’ genetic mechanisms in atopic eczema risk and resolution</t>
  </si>
  <si>
    <t>1-Nov-2020</t>
  </si>
  <si>
    <t>31-Oct-2025</t>
  </si>
  <si>
    <t>BIOMAP: Biomarkers in Atopic Dermatitis and Psoriasis</t>
  </si>
  <si>
    <t>31-Mar-2024</t>
  </si>
  <si>
    <t>https://www.research.ed.ac.uk/en/projects/biomap-biomarkers-in-atopic-dermatitis-and-psoriasis</t>
  </si>
  <si>
    <t>Molecular Mechanisms in Atopic Skin</t>
  </si>
  <si>
    <t>30-Sep-2021</t>
  </si>
  <si>
    <t>086398/Z/08/Z</t>
  </si>
  <si>
    <t>Factors Modulating the Effects of Filaggrin Haploinsufficiency in Ichthyosis Vulgaris and Atopic Eczema.</t>
  </si>
  <si>
    <t>1-Mar-2009</t>
  </si>
  <si>
    <t>28-Feb-2013</t>
  </si>
  <si>
    <t>PB-PG-0614-34012</t>
  </si>
  <si>
    <t>Building Resilience to Improve the Life Course and Prevent Future Impact of Skin Conditions on Young People (BRISC): a Feasibility Study</t>
  </si>
  <si>
    <t>Mar-2016</t>
  </si>
  <si>
    <t>https://www.fundingawards.nihr.ac.uk/award/PB-PG-0614-34012</t>
  </si>
  <si>
    <t>Understanding Shared Mechanisms of Response to Targeted Therapies for Eczema</t>
  </si>
  <si>
    <t>Sep-2023</t>
  </si>
  <si>
    <t>Sep-2027</t>
  </si>
  <si>
    <t>https://gtr.ukri.org/projects?ref=studentship-2888969#/tabOverview</t>
  </si>
  <si>
    <t>NIHR302258</t>
  </si>
  <si>
    <t>Maintaining Skin Remission Using Treat-to-Target Changing Paradigms in Psoriasis Care</t>
  </si>
  <si>
    <t>Sep-2026</t>
  </si>
  <si>
    <t>https://www.fundingawards.nihr.ac.uk/award/NIHR302258</t>
  </si>
  <si>
    <t>NIHR151210</t>
  </si>
  <si>
    <t>Dissecting Shared Mechanisms of Drug Action and Response Within the BEACON Eczema Multi-Arm Clinical Trial: A Single-Cell Approach</t>
  </si>
  <si>
    <t>https://www.fundingawards.nihr.ac.uk/award/NIHR151210</t>
  </si>
  <si>
    <t>Grant Receiver</t>
  </si>
  <si>
    <t>Identifying Biomarkers of Disease Remission in Psoriasis</t>
  </si>
  <si>
    <t>Sep-2024</t>
  </si>
  <si>
    <t>Optimising Therapeutic Strategy in Psoriasis</t>
  </si>
  <si>
    <t>024/f/19</t>
  </si>
  <si>
    <t>Psoriasis and Metabolic Syndrome: Understanding Causality</t>
  </si>
  <si>
    <t>31-Dec-2019</t>
  </si>
  <si>
    <t>31-Dec-2020</t>
  </si>
  <si>
    <t>https://app.dimensions.ai/details/grant/grant.9332009</t>
  </si>
  <si>
    <t>MR/L001543/1</t>
  </si>
  <si>
    <t>Regulation of Keratinocyte Innate Immune Genes By Psoriasis Susceptibility Alleles</t>
  </si>
  <si>
    <t>Jun-2017</t>
  </si>
  <si>
    <t>HDR-23013</t>
  </si>
  <si>
    <t>Health Data Research UK - UK Regional Networks</t>
  </si>
  <si>
    <t>31-Mar-2028</t>
  </si>
  <si>
    <t>https://gtr.ukri.org/projects?ref=HDR-23013</t>
  </si>
  <si>
    <t>Creation of A Standardized Protocol Tool and ELearning Programme for Research Using Routinely Collected Health Data: ARECORD Initiative to Improve Methods</t>
  </si>
  <si>
    <t>The Hospital for Sick Children</t>
  </si>
  <si>
    <t>1-Apr-2022</t>
  </si>
  <si>
    <t>31-Mar-2027</t>
  </si>
  <si>
    <t>https://profiles.lshtm.ac.uk/2371-sinead-langan/grants</t>
  </si>
  <si>
    <t>NIHR202852</t>
  </si>
  <si>
    <t>Developing and testing an online intervention to support self-management, improve outcomes and reduce antibiotic use in acne</t>
  </si>
  <si>
    <t>1-Mar-2022</t>
  </si>
  <si>
    <t>28-Feb-2027</t>
  </si>
  <si>
    <t>https://www.fundingawards.nihr.ac.uk/award/NIHR202852</t>
  </si>
  <si>
    <t>Biomarkers in Atopic Dermatitis and Psoriasis</t>
  </si>
  <si>
    <t>1-Apr-2019</t>
  </si>
  <si>
    <t>31-Mar-2025</t>
  </si>
  <si>
    <t>https://orcid.org/0000-0002-7022-7441</t>
  </si>
  <si>
    <t>Improving Experirences of Severe Stigmatising Skin Diseases in Ghana and Ethiopia</t>
  </si>
  <si>
    <t>National Institute For Health Research</t>
  </si>
  <si>
    <t>1-Oct-2019</t>
  </si>
  <si>
    <t>30-Sep-2024</t>
  </si>
  <si>
    <t>RP-PG-0216-20007</t>
  </si>
  <si>
    <t>Supporting Self-Care for Eczema in the Community</t>
  </si>
  <si>
    <t>Mar-2024</t>
  </si>
  <si>
    <t>https://www.fundingawards.nihr.ac.uk/award/RP-PG-0216-20007</t>
  </si>
  <si>
    <t>Health Data Research UK London Substantive Site</t>
  </si>
  <si>
    <t>UK Research and Innovation</t>
  </si>
  <si>
    <t>Aug-2019</t>
  </si>
  <si>
    <t>Using Linked Electronic Health Data to Improve Eczema Diagnosis and Outcomes</t>
  </si>
  <si>
    <t>1-Jan-2019</t>
  </si>
  <si>
    <t>28-Feb-2023</t>
  </si>
  <si>
    <t>Phenotypes and Outcomes Associated With Eczema</t>
  </si>
  <si>
    <t>PB-PG-0418-20025</t>
  </si>
  <si>
    <t>Mental illness in atopic eczema and psoriasis: how big is the problem, why does it happen and how can we prevent it?</t>
  </si>
  <si>
    <t>1-Jun-2020</t>
  </si>
  <si>
    <t>31-Dec-2022</t>
  </si>
  <si>
    <t>https://europepmc.org/grantfinder/grantdetails?query=gid%3A%22PB-PG-0418-20025%22</t>
  </si>
  <si>
    <t>COVID-19 Schools Infection Survey</t>
  </si>
  <si>
    <t>Office for National Statistics UK</t>
  </si>
  <si>
    <t>30-Sep-2022</t>
  </si>
  <si>
    <t>Fractures in Older Adults With Eczema Prescribed Systemic Steroids: Two Population-Based Cohort Studies</t>
  </si>
  <si>
    <t>8-Oct-2021</t>
  </si>
  <si>
    <t>31-Aug-2022</t>
  </si>
  <si>
    <t>Schools Infection Survey</t>
  </si>
  <si>
    <t>1-Oct-2020</t>
  </si>
  <si>
    <t>AsthmaPhenotypes - Understanding Asthma Phenotypes: Going Beyond the Atopic/non-Atopic Paradigm</t>
  </si>
  <si>
    <t>European Research Council Executive Agency</t>
  </si>
  <si>
    <t>1-Jan-2016</t>
  </si>
  <si>
    <t>30-Jun-2021</t>
  </si>
  <si>
    <t>Disentangling Multi Morbidity in Common Allergic Diseases</t>
  </si>
  <si>
    <t>1-Aug-2020</t>
  </si>
  <si>
    <t>31-Jan-2021</t>
  </si>
  <si>
    <t>MR/V005146/1</t>
  </si>
  <si>
    <t>Understanding Clusters and Mechanisms of Complex Multimorbidity in People with Common Allergic Conditions</t>
  </si>
  <si>
    <t>Jan-2020</t>
  </si>
  <si>
    <t>https://gtr.ukri.org/projects?ref=MR%2FV005146%2F1#/tabOverview</t>
  </si>
  <si>
    <t>Multidimensional Phenotyping in Eczema</t>
  </si>
  <si>
    <t>PB-PG-0817-20033</t>
  </si>
  <si>
    <t>Informing the Development of Clinical Trials in Autoimmune Blistering Skin Diseases</t>
  </si>
  <si>
    <t>Aug-2020</t>
  </si>
  <si>
    <t>https://www.fundingawards.nihr.ac.uk/award/PB-PG-0817-20033</t>
  </si>
  <si>
    <t>2016-019 Partner Bereavement and Skin Disease</t>
  </si>
  <si>
    <t>European Academy of Dermatology and Venereology</t>
  </si>
  <si>
    <t>1-Jan-2017</t>
  </si>
  <si>
    <t>Embedding Guidelines for Studies Using Routinely-Collected Health Data: Generating RECORD Uptake and Impact</t>
  </si>
  <si>
    <t>Canadian Institutes of Health Research</t>
  </si>
  <si>
    <t>1-Nov-2016</t>
  </si>
  <si>
    <t>31-Oct-2017</t>
  </si>
  <si>
    <t>NIHR/CS/010/014</t>
  </si>
  <si>
    <t>The Natural History and Management of Herpes Zoster: The Role of Moderate Immunosuppression from Common Diseases</t>
  </si>
  <si>
    <t>Mar-2017</t>
  </si>
  <si>
    <t>https://www.fundingawards.nihr.ac.uk/award/NIHR/CS/010/014</t>
  </si>
  <si>
    <t>1-Mar-2011</t>
  </si>
  <si>
    <t>28-Feb-2017</t>
  </si>
  <si>
    <t>Public Trust in the Use of Big Data for Health Research</t>
  </si>
  <si>
    <t>Reporting of Studies Conducted Using Observational Routinely-Collected Data (RECORD)</t>
  </si>
  <si>
    <t>1-Oct-2013</t>
  </si>
  <si>
    <t>30-Sep-2015</t>
  </si>
  <si>
    <t>NIHR151318</t>
  </si>
  <si>
    <t>Investigating the Benefits and Harms of Reduced Daily Dose Oral Isotretinoin in the Treatment of Acne: A Parallel Group, Assessor Blind, Non-Inferiority, Multicentre Randomised Controlled Trial, with An Internal Pilot (Acne-ID)</t>
  </si>
  <si>
    <t>Sep-2028</t>
  </si>
  <si>
    <t>https://orcid.org/0000-0001-6788-7222</t>
  </si>
  <si>
    <t>Developing and Testing An Online Intervention to Support Self-Management, Improve Outcomes and Reduce Antibiotic Use in Acne</t>
  </si>
  <si>
    <t>Mar-2027</t>
  </si>
  <si>
    <t>014/BSFSG/21</t>
  </si>
  <si>
    <t>Development of a British Association of Dermatologists Cognitive Behavioural Intervention for Skin Conditions</t>
  </si>
  <si>
    <t>Examining the Association Between Parental Mindfulness in Parental and Child Wellbeing in Childhood Psoriasis: Should We Test Mindful Parenting As An Intervention</t>
  </si>
  <si>
    <t>Psoriasis and Psoriatic Arthritis Alliance</t>
  </si>
  <si>
    <t>Delivery of Sustainable Low Intensity Mental Health Interventions, Training, and Mental Health Promotion in Northern Uganda</t>
  </si>
  <si>
    <t>Global Challenges Research Fund</t>
  </si>
  <si>
    <t>MR/N011198/1</t>
  </si>
  <si>
    <t>Reducing Newly-Qualified Driver Crash Risk: Identifying Behavioural Targets</t>
  </si>
  <si>
    <t>29-Sep-2017</t>
  </si>
  <si>
    <t>https://gtr.ukri.org/projects?ref=MR%2FN011198%2F1#/tabOverview</t>
  </si>
  <si>
    <t>Respectful Management of Violence and Aggression Training in Gulu Regional Referral Hospital and Surrounding Districts</t>
  </si>
  <si>
    <t>Tropical Health Education Trust</t>
  </si>
  <si>
    <t>Postgraduate training for research data management in the psychological sciences</t>
  </si>
  <si>
    <t>Identifying Factors and Processes Contributing to Successful Adjustment to Disfiguring Conditions in Collaboration</t>
  </si>
  <si>
    <t>Healing Foundation</t>
  </si>
  <si>
    <t>13/WA/0363</t>
  </si>
  <si>
    <t>A European Multicenter Study on Depression, Anxiety, Quality of Life and Attachment Among Adult Patients With Common Skin Disorders</t>
  </si>
  <si>
    <t>15-Nov-2013</t>
  </si>
  <si>
    <t>https://www.hra.nhs.uk/planning-and-improving-research/application-summaries/research-summaries/european-study-of-psychological-impact-of-skin-diseases/</t>
  </si>
  <si>
    <t>Biomarkers and Stratification To Optimise outcomes in Psoriasis: a multi-centre, longitudinal, observational cohort study</t>
  </si>
  <si>
    <t>https://kingstonhospital.nhs.uk/departments-services/support-services/research-innovation/research-projects-at-kingston/</t>
  </si>
  <si>
    <t>8. GUIDELINES</t>
  </si>
  <si>
    <t>Committee_Name</t>
  </si>
  <si>
    <t>Guideline Title</t>
  </si>
  <si>
    <t>Organization Name</t>
  </si>
  <si>
    <t>Publication_Year</t>
  </si>
  <si>
    <t>Committee Member</t>
  </si>
  <si>
    <t>Experts</t>
  </si>
  <si>
    <t>Etanercept and efalizumab for the treatment of adults with psoriasis</t>
  </si>
  <si>
    <t>National Institute for Health and Care Excellence</t>
  </si>
  <si>
    <t>26-Jul-2006</t>
  </si>
  <si>
    <t>https://www.nice.org.uk/guidance/ta103/resources/etanercept-and-efalizumab-for-the-treatment-of-adults-with-psoriasis-pdf-82598010732997</t>
  </si>
  <si>
    <t>Adalimumab for the treatment of adults with psoriasis</t>
  </si>
  <si>
    <t>25-Jun-2008</t>
  </si>
  <si>
    <t>https://www.nice.org.uk/guidance/ta146/resources/adalimumab-for-the-treatment-of-adults-with-psoriasis-pdf-82598257636549</t>
  </si>
  <si>
    <t>Infliximab for the treatment of adults with psoriasis</t>
  </si>
  <si>
    <t>23-Jan-2008</t>
  </si>
  <si>
    <t>https://www.nice.org.uk/guidance/ta134/resources/infliximab-for-the-treatment-of-adults-with-psoriasis-pdf-82598193811141</t>
  </si>
  <si>
    <t>Author</t>
  </si>
  <si>
    <t>British Association of Dermatologists' guidelines for biologic interventions for psoriasis 2009</t>
  </si>
  <si>
    <t>British Association of Dermatologists</t>
  </si>
  <si>
    <t>1-Nov-2009</t>
  </si>
  <si>
    <t>https://academic.oup.com/bjd/article/161/5/987/6642315</t>
  </si>
  <si>
    <t>European S3-Guidelines on the systemic treatment of psoriasis vulgaris--Update 2015--Short version--EDF in cooperation with EADV and IPC</t>
  </si>
  <si>
    <t>Dec-2015</t>
  </si>
  <si>
    <t>https://pubmed.ncbi.nlm.nih.gov/26481193</t>
  </si>
  <si>
    <t>European consensus statement on phenotypes of pustular psoriasis</t>
  </si>
  <si>
    <t>European Rare And Severe Psoriasis Expert Network</t>
  </si>
  <si>
    <t>6-Jun-2017</t>
  </si>
  <si>
    <t>https://onlinelibrary.wiley.com/doi/10.1111/jdv.14386</t>
  </si>
  <si>
    <t>Ustekinumab for the treatment of adults with moderate to severe psoriasis</t>
  </si>
  <si>
    <t>3-Mar-2017</t>
  </si>
  <si>
    <t>https://www.nice.org.uk/guidance/ta180/resources/ustekinumab-for-the-treatment-of-adults-with-moderate-to-severe-psoriasis-pdf-82598489423557</t>
  </si>
  <si>
    <t>Clinical use of dimethyl fumarate in moderate-to-severe plaque-type psoriasis: a European expert consensus</t>
  </si>
  <si>
    <t>20-Sep-2018</t>
  </si>
  <si>
    <t>https://pubmed.ncbi.nlm.nih.gov/30238510/</t>
  </si>
  <si>
    <t>Recategorization of psoriasis severity: Delphi consensus from the International Psoriasis Council</t>
  </si>
  <si>
    <t>International Psoriasis Council</t>
  </si>
  <si>
    <t>16-Aug-2019</t>
  </si>
  <si>
    <t>https://www.jaad.org/article/S0190-9622(19)32573-3/fulltext#%20</t>
  </si>
  <si>
    <t>Management of congenital ichthyoses: European guidelines of care, part two</t>
  </si>
  <si>
    <t>Mar-2019</t>
  </si>
  <si>
    <t>https://pubmed.ncbi.nlm.nih.gov/29897631</t>
  </si>
  <si>
    <t>Management of congenital ichthyoses: European guidelines of care, part one</t>
  </si>
  <si>
    <t>Feb-2019</t>
  </si>
  <si>
    <t>https://pubmed.ncbi.nlm.nih.gov/30216406</t>
  </si>
  <si>
    <t>Clinical practice guidelines for the diagnosis and surveillance of BAP1 tumour predisposition syndrome</t>
  </si>
  <si>
    <t>European Society of Human Genetics</t>
  </si>
  <si>
    <t>22-Aug-2023</t>
  </si>
  <si>
    <t>https://www.nature.com/articles/s41431-023-01448-z</t>
  </si>
  <si>
    <t>Guidelines on the role of skin care in the management of mobile populations</t>
  </si>
  <si>
    <t>International Society of Tropical Dermatology</t>
  </si>
  <si>
    <t>Feb-2013</t>
  </si>
  <si>
    <t>https://pubmed.ncbi.nlm.nih.gov/23347309</t>
  </si>
  <si>
    <t>British Association of Dermatologists' guidelines for the management of tinea capitis 2014</t>
  </si>
  <si>
    <t>https://pubmed.ncbi.nlm.nih.gov/25234064</t>
  </si>
  <si>
    <t>EULAR recommendations for the management of psoriatic arthritis with pharmacological therapies: 2023 update</t>
  </si>
  <si>
    <t>Empire Rheumatism Council</t>
  </si>
  <si>
    <t>15-May-2024</t>
  </si>
  <si>
    <t>https://pubmed.ncbi.nlm.nih.gov/38499325</t>
  </si>
  <si>
    <t>Guideline Development Group</t>
  </si>
  <si>
    <t>British Association of Dermatologists guidelines for biologic therapy for psoriasis 2020: a rapid update</t>
  </si>
  <si>
    <t>18-Mar-2020</t>
  </si>
  <si>
    <t>https://onlinelibrary.wiley.com/doi/10.1111/bjd.19039</t>
  </si>
  <si>
    <t>Methotrexate guidelines</t>
  </si>
  <si>
    <t>Fungal infections: guidelines for reporting. PHLS Mycology Committee</t>
  </si>
  <si>
    <t>Communicable Disease Surveillance Centre of the Public Health Laboratory Service (Great Britain)</t>
  </si>
  <si>
    <t>26-Apr-1996</t>
  </si>
  <si>
    <t>https://pubmed.ncbi.nlm.nih.gov/8935422</t>
  </si>
  <si>
    <t>British Association of Dermatologists guidelines for the management of people with rosacea 2021</t>
  </si>
  <si>
    <t>1-Oct-2021</t>
  </si>
  <si>
    <t>https://academic.oup.com/bjd/article/185/4/725/6599936?login=false</t>
  </si>
  <si>
    <t>Position statement: Recommendations on the diagnosis and treatment of Malassezia folliculitis</t>
  </si>
  <si>
    <t>13-Mar-2023</t>
  </si>
  <si>
    <t>https://onlinelibrary.wiley.com/doi/10.1111/jdv.18982</t>
  </si>
  <si>
    <t>Psoriasis: assessment and management</t>
  </si>
  <si>
    <t>https://www.nice.org.uk/guidance/cg153/documents/psoriasis-full-guideline2</t>
  </si>
  <si>
    <t>Secukinumab for treating moderate to severe plaque psoriasis</t>
  </si>
  <si>
    <t>22-Jul-2015</t>
  </si>
  <si>
    <t>https://www.nice.org.uk/guidance/ta350/resources/secukinumab-for-treating-moderate-to-severe-plaque-psoriasis-pdf-82602661589701</t>
  </si>
  <si>
    <t>Oral propranolol in the treatment of proliferating infantile haemangiomas: British Society for Paediatric Dermatology consensus guidelines</t>
  </si>
  <si>
    <t>British Society for Paediatric Dermatology</t>
  </si>
  <si>
    <t>https://pubmed.ncbi.nlm.nih.gov/29774538</t>
  </si>
  <si>
    <t>British Association of Dermatologists' guidelines for the management of Stevens-Johnson syndrome/toxic epidermal necrolysis in children and young people, 2018</t>
  </si>
  <si>
    <t>1-Jul-2019</t>
  </si>
  <si>
    <t>https://pubmed.ncbi.nlm.nih.gov/30829411/</t>
  </si>
  <si>
    <t>European S1 guidelines on the management of lichen planus: a cooperation of the European Dermatology Forum with the European Academy of Dermatology and Venereology</t>
  </si>
  <si>
    <t>European Dermatology Forum | European Academy of Dermatology and Venereology</t>
  </si>
  <si>
    <t>17-Jul-2020</t>
  </si>
  <si>
    <t>https://onlinelibrary.wiley.com/doi/10.1111/jdv.16464</t>
  </si>
  <si>
    <t>British Society for Rheumatology guideline on management of paediatric, adolescent and adult patients with idiopathic inflammatory myopathy</t>
  </si>
  <si>
    <t>British Society for Rheumatology</t>
  </si>
  <si>
    <t>31-Mar-2022</t>
  </si>
  <si>
    <t>https://academic.oup.com/rheumatology/article/61/5/1760/6555980?login=false</t>
  </si>
  <si>
    <t>Diagnosis and management of psoriasis and psoriatic arthritis in adults</t>
  </si>
  <si>
    <t>Scottish Intercollegiate Guidelines Network</t>
  </si>
  <si>
    <t>https://www.sign.ac.uk/assets/sign121.pdf</t>
  </si>
  <si>
    <t>EuroGuiDerm Guideline on the Systemic Treatment of Psoriasis Vulgaris</t>
  </si>
  <si>
    <t>European Dermatology Forum</t>
  </si>
  <si>
    <t>https://www.guidelines.edf.one//uploads/attachments/clrf2t72k3ttodtjrokdem0cy-0-euroguiderm-pso-gl-draft-2024.pdf</t>
  </si>
  <si>
    <t>European consensus-based (S2k) Guideline on the Management of Herpes Zoster - guided by the European Dermatology Forum (EDF) in cooperation with the European Academy of Dermatology and Venereology (EADV), Part 1: Diagnosis</t>
  </si>
  <si>
    <t>https://pubmed.ncbi.nlm.nih.gov/27804172</t>
  </si>
  <si>
    <t>European consensus-based (S2k) Guideline on the Management of Herpes Zoster - guided by the European Dermatology Forum (EDF) in cooperation with the European Academy of Dermatology and Venereology (EADV), Part 2: Treatment</t>
  </si>
  <si>
    <t>https://pubmed.ncbi.nlm.nih.gov/27579792</t>
  </si>
  <si>
    <t>Guidelines for management of Bowen's disease: 2006 update</t>
  </si>
  <si>
    <t>https://pubmed.ncbi.nlm.nih.gov/17199561</t>
  </si>
  <si>
    <t>Guidelines on the use of photodynamic therapy for nonmelanoma skin cancer: an international consensus. International Society for Photodynamic Therapy in Dermatology, 2005</t>
  </si>
  <si>
    <t>https://pubmed.ncbi.nlm.nih.gov/17190630</t>
  </si>
  <si>
    <t>Guidelines for the management of basal cell carcinoma</t>
  </si>
  <si>
    <t>1-Jul-2008</t>
  </si>
  <si>
    <t>https://pubmed.ncbi.nlm.nih.gov/18593385</t>
  </si>
  <si>
    <t>Photodynamic therapy for skin field cancerization: an international consensus. International Society for Photodynamic Therapy in Dermatology</t>
  </si>
  <si>
    <t>Jan-2012</t>
  </si>
  <si>
    <t>https://onlinelibrary.wiley.com/doi/pdf/10.1111/j.1468-3083.2011.04432.x</t>
  </si>
  <si>
    <t>Update of the European guidelines for basal cell carcinoma management</t>
  </si>
  <si>
    <t>https://pubmed.ncbi.nlm.nih.gov/24723647</t>
  </si>
  <si>
    <t>European Dermatology Forum guidelines on topical photodynamic therapy 2019 Part 2: emerging indications – field cancerization, photorejuvenation and inflammatory/infective dermatoses</t>
  </si>
  <si>
    <t>5-Dec-2019</t>
  </si>
  <si>
    <t>https://onlinelibrary.wiley.com/doi/10.1111/jdv.16044</t>
  </si>
  <si>
    <t>European Dermatology Forum guidelines on topical photodynamic therapy 2019 Part 1: treatment delivery and established indications – actinic keratoses, Bowen's disease and basal cell carcinomas</t>
  </si>
  <si>
    <t>28-Nov-2019</t>
  </si>
  <si>
    <t>https://onlinelibrary.wiley.com/doi/10.1111/jdv.16017</t>
  </si>
  <si>
    <t>Diagnosis and treatment of basal cell carcinoma: European consensus-based interdisciplinary guidelines</t>
  </si>
  <si>
    <t>European Association for Cancer Research</t>
  </si>
  <si>
    <t>https://pubmed.ncbi.nlm.nih.gov/31288208</t>
  </si>
  <si>
    <t>British Association of Dermatologists and British Photodermatology Group guidelines for topical photodynamic therapy 2018</t>
  </si>
  <si>
    <t>British Association of Dermatologists | British Photodermatology Group</t>
  </si>
  <si>
    <t>https://pubmed.ncbi.nlm.nih.gov/30506819</t>
  </si>
  <si>
    <t>British Association of Dermatologists guidelines for the management of people with cutaneous squamous cell carcinoma in situ (Bowen disease) 2022</t>
  </si>
  <si>
    <t>1-Nov-2022</t>
  </si>
  <si>
    <t>https://academic.oup.com/bjd/article/188/2/186/6788751</t>
  </si>
  <si>
    <t>Guidelines of care for the management of psoriasis and psoriatic arthritis: section 6. Guidelines of care for the treatment of psoriasis and psoriatic arthritis: case-based presentations and evidence-based conclusions</t>
  </si>
  <si>
    <t>American Academy of Dermatology</t>
  </si>
  <si>
    <t>1-Jul-2011</t>
  </si>
  <si>
    <t>https://pubmed.ncbi.nlm.nih.gov/21306785/</t>
  </si>
  <si>
    <t>Cyclosporin for atopic dermatitis in children</t>
  </si>
  <si>
    <t>Swiss Society of Dermatology and Venereology</t>
  </si>
  <si>
    <t>3-Sep-2001</t>
  </si>
  <si>
    <t>https://pubmed.ncbi.nlm.nih.gov/11549791</t>
  </si>
  <si>
    <t>Guidelines for charter on visitation of training centres in dermatology and venereology: report for the European Board of Dermatology and Venereology, European Union of Medical Specialists</t>
  </si>
  <si>
    <t>https://pubmed.ncbi.nlm.nih.gov/11683302</t>
  </si>
  <si>
    <t>Guidelines for Logbook for registration of training activities in dermatology and venereology: report from the Board of Dermatology and Venereology</t>
  </si>
  <si>
    <t>https://pubmed.ncbi.nlm.nih.gov/17567334</t>
  </si>
  <si>
    <t>Nov-2009</t>
  </si>
  <si>
    <t>https://pubmed.ncbi.nlm.nih.gov/19857207</t>
  </si>
  <si>
    <t>European evidence-based (S3) guideline for the treatment of acne – update 2016 – short version</t>
  </si>
  <si>
    <t>12-Aug-2016</t>
  </si>
  <si>
    <t>https://onlinelibrary.wiley.com/doi/10.1111/jdv.13776</t>
  </si>
  <si>
    <t>Quality of life measurement in atopic dermatitis. Position paper of the European Academy of Dermatology and Venereology (EADV) Task Force on quality of life and Patient Oriented Outcomes and Acne, Rosacea and Hidradenitis Suppurativa</t>
  </si>
  <si>
    <t>12-Sep-2017</t>
  </si>
  <si>
    <t>https://onlinelibrary.wiley.com/doi/10.1111/jdv.14585</t>
  </si>
  <si>
    <t>Methods to improve quality of life, beyond medicines. Position statement of the European Academy of Dermatology and Venereology Task Force on Quality of Life and Patient Oriented Outcomes</t>
  </si>
  <si>
    <t>23-Oct-2020</t>
  </si>
  <si>
    <t>https://onlinelibrary.wiley.com/doi/10.1111/jdv.16914</t>
  </si>
  <si>
    <t>Practical recommendations for systemic treatment in psoriasis in case of coexisting inflammatory, neurologic, infectious or malignant disorders (BETA-PSO: Belgian Evidence-based Treatment Advice in Psoriasis; part 2)</t>
  </si>
  <si>
    <t>13-Aug-2020</t>
  </si>
  <si>
    <t>https://onlinelibrary.wiley.com/doi/10.1111/jdv.16683</t>
  </si>
  <si>
    <t>Position statement of the European Academy of Dermatology and Venereology Task Force on Quality of Life and Patient Oriented Outcomes on quality of life issues in dermatologic patients during the COVID-19 pandemic</t>
  </si>
  <si>
    <t>https://pubmed.ncbi.nlm.nih.gov/32498128</t>
  </si>
  <si>
    <t>Quality of life measurement in occupational skin diseases. Position paper of the European Academy of Dermatology and Venereology Task Forces on Quality of Life and Patient Oriented Outcomes and Occupational Skin Disease</t>
  </si>
  <si>
    <t>13-Jul-2020</t>
  </si>
  <si>
    <t>https://onlinelibrary.wiley.com/doi/10.1111/jdv.16742</t>
  </si>
  <si>
    <t>Quality of life measurement in alopecia areata. Position statement of the European Academy of Dermatology and Venereology Task Force on Quality of Life and Patient Oriented Outcomes</t>
  </si>
  <si>
    <t>9-Jun-2021</t>
  </si>
  <si>
    <t>https://onlinelibrary.wiley.com/doi/10.1111/jdv.17370</t>
  </si>
  <si>
    <t>Quality of life measurement in vitiligo. Position statement of the European Academy of Dermatology and Venereology Task Force on Quality of Life and Patient Oriented Outcomes with external experts</t>
  </si>
  <si>
    <t>19-Oct-2022</t>
  </si>
  <si>
    <t>https://onlinelibrary.wiley.com/doi/10.1111/jdv.18593</t>
  </si>
  <si>
    <t>Quality of life measurement in teledermatology. Position statement of the European Academy of Dermatology and Venereology Task Forces on Quality of Life and Patient Oriented Outcomes and Teledermatology</t>
  </si>
  <si>
    <t>25-Oct-2023</t>
  </si>
  <si>
    <t>https://onlinelibrary.wiley.com/doi/10.1111/jdv.19570</t>
  </si>
  <si>
    <t>Quality of life measurement in rosacea. Position statement of the European Academy of Dermatology and Venereology Task Forces on Quality of Life and Patient Oriented Outcomes and Acne, Rosacea and Hidradenitis Suppurativa</t>
  </si>
  <si>
    <t>6-Feb-2023</t>
  </si>
  <si>
    <t>https://onlinelibrary.wiley.com/doi/10.1111/jdv.18918</t>
  </si>
  <si>
    <t>Patient Expert</t>
  </si>
  <si>
    <t>An update and guidance on narrowband ultraviolet B phototherapy: a British Photodermatology Group Workshop Report</t>
  </si>
  <si>
    <t>Aug-2004</t>
  </si>
  <si>
    <t>https://pubmed.ncbi.nlm.nih.gov/15327535</t>
  </si>
  <si>
    <t>British Association of Dermatologists and British Photodermatology Group guidelines for the safe and effective use of psoralen-ultraviolet A therapy 2015</t>
  </si>
  <si>
    <t>https://academic.oup.com/bjd/article/174/1/24/6616636</t>
  </si>
  <si>
    <t>British Association of Dermatologists guidelines for the management of people with vitiligo 2021</t>
  </si>
  <si>
    <t>https://orca.cardiff.ac.uk/id/eprint/142723/</t>
  </si>
  <si>
    <t>British Association of Dermatologists guidelines for the management of adults with delusional infestation 2022</t>
  </si>
  <si>
    <t>May-2022</t>
  </si>
  <si>
    <t>https://orca.cardiff.ac.uk/id/eprint/149857/</t>
  </si>
  <si>
    <t>Consensus conference on cyclosporin A microemulsion for psoriasis, June 1996</t>
  </si>
  <si>
    <t>1-Nov-1996</t>
  </si>
  <si>
    <t>https://pubmed.ncbi.nlm.nih.gov/8977680/</t>
  </si>
  <si>
    <t>British Association of Dermatologists guidelines for the safe and effective prescribing of oral ciclosporin in dermatology 2018</t>
  </si>
  <si>
    <t>1-Jun-2019</t>
  </si>
  <si>
    <t>https://academic.oup.com/bjd/article/180/6/1312/6731158</t>
  </si>
  <si>
    <t>9. EDITORIAL_RESPONSIBILITY</t>
  </si>
  <si>
    <t>Editorial_Board_Name</t>
  </si>
  <si>
    <t>Editorial Advisory Board</t>
  </si>
  <si>
    <t>British Journal of Dermatology</t>
  </si>
  <si>
    <t>https://academic.oup.com/bjd/pages/editorial-board#Cowdell</t>
  </si>
  <si>
    <t>Editorial Board</t>
  </si>
  <si>
    <t>Journal of Dermatological Science</t>
  </si>
  <si>
    <t>https://www.sciencedirect.com/journal/journal-of-dermatological-science/about/editorial-board</t>
  </si>
  <si>
    <t>Journal of Dermatological Treatment</t>
  </si>
  <si>
    <t>https://www.tandfonline.com/action/journalInformation?show=editorialBoard&amp;journalCode=ijdt20</t>
  </si>
  <si>
    <t>Associate Editor</t>
  </si>
  <si>
    <t>Journal of Investigative Dermatology</t>
  </si>
  <si>
    <t>https://www.jidonline.org/content/editorialboard</t>
  </si>
  <si>
    <t>Peer Reviewer</t>
  </si>
  <si>
    <t>JAMA Dermatology</t>
  </si>
  <si>
    <t>https://jamanetwork.com/journals/jamadermatology/fullarticle/2816017</t>
  </si>
  <si>
    <t>Deputy Editor</t>
  </si>
  <si>
    <t>Reviewer</t>
  </si>
  <si>
    <t>Nature Communications</t>
  </si>
  <si>
    <t>2024</t>
  </si>
  <si>
    <t>https://orcid.org/0000-0002-5850-5680</t>
  </si>
  <si>
    <t>26-Aug-2020</t>
  </si>
  <si>
    <t>Wellcome Open Research</t>
  </si>
  <si>
    <t>Transactions of the Royal Society of Tropical Medicine and Hygiene</t>
  </si>
  <si>
    <t>Jun-2024</t>
  </si>
  <si>
    <t>https://orcid.org/0000-0001-6561-8731</t>
  </si>
  <si>
    <t>PLoS Neglected Tropical Diseases</t>
  </si>
  <si>
    <t>PLOS Global Public Health</t>
  </si>
  <si>
    <t>JAAD Case Reports</t>
  </si>
  <si>
    <t>Japanese Journal of Tropical Medicine and Hygiene</t>
  </si>
  <si>
    <t>Pilot and Feasibility Studies</t>
  </si>
  <si>
    <t>Epidemiology and Infection</t>
  </si>
  <si>
    <t>2020</t>
  </si>
  <si>
    <t>BMC Dermatology</t>
  </si>
  <si>
    <t>BMC Infectious Diseases</t>
  </si>
  <si>
    <t>Editor</t>
  </si>
  <si>
    <t>Cochrane Skin</t>
  </si>
  <si>
    <t>1-Apr-2023</t>
  </si>
  <si>
    <t>Evidence-Based Dermatology Section</t>
  </si>
  <si>
    <t>1-Aug-2017</t>
  </si>
  <si>
    <t>Acta Dermato-Venereologica</t>
  </si>
  <si>
    <t>BMJ Case Reports</t>
  </si>
  <si>
    <t>BMJ Open</t>
  </si>
  <si>
    <t>Clinical and Experimental Dermatology</t>
  </si>
  <si>
    <t>Journal of the European Academy of Dermatology and Venereology</t>
  </si>
  <si>
    <t>Section Editor</t>
  </si>
  <si>
    <t>Editorial Team</t>
  </si>
  <si>
    <t>https://medicaljournalssweden.se/actadv/about/editorialTeam</t>
  </si>
  <si>
    <t>Correspondence and Case Reports</t>
  </si>
  <si>
    <t>Current Opinion in Infectious Diseases</t>
  </si>
  <si>
    <t>https://journals.lww.com/co-infectiousdiseases/fulltext/2012/04000/editorial_introductions.1.aspx</t>
  </si>
  <si>
    <t>PLOS Neglected Tropical Diseases</t>
  </si>
  <si>
    <t>https://orcid.org/0000-0002-5835-1167</t>
  </si>
  <si>
    <t>International Journal of Dermatology</t>
  </si>
  <si>
    <t>https://onlinelibrary.wiley.com/page/journal/13654632/homepage/editorialboard.html</t>
  </si>
  <si>
    <t>SkinMed Journal</t>
  </si>
  <si>
    <t>https://skinmedjournal.com/#</t>
  </si>
  <si>
    <t>Contributing Editor</t>
  </si>
  <si>
    <t>https://www.sciencedirect.com/journal/journal-of-investigative-dermatology/about/editorial-board</t>
  </si>
  <si>
    <t>Cell Death and Disease</t>
  </si>
  <si>
    <t>https://discovery.dundee.ac.uk/en/activities/journal-of-investigative-dermatology-journal</t>
  </si>
  <si>
    <t>American Journal of Clinical Dermatology</t>
  </si>
  <si>
    <t>Translational Research</t>
  </si>
  <si>
    <t>https://onlinelibrary.wiley.com/doi/pdf/10.1111/bjd.15913</t>
  </si>
  <si>
    <t>Journal of Allergy and Clinical Immunology</t>
  </si>
  <si>
    <t>Journal of Instructional Development</t>
  </si>
  <si>
    <t>8-Jan-2024</t>
  </si>
  <si>
    <t>https://link.springer.com/article/10.1007/s40257-023-00834-z</t>
  </si>
  <si>
    <t>BioDrugs</t>
  </si>
  <si>
    <t>18-Dec-2023</t>
  </si>
  <si>
    <t>https://link.springer.com/article/10.1007/s40259-023-00638-x</t>
  </si>
  <si>
    <t>https://link.springer.com/article/10.1007/s40257-017-0329-2</t>
  </si>
  <si>
    <t>Proceedings of the National Academy of Sciences of the United States of America</t>
  </si>
  <si>
    <t>https://www.pnas.org/doi/10.1073/pnas.reviewers107</t>
  </si>
  <si>
    <t>https://www.sciencedirect.com/journal/journal-of-investigative-dermatology/vol/140/issue/5</t>
  </si>
  <si>
    <t>11-Jan-2023</t>
  </si>
  <si>
    <t>https://link.springer.com/article/10.1007/s40257-022-00747-3</t>
  </si>
  <si>
    <t>Editorial board</t>
  </si>
  <si>
    <t>https://www.tandfonline.com/action/journalInformation?show=editorialBoard&amp;journalCode=dcle20</t>
  </si>
  <si>
    <t>Journal of Psoriasis and Psoriatic Arthritis</t>
  </si>
  <si>
    <t>https://journals.sagepub.com/editorial-board/JPS</t>
  </si>
  <si>
    <t>https://journals.sagepub.com/doi/full/10.1177/2475530320984923</t>
  </si>
  <si>
    <t>Baylor University Medical Center Proceedings</t>
  </si>
  <si>
    <t>https://www.tandfonline.com/doi/pdf/10.1080/08998280.2017.11929517</t>
  </si>
  <si>
    <t>Editorial Council</t>
  </si>
  <si>
    <t>Ukrainian Scientific Medical Youth Journal</t>
  </si>
  <si>
    <t>https://mmj.nmuofficial.com/index.php/journal/about/editorialTeam</t>
  </si>
  <si>
    <t>Dermatology and Therapy</t>
  </si>
  <si>
    <t>https://orcid.org/0000-0001-7084-5293</t>
  </si>
  <si>
    <t>Editor-in-Chief</t>
  </si>
  <si>
    <t>Jan-2023</t>
  </si>
  <si>
    <t>https://bpspsychub.onlinelibrary.wiley.com/hub/journal/20448287/homepage/editorialboard.html</t>
  </si>
  <si>
    <t>Scars, Burns &amp; Healing</t>
  </si>
  <si>
    <t>Outcomes and Qualitative Research</t>
  </si>
  <si>
    <t>British Dermatological Nursing Group</t>
  </si>
  <si>
    <t>https://bdng.org.uk/dn-editorial-board/</t>
  </si>
  <si>
    <t>https://academic.oup.com/ced/pages/editorial-board</t>
  </si>
  <si>
    <t>https://www.medicaljournals.se/acta/reviewers-2019</t>
  </si>
  <si>
    <t>Dermatology in Practice</t>
  </si>
  <si>
    <t>10. PRESENTATIONS</t>
  </si>
  <si>
    <t>Event_Name</t>
  </si>
  <si>
    <t>Event_Organizer</t>
  </si>
  <si>
    <t>Abstract_Title</t>
  </si>
  <si>
    <t>Participation_Year</t>
  </si>
  <si>
    <t>State</t>
  </si>
  <si>
    <t>2024 - 10th International Congress, Psoriasis: From Gene to Clinic</t>
  </si>
  <si>
    <t>Conference Co-Chair</t>
  </si>
  <si>
    <t>5-Dec-2024</t>
  </si>
  <si>
    <t>7-Dec-2024</t>
  </si>
  <si>
    <t>https://psoriasisg2c.com/congress-information/</t>
  </si>
  <si>
    <t>2024 - 26th Regional Conference of Dermatology</t>
  </si>
  <si>
    <t>Dermatological Society of Malaysia</t>
  </si>
  <si>
    <t>Current Medical Treatment Modalities for Psoriasis</t>
  </si>
  <si>
    <t>Speaker</t>
  </si>
  <si>
    <t>2-Oct-2024</t>
  </si>
  <si>
    <t>3-Oct-2024</t>
  </si>
  <si>
    <t>5-Oct-2024</t>
  </si>
  <si>
    <t>Kuala Lumpur</t>
  </si>
  <si>
    <t>Malaysia</t>
  </si>
  <si>
    <t>https://storage.unitedwebnetwork.com/files/1135/5d1163c0ab306ea5968a18a52a6f56b6.pdf</t>
  </si>
  <si>
    <t>Patient Education and Empowerment in Psoriasis care</t>
  </si>
  <si>
    <t>2024 - 33rd European Academy of Dermatology and Venereology (EADV) Congress</t>
  </si>
  <si>
    <t>European Academy of Dermatology and Venereology (EADV)</t>
  </si>
  <si>
    <t>Pustular psoriasis: clinical continuum or separate entity?</t>
  </si>
  <si>
    <t>25-Sep-2024</t>
  </si>
  <si>
    <t>26-Sep-2024</t>
  </si>
  <si>
    <t>28-Sep-2024</t>
  </si>
  <si>
    <t>Amsterdam</t>
  </si>
  <si>
    <t>The Netherlands</t>
  </si>
  <si>
    <t>https://eadvapps.m-anage.com/eadvcongress2024/en-GB/pag/faculty/643410</t>
  </si>
  <si>
    <t>2023 - 25th World Congress of Dermatology</t>
  </si>
  <si>
    <t>Dermatological Society of Singapore</t>
  </si>
  <si>
    <t>Mapping The Course: The Evolving Understanding Of Generalized Pustular Psoriasis</t>
  </si>
  <si>
    <t>3-Jul-2023</t>
  </si>
  <si>
    <t>5-Jul-2023</t>
  </si>
  <si>
    <t>8-Jul-2023</t>
  </si>
  <si>
    <t>Singapore</t>
  </si>
  <si>
    <t>https://www.wcd2023singapore.org/wp-content/uploads/2023/06/Congress-Programme-29-Final.pdf</t>
  </si>
  <si>
    <t>Navigating The Management Of Gpp</t>
  </si>
  <si>
    <t>Session Chair</t>
  </si>
  <si>
    <t>2022 - 51st Annual Virtual European Society for Dermatological Research (ESDR) Meeting</t>
  </si>
  <si>
    <t>European Society for Dermatological Research (ESDR)</t>
  </si>
  <si>
    <t>Psoriasis: What we have Learned and Where we are Going</t>
  </si>
  <si>
    <t>28-Sep-2022</t>
  </si>
  <si>
    <t>1-Oct-2022</t>
  </si>
  <si>
    <t>https://esdrmeeting.org/wp-content/uploads/2022/09/ESDR-ProgramBook.pdf</t>
  </si>
  <si>
    <t>2022 - 7th Skin Inflammation &amp; Psoriasis International Network (SPIN) Congress</t>
  </si>
  <si>
    <t>Skin Inflammation &amp; Psoriasis International Network (SPIN)</t>
  </si>
  <si>
    <t>Introduction on Psoriasis</t>
  </si>
  <si>
    <t>6-Jul-2022</t>
  </si>
  <si>
    <t>7-Jul-2022</t>
  </si>
  <si>
    <t>8-Jul-2022</t>
  </si>
  <si>
    <t>Paris</t>
  </si>
  <si>
    <t>France</t>
  </si>
  <si>
    <t>https://eamciprodendpoint00.azureedge.net/eamciwesteuprod/production-mcigroup-public/a447586e6deb47869e2d83429fd0810d</t>
  </si>
  <si>
    <t>Pro &amp; Con - Pathogenetics: psoriasis vs atopic dermatitis</t>
  </si>
  <si>
    <t>2021 - 9th International Congress, Psoriasis: From Gene to Clinic</t>
  </si>
  <si>
    <t>9-Dec-2021</t>
  </si>
  <si>
    <t>11-Dec-2021</t>
  </si>
  <si>
    <t>https://psoriasiscouncil.org/congress-reports/gene-to-clinic-congress2021-htm/</t>
  </si>
  <si>
    <t>2021 - 101st Virtual Annual Meeting British Association of Dermatologists (BAD)</t>
  </si>
  <si>
    <t>British Association of Dermatologists (BAD)</t>
  </si>
  <si>
    <t>Dissecting the pathogenesis of anti-TNF-induced paradoxical psoriasis</t>
  </si>
  <si>
    <t>6-Jul-2021</t>
  </si>
  <si>
    <t>8-Jul-2021</t>
  </si>
  <si>
    <t>https://badannualmeeting.co.uk/wp-content/PDF-Flip/BAD-Final-Programme-2021.html</t>
  </si>
  <si>
    <t>Diversifying educational resources during the COVID-19 pandemic: delivering educational dermatology podcasts and webinars for healthcare professionals</t>
  </si>
  <si>
    <t>Lactobacillus species activate the aryl-hydrocarbon receptor in skin to ameliorate psoriasiform inflammation</t>
  </si>
  <si>
    <t>The impact of the COVID-19 pandemic on people with psoriasis: findings from a global patientreported registry</t>
  </si>
  <si>
    <t>7-Jul-2021</t>
  </si>
  <si>
    <t>2020 - 29th European Academy of Dermatology and Venereology (EADV) Congress</t>
  </si>
  <si>
    <t>Molecular and genetic basis of psoriasis phenotypes</t>
  </si>
  <si>
    <t>29-Oct-2020</t>
  </si>
  <si>
    <t>31-Oct-2020</t>
  </si>
  <si>
    <t>Vienna</t>
  </si>
  <si>
    <t>Austria</t>
  </si>
  <si>
    <t>https://eadvapps.m-anage.com/eadvvirtual2020/en-GB/ProgramSearch/Program/?searchstring=&amp;programid=3656&amp;pProgramGrade=Scientific&amp;pHideLogin=False&amp;pHidePersonal=False&amp;pShowPrivate=False</t>
  </si>
  <si>
    <t>2020 - 100th Annual Meeting British Association of Dermatologists (BAD)</t>
  </si>
  <si>
    <t>Factors associated with hospitalization due to COVID-19 in patients with psoriasis: insights from a global registry</t>
  </si>
  <si>
    <t>7-Jul-2020</t>
  </si>
  <si>
    <t>9-Jul-2020</t>
  </si>
  <si>
    <t>https://badannualmeeting.co.uk/wp-content/uploads/2021/05/BAD-Final-Programme-2020-20.5.21.pdf</t>
  </si>
  <si>
    <t>Revolution and Evolution in Systemic Therapy</t>
  </si>
  <si>
    <t>2019 - 24th World Congress of Dermatology</t>
  </si>
  <si>
    <t>Italian Society of Dermatology (SIDeMaST)</t>
  </si>
  <si>
    <t>Psoriasis in 2019</t>
  </si>
  <si>
    <t>10-Jun-2019</t>
  </si>
  <si>
    <t>13-Jun-2019</t>
  </si>
  <si>
    <t>15-Jun-2019</t>
  </si>
  <si>
    <t>Milan</t>
  </si>
  <si>
    <t>Italy</t>
  </si>
  <si>
    <t>https://www.wcd2019milan-dl.org/news-from-wcd2019/wcd-final-programme-WEB.pdf</t>
  </si>
  <si>
    <t>2019 - Annual Meeting British Society for Investigative Dermatology (BSID)</t>
  </si>
  <si>
    <t>British Society for Investigative Dermatology</t>
  </si>
  <si>
    <t>Citation</t>
  </si>
  <si>
    <t>2-Apr-2019</t>
  </si>
  <si>
    <t>3-Apr-2019</t>
  </si>
  <si>
    <t>Bradford</t>
  </si>
  <si>
    <t>https://cdn.eventsforce.net/files/ef-uip26iq56uzw/website/273/bsid_2019_annual_meeting_programme_final_v3.pdf</t>
  </si>
  <si>
    <t>2017 - 8th International Congress, Psoriasis: From Gene to Clinic</t>
  </si>
  <si>
    <t>Psoriasis Gene to Clinic</t>
  </si>
  <si>
    <t>Program Chair</t>
  </si>
  <si>
    <t>30-Nov-2017</t>
  </si>
  <si>
    <t>2-Dec-2017</t>
  </si>
  <si>
    <t>https://psoriasisg2c.com/wp-content/uploads/2017/11/Online-Psoriasis-G2C-Programme-2017.pdf</t>
  </si>
  <si>
    <t>2015 - 1st International Symposium: Future in Dermatology: inflammation</t>
  </si>
  <si>
    <t>UCD Charles Institute of Dermatology</t>
  </si>
  <si>
    <t>Update on Psoriasis Genetics</t>
  </si>
  <si>
    <t>29-Sep-2015</t>
  </si>
  <si>
    <t>2-Oct-2015</t>
  </si>
  <si>
    <t>https://na.eventscloud.com/file_uploads/de33a726421eb4ba1d013d2e4854560d_PreliminaryProgramme29.09.2015.pdf</t>
  </si>
  <si>
    <t>2008 - 88th Annual Meeting British Association of Dermatologists (BAD)</t>
  </si>
  <si>
    <t>A Clear way forward for Psoriasis</t>
  </si>
  <si>
    <t>2-Jul-2008</t>
  </si>
  <si>
    <t>4-Jul-2008</t>
  </si>
  <si>
    <t>Liverpool</t>
  </si>
  <si>
    <t>https://badannualmeeting.co.uk/wp-content/uploads/2018/10/BAD-FINAL-PROGRAMME-08-Final-version.pdf</t>
  </si>
  <si>
    <t>Integrating a new biologic therapy into clinical practice – asking the right questions</t>
  </si>
  <si>
    <t>Outlining treatment choices available</t>
  </si>
  <si>
    <t>PROFESSORS &amp; REGISTRARS FORUM</t>
  </si>
  <si>
    <t>3-Jul-2008</t>
  </si>
  <si>
    <t>2024 - 23rd Congress of the European Society for Pediatric Dermatology</t>
  </si>
  <si>
    <t>European Society for Pediatric Dermatology</t>
  </si>
  <si>
    <t>2-May-2024</t>
  </si>
  <si>
    <t>4-May-2024</t>
  </si>
  <si>
    <t>Košice</t>
  </si>
  <si>
    <t>Slovakia</t>
  </si>
  <si>
    <t>https://www.espd.info/espd2024/congress-programme-2024</t>
  </si>
  <si>
    <t>2023 - 32nd European Academy of Dermatology and Venereology (EADV) Congress</t>
  </si>
  <si>
    <t>Peeling skin syndrome</t>
  </si>
  <si>
    <t>11-Oct-2023</t>
  </si>
  <si>
    <t>13-Oct-2023</t>
  </si>
  <si>
    <t>14-Oct-2023</t>
  </si>
  <si>
    <t>Berlin</t>
  </si>
  <si>
    <t>Germany</t>
  </si>
  <si>
    <t>https://eadvapps.m-anage.com/eadvcongress2023/en-GB/pag/presentation/38864</t>
  </si>
  <si>
    <t>2023 - 103rd Annual Meeting British Association of Dermatologists (BAD)</t>
  </si>
  <si>
    <t>The first case of Haim–Munk syndrome in the UK</t>
  </si>
  <si>
    <t>27-Jun-2023</t>
  </si>
  <si>
    <t>28-Jun-2023</t>
  </si>
  <si>
    <t>29-Jun-2023</t>
  </si>
  <si>
    <t>https://badannualmeeting.co.uk/wp-content/PDF-Flip/BAD-Final-Programme-2023.html</t>
  </si>
  <si>
    <t>Vitamin D deficiency is associated with atopic dermatitis severity in a Bangladeshi population living in the UK</t>
  </si>
  <si>
    <t>BADGEM Abstract Selection Committee Member</t>
  </si>
  <si>
    <t>2023 - 4th Dermatology Drug Development Europe Summit</t>
  </si>
  <si>
    <t>Hanson Wade</t>
  </si>
  <si>
    <t>22-May-2023</t>
  </si>
  <si>
    <t>24-May-2023</t>
  </si>
  <si>
    <t>https://dermatology-drugdevelopment-europe.com/speakers/</t>
  </si>
  <si>
    <t>From Molecular Signatures to Clinical Biomarkers: Shifting Para- digms in Immuno-Inflammatory Dermatology</t>
  </si>
  <si>
    <t>Discussant</t>
  </si>
  <si>
    <t>Global Health initiative</t>
  </si>
  <si>
    <t>Sunlight is more than just Vitamin D and bad news</t>
  </si>
  <si>
    <t>The Global Health Initiative</t>
  </si>
  <si>
    <t>Scientific Program Committee Member</t>
  </si>
  <si>
    <t>2022 - 102nd Annual Meeting British Association of Dermatologists (BAD)</t>
  </si>
  <si>
    <t>( Safety and efficacy of oleogel-S10 (birch triterpenes) for epidermolysis bullosa: results of a 12-month interim analysis of the open-label phase from the EASE study )</t>
  </si>
  <si>
    <t>5-Jul-2022</t>
  </si>
  <si>
    <t>https://badannualmeeting.co.uk/wp-content/PDF-Flip/BAD-Final-Programme-2022.html</t>
  </si>
  <si>
    <t>Prediction of FLG genotype using human and computer-aided phenotype extraction with random forest machine learning</t>
  </si>
  <si>
    <t>2021 - 30th European Academy of Dermatology and Venereology (EADV) Congress</t>
  </si>
  <si>
    <t>ESDR session</t>
  </si>
  <si>
    <t>29-Sep-2021</t>
  </si>
  <si>
    <t>2-Oct-2021</t>
  </si>
  <si>
    <t>Lugano</t>
  </si>
  <si>
    <t>Switzerland</t>
  </si>
  <si>
    <t>https://www.eadvcongress2021.org/index.php/home/scientific/scientific-programme/</t>
  </si>
  <si>
    <t>Immunology Lymphomas</t>
  </si>
  <si>
    <t>https://eadvprogram.m-anage.com/eadvcongress2021/en-GB/ProgramSearch/Program/?searchstring=&amp;programid=4390&amp;pProgramGrade=Scientific&amp;pHideLogin=True&amp;pHidePersonal=False&amp;pShowPrivate=False</t>
  </si>
  <si>
    <t>2021 - 50th Annual Virtual European Society for Dermatological Research (ESDR) Meeting</t>
  </si>
  <si>
    <t>COVID-19</t>
  </si>
  <si>
    <t>22-Sep-2021</t>
  </si>
  <si>
    <t>25-Sep-2021</t>
  </si>
  <si>
    <t>https://esdrmeeting.org/wp-content/uploads/2021/09/esdr2021-programme-book-a4-FinalVersion.pdf</t>
  </si>
  <si>
    <t>Computer-aided quantification of palmar hyperlinearity in atopic dermatitis: a proof-of-concept study</t>
  </si>
  <si>
    <t>Investigating the Role of the Basement Membrane in Modulating the Skin Inflammasome</t>
  </si>
  <si>
    <t>Phenotype association with filaggrin loss-of-function variants in 349 individuals with eczema from the Tower Hamlets Eczema Assessment (THEA)</t>
  </si>
  <si>
    <t>The status and outcomes of registered clinical trials for Janus kinase inhibitors in alopecia areata: are nonpublished trials being overlooked?</t>
  </si>
  <si>
    <t>2021 - Annual Meeting British Society for Investigative Dermatology (BSID)</t>
  </si>
  <si>
    <t>Spatially-resolved poised immunity in human skin</t>
  </si>
  <si>
    <t>29-Mar-2021</t>
  </si>
  <si>
    <t>31-Mar-2021</t>
  </si>
  <si>
    <t>https://cdn.eventsforce.net/files/ef-uip26iq56uzw/website/298/bsid_2021_scientific_programme_final_a.pdf</t>
  </si>
  <si>
    <t>Ground-level ozone exacerbates eczema in East London Bangladeshis</t>
  </si>
  <si>
    <t>2019 - 49th Annual European Society for Dermatological Research (ESDR) Meeting</t>
  </si>
  <si>
    <t>006 (Poster 298) Defective DNA Repair and Chromosomal Instability in RDEB</t>
  </si>
  <si>
    <t>18-Sep-2019</t>
  </si>
  <si>
    <t>20-Sep-2019</t>
  </si>
  <si>
    <t>21-Sep-2019</t>
  </si>
  <si>
    <t>Bordeaux</t>
  </si>
  <si>
    <t>http://esdrmeeting.org/wp-content/uploads/2019/09/20190912-ESDR-2019-Program-Book-Web.pdf</t>
  </si>
  <si>
    <t>2019 - 99th Annual Meeting of the British Association of Dermatologists (BAD)</t>
  </si>
  <si>
    <t>Acrodermatitis enteropathica in adulthood: therapeutic challenges and second report of a novel mutation</t>
  </si>
  <si>
    <t>2-Jul-2019</t>
  </si>
  <si>
    <t>3-Jul-2019</t>
  </si>
  <si>
    <t>4-Jul-2019</t>
  </si>
  <si>
    <t>https://badannualmeeting.co.uk/wp-content/uploads/2019/06/BAD-Final-Programme-2019-for-website-updated.pdf</t>
  </si>
  <si>
    <t>Clinical phenotypes in East London Bangladeshi patients with eczema: preliminary findings from the Tower Hamlets Eczema Assessment</t>
  </si>
  <si>
    <t>Insights into Skin Biology from Rare Diseases</t>
  </si>
  <si>
    <t>Novel frameshift variant in EBP: late diagnosis of Conradi–Hünermann syndrome in a 41-year- old woman</t>
  </si>
  <si>
    <t>2019 - Annual Conference on Primary Care Dermatological Society of Ireland</t>
  </si>
  <si>
    <t>Primary Care Dermatological Society Ireland</t>
  </si>
  <si>
    <t>21-Feb-2019</t>
  </si>
  <si>
    <t>23-Feb-2019</t>
  </si>
  <si>
    <t>Galway</t>
  </si>
  <si>
    <t>https://www.medicalindependent.ie/societies/pcdsi/primary-care-dermatology-society-of-ireland-pcdsi/</t>
  </si>
  <si>
    <t>2018 - 7th and Final International Investigative Dermatology Meeting</t>
  </si>
  <si>
    <t>European Society for Dermatological Research | Society for Investigative Dermatology</t>
  </si>
  <si>
    <t>Tissue Regeneration and Wound Healing</t>
  </si>
  <si>
    <t>16-May-2018</t>
  </si>
  <si>
    <t>17-Mar-2018</t>
  </si>
  <si>
    <t>19-May-2018</t>
  </si>
  <si>
    <t>Orlando</t>
  </si>
  <si>
    <t>Florida</t>
  </si>
  <si>
    <t>United States of America</t>
  </si>
  <si>
    <t>https://www.dropbox.com/s/uilc6ze694oe01m/2018IIDprogrambook.pdf?e=1&amp;dl=0</t>
  </si>
  <si>
    <t>Understanding the role of ABCA12 in the pathogenesis of harlequin ichthyosis.</t>
  </si>
  <si>
    <t>19-Mar-2018</t>
  </si>
  <si>
    <t>2018 - Annual Meeting British Society for Investigative Dermatology (BSID)</t>
  </si>
  <si>
    <t>Investigating the role of ABCA12 in the Pathomechanisms of Harlequin Ichthyosis</t>
  </si>
  <si>
    <t>26-Mar-2018</t>
  </si>
  <si>
    <t>28-Mar-2018</t>
  </si>
  <si>
    <t>https://cdn.eventsforce.net/files/ef-uip26iq56uzw/website/243/bsid_2018_annual_meeting_programme_web_4.pdf</t>
  </si>
  <si>
    <t>Loss of Lamα3 drives M2 macrophage differentiation in SCC</t>
  </si>
  <si>
    <t>27-Mar-2018</t>
  </si>
  <si>
    <t>The role of Laminin 332 in skin lipid biosynthesis</t>
  </si>
  <si>
    <t>The UK TREND Eczema Network</t>
  </si>
  <si>
    <t>2017 - 97th Annual Meeting of the British Association of Dermatologists (BAD)</t>
  </si>
  <si>
    <t>BADGEM Clinical Meeting</t>
  </si>
  <si>
    <t>4-Jul-2017</t>
  </si>
  <si>
    <t>5-Jul-2017</t>
  </si>
  <si>
    <t>6-Jul-2017</t>
  </si>
  <si>
    <t>https://bspad.co.uk/app/uploads/2023/01/BAD-Brochure-2017-FOR-WEB-v2.pdf</t>
  </si>
  <si>
    <t>Mutations in FAM83G cause autosomal recessive palmoplantar keratoderma with leuconychia and abundant curly hair</t>
  </si>
  <si>
    <t>2015 - 23rd World Congress of Dermatology</t>
  </si>
  <si>
    <t>International League of Dermatological Societies</t>
  </si>
  <si>
    <t>What cell biology can tell us about genetic skin disease</t>
  </si>
  <si>
    <t>8-Jun-2015</t>
  </si>
  <si>
    <t>https://dds.nu/wp-content/uploads/2015/03/BoB-Invite.pdf</t>
  </si>
  <si>
    <t>Birt-Hogg-Dube syndrome: a systemic syndrome with initial presentation to dermatologists</t>
  </si>
  <si>
    <t>2007 - 87th Annual Meeting of the British Association of Dermatologists (BAD)</t>
  </si>
  <si>
    <t>Childhood bullous pemphigoid-a rare disease with management challenges</t>
  </si>
  <si>
    <t>10-Jul-2007</t>
  </si>
  <si>
    <t>12-Jul-2007</t>
  </si>
  <si>
    <t>13-Jul-2007</t>
  </si>
  <si>
    <t>Birmingham</t>
  </si>
  <si>
    <t>https://badannualmeeting.co.uk/wp-content/uploads/2018/10/FINAL-PROGRAMME-2007.pdf</t>
  </si>
  <si>
    <t>Does the presence or absence of type VII collagen expression inindividuals with recessive dystrophic epidermolysis bullosa haveimplications for the risk of developing squamous cell carcinoma?</t>
  </si>
  <si>
    <t>2024 - 53rd Annual Virtual European Society for Dermatological Research (ESDR) Meeting</t>
  </si>
  <si>
    <t>Program Committee Chair</t>
  </si>
  <si>
    <t>4-Sep-2024</t>
  </si>
  <si>
    <t>7-Sep-2024</t>
  </si>
  <si>
    <t>Lisbon</t>
  </si>
  <si>
    <t>Portugal</t>
  </si>
  <si>
    <t>https://esdrmeeting.org/</t>
  </si>
  <si>
    <t>https://esdrmeeting.org/program/committees/</t>
  </si>
  <si>
    <t>lisbon</t>
  </si>
  <si>
    <t>2024 - 104th Annual Meeting British Association of Dermatologists (BAD)</t>
  </si>
  <si>
    <t>1-Jul-2024</t>
  </si>
  <si>
    <t>3-Jul-2024</t>
  </si>
  <si>
    <t>4-Jul-2024</t>
  </si>
  <si>
    <t>https://badannualmeeting.co.uk/wp-content/uploads/2024/05/BAD-Second-Announcement-2024-30.05.24.pdf</t>
  </si>
  <si>
    <t>Eruptive seborrhoeic keratoses in late-onset constitutional mismatch repair (P013) deficiency</t>
  </si>
  <si>
    <t>Introduction to the BSID Meeting</t>
  </si>
  <si>
    <t>Skin Genetics Group Abstract Selection Committee Member</t>
  </si>
  <si>
    <t>BAD Abstract Selection Committee Member</t>
  </si>
  <si>
    <t>Top Advances In 2023 Presented By Esdr</t>
  </si>
  <si>
    <t>https://eadvcongress2023.org/wp-content/uploads/programme/CNG%2023-Full-Programme.pdf</t>
  </si>
  <si>
    <t>Top advances in 2023 presented by ESDR</t>
  </si>
  <si>
    <t>https://eadvapps.m-anage.com/eadvcongress2023/en-GB/pag/session/5278</t>
  </si>
  <si>
    <t>CYLD cutaneous syndrome</t>
  </si>
  <si>
    <t>GENETICS - GENETICS: ALOPECIA, TUMOUR SUPPRESSOR GENES AND CANCER</t>
  </si>
  <si>
    <t>Genetics - Genetics: Alopecia, Tumour Suppressor Genes And Cancer</t>
  </si>
  <si>
    <t>Rare skin cancers and linked genetic conditions</t>
  </si>
  <si>
    <t>Skin tumour syndromes</t>
  </si>
  <si>
    <t>7-Jul-2023</t>
  </si>
  <si>
    <t>Skin Tumour Syndromes</t>
  </si>
  <si>
    <t>Co-inheritance of BRCA2 and CYLD germline pathogenic variants associated with targetable metastatic malignant cylindroma</t>
  </si>
  <si>
    <t>Cutaneous squamous cell carcinoma and MYH9-associated elastin aggregation (MALTA) syndrome</t>
  </si>
  <si>
    <t>Mainstreaming genetic testing in dermatology</t>
  </si>
  <si>
    <t>Angle 1: Early Detection of Cancer: Man vs Machine</t>
  </si>
  <si>
    <t>Moderator</t>
  </si>
  <si>
    <t>29-Sep-2022</t>
  </si>
  <si>
    <t>2022 - 31st European Academy of Dermatology and Venereology (EADV) Congress</t>
  </si>
  <si>
    <t>Best papers of the year from BJD</t>
  </si>
  <si>
    <t>7-Sep-2022</t>
  </si>
  <si>
    <t>8-Sep-2022</t>
  </si>
  <si>
    <t>10-Sep-2022</t>
  </si>
  <si>
    <t>https://eadvcongress2022.org/wp-content/uploads/2022/09/FINAL-PROGRAMME_31ST_CONGRESS_05092022_B_.pdf</t>
  </si>
  <si>
    <t>Sebaceous Tumours: is It Time for Reflex Testing of Mismatch Repair Status?</t>
  </si>
  <si>
    <t>9-Sep-2022</t>
  </si>
  <si>
    <t>Sebaceous tumours: Is it time for reflex testing of mismatch repair status?</t>
  </si>
  <si>
    <t>Advancing genomic literacy in dermatology</t>
  </si>
  <si>
    <t>Hydroxypyridone anti-fungals display anti-fibrotic effects in in vitro models of hypertrophic scarring.</t>
  </si>
  <si>
    <t>Concurrent 6: Genetics, Stem Cells, Skin Appendages and Tissue Regeneration</t>
  </si>
  <si>
    <t>24-Sep-2021</t>
  </si>
  <si>
    <t>Multifocal rhabdomyomas in a patient with Birt–Hogg–Dubé syndrome</t>
  </si>
  <si>
    <t>Rare genetic disease and the skin</t>
  </si>
  <si>
    <t>The value of joint MDT meetings with clinical geneticists</t>
  </si>
  <si>
    <t>https://eadvapps.m-anage.com/ProgramSearch/Person?eventname=eadvvirtual2020&amp;language=en-GB&amp;userid=764995&amp;pProgramGrade=Scientific&amp;pHideLogin=False&amp;pHidePersonal=False&amp;pShowPrivate=False</t>
  </si>
  <si>
    <t>‘Genotype 2 Phenotype – SKIN’: a resource to aid interpretation of genetic variants in genodermatoses</t>
  </si>
  <si>
    <t>A germline heterozygous POT1 pathogenic variant in a patient with six primary cutaneous melanomas</t>
  </si>
  <si>
    <t>010 (Poster 277) DNMT3A is an epigenetic negative regulator of Wnt/ß-catenin pathway signalling in CYLD cutaneous syndrome</t>
  </si>
  <si>
    <t>BADGEM Initiatives</t>
  </si>
  <si>
    <t>Eccrine porocarcinoma: a rare appendageal cancer with risk of metastasis</t>
  </si>
  <si>
    <t>Phakomatosis pigmentovascularis spilorosea and speckled lentiginous naevus syndrome are caused by mosaic mutations in the gene PTPN11</t>
  </si>
  <si>
    <t>Inherited Tumour Syndromes</t>
  </si>
  <si>
    <t>14-Jun-2019</t>
  </si>
  <si>
    <t>Mutated epigenetic modifiers in CYLD cutaneous syndrome</t>
  </si>
  <si>
    <t>2018 - 98th Annual Meeting of the British Association of Dermatologists (BAD)</t>
  </si>
  <si>
    <t>3-Jul-2018</t>
  </si>
  <si>
    <t>5-Jul-2018</t>
  </si>
  <si>
    <t>https://bspad.co.uk/app/uploads/2023/01/BAD-Programme-2018-final-web-version.pdf</t>
  </si>
  <si>
    <t>4-Jul-2018</t>
  </si>
  <si>
    <t>Basaloid follicular proliferations and brain tumours: the tumour spectrum of SUFU mutation carriers</t>
  </si>
  <si>
    <t>Detection of CYLD cutaneous syndrome using pathology databases: the tip of the iceberg?</t>
  </si>
  <si>
    <t>Distinct phacomatosis pigmentokeratotica phenotypes in two mosaic HRAS mutation carriers: a question of timing?</t>
  </si>
  <si>
    <t>2018 - 18th Annual Meeting European Society for Pediatric Dermatology</t>
  </si>
  <si>
    <t>Epidermolysis Bullosa/Skin Fragility</t>
  </si>
  <si>
    <t>7-Jun-2018</t>
  </si>
  <si>
    <t>9-Jun-2018</t>
  </si>
  <si>
    <t>https://espd2018.com/programme/</t>
  </si>
  <si>
    <t>2016 - 96th Annual Meeting of the British Association of Dermatologists (BAD)</t>
  </si>
  <si>
    <t>5-Jul-2016</t>
  </si>
  <si>
    <t>7-Jul-2016</t>
  </si>
  <si>
    <t>https://bspad.co.uk/app/uploads/2023/01/BAD-FINAL-PROGRAMME-2016.pdf</t>
  </si>
  <si>
    <t>2013 - Meeting of International Investigative Dermatology</t>
  </si>
  <si>
    <t>Society for Investigative Dermatology</t>
  </si>
  <si>
    <t>Inherited cutaneous tumour syndromes</t>
  </si>
  <si>
    <t>8-May-2013</t>
  </si>
  <si>
    <t>7-May-2013</t>
  </si>
  <si>
    <t>11-May-2013</t>
  </si>
  <si>
    <t>https://www.sidnet.org/content/uploads/2021/01/45071_IID_FINAL_PROGRAMME_20.pdf</t>
  </si>
  <si>
    <t>The management of vulval intraepithelial neoplasia in immunosuppressed women: outcome and recommendations from a multidisciplinary vulval clinic</t>
  </si>
  <si>
    <t>2-Jul-2024</t>
  </si>
  <si>
    <t>2024 - 19th European Academy of Dermatology and Venereology (EADV) Spring Symposium</t>
  </si>
  <si>
    <t>Infections and infestations</t>
  </si>
  <si>
    <t>16-May-2024</t>
  </si>
  <si>
    <t>17-May-2024</t>
  </si>
  <si>
    <t>18-May-2024</t>
  </si>
  <si>
    <t>https://eadvapps.m-anage.com/eadvsymposium2024/en-GB/pag/presentation/44220</t>
  </si>
  <si>
    <t>Infections and Infestations</t>
  </si>
  <si>
    <t>https://eadv.org/wp-content/uploads/2024/04/EADV-Symposium-2024-Programme-Booklet.pdf</t>
  </si>
  <si>
    <t>Who on Climate Change and Migration</t>
  </si>
  <si>
    <t>Leveraging the Impact and Influence of Dermatology in the International Health Arena?</t>
  </si>
  <si>
    <t>https://eadvapps.m-anage.com/eadvcongress2023/en-GB/pag/presentation/39138</t>
  </si>
  <si>
    <t>Leveraging The Impact And Influence Of Dermatology In The International Health Arena?</t>
  </si>
  <si>
    <t>12-Oct-2023</t>
  </si>
  <si>
    <t>Ilds Promoting Skin Health For The World: Insight</t>
  </si>
  <si>
    <t>4-Jul-2023</t>
  </si>
  <si>
    <t>ILDS PROMOTING SKIN HEALTH FOR THE WORLD: INSIGHT</t>
  </si>
  <si>
    <t>Neglected Tropical Diseases – opportunities for dermatology influence - the bigger picture</t>
  </si>
  <si>
    <t>Global Health Dermatology Member</t>
  </si>
  <si>
    <t>BAD Judging Committee Member</t>
  </si>
  <si>
    <t>Session chair</t>
  </si>
  <si>
    <t>2023 - 26th Annual Meeting of the European Dermatology Forum (EDF)</t>
  </si>
  <si>
    <t>European Dermatology Forum (EDF)</t>
  </si>
  <si>
    <t>Teledermatology</t>
  </si>
  <si>
    <t>Debate Speaker</t>
  </si>
  <si>
    <t>19-Jan-2023</t>
  </si>
  <si>
    <t>20-Jan-2023</t>
  </si>
  <si>
    <t>21-Jan-2023</t>
  </si>
  <si>
    <t>Montreux</t>
  </si>
  <si>
    <t>https://www.edf-meeting.com/uploads/attachments/clfw5aqrj01mcv2jrxxaisccr-programm-edf2023-compressed.pdf</t>
  </si>
  <si>
    <t>Teledermatology – a chance for underserved patients in resource limited settings?</t>
  </si>
  <si>
    <t>Teledermatology – A Chance for Underserved Patients in Resource Limited Settings?</t>
  </si>
  <si>
    <t>Teledermatology Debate</t>
  </si>
  <si>
    <t>2022 - 31st Caribbean Dermatology Conference</t>
  </si>
  <si>
    <t>Caribbean Dermatology Association</t>
  </si>
  <si>
    <t>Emergence of Global Health Dermatology and Its Importance in Increasing the Influence for Our Specialty</t>
  </si>
  <si>
    <t>2-Nov-2022</t>
  </si>
  <si>
    <t>3-Nov-2022</t>
  </si>
  <si>
    <t>5-Nov-2022</t>
  </si>
  <si>
    <t>Runaway Bay</t>
  </si>
  <si>
    <t>Jamaica</t>
  </si>
  <si>
    <t>https://www.caribbeanderm.org/wp-content/uploads/2022/11/CDA-2022-Programme-Booklet.pdf</t>
  </si>
  <si>
    <t>Update on Genital Lichen Sclerosus</t>
  </si>
  <si>
    <t>2022 - 3rd International League of Dermatological Societies (ILDS) World Skin Summit</t>
  </si>
  <si>
    <t>Feedback from workshops and defining a forward programme</t>
  </si>
  <si>
    <t>14-Oct-2022</t>
  </si>
  <si>
    <t>15-Oct-2022</t>
  </si>
  <si>
    <t>Lima</t>
  </si>
  <si>
    <t>Peru</t>
  </si>
  <si>
    <t>https://www.worldskinsummit.com/_files/ugd/9ccfce_a51465a328e14a5e85e1eea1e3bce51c.pdf</t>
  </si>
  <si>
    <t>Global health policy including WHO</t>
  </si>
  <si>
    <t>https://www.worldskinsummit.com/_files/ugd/9ccfce_ba32edfc400e435e812fb0d76a5e20d5.pdf</t>
  </si>
  <si>
    <t>Human Resources for Health/ Health Workforce/ Education of dermatology care givers</t>
  </si>
  <si>
    <t>Working together for global skin health</t>
  </si>
  <si>
    <t>Workshop summary session</t>
  </si>
  <si>
    <t>Programme Committee Co-Chair</t>
  </si>
  <si>
    <t>https://www.worldskinsummit.com/sponsorship</t>
  </si>
  <si>
    <t>Diseases in Migrating Populations</t>
  </si>
  <si>
    <t>Diseases in migrating populations</t>
  </si>
  <si>
    <t>EADV/ILDS</t>
  </si>
  <si>
    <t>Scabies in migrants</t>
  </si>
  <si>
    <t>Scabies in Migrants</t>
  </si>
  <si>
    <t>Skin diseases: global needs and perspectives</t>
  </si>
  <si>
    <t>Skin Diseases: Global Needs and Perspectives</t>
  </si>
  <si>
    <t>Mapping the international burden of atopic eczema – the ILDS Global Atopic Dermatitis Atlas (GADA) project</t>
  </si>
  <si>
    <t>Global Dermatology Abstract Selection Member</t>
  </si>
  <si>
    <t>2022 - 25th Annual Virtual Meeting of the European Dermatology Forum (EDF)</t>
  </si>
  <si>
    <t>Teledermatology – a chance for underserved African patients?</t>
  </si>
  <si>
    <t>20-Jan-2022</t>
  </si>
  <si>
    <t>21-Jan-2022</t>
  </si>
  <si>
    <t>22-Jan-2022</t>
  </si>
  <si>
    <t>https://www.edf-meeting.com/uploads/attachments/cl2g7fjxg0034dc91n9muqkls-program-flyer-25-edf-annual-meeting-2022-1.pdf</t>
  </si>
  <si>
    <t>2021 - 13th International Congress of Dermatology (ICD)</t>
  </si>
  <si>
    <t>International Society of Dermatology</t>
  </si>
  <si>
    <t>WHO NTD roadmap and implication for skindisease services in endemic countries</t>
  </si>
  <si>
    <t>Aug-2021</t>
  </si>
  <si>
    <t>26-Aug-2021</t>
  </si>
  <si>
    <t>https://www.intsocderm.org/files/ISD_Conn_Fall_2021.pdf</t>
  </si>
  <si>
    <t>Global Health Dermatology</t>
  </si>
  <si>
    <t>3A Erysipelas, cellulitis and necrotising fasciitis</t>
  </si>
  <si>
    <t>https://eadvapps.m-anage.com/eadvvirtual2020/en-GB/ProgramSearch/Program/?searchstring=&amp;programid=3667&amp;pProgramGrade=Scientific&amp;pHideLogin=False&amp;pHidePersonal=False&amp;pShowPrivate=False</t>
  </si>
  <si>
    <t>Skin infections</t>
  </si>
  <si>
    <t>2020 - 1st International Meeting Burma Skincare Initiative</t>
  </si>
  <si>
    <t>Burma Skincare Initiative</t>
  </si>
  <si>
    <t>Introduction to the International Foundation for Dermatology (IFD)and the Scabies Eradication Programme</t>
  </si>
  <si>
    <t>21-Feb-2020</t>
  </si>
  <si>
    <t>22-Feb-2020</t>
  </si>
  <si>
    <t>24-Feb-2020</t>
  </si>
  <si>
    <t>Yangon</t>
  </si>
  <si>
    <t>Myanmar</t>
  </si>
  <si>
    <t>https://cdn.eventsforce.net/files/ef-uip26iq56uzw/website/296/bsi2020programmefinal.pdf</t>
  </si>
  <si>
    <t>Global consensus diagnostic criteria for scabies</t>
  </si>
  <si>
    <t>11-Jun-2019</t>
  </si>
  <si>
    <t>Integrating NTDs in community programmes</t>
  </si>
  <si>
    <t>Syndromic hidradenitis suppurativa</t>
  </si>
  <si>
    <t>The Burden of Infestations, Bites and Stings in Resource-Poor Countries</t>
  </si>
  <si>
    <t>Tropical lymphoedemas (LF and podoconoiosis)</t>
  </si>
  <si>
    <t>2019 - 22nd Annual Meeting of the European Dermatology Forum (EDF)</t>
  </si>
  <si>
    <t>Scabies – the global burden and gaining international traction for co-ordinated interventions</t>
  </si>
  <si>
    <t>24-Jan-2019</t>
  </si>
  <si>
    <t>25-Feb-2019</t>
  </si>
  <si>
    <t>26-Jan-2019</t>
  </si>
  <si>
    <t>https://www.edf-meeting.com/uploads/attachments/cl2g8b20z001qf291z852ucuc-gzd-147493-ctlu-22-dermtogy.pdf</t>
  </si>
  <si>
    <t>Update from Sister Societies</t>
  </si>
  <si>
    <t>26-Feb-2019</t>
  </si>
  <si>
    <t>The facts, figures and tribulations of a new teledermatology service: an update on the pilot study presented at the 97th British Association of Dermatologists annual meeting</t>
  </si>
  <si>
    <t>What’s new in global health dermatology?</t>
  </si>
  <si>
    <t>2018 - 2nd International League of Dermatological Societies (ILDS) World Skin Summit</t>
  </si>
  <si>
    <t>Getting to know the ILDS: What we do and why</t>
  </si>
  <si>
    <t>10-Jun-2018</t>
  </si>
  <si>
    <t>11-Jun-2018</t>
  </si>
  <si>
    <t>12-Jun-2018</t>
  </si>
  <si>
    <t>Ho Chi Minh City</t>
  </si>
  <si>
    <t>Vietnam</t>
  </si>
  <si>
    <t>https://www.worldskinsummit.com/_files/ugd/9ccfce_9287f8b5d2c54e4ebb394a0ad280fcae.pdf</t>
  </si>
  <si>
    <t>What are the truly unmet needs in dermatology? From neglected to rare diseases and beyond</t>
  </si>
  <si>
    <t>2015 - 95th Annual Meeting of the British Association of Dermatologists (BAD)</t>
  </si>
  <si>
    <t>Scabies in the elderly</t>
  </si>
  <si>
    <t>7-Jul-2015</t>
  </si>
  <si>
    <t>9-Jul-2015</t>
  </si>
  <si>
    <t>https://aedv.es/wp-content/uploads/2015/07/BAD-FINAL-ANNOUNCEMENT-2015.pdf</t>
  </si>
  <si>
    <t>2010 - 90th Annual Meeting of the British Association of Dermatologists (BAD)</t>
  </si>
  <si>
    <t>Clinical Audit Management Software</t>
  </si>
  <si>
    <t>6-Jul-2010</t>
  </si>
  <si>
    <t>8-Jul-2010</t>
  </si>
  <si>
    <t>https://badannualmeeting.co.uk/wp-content/uploads/2018/10/BAD-FINAL-PROGRAMME-10.pdf</t>
  </si>
  <si>
    <t>Scientific Committee Member</t>
  </si>
  <si>
    <t>2024 - Advanced Medical Dermatology Therapeutics Meeting</t>
  </si>
  <si>
    <t>British Society for Medical Dermatology (BSMD)</t>
  </si>
  <si>
    <t>Are we making progress – past, present, and future?</t>
  </si>
  <si>
    <t>10-Oct-2024</t>
  </si>
  <si>
    <t>11-Oct-2024</t>
  </si>
  <si>
    <t>https://828705c1-166a-483d-9676-bc5107a7dc3b.usrfiles.com/ugd/0470cc_64e4bb8501f34931979fad0b208c8bc9.pdf</t>
  </si>
  <si>
    <t>2024 - 2nd GRAPPA International Meeting on Psoriasis and Psoriatic Arthritis</t>
  </si>
  <si>
    <t>Group for Research and Assessment of Psoriasis and Psoriatic Arthritis</t>
  </si>
  <si>
    <t>Debate: Managing MSK Symptoms in PsO Patients: Who Should be in the Driver Seat?</t>
  </si>
  <si>
    <t>12-Jul-2024</t>
  </si>
  <si>
    <t>11-Jul-2024</t>
  </si>
  <si>
    <t>13-Jul-2024</t>
  </si>
  <si>
    <t>Seattle</t>
  </si>
  <si>
    <t>Washington</t>
  </si>
  <si>
    <t>https://www.grappanetwork.org/wp-content/uploads/2024/06/GRAPPA-2024-Annual-Mtg-agenda-V9.6.pdf</t>
  </si>
  <si>
    <t>Decision time! What do you want to know?</t>
  </si>
  <si>
    <t>https://eadvapps.m-anage.com/eadvcongress2023/en-GB/pag/presentation/40129</t>
  </si>
  <si>
    <t>Seizing the future today: changing psoriasis outcomes through early intervention</t>
  </si>
  <si>
    <t>https://eadvapps.m-anage.com/eadvcongress2023/en-GB/pag/session/5320</t>
  </si>
  <si>
    <t>2023 - 1st GRAPPA International Meeting on Psoriasis and Psoriatic Arthritis</t>
  </si>
  <si>
    <t>Comorbidities and Implications in Psoriasis, and how they may influence treatment selection</t>
  </si>
  <si>
    <t>18-Aug-2023</t>
  </si>
  <si>
    <t>19-Aug-2023</t>
  </si>
  <si>
    <t>São Paulo</t>
  </si>
  <si>
    <t>Brazil</t>
  </si>
  <si>
    <t>https://eventus.com.br/grappa2023/programa_grappa2023.pdf</t>
  </si>
  <si>
    <t>Defining Pre-Clinical Psoriatic Arthritis in an Integrated Dermatology-Rheumatology Environment</t>
  </si>
  <si>
    <t>Integrated view of Spondylarthritis and Psoriasis: the impact on the patient's quality of life</t>
  </si>
  <si>
    <t>New Medicines and Therapeutic Strategies to Treat Psoriasis - have we reached the pinnacle of management?</t>
  </si>
  <si>
    <t>Peculiarities in the Diagnosis of Psoriasis and Transition of Psoriasis to Psoriatic Arthritis</t>
  </si>
  <si>
    <t>Can SOTYKTU address unmet needs in plaque psoriasis?</t>
  </si>
  <si>
    <t>Itch: Sharing a patient case study A treatment option for patients with moderate to severe Atopic Dermatitis</t>
  </si>
  <si>
    <t>Optimising the patient experience</t>
  </si>
  <si>
    <t>2023 - 12th Conference of the European Hidradenitis Suppurativa Foundation</t>
  </si>
  <si>
    <t>European Hidradenitis Suppurativa Foundation</t>
  </si>
  <si>
    <t>Early diagnosis and treatment in HS: Maximising outcomes</t>
  </si>
  <si>
    <t>8-Feb-2023</t>
  </si>
  <si>
    <t>10-Feb-2023</t>
  </si>
  <si>
    <t>Florence</t>
  </si>
  <si>
    <t>https://ehsf2023.com/wp-content/uploads/2023/02/web2a_Industrie.pdf</t>
  </si>
  <si>
    <t>A Collaborative Approach to Psoriasis Patient Management: Challenges and Opportunities in a Post-COVID Era</t>
  </si>
  <si>
    <t>BADBIR: The latest real-world evidence for TREMFYA® in PsO</t>
  </si>
  <si>
    <t>Case study 2: TREMFYA® in a bio-experienced patient with high-impact site PsO</t>
  </si>
  <si>
    <t>Does mechanism always translate into efficacy? …and what are the implications on your psoriasis patient outcomes?</t>
  </si>
  <si>
    <t>Keeping It Real: The Latest BADBIR Real-World Evidence and Case Studies for TREMFYA® in PsO</t>
  </si>
  <si>
    <t>Panelist</t>
  </si>
  <si>
    <t>Panel discussion: Practical tips and successes for combined services and collaboration</t>
  </si>
  <si>
    <t>Patient pathways: Optimising outcomes for HS patients through service development</t>
  </si>
  <si>
    <t>A brighter future for your psoriasis patients? New evidence for long-term control of psoriasis with an IL-23 inhibitor</t>
  </si>
  <si>
    <t>An introduction to combined dermatology–rheumatology clinics</t>
  </si>
  <si>
    <t>Connecting the dots: linking the science to outcomes in psoriasis</t>
  </si>
  <si>
    <t>Early identification of PsA in patients with PsO</t>
  </si>
  <si>
    <t>Early management of patients with PsO and difficult-to-treat sites</t>
  </si>
  <si>
    <t>Running a combined dermatology–rheumatology service: learnings from 2020</t>
  </si>
  <si>
    <t>Take control early: a complete approach to successful management of skin and joints in patients with PsO</t>
  </si>
  <si>
    <t>Using Tremfya® (guselkumab), the latest biologic licensed for both psoriasis and psoriatic arthritis1 : a case-based discussion from a combined clinic</t>
  </si>
  <si>
    <t>Women of child-bearing potential deserve a more tailored management approach</t>
  </si>
  <si>
    <t>2019 - 29th Annual Conference British Dermatological Nursing Group (BDNG)</t>
  </si>
  <si>
    <t>British Dermatological Nursing Group (BDNG)</t>
  </si>
  <si>
    <t>Personalising management of young women of childbearing potential, living with Psoriasis</t>
  </si>
  <si>
    <t>25-Jun-2019</t>
  </si>
  <si>
    <t>27-Jun-2019</t>
  </si>
  <si>
    <t>https://bdng-conference.co.uk/sponsored-symposia/</t>
  </si>
  <si>
    <t>How I use biologics in patients with cancer</t>
  </si>
  <si>
    <t>2024 - Annual Meeting British Society for Investigative Dermatology (BSID)</t>
  </si>
  <si>
    <t>Sponsored talk</t>
  </si>
  <si>
    <t>15-Apr-2024</t>
  </si>
  <si>
    <t>16-Apr-2024</t>
  </si>
  <si>
    <t>Southampton</t>
  </si>
  <si>
    <t>https://cdn.eventsforce.net/files/ef-uip26iq56uzw/website/441/5b9b4689-aee8-4c0e-bd7c-cdd4e2299ff4/bsid_2024_scientific_programme_2.pdf</t>
  </si>
  <si>
    <t>Drug survival of interleukin-23 p19 inhibitors compared to other biologics for psoriasis: a cohort study from the British Association of Dermatologists Biologics and Immunomodulators Register</t>
  </si>
  <si>
    <t>Global Guidelines in Dermatology Mapping Project (GUIDEMAP) – an accessible initiative to catalogue and appraise guidelines for the treatment of skin conditions worldwide</t>
  </si>
  <si>
    <t>Use Of Registries In Dermatology Research</t>
  </si>
  <si>
    <t>Baseline demographics, disease characteristics and frequency of biologics in patients with moderate-to-severe psoriasis of the BADBIR cohort</t>
  </si>
  <si>
    <t>Does methotrexate affect treatment persistence or effectiveness of adalimumab for psoriasis? A trial emulation cohort study</t>
  </si>
  <si>
    <t>2023 - Annual Meeting of Psoriasis Association</t>
  </si>
  <si>
    <t>Update on new treatments and research findings</t>
  </si>
  <si>
    <t>17-Jun-2023</t>
  </si>
  <si>
    <t>2022 - Dermeeting CME Event of Janssen</t>
  </si>
  <si>
    <t>Janssen</t>
  </si>
  <si>
    <t>Effectiveness of Systemic Treatments for Psoriasis – Data from the British Association of Dermatologists Biologics and Immunomodulators Register</t>
  </si>
  <si>
    <t>Nov-2022</t>
  </si>
  <si>
    <t>6-Nov-2022</t>
  </si>
  <si>
    <t>2022 - 20th Annual Conference of Guidelines International Network</t>
  </si>
  <si>
    <t>Guidelines International Network</t>
  </si>
  <si>
    <t>21-Sep-2022</t>
  </si>
  <si>
    <t>23-Sep-2022</t>
  </si>
  <si>
    <t>24-Sep-2022</t>
  </si>
  <si>
    <t>Toronto</t>
  </si>
  <si>
    <t>Canada</t>
  </si>
  <si>
    <t>How to put Evidence Based Dermatology into practice</t>
  </si>
  <si>
    <t>How to put evidenced-based dermatology into practice</t>
  </si>
  <si>
    <t>2022 - 38th International Conference on Pharmacoepidemiology and Therapeutic Risk Management</t>
  </si>
  <si>
    <t>International Society for Pharmacoepidemiology</t>
  </si>
  <si>
    <t>Effect Modification of Biologic Survival by Patient Characteristics: A Step Towards Precision Medicine in the Treatment of Psoriasis</t>
  </si>
  <si>
    <t>26-Aug-2022</t>
  </si>
  <si>
    <t>27-Aug-2022</t>
  </si>
  <si>
    <t>28-Aug-2022</t>
  </si>
  <si>
    <t>Copenhagen</t>
  </si>
  <si>
    <t>Denmark</t>
  </si>
  <si>
    <t>An overview of the state of clinical practice guidelines in Dermatology</t>
  </si>
  <si>
    <t>Guidelines and cost-effectiveness</t>
  </si>
  <si>
    <t>BADBIR Real Worls Data</t>
  </si>
  <si>
    <t>Global Guidelines in Dermatology Mapping Project (GUIDEMAP): a systematic review and critical appraisal of alopecia areata clinical practice guidelines</t>
  </si>
  <si>
    <t>Effect modification of biologic survival by patient characteristics: a prospective cohort study from the British Association of Dermatologists Biologic and Immunomodulators Register</t>
  </si>
  <si>
    <t>7-Jun-2022</t>
  </si>
  <si>
    <t>9-Jun-2022</t>
  </si>
  <si>
    <t>Drug survival of guselkumab, ixekizumab, secukinumab, ustekinumab, and adalimumab for psoriasis: A prospective cohort study from the British Association of Dermatologists Biologics and Immunomodulators Register (BADBIR)</t>
  </si>
  <si>
    <t>Presenter</t>
  </si>
  <si>
    <t>Drug survival of guselkumab, ixekizumab, secukinumab, ustekinumab, and adalimumab in psoriasis: a prospective observational study from the British Association of Dermatologists Biologics and Immunomodulators Register (BADBIR)</t>
  </si>
  <si>
    <t>10-Dec-2021</t>
  </si>
  <si>
    <t>Antibody responses to single-dose SARS-CoV-2 vaccination in patients receiving immunomodulators for immune-mediated inflammatory disease</t>
  </si>
  <si>
    <t>2021 - Annual Conference of the Psoraisis Association</t>
  </si>
  <si>
    <t>Psoraisis Association</t>
  </si>
  <si>
    <t>Evaluation of Tumour Necrosis Factor Inhibitor Biosimilars in the UK: a planned study from BADBIR</t>
  </si>
  <si>
    <t>19-Jun-2021</t>
  </si>
  <si>
    <t>2021 - 19th Congress of European Society for Dermatology and Psychiatry (ESDaP) and 2nd Brain Skin Colloquium Conference (BSC)</t>
  </si>
  <si>
    <t>European Society for Dermatology and Psychiatry</t>
  </si>
  <si>
    <t>Updates on PsoProtect and PsoProtectMe</t>
  </si>
  <si>
    <t>11-Jun-2021</t>
  </si>
  <si>
    <t>12-Jun-2021</t>
  </si>
  <si>
    <t>13-Jun-2021</t>
  </si>
  <si>
    <t>BADBIR Highlights</t>
  </si>
  <si>
    <t>Drug survival of adalimumab, secukinumab and ustekinumab in psoriasis: does biological treatment history matter?</t>
  </si>
  <si>
    <t>An investigation into the association and prediction of serious infection in patients on biologic therapies for psoriasis</t>
  </si>
  <si>
    <t>An Investigation into the Association and Prediction of Serious Infections in Patients on Biologic Therapies for Psoriasis</t>
  </si>
  <si>
    <t>Real-world effectiveness of acitretin, ciclosporin, fumaric acid esters and methotrexate: does treatment history matter? Results from BADBIR</t>
  </si>
  <si>
    <t>Safety outcomes update</t>
  </si>
  <si>
    <t>Updates in BADBIR – safety outcomes</t>
  </si>
  <si>
    <t>Association and Prediction of Serious Infection in Patients with Psoriasis on Biologic Therapies: A Prospective Cohort Study from the British Association of Dermatologists Biologic Interventions Register (BADBIR)</t>
  </si>
  <si>
    <t>2019 - Annual Meeting of British Dermatological Nursing Group</t>
  </si>
  <si>
    <t>Harrogate</t>
  </si>
  <si>
    <t>2019 - Annual Meeting of Scottish Dermatological Society</t>
  </si>
  <si>
    <t>Scottish Dermatological Society</t>
  </si>
  <si>
    <t>Do biologic therapies increase the risk of serious infection in patients with psoriasis?</t>
  </si>
  <si>
    <t>6-Jun-2019</t>
  </si>
  <si>
    <t>Fife</t>
  </si>
  <si>
    <t>2018 - Annual Conference of the Clinical Academics in Training - The Academy of Medical Sciences</t>
  </si>
  <si>
    <t>The Academy of Medical Sciences</t>
  </si>
  <si>
    <t>Examining the Risk of Serious Infection in Patient with Psoriasis on Biologic Therapies: A Prospective Cohort Study from the British Association of Dermatologists Biologic Interventions Register (BADBIR)</t>
  </si>
  <si>
    <t>8-Nov-2018</t>
  </si>
  <si>
    <t>2018 - 34th International Conference on Pharmacoepidemiology and Therapeutic Risk Management</t>
  </si>
  <si>
    <t>A Propensity-Score Weighting Approach to Compare Registry and Trial Populations of Patients with Psoriasis on Biologic Therapies</t>
  </si>
  <si>
    <t>21-Aug-2018</t>
  </si>
  <si>
    <t>22-Aug-2018</t>
  </si>
  <si>
    <t>26-Aug-2018</t>
  </si>
  <si>
    <t>Prague</t>
  </si>
  <si>
    <t>Czech Republic</t>
  </si>
  <si>
    <t>Development and Internal Validation of a Multivariable Risk Prediction Model for Serious Infection in Patients With Psoriasis</t>
  </si>
  <si>
    <t>Timing of the Last Dose of Biologic Therapy and Risk of Post-Surgical Infections in Patients with Psoriasis</t>
  </si>
  <si>
    <t>Hosted Journal club afternoon session</t>
  </si>
  <si>
    <t>Timing of the last dose of biologic therapy and risk of postsurgical infections in patients with psoriasis.</t>
  </si>
  <si>
    <t>2018 - Annual Meeting of the British Dermatological Nursing Group</t>
  </si>
  <si>
    <t>An Investigation into the Association and Prediction of Serious Infection in Patients with Psoriasis</t>
  </si>
  <si>
    <t>26-Jun-2018</t>
  </si>
  <si>
    <t>Development and Internal Validation of a risk prediction model for serious infection in patients with psoriasis using the British Association of Dermatologists Biologic Interventions Register (BADBIR).</t>
  </si>
  <si>
    <t>2018 - Annual meeting of the International Investigative Dermatology and Future Leaders Symposium</t>
  </si>
  <si>
    <t>International Investigative Dermatology</t>
  </si>
  <si>
    <t>2018 - Annual Meeting of the Association of Physicians</t>
  </si>
  <si>
    <t>Association of Physicians of Great Britain and Ireland</t>
  </si>
  <si>
    <t>Risk of Serious Infections Associated with Biologic Therapies in Psoriasis: a Prospective Cohort Study from the British Association of Dermatologists Biologic Interventions Register (BADBIR)</t>
  </si>
  <si>
    <t>12-Apr-2018</t>
  </si>
  <si>
    <t>13-Apr-2018</t>
  </si>
  <si>
    <t>Infliximab is Associated with an Increased Risk of Serious Infection in Patients with Psoriasis</t>
  </si>
  <si>
    <t>2017 - 47th Annual Meeting of European Society for Dermatological Research (ESDR) and International Psoriasis Council Poster walk</t>
  </si>
  <si>
    <t>27-Sep-2017</t>
  </si>
  <si>
    <t>30-Sep-2017</t>
  </si>
  <si>
    <t>Salzburg</t>
  </si>
  <si>
    <t>2017 - European Dermato-Epidemiology Network symposium</t>
  </si>
  <si>
    <t>European Dermato-Epidemiology Network</t>
  </si>
  <si>
    <t>28-Sep-2017</t>
  </si>
  <si>
    <t>2017 - 33rd International Conference on Pharmacoepidemiology and Therapeutic Risk Management</t>
  </si>
  <si>
    <t>Examining the Risk of Serious Infection in Patients with Psoriasis on Biologic Therapies: A Prospective Cohort Study from the British Association of Dermatologists Biologic Interventions Register (BADBIR)</t>
  </si>
  <si>
    <t>25-Aug-2017</t>
  </si>
  <si>
    <t>26-Aug-2017</t>
  </si>
  <si>
    <t>30-Aug-2017</t>
  </si>
  <si>
    <t>Montreal</t>
  </si>
  <si>
    <t>BADBIR: an unparalleled opportunity for research and training</t>
  </si>
  <si>
    <t>2017 - Biologics Study Day British Dermatological Nursing Group</t>
  </si>
  <si>
    <t>Updates to BAD biologics guideline 2017 / Updates on BADBIR</t>
  </si>
  <si>
    <t>13-Mar-2017</t>
  </si>
  <si>
    <t>2016 - 46th Annual Meeting of European Society for Dermatological Research (ESDR)</t>
  </si>
  <si>
    <t>Efficacy and Tolerability of Biologic Therapies for Psoriasis: Network Meta-Analysis</t>
  </si>
  <si>
    <t>7-Sep-2016</t>
  </si>
  <si>
    <t>Sep-2016</t>
  </si>
  <si>
    <t>10-Sep-2016</t>
  </si>
  <si>
    <t>Munich</t>
  </si>
  <si>
    <t>2016 - 32nd International Conference on Pharmacoepidemiology and Therapeutic Risk Management</t>
  </si>
  <si>
    <t>Risk of Serious Infections in Patients with Psoriasis on Biologic Therapies</t>
  </si>
  <si>
    <t>24-Aug-2016</t>
  </si>
  <si>
    <t>25-Aug-2016</t>
  </si>
  <si>
    <t>28-Aug-2016</t>
  </si>
  <si>
    <t>Impact of Biologic Therapies on Risk of Major Adverse Cardiac Events in Patients with Psoriasis: Meta- analysis of Randomised Controlled Trials</t>
  </si>
  <si>
    <t>Jul-2016</t>
  </si>
  <si>
    <t>Risk of Serious Infections in Patients with Psoriasis on Biologic Therapies: A Systematic Review and Meta-Analysis</t>
  </si>
  <si>
    <t>7-Jun-2016</t>
  </si>
  <si>
    <t>What comes through the Mohs clinic door?</t>
  </si>
  <si>
    <t>2016 - Postgraduate Summer Research Showcase - The University of Manchester</t>
  </si>
  <si>
    <t>How long do patients stay on biologic therapies for the treatment of psoriasis?</t>
  </si>
  <si>
    <t>30-Jun-2016</t>
  </si>
  <si>
    <t>2015 - 9th Annual National Institute for Health and Care Research Trainee Meeting</t>
  </si>
  <si>
    <t>24-Nov-2015</t>
  </si>
  <si>
    <t>2015 - Annual Scientific Meeting of the American College of Gastroenterology</t>
  </si>
  <si>
    <t>American College of Gastroenterology</t>
  </si>
  <si>
    <t>Infliximab-Associated Psoriasiform Alopecia</t>
  </si>
  <si>
    <t>16-Oct-2015</t>
  </si>
  <si>
    <t>18-Oct-2015</t>
  </si>
  <si>
    <t>21-Oct-2015</t>
  </si>
  <si>
    <t>Honolulu</t>
  </si>
  <si>
    <t>Hawaii</t>
  </si>
  <si>
    <t>2015 - 24th European Academy of Dermatology and Venereology Congress</t>
  </si>
  <si>
    <t>A prospective audit of dermatology surgery complication rate</t>
  </si>
  <si>
    <t>7-Oct-2015</t>
  </si>
  <si>
    <t>11-Oct-2015</t>
  </si>
  <si>
    <t>Differential persistence of four biologic therapies for the treatment of moderate-to-severe psoriasis: a prospective observational study from the British Association of Dermatologists Biologic Interventions Register (BADBIR)</t>
  </si>
  <si>
    <t>Infliximab associated psoriasiform alopecia</t>
  </si>
  <si>
    <t>Paradoxical exacerbation of chronic plaque psoriasis by sorafenib</t>
  </si>
  <si>
    <t>2014 - 7th International Congress of Psoriasis Gene to Clinic</t>
  </si>
  <si>
    <t>Persistence with biologic therapies for the treatment of moderate-to-severe psoriasis: a prospective observational study from the British Association of Dermatologists Biologic Interventions Register (BADBIR)</t>
  </si>
  <si>
    <t>11-Dec-2014</t>
  </si>
  <si>
    <t>13-Dec-2014</t>
  </si>
  <si>
    <t>2014 - 8th Annual Meeting of Integrated Clinical Academic Training</t>
  </si>
  <si>
    <t>Drug persistence of biologic therapies for the treatment of psoriasis</t>
  </si>
  <si>
    <t>21-Nov-2014</t>
  </si>
  <si>
    <t>2014 - 94th Annual Meeting of the British Association of Dermatologists (BAD)</t>
  </si>
  <si>
    <t>Giant Condylomata Acuminata of Buschke and Lowenstein: A Peristomal Variant</t>
  </si>
  <si>
    <t>3-Jul-2014</t>
  </si>
  <si>
    <t>Inflammation of actinic keratosis during paclitaxel chemotherapy</t>
  </si>
  <si>
    <t>Safety of systemic therapies for psoriasis on reproductive potential and outcomes</t>
  </si>
  <si>
    <t>Young patients with complicated perianal and peristomal predicaments</t>
  </si>
  <si>
    <t>2014 - International Masterclass in Psoriasis - LEO Pharma</t>
  </si>
  <si>
    <t>LEO Pharma</t>
  </si>
  <si>
    <t>Cutaneous nodule in a patient receiving infliximab for psoriasis</t>
  </si>
  <si>
    <t>3-May-2014</t>
  </si>
  <si>
    <t>Brussels</t>
  </si>
  <si>
    <t>Belgium</t>
  </si>
  <si>
    <t>2010 - Research in Clinical Practice, Oxford University Clinical Academic Graduate School</t>
  </si>
  <si>
    <t>Oxford University Clinical Academic Graduate School</t>
  </si>
  <si>
    <t>Reduced time to image-guided placement of intra-abdominal drain is associated with better patient outcome</t>
  </si>
  <si>
    <t>10-Nov-2010</t>
  </si>
  <si>
    <t>Oxford</t>
  </si>
  <si>
    <t>The spread of resistant tinea</t>
  </si>
  <si>
    <t>https://eadvapps.m-anage.com/eadvcongress2023/en-GB/pag/presentation/38644</t>
  </si>
  <si>
    <t>FUNGAL DISEASES: CUTANEOUS AND SUBCUTANEOUS - INFLAMMATORY MYCOSES - THE GROWING IMPORTANCE OF NEGLECTED FUNGAL TROPICAL DISEASES (NTDS) OF THE SKIN</t>
  </si>
  <si>
    <t>Session Co-Chair</t>
  </si>
  <si>
    <t>6-Jul-2023</t>
  </si>
  <si>
    <t>Treatment of tinea capitis</t>
  </si>
  <si>
    <t>Endo and ectoparasitic skin infections</t>
  </si>
  <si>
    <t>Mycoses of the immunosuppressed</t>
  </si>
  <si>
    <t>Scabies, the great mimicker</t>
  </si>
  <si>
    <t>2021 - 70th Annual Meeting of American Society of Tropical Medicine and Hygiene</t>
  </si>
  <si>
    <t>American Society of Tropical Medicine and Hygiene</t>
  </si>
  <si>
    <t>New developments in mycetoma</t>
  </si>
  <si>
    <t>17-Nov-2021</t>
  </si>
  <si>
    <t>21-Nov-2021</t>
  </si>
  <si>
    <t>https://dndi.org/events/2021/astmh-2021/</t>
  </si>
  <si>
    <t>Acute life-threatening diseases in dermatology: Red flags and emergencies in dermatology</t>
  </si>
  <si>
    <t>https://eadvprogram.m-anage.com/eadvcongress2021/en-GB/ProgramSearch/Program/?searchstring=&amp;programid=4414&amp;pProgramGrade=Scientific&amp;pHideLogin=True&amp;pHidePersonal=False&amp;pShowPrivate=False</t>
  </si>
  <si>
    <t>Infections</t>
  </si>
  <si>
    <t>Mycotic infections in immunosuppressed patients</t>
  </si>
  <si>
    <t>https://eadvprogram.m-anage.com/eadvcongress2021/en-GB/ProgramSearch/Program/?searchstring=&amp;programid=4330&amp;pProgramGrade=Scientific&amp;pHideLogin=True&amp;pHidePersonal=False&amp;pShowPrivate=False</t>
  </si>
  <si>
    <t>https://eadvapps.m-anage.com/eadvvirtual2020/en-GB/ProgramSearch/Program/?searchstring=&amp;programid=3906&amp;pProgramGrade=Scientific&amp;pHideLogin=False&amp;pHidePersonal=False&amp;pShowPrivate=False</t>
  </si>
  <si>
    <t>Recognising life-threatening infections</t>
  </si>
  <si>
    <t>The Global Challenge for Skin Health</t>
  </si>
  <si>
    <t>Humanitarian Dermatology</t>
  </si>
  <si>
    <t>Superficial fungi causing deep mycoses</t>
  </si>
  <si>
    <t>The existing WHO List of Essential Medicines for Dermatology and its limitations</t>
  </si>
  <si>
    <t>12-Jun-2019</t>
  </si>
  <si>
    <t>2019 - 6th International Conference on Mycetoma</t>
  </si>
  <si>
    <t>Mycetoma Research Centre, University of Khartoum</t>
  </si>
  <si>
    <t>The way forward</t>
  </si>
  <si>
    <t>15-Feb-2019</t>
  </si>
  <si>
    <t>17-Feb-2019</t>
  </si>
  <si>
    <t>Khartoum</t>
  </si>
  <si>
    <t>Sudan</t>
  </si>
  <si>
    <t>https://dndi.org/events/2018/sixth-international-conference-on-mycetoma/</t>
  </si>
  <si>
    <t>Antifungal drug resistance of superficial fungal pathogens: does melanization play a role?</t>
  </si>
  <si>
    <t>Making the case for dermatology in the developing world</t>
  </si>
  <si>
    <t>Dermoscopy in the diagnosis of inflammatory dermatoses</t>
  </si>
  <si>
    <t>The Role of a Dermatologist</t>
  </si>
  <si>
    <t>Organising Committee member</t>
  </si>
  <si>
    <t>Barriers to and facilitators of implementation of the dermatology curriculum across UK medical schools: results of a national survey and recommendations</t>
  </si>
  <si>
    <t>Seven important criteria for the diagnosis of psoriasis in children: the results of a large UK multicentre diagnostic accuracy study (DIPSOC study)</t>
  </si>
  <si>
    <t>Organising Committee Member</t>
  </si>
  <si>
    <t>Design and development of the undergraduate dermatology teachers’ survey: a national initiative</t>
  </si>
  <si>
    <t>Does dermatology training facilitate the transition from trainee to consultant? A survey of dermatology trainees in the U.K.</t>
  </si>
  <si>
    <t>Launch of Skin Health and Disease open access journal</t>
  </si>
  <si>
    <t>The impact of COVID-19 on dermatology trainees in the U.K.: lessons from a national survey</t>
  </si>
  <si>
    <t>Health Economics of dermatology</t>
  </si>
  <si>
    <t>Mapping the undergraduate dermatology curriculum: a medical school experience</t>
  </si>
  <si>
    <t>The Eye at High Altitude- Tales from Mt Everest</t>
  </si>
  <si>
    <t>What are the local perspectives of postgraduate dermatology training in Ethiopia? A qualitative grounded theory case study</t>
  </si>
  <si>
    <t>Paediatric Dermatology: From A to Z</t>
  </si>
  <si>
    <t>Global volunteerism: Addressing the challenges in global and national skin health</t>
  </si>
  <si>
    <t>A retrospective review of Children treated with Ciclosporin for Atopic eczema in our department within the last three years</t>
  </si>
  <si>
    <t>Conference and Events Committee Member</t>
  </si>
  <si>
    <t>https://badannualmeeting.co.uk/organising-committee/</t>
  </si>
  <si>
    <t>From GWAS to patient care – how genetic studies can help in clinical practice</t>
  </si>
  <si>
    <t>https://eadvapps.m-anage.com/eadvcongress2023/en-GB/pag/faculty/822150</t>
  </si>
  <si>
    <t>Interaction between skin ( Lipid metabolism and beyond in atopic dermatitis – including an introduction to a new COST action )</t>
  </si>
  <si>
    <t>Genetic variation in Human models</t>
  </si>
  <si>
    <t>The use of systemic immunomodulatory agents in the treatment of children and adolescents with atopic eczema: lessons from the UK–Irish Atopic Eczema Systemic Therapy (A-STAR) Register</t>
  </si>
  <si>
    <t>To test or not to test? A 6-year review of a national telelinked epithelial genetics multidisciplinary team</t>
  </si>
  <si>
    <t>Making sense of GWAS: genetic mechanisms in skin barrier formation</t>
  </si>
  <si>
    <t>Research Techniques Made Simple (RTMS)</t>
  </si>
  <si>
    <t>Atopic Eczema: pathogenesis and epidemiology</t>
  </si>
  <si>
    <t>Where genes drive us: Understanding atopic eczema from the geneticist’s perspective</t>
  </si>
  <si>
    <t>Filaggrin mutations in atopic eczema: genotype– phenotype correlation</t>
  </si>
  <si>
    <t>Local Organising Committee Member</t>
  </si>
  <si>
    <t>1-Dec-2017</t>
  </si>
  <si>
    <t>Cutaneous actinomycosis presenting as chronic mastitis</t>
  </si>
  <si>
    <t>Results of the largest trial conducted in chronic hand eczema</t>
  </si>
  <si>
    <t>Illicit drug use in psoriasis and psoriatic arthritis and its relationship with suicidality in a tertiary population</t>
  </si>
  <si>
    <t>A prospective noninterventional study to evaluate the psychosocial impact of biological treatment outcomes in patients with moderate-to severe plaque psoriasis in the UK: interim results</t>
  </si>
  <si>
    <t>BAD Dermatology Peer Support Network: COVID related issues and wellbeing</t>
  </si>
  <si>
    <t>Mental health of patients with psoriasis during the COVID-19 pandemic: a cross-sectional study in a tertiary setting</t>
  </si>
  <si>
    <t>The skin–brain axis</t>
  </si>
  <si>
    <t>Psychodermatology Abstract Selection Committee Member</t>
  </si>
  <si>
    <t>2021 - Spring Meeting Irish Association of Dermatologists (IAD)</t>
  </si>
  <si>
    <t>Irish Association of Dermatologists (IAD)</t>
  </si>
  <si>
    <t>14-May-2021</t>
  </si>
  <si>
    <t>https://www.irishdermatologists.ie/events/detail/spring-meeting-2021</t>
  </si>
  <si>
    <t>Delivering on Key Patient Goals in Psoriasis</t>
  </si>
  <si>
    <t>Depressive symptoms and suicidality in patients with psoriasis and psoriatic arthritis</t>
  </si>
  <si>
    <t>Current management options are optimal for women of child-bearing potential</t>
  </si>
  <si>
    <t>Examining neurocognitive disgust responses in patients with psoriasis</t>
  </si>
  <si>
    <t>Neuroimaging in delusional infestation: a review of the present situation, and possible new directions</t>
  </si>
  <si>
    <t>Psychodermatology UK</t>
  </si>
  <si>
    <t>Insights from Brain Imaging</t>
  </si>
  <si>
    <t>Psychodermatology</t>
  </si>
  <si>
    <t>Cerebral processing of itch: a functional magnetic resonance imaging study</t>
  </si>
  <si>
    <t>A puzzling panniculitis</t>
  </si>
  <si>
    <t>Incidence of Merkel cell carcinoma in the Republic of Ireland (1994–2019)</t>
  </si>
  <si>
    <t>Mucosal-associated invariant T cells and interleukin-17 lineage in hidradenitis suppurativa</t>
  </si>
  <si>
    <t>Complexities surrounding the management of homeless patients in dermatology: an increasing phenomenon</t>
  </si>
  <si>
    <t>Patients with inflammatory bowel disease are four times more likely to develop all types of skin cancer possibly related to high rates of immunosuppression with young patients particularly at risk of melanoma</t>
  </si>
  <si>
    <t>Sun protection factor reimbursement as a means to promote increased usage in the organ transplant recipient population</t>
  </si>
  <si>
    <t>Intractable human papilloma virus infection in a patient with an unusual idiopathic T-cell lymphopenia</t>
  </si>
  <si>
    <t>Varying presentation of Leukaemia cutis in four children</t>
  </si>
  <si>
    <t>Introduction to part II</t>
  </si>
  <si>
    <t>https://eadvapps.m-anage.com/eadvcongress2024/en-GB/pag/faculty/650030</t>
  </si>
  <si>
    <t>Personalised medicine approaches for tailored treatments</t>
  </si>
  <si>
    <t>Sustaining psoriasis remission</t>
  </si>
  <si>
    <t>Designing and implementing dermatology procedural video education for trainees</t>
  </si>
  <si>
    <t>A journey through COVID-19 research, 2 years on</t>
  </si>
  <si>
    <t>COVID-19 infection in psoriasis patients: Lessons from real-life registries</t>
  </si>
  <si>
    <t>2021 - 6th World Psoriasis &amp; Psoriatic Arthritis Conference</t>
  </si>
  <si>
    <t>International Federation of Psoriatic Disease Associations</t>
  </si>
  <si>
    <t>Psoriasis and COVID-19 – Findings from PsoProtectMe</t>
  </si>
  <si>
    <t>3-Jul-2021</t>
  </si>
  <si>
    <t>Stockholm</t>
  </si>
  <si>
    <t>Sweden</t>
  </si>
  <si>
    <t>https://mymeeting.se/wppac-2021/</t>
  </si>
  <si>
    <t>Skin Lupus clinical review – hydroxychloroquine update</t>
  </si>
  <si>
    <t>Clinical freedom in biologics prescribing for psoriasis: the challenges and the benefits</t>
  </si>
  <si>
    <t>Real-world disease characteristics and treatment patterns in patients with atopic dermatitis in the UK: results from the Atopic Dermatitis Patient Satisfaction and Unmet Need Survey</t>
  </si>
  <si>
    <t>Ocular side-effects of dupilumab for the treatment of atopic dermatitis: real-world data from a U.K. cohort</t>
  </si>
  <si>
    <t>Is your choice of biologic the right one for plaque psoriasis patients with concomitant psoriatic arthritis?</t>
  </si>
  <si>
    <t>Navigating a treatment pathway when we have many therapeutic options for our patients with psoriasis and psoriatic arthritis</t>
  </si>
  <si>
    <t>Does atopic dermatitis in childhood impact later educational attainment? A UK birth cohort study</t>
  </si>
  <si>
    <t>Using large scale datasets to inform clinical practice</t>
  </si>
  <si>
    <t>Angle 2: Big Data vs Registry Data: Which is best?</t>
  </si>
  <si>
    <t>Patterns of long-term oral antibiotic use in people with acne vulgaris in UK primary care</t>
  </si>
  <si>
    <t>Adult atopic dermatitis is associated with lymphopenia in two large cohorts</t>
  </si>
  <si>
    <t>3-May-2021</t>
  </si>
  <si>
    <t>6-May-2021</t>
  </si>
  <si>
    <t>8-May-2021</t>
  </si>
  <si>
    <t>https://pedraresearch.org/wp-content/uploads/2021/05/Pediatric-Dermatology-Roadmap-for-2021-SID.pdf</t>
  </si>
  <si>
    <t>Cardiovascular risk in atopic eczema is only associated with active disease in adulthood</t>
  </si>
  <si>
    <t>Four childhood atopic dermatitis subtypes identified from trajectory and severity of disease</t>
  </si>
  <si>
    <t>The epidemiology of atopic eczema in older adults: A population-based study in the United Kingdom</t>
  </si>
  <si>
    <t>Incidence, prevalence and mortality of bullous pemphigoid in England 1998–2017: a population-based cohort study</t>
  </si>
  <si>
    <t>Epidemiology of atopic eczema and its comorbidities: Have we arrived?</t>
  </si>
  <si>
    <t>AI for skin cancer diagnosis</t>
  </si>
  <si>
    <t>Bringing clinical photography closer to home: reporting on a prototype Community and Locality Imaging Centre model</t>
  </si>
  <si>
    <t>Community and Locality Imaging Centres: innovation in the skin cancer care pathway</t>
  </si>
  <si>
    <t>Creation of a skin lesion image pipeline: key steps in developing a mobile application with DICOM fields and metadata</t>
  </si>
  <si>
    <t>2023 - 21st Annual Congress of European Society for Photodynamic Therapy</t>
  </si>
  <si>
    <t>European Society for Photodynamic Therapy</t>
  </si>
  <si>
    <t>ADL- vs. DL- vs. cPDT for AKs: freedom of choice or clear recommendations?</t>
  </si>
  <si>
    <t>9-Jun-2023</t>
  </si>
  <si>
    <t>10-Jun-2023</t>
  </si>
  <si>
    <t>Barcelona</t>
  </si>
  <si>
    <t>Spain</t>
  </si>
  <si>
    <t>http://euro-pdt.org/2023Barcelona/program.pdf</t>
  </si>
  <si>
    <t>Global Trends and Guidelines in PDT for skin cancer</t>
  </si>
  <si>
    <t>PDT outside AK</t>
  </si>
  <si>
    <t>Personalising Actinic Keratosis Treatment (PAKT): Facilitating personalised, longitudinal approaches to AK management</t>
  </si>
  <si>
    <t>Development of a national dataset of skin images to support evidence-based artificial intelligence in dermatology</t>
  </si>
  <si>
    <t>How to train your artificial intelligence (AI) dragon: an analysis of human triage performance of community captured images to inform development of AI solutions</t>
  </si>
  <si>
    <t>Key steps in the coding of an image dataset for the development of artificial intelligence in dermatology</t>
  </si>
  <si>
    <t>Prepare to succeed: real-world image datasets for artificial intelligence in skin cancer triage</t>
  </si>
  <si>
    <t>2022 - 20th Annual Congress of European Society for Photodynamic Therapy</t>
  </si>
  <si>
    <t>A practical guidance to support patient-centred treatment decisions</t>
  </si>
  <si>
    <t>17-Jun-2022</t>
  </si>
  <si>
    <t>18-Jun-2022</t>
  </si>
  <si>
    <t>http://euro-pdt.org/22_Paris/program.pdf</t>
  </si>
  <si>
    <t>How to optimize PDT efficacy?</t>
  </si>
  <si>
    <t>What is new from the current guidelines? Update 2022</t>
  </si>
  <si>
    <t>Lesion-directed therapies</t>
  </si>
  <si>
    <t>https://eadvprogram.m-anage.com/eadvcongress2021/en-GB/ProgramSearch/Program/?searchstring=&amp;programid=4412&amp;pProgramGrade=Scientific&amp;pHideLogin=True&amp;pHidePersonal=False&amp;pShowPrivate=False</t>
  </si>
  <si>
    <t>Asynchronous virtual review consultations in dermatology</t>
  </si>
  <si>
    <t>Keeping the lights on: virtual asynchronous consultations during the COVID-19 pandemic</t>
  </si>
  <si>
    <t>2020 - 19th Annual Congress of European Society for Photodynamic Therapy in Dermatology</t>
  </si>
  <si>
    <t>How to treat patients with AK (cPDT and DL-PDT) and NMSC (cPDT)</t>
  </si>
  <si>
    <t>28-Feb-2020</t>
  </si>
  <si>
    <t>29-Feb-2020</t>
  </si>
  <si>
    <t>Seville</t>
  </si>
  <si>
    <t>http://euro-pdt.org/2020/program_seville.pdf</t>
  </si>
  <si>
    <t>Interactive session: Introduction to practical PDT procedure – Patient selection – Lesion preparation – incubation</t>
  </si>
  <si>
    <t>Interactive session: Patient illumination with red light/daylight &amp; simulated daylight (AK and NMSC)</t>
  </si>
  <si>
    <t>PDT - What's new in guidelines and service standards</t>
  </si>
  <si>
    <t>which treatment is best for our patients with AK? Round table discussion</t>
  </si>
  <si>
    <t>PDT for non-melanoma skin cancer</t>
  </si>
  <si>
    <t>Photodynamic Therapy</t>
  </si>
  <si>
    <t>2019 - 18th Annual Congress of European Society for Photodynamic Therapy in Dermatology</t>
  </si>
  <si>
    <t>8-Mar-2019</t>
  </si>
  <si>
    <t>9-Mar-2019</t>
  </si>
  <si>
    <t>http://euro-pdt.org/brussels/program.pdf</t>
  </si>
  <si>
    <t>PDT - Light Sources</t>
  </si>
  <si>
    <t>2018 - 17th Annual Congress of European Society for Photodynamic Therapy</t>
  </si>
  <si>
    <t>Current AK guidelines</t>
  </si>
  <si>
    <t>16-Mar-2018</t>
  </si>
  <si>
    <t>Le Méridien Nice</t>
  </si>
  <si>
    <t>http://euro-pdt.org/2Nice/Program/program.pdf</t>
  </si>
  <si>
    <t>DL-PDT in Europe - An Auditorium-Based Survey</t>
  </si>
  <si>
    <t>Epidemiology and Guidelines For Ak and Nmsc</t>
  </si>
  <si>
    <t>2007 - 21st World Congress of Dermatology</t>
  </si>
  <si>
    <t>PDT for Bowen's Disease including Case Reports</t>
  </si>
  <si>
    <t>30-Sep-2007</t>
  </si>
  <si>
    <t>5-Oct-2007</t>
  </si>
  <si>
    <t>Buenos Aires</t>
  </si>
  <si>
    <t>Argentina</t>
  </si>
  <si>
    <t>http://euro-pdt.org/pdf/invitation_argent.pdf</t>
  </si>
  <si>
    <t>2002 - 3rd Meeting of European Society for Photodynamic Therapy in Dermatology</t>
  </si>
  <si>
    <t>Bowen’s Disease</t>
  </si>
  <si>
    <t>6-Dec-2002</t>
  </si>
  <si>
    <t>Regensburg</t>
  </si>
  <si>
    <t>http://euro-pdt.org/regensburg/program_rgbg.pdf</t>
  </si>
  <si>
    <t>Cost-Benefit-Analysis for PDT</t>
  </si>
  <si>
    <t>7-Dec-2002</t>
  </si>
  <si>
    <t>Non-oncologic Indications for PDT: Present Status &amp; Future Developments</t>
  </si>
  <si>
    <t>Janus kinase inhibitors for the treatment of alopecia areata: a retrospective study</t>
  </si>
  <si>
    <t>Ethical dilemmas in dermatology</t>
  </si>
  <si>
    <t>Ethical dilemmas in Residency Training in Dermatology</t>
  </si>
  <si>
    <t>Congenital erythropoietic porphyria: a genotype/phenotype correlation and health-related quality of life study of 27 unrelated cases</t>
  </si>
  <si>
    <t>2023 - 32nd Annual Conference British Dermatological Nursing Group (BDNG)</t>
  </si>
  <si>
    <t>Topical treatments workshop</t>
  </si>
  <si>
    <t>19-Sep-2023</t>
  </si>
  <si>
    <t>21-Sep-2023</t>
  </si>
  <si>
    <t>United Kingdom</t>
  </si>
  <si>
    <t>https://www.linkedin.com/posts/ucb-uk_ucbindermatology-ucbuk-activity-7108486061818793984-4wBO/?trk=public_profile_like_view</t>
  </si>
  <si>
    <t>Guess Who?: Importance of Rheumatology and Dermatology collaboration for those living with psoriasis</t>
  </si>
  <si>
    <t>Mental health and skin Atopic dermatitis</t>
  </si>
  <si>
    <t>https://eadvprogram.m-anage.com/eadvcongress2021/en-GB/ProgramSearch/Program/?searchstring=&amp;programid=4450&amp;pProgramGrade=Scientific&amp;pHideLogin=True&amp;pHidePersonal=False&amp;pShowPrivate=False</t>
  </si>
  <si>
    <t>Mental health and skin disease</t>
  </si>
  <si>
    <t>Perspectives in Psoriasis</t>
  </si>
  <si>
    <t>Knowing your biologics</t>
  </si>
  <si>
    <t>26-Jun-2019</t>
  </si>
  <si>
    <t>Promoting healthy lifestyles in patients with psoriasis (Foundation)</t>
  </si>
  <si>
    <t>https://bdng-conference.co.uk/schedule/</t>
  </si>
  <si>
    <t>The lived experience of attending an Eczema Education Programme (EEP); a phenomenological study</t>
  </si>
  <si>
    <t>https://bdng-conference.co.uk/talks/scientific-session-2/</t>
  </si>
  <si>
    <t>2024 - Annual Conference Primary Care Dermatological Society of Ireland</t>
  </si>
  <si>
    <t>Spots in tots - papulopustular eruptions in neonates and infants</t>
  </si>
  <si>
    <t>11-Apr-2024</t>
  </si>
  <si>
    <t>12-Apr-2024</t>
  </si>
  <si>
    <t>13-Apr-2024</t>
  </si>
  <si>
    <t>https://abbey.eventsair.com/AbbeyEventApp/pcdsi-2024/programme/Agenda</t>
  </si>
  <si>
    <t>Streptococcal and Staphylococcal infections – when to worry</t>
  </si>
  <si>
    <t>Congenital urticaria pigmentosa mistaken for nonaccidental injury</t>
  </si>
  <si>
    <t>The lupus band test: a review of the sensitivity and specificity in the diagnosis of lupus erythematosus</t>
  </si>
  <si>
    <t>The raising of Lazarus: re-engagement of adults with atopic dermatitis following the advent of novel effective therapies</t>
  </si>
  <si>
    <t>2021 - 14th World Congress for Paediatric Dermatology</t>
  </si>
  <si>
    <t>Mucosal erythema multiforme in paediatric patients diagnosed with COVID-19: a case series</t>
  </si>
  <si>
    <t>23-Sep-2021</t>
  </si>
  <si>
    <t>https://wcpd2021.com/wp-content/uploads/2021/09/WCPD2021-FINAL-PROGRAMMEv3.pdf</t>
  </si>
  <si>
    <t>Burden of treatment in adult patients with atopic dermatitis</t>
  </si>
  <si>
    <t>Mediterranean masquerade: clinicopathogenetic analysis of an unusual presentation</t>
  </si>
  <si>
    <t>Scratching the surface: a review of online misinformation and conspiracy theories in paediatric atopic dermatitis</t>
  </si>
  <si>
    <t>The burden of treatment in paediatric atopic dermatitis: a mixed-methods study</t>
  </si>
  <si>
    <t>From Cork to Calcutta to Liverpool: Colonel Charles Donovan (1863–1951), the Irish doctor who unravelled the mystery of leishmaniasis in India</t>
  </si>
  <si>
    <t>Risk factors for paradoxical eczema in patients with psoriasis on biologics: a nested case– control study</t>
  </si>
  <si>
    <t>A simple case of psoriasis… or is it?</t>
  </si>
  <si>
    <t>https://eadvapps.m-anage.com/eadvcongress2023/en-GB/pag/presentation/40135</t>
  </si>
  <si>
    <t>Real-world evidence from psoriasis registries: how can it inform our practice? · Importance of RWE in clinical practice · What can we learn from BADBIR?</t>
  </si>
  <si>
    <t>Case Discussions with Alex</t>
  </si>
  <si>
    <t>Insights from an Integrated Psychology and Dermatology service - Small steps towards more psychological centred care for all dermatology patients</t>
  </si>
  <si>
    <t>Why is psychologically centred care important for Dermatology patients?</t>
  </si>
  <si>
    <t>‘Is it cancer? No. Does that make it less serious? Not for me…’ A qualitative content analysis of interviews with people living with psoriasis</t>
  </si>
  <si>
    <t>How will your life be different if your psoriasis clears?’ A retrospective thematic analysis of patientderived treatment goals ascertained by asking a single open question</t>
  </si>
  <si>
    <t>Mid-dermal elastolysis associated with systemic elastolysis</t>
  </si>
  <si>
    <t>Two cases of necrotizing neutrophilic dermatoses disguised as necrotizing fasciitis</t>
  </si>
  <si>
    <t>BPG Abstract Selection Committee Member</t>
  </si>
  <si>
    <t>Ciprofloxacin-induced phototoxicity: in vivo and in vitro data</t>
  </si>
  <si>
    <t>Assessment and management of patients with vitiligo and psychological distress: clinician survey</t>
  </si>
  <si>
    <t>The impact of having a visible skin condition on psychological wellbeing and quality of life: Managing personal and interpersonal reactions</t>
  </si>
  <si>
    <t>The use of mindfulness-based techniques in dermatology</t>
  </si>
  <si>
    <t>Alitretinoin (9-cis retinoic acid), a physiological metabolite of vitamin A, induces complete responses in patients with steroid-refractory chronic hand eczema</t>
  </si>
  <si>
    <t>Sofa dermatitis: unravelling the mystery</t>
  </si>
  <si>
    <t>2024 - Annual Meeting of the Irish Dermatology Nurses Association</t>
  </si>
  <si>
    <t>Irish Dermatology Nurses Association Ltd</t>
  </si>
  <si>
    <t>Top Tips- Warts</t>
  </si>
  <si>
    <t>10-May-2024</t>
  </si>
  <si>
    <t>https://irishdermatologynurses.ie/agm-programme/#</t>
  </si>
  <si>
    <t>Dermatological therapies</t>
  </si>
  <si>
    <t>https://eadvapps.m-anage.com/eadvcongress2023/en-GB/pag/session/5358</t>
  </si>
  <si>
    <t>Nursing care of patients with Steven Johnson syndrome –</t>
  </si>
  <si>
    <t>https://eadvapps.m-anage.com/eadvcongress2023/en-GB/pag/presentation/40402</t>
  </si>
  <si>
    <t>2023 - Annual Conference Primary Care Dermatological Society of Ireland</t>
  </si>
  <si>
    <t>wound care</t>
  </si>
  <si>
    <t>3-Mar-2023</t>
  </si>
  <si>
    <t>4-Mar-2023</t>
  </si>
  <si>
    <t>https://www.medicalindependent.ie/in-the-news/conference/pcdsi-annual-conference-2023-round-up/</t>
  </si>
  <si>
    <t>“Year of the Nurse and Midwife” in honor of the 200th birth anniversary of Florence Nightingale</t>
  </si>
  <si>
    <t>https://eadvapps.m-anage.com/eadvvirtual2020/en-GB/ProgramSearch/Program/?searchstring=&amp;programid=3919&amp;pProgramGrade=Scientific&amp;pHideLogin=False&amp;pHidePersonal=False&amp;pShowPrivate=False</t>
  </si>
  <si>
    <t>Workshop 1 (Eczema Scoring Tools Workshop)</t>
  </si>
  <si>
    <t>https://bdng-conference.co.uk/talks/workshop-1-eczema-scoring-tools-workshop/</t>
  </si>
  <si>
    <t>Uncovering new paradigms in the treatment of moderate to severe psoriasis</t>
  </si>
  <si>
    <t>6-Jul-2016</t>
  </si>
  <si>
    <t>From here to clear? Psoriasis management in 2021</t>
  </si>
  <si>
    <t>Year of the Nurse and Midwife: Reflections on the past, present and future</t>
  </si>
  <si>
    <t>Treatment of psoriasis patients in an innovative nurse led clinic</t>
  </si>
  <si>
    <t>2023 - Glasgow Gastro Conference</t>
  </si>
  <si>
    <t>British Society of Gastroenterology</t>
  </si>
  <si>
    <t>IBD and dermatology interface - lessons from the Glasgow combined clinic</t>
  </si>
  <si>
    <t>15-Sep-2023</t>
  </si>
  <si>
    <t>https://discovery.dundee.ac.uk/ws/portalfiles/portal/117410754/Glasgow_Gastro_Programme_2023.pdf</t>
  </si>
  <si>
    <t>Effect modification of biologic survival by patient characteristics: A step towards precision medicine in the treatment of psoriasis</t>
  </si>
  <si>
    <t>https://pharmacoepi.org/pub/?id=A15839AD-B6E4-D28E-1C20-FA5A5B1D2B50</t>
  </si>
  <si>
    <t>Effect modification of biologic survival by patient characteristics: a prospective cohort study from the British Association of Dermatologists Biologics and Immunomodulators Register</t>
  </si>
  <si>
    <t>https://badannualmeeting.co.uk/wp-content/uploads/2022/06/FINAL-BAD-Programme-2022.pdf</t>
  </si>
  <si>
    <t>2022 - Annual Spring meeting of the Scottish Society for Rheumatology</t>
  </si>
  <si>
    <t>Scottish Society for Rheumatology</t>
  </si>
  <si>
    <t>Combined derm-rheum-gastro clinics for SpA – a case study</t>
  </si>
  <si>
    <t>13-May-2022</t>
  </si>
  <si>
    <t>https://scottishrheumatology.org.uk/node/34</t>
  </si>
  <si>
    <t>Case studies in Psoriasis: How real patient discussions inform treatment choice</t>
  </si>
  <si>
    <t>Biologic Therapy in Psoriasis during the Covid 19 Pandemic: Lessons from Evidence and Eminence</t>
  </si>
  <si>
    <t>2022 - 31st Annual Conference British Dermatological Nursing Group (BDNG)</t>
  </si>
  <si>
    <t>Common skin conditions in dermatology</t>
  </si>
  <si>
    <t>20-Sep-2022</t>
  </si>
  <si>
    <t>22-Sep-2022</t>
  </si>
  <si>
    <t>https://bdng.org.uk/wp-content/uploads/2017/02/Programme-with-AbstractsFINAL1.pdf</t>
  </si>
  <si>
    <t>PASI/EASI workshop</t>
  </si>
  <si>
    <t>An overview of vitiligo (Foundation)</t>
  </si>
  <si>
    <t>Barriers around healthcare provision</t>
  </si>
  <si>
    <t>2-Jul-2021</t>
  </si>
  <si>
    <t>Commit to clear: empowering a better patient journey</t>
  </si>
  <si>
    <t>1-Jul-2021</t>
  </si>
  <si>
    <t>Empowering a better patient journey</t>
  </si>
  <si>
    <t>Perspectives on the patient journey</t>
  </si>
  <si>
    <t>The value of clear skin</t>
  </si>
  <si>
    <t>Contamination of Emollient Creams and Ointments with Staphylococcal Aureus – in Children with atopic eczema</t>
  </si>
  <si>
    <t>11. SOC, ASSO &amp; NON-GOV</t>
  </si>
  <si>
    <t>Foreign Honorary Member</t>
  </si>
  <si>
    <t>American Dermatology Association</t>
  </si>
  <si>
    <t>https://www.emedevents.com/speaker-profile/jonathan-barker</t>
  </si>
  <si>
    <t>German National Academy of Sciences Leopoldina</t>
  </si>
  <si>
    <t>https://www.leopoldina.org/en/members/list-of-members/list-of-members/member/Member/show/jonathan-barker/</t>
  </si>
  <si>
    <t>Danish Dermatological Society</t>
  </si>
  <si>
    <t>Secretary General</t>
  </si>
  <si>
    <t>Executive Committee</t>
  </si>
  <si>
    <t>PsoProtectMe</t>
  </si>
  <si>
    <t>https://psoprotectme.org/who-we-are/</t>
  </si>
  <si>
    <t>PsoProtect</t>
  </si>
  <si>
    <t>https://psoprotect.org/partners/</t>
  </si>
  <si>
    <t>Expert Member</t>
  </si>
  <si>
    <t>https://psoriasiscouncil.org/meet-the-experts/?_people_country=united-kingdom</t>
  </si>
  <si>
    <t>Genetics Group</t>
  </si>
  <si>
    <t>Psoriasis Stratification to Optimise Relevant Therapy</t>
  </si>
  <si>
    <t>http://www.psort.org.uk/meet-the-executive-team/</t>
  </si>
  <si>
    <t>Pustular Psoriasis Working Group</t>
  </si>
  <si>
    <t>https://psoriasiscouncil.org/about/committees-and-working-groups/</t>
  </si>
  <si>
    <t>Steering Committee &amp; Data Monitoring Committee</t>
  </si>
  <si>
    <t>British Association of Dermatologists Biologic and Immunomodulators Register</t>
  </si>
  <si>
    <t>http://www.badbir.org/Clinicians/Information/SteeringCommittee/</t>
  </si>
  <si>
    <t>Deputy Director</t>
  </si>
  <si>
    <t>President</t>
  </si>
  <si>
    <t>European Society for Dermatological Research</t>
  </si>
  <si>
    <t>https://esdr.org/past-officers-of-the-esdr-board/</t>
  </si>
  <si>
    <t>Treasurer</t>
  </si>
  <si>
    <t>Secretary</t>
  </si>
  <si>
    <t>Scientific Committee</t>
  </si>
  <si>
    <t>Medical Advisory Committee</t>
  </si>
  <si>
    <t>Research Committee</t>
  </si>
  <si>
    <t>Major Grants Advisory Committee</t>
  </si>
  <si>
    <t>https://www.britishskinfoundation.org.uk/british-skin-foundation-committee-members</t>
  </si>
  <si>
    <t>Medical Advisory Board</t>
  </si>
  <si>
    <t>Ichthyosis Support Group</t>
  </si>
  <si>
    <t>https://www.ichthyosis.org.uk/pages/faqs/category/team</t>
  </si>
  <si>
    <t>Steering Committee</t>
  </si>
  <si>
    <t>UK Translational Research Network in Dermatology</t>
  </si>
  <si>
    <t>https://www.uktrend.org/OurTeam</t>
  </si>
  <si>
    <t>Skin Genetics Group (BADGEM)</t>
  </si>
  <si>
    <t>Diversity Taskforce</t>
  </si>
  <si>
    <t>Skin Clinical Interpretation Partnership</t>
  </si>
  <si>
    <t>Genomics England</t>
  </si>
  <si>
    <t>Ex-officio Member</t>
  </si>
  <si>
    <t>Leadership Team</t>
  </si>
  <si>
    <t>https://www.bad.org.uk/about-the-bad/leadership-team/</t>
  </si>
  <si>
    <t>https://www.bad.org.uk/derm_groups_charity/skin-genetics-group/</t>
  </si>
  <si>
    <t>https://www.bsid.org.uk/committee/</t>
  </si>
  <si>
    <t>https://esdr.org/about-esdr/leadership-committees/esdr-board/</t>
  </si>
  <si>
    <t>Kitchen Committee</t>
  </si>
  <si>
    <t>https://esdr.org/about-esdr/leadership-committees/esdr-committees/</t>
  </si>
  <si>
    <t>Global Health Mentoring Program Committee</t>
  </si>
  <si>
    <t>Young ESDR Committee</t>
  </si>
  <si>
    <t>Diversity Committee</t>
  </si>
  <si>
    <t>https://myrovlytistrust.org/dr-neil-rajan/#</t>
  </si>
  <si>
    <t>Emerging Leader</t>
  </si>
  <si>
    <t>Skin Disease, Oral Disease and Immunogenomics Research Theme, Newcastle Biomedical Research Centre</t>
  </si>
  <si>
    <t>https://www.newcastlebrc.nihr.ac.uk/staff/dr-neil-rajan/</t>
  </si>
  <si>
    <t>Executive Board</t>
  </si>
  <si>
    <t>International Foundation for Dermatology</t>
  </si>
  <si>
    <t>Mossy Foot UK</t>
  </si>
  <si>
    <t>Jan-2009</t>
  </si>
  <si>
    <t>https://www.linkedin.com/in/dr-claire-fuller-4982471a/?original_referer=https%3A%2F%2Fwww.google.com%2F</t>
  </si>
  <si>
    <t>Trustee</t>
  </si>
  <si>
    <t>https://onewelbeck.com/consultants/dr-claire-fuller/#awards</t>
  </si>
  <si>
    <t>International Alliance for Global Health Dermatology</t>
  </si>
  <si>
    <t>https://gloderm.org/about-us/meet-the-leadership/</t>
  </si>
  <si>
    <t>International Alliance for the Control of Scabies</t>
  </si>
  <si>
    <t>Clinician</t>
  </si>
  <si>
    <t>International Dermoscopy Society</t>
  </si>
  <si>
    <t>https://dermoscopy-ids.org/active-members-list/</t>
  </si>
  <si>
    <t>https://www.ilds.org/who-we-are/organisation-structure/our-directors/</t>
  </si>
  <si>
    <t>Maria Duran Committee</t>
  </si>
  <si>
    <t>https://www.intsocderm.org/i4a/pages/index.cfm?pageid=3280</t>
  </si>
  <si>
    <t>The Skin NTD Cross Cutting Group</t>
  </si>
  <si>
    <t>Neglected Tropical Diseases NGO Network</t>
  </si>
  <si>
    <t>Medical Director</t>
  </si>
  <si>
    <t>Primary Care</t>
  </si>
  <si>
    <t>NHS England</t>
  </si>
  <si>
    <t>https://www.england.nhs.uk/long-read/whos-who-at-nhs-england/#nhs-england-regional-teams</t>
  </si>
  <si>
    <t>1-Jun-2022</t>
  </si>
  <si>
    <t>British Society for Medical Dermatology</t>
  </si>
  <si>
    <t>1-Apr-2018</t>
  </si>
  <si>
    <t>Team Member</t>
  </si>
  <si>
    <t>https://www.bsmd.org.uk/team</t>
  </si>
  <si>
    <t>Leadership</t>
  </si>
  <si>
    <t>https://www.grappanetwork.org/grappa-leadership/</t>
  </si>
  <si>
    <t>Vice President</t>
  </si>
  <si>
    <t>Immune-Mediated Inflammatory Disease Forum</t>
  </si>
  <si>
    <t>Invited Member</t>
  </si>
  <si>
    <t>Task Force on psoriatic arthritis</t>
  </si>
  <si>
    <t>European Alliance of Associations for Rheumatology</t>
  </si>
  <si>
    <t>Research Subcommittee</t>
  </si>
  <si>
    <t>21-Nov-2023</t>
  </si>
  <si>
    <t>1-Nov-2023</t>
  </si>
  <si>
    <t>Committee D, Technology Appraisal Committee</t>
  </si>
  <si>
    <t>https://www.nice.org.uk/Get-Involved/Meetings-in-public/Technology-appraisal-Committee/Committee-D-Members</t>
  </si>
  <si>
    <t>UK Keratinocyte Cancer Collaborative</t>
  </si>
  <si>
    <t>1-Jul-2022</t>
  </si>
  <si>
    <t>5-Jun-2021</t>
  </si>
  <si>
    <t>Study Team</t>
  </si>
  <si>
    <t>Academic Clinical Lecturer</t>
  </si>
  <si>
    <t>Doctoral Research Fellow</t>
  </si>
  <si>
    <t>Dermatology and Pharmacoepidemiology</t>
  </si>
  <si>
    <t>Academic Foundation Doctor</t>
  </si>
  <si>
    <t>Global Registry of Alopecia Areata Disease Severity and Treatment Safety- United Kingdom</t>
  </si>
  <si>
    <t>Co-Deputy Chair</t>
  </si>
  <si>
    <t>UK Dermatology Clinical Trials Network</t>
  </si>
  <si>
    <t>Public Health Laboratory Service</t>
  </si>
  <si>
    <t>Health Protection Agency</t>
  </si>
  <si>
    <t>Lepra UK</t>
  </si>
  <si>
    <t>https://www.lepra.org.uk/team/trustees/professor-rod-hay</t>
  </si>
  <si>
    <t>Technical Advisory Committee</t>
  </si>
  <si>
    <t>Past Director</t>
  </si>
  <si>
    <t>https://www.ilds.org/who-we-are/our-history/past-directors/</t>
  </si>
  <si>
    <t>Past President</t>
  </si>
  <si>
    <t>https://cdn.bad.org.uk/uploads/2022/08/10101248/Past-Officers_2022.pdf</t>
  </si>
  <si>
    <t>https://www.bsmd.org.uk/honorary-members</t>
  </si>
  <si>
    <t>British Society for Medical Mycology</t>
  </si>
  <si>
    <t>Co-chair</t>
  </si>
  <si>
    <t>Mycology Task Force</t>
  </si>
  <si>
    <t>https://eadv.org/about-eadv/task-forces/</t>
  </si>
  <si>
    <t>European Confederation of Medical Mycology</t>
  </si>
  <si>
    <t>Fungal Infection Trust</t>
  </si>
  <si>
    <t>https://fungalinfectiontrust.org/organisation/trustees/</t>
  </si>
  <si>
    <t>Advisory Board</t>
  </si>
  <si>
    <t>Advisor</t>
  </si>
  <si>
    <t>Mycetoma Research Center</t>
  </si>
  <si>
    <t>https://mycetoma.edu.sd/?page_id=5674</t>
  </si>
  <si>
    <t>Skin Neglected Tropical Diseases</t>
  </si>
  <si>
    <t>World Health Organization</t>
  </si>
  <si>
    <t>Technical Advisory Committee on Buruli Ulcer and Skin NTDs</t>
  </si>
  <si>
    <t>Pediatrics Project Committee</t>
  </si>
  <si>
    <t>British Society for Paediatric &amp; Adolescent Dermatology</t>
  </si>
  <si>
    <t>International Standing in Medical Education</t>
  </si>
  <si>
    <t>1993</t>
  </si>
  <si>
    <t>Review Dermatology Training Team</t>
  </si>
  <si>
    <t>Australian Medical Council</t>
  </si>
  <si>
    <t>International Society for the Study of Vulvovaginal Disease</t>
  </si>
  <si>
    <t>Digital Health Steering Group</t>
  </si>
  <si>
    <t>Topol Steering Group</t>
  </si>
  <si>
    <t>British Society for the Study of Vulval Disease</t>
  </si>
  <si>
    <t>British Society for Dermatological Surgery</t>
  </si>
  <si>
    <t>Ex-Officio Member</t>
  </si>
  <si>
    <t>Academic Vice President</t>
  </si>
  <si>
    <t>Immediate Past President</t>
  </si>
  <si>
    <t>President Elect</t>
  </si>
  <si>
    <t>Digital Transformation</t>
  </si>
  <si>
    <t>https://aopgbi.org/our-people/</t>
  </si>
  <si>
    <t>Leadership Committee</t>
  </si>
  <si>
    <t>https://esdr.org/about-esdr/leadership-committees/esdr-board/sara-brown/</t>
  </si>
  <si>
    <t>Committee Chair</t>
  </si>
  <si>
    <t>https://discovery.dundee.ac.uk/en/activities/british-association-of-dermatologists-external-organisation-6</t>
  </si>
  <si>
    <t>Logistics</t>
  </si>
  <si>
    <t>Executive Team</t>
  </si>
  <si>
    <t>Project Leader</t>
  </si>
  <si>
    <t>Fellowship Program Advisory Committee</t>
  </si>
  <si>
    <t>https://psoriasiscouncil.org/our-work/fellowship-program/additional-information/</t>
  </si>
  <si>
    <t>Skin of Color Working Group</t>
  </si>
  <si>
    <t>Pharmacovigilance</t>
  </si>
  <si>
    <t>Data Analysis Working Group</t>
  </si>
  <si>
    <t>Irish Association of Dermatologists</t>
  </si>
  <si>
    <t>Oct-2019</t>
  </si>
  <si>
    <t>https://www.irishdermatologists.ie/about-us/directors</t>
  </si>
  <si>
    <t>https://www.tcd.ie/research/profiles/?profile=atobin</t>
  </si>
  <si>
    <t>National Clinical Programme in Dermatology</t>
  </si>
  <si>
    <t>Health Service Executive</t>
  </si>
  <si>
    <t>https://irishskin.ie/about-us/</t>
  </si>
  <si>
    <t>Royal Society of Medicine</t>
  </si>
  <si>
    <t>Irish Society for Immunology</t>
  </si>
  <si>
    <t>Royal Academy of Medicines Ireland</t>
  </si>
  <si>
    <t>Manager</t>
  </si>
  <si>
    <t>Health Products Regulatory Authority</t>
  </si>
  <si>
    <t>https://www.hpra.ie/homepage/about-us/our-structure/management-committee/management-teams</t>
  </si>
  <si>
    <t>National Steering Committee, Value in Biological Medicines in Acute Hospitals</t>
  </si>
  <si>
    <t>Symposia Committee</t>
  </si>
  <si>
    <t>Digital Health Working Group</t>
  </si>
  <si>
    <t>mySkin</t>
  </si>
  <si>
    <t>https://myskin.org/</t>
  </si>
  <si>
    <t>Skin Inflammation &amp; Psoriasis International Network</t>
  </si>
  <si>
    <t>https://www.spindermatology.org/scientific-committee</t>
  </si>
  <si>
    <t>British Oculoplastic Surgery Society</t>
  </si>
  <si>
    <t>https://www.bopss.co.uk/bopss-meetings/speakers/philip-laws/</t>
  </si>
  <si>
    <t>Steering Group</t>
  </si>
  <si>
    <t>Harmonising Outcome Measures for Eczema</t>
  </si>
  <si>
    <t>http://www.homeforeczema.org/research/working-groups.aspx</t>
  </si>
  <si>
    <t>Health Data Research UK London</t>
  </si>
  <si>
    <t>Clinical Services</t>
  </si>
  <si>
    <t>Skin Cancer Committee</t>
  </si>
  <si>
    <t>Advisor to Chief Medical Officer Scotland</t>
  </si>
  <si>
    <t>The Scottish Government</t>
  </si>
  <si>
    <t>National Representative</t>
  </si>
  <si>
    <t>https://www.sds.org.uk/history/presidents-society</t>
  </si>
  <si>
    <t>https://www.circlehealthgroup.co.uk/consultants/colin-morton?treatmentId=498c24bd-cd97-48d8-8324-643bb8b8296c&amp;hospitalId=7cd033c5-b283-44ad-bd59-8de2edf8ac7d#ProfessionalMemberships</t>
  </si>
  <si>
    <t>British Teledermatology Society</t>
  </si>
  <si>
    <t>European Society of Photodynamic Therapy</t>
  </si>
  <si>
    <t>British Cosmetic Dermatology Group</t>
  </si>
  <si>
    <t>https://www.irishdermatologists.ie/find_a_dermatologist</t>
  </si>
  <si>
    <t>Councillor</t>
  </si>
  <si>
    <t>Scientific Advisory Board</t>
  </si>
  <si>
    <t>International Alliance of Dermatology Patient Organizations</t>
  </si>
  <si>
    <t>https://globalskin.org/research/gridd-meet-the-team</t>
  </si>
  <si>
    <t>Advisory Committee</t>
  </si>
  <si>
    <t>Cardiff Medical Society</t>
  </si>
  <si>
    <t>Co-Chair</t>
  </si>
  <si>
    <t>Quality of Life Taskforce</t>
  </si>
  <si>
    <t>Joint Committee on Dermatology</t>
  </si>
  <si>
    <t>UK Representative</t>
  </si>
  <si>
    <t>Dermatology Committee</t>
  </si>
  <si>
    <t>European Union of Medical Specialists</t>
  </si>
  <si>
    <t>Specialist Advisory Committee</t>
  </si>
  <si>
    <t>Finnish Dermatological Society</t>
  </si>
  <si>
    <t>Florida Dermatology Society</t>
  </si>
  <si>
    <t>British Medical Association</t>
  </si>
  <si>
    <t>Norwegian Dermatological Society</t>
  </si>
  <si>
    <t>Primary Care Dermatology Society</t>
  </si>
  <si>
    <t>Expert</t>
  </si>
  <si>
    <t>Action Eczema</t>
  </si>
  <si>
    <t>https://www.actioneczema.org/about-us</t>
  </si>
  <si>
    <t>Secretary Elect</t>
  </si>
  <si>
    <t>https://bdng-conference.co.uk/speakers/lucy-moorhead/</t>
  </si>
  <si>
    <t>https://www.bestpracticelondon.co.uk/speaker-faculty/lucy-moorhead</t>
  </si>
  <si>
    <t>Biologics SubGroup</t>
  </si>
  <si>
    <t>https://irishskin.ie/2022/08/25/cork-based-doctor-awarded-future-leader-in-paediatric-dermatolgy-award/</t>
  </si>
  <si>
    <t>https://www.infantcentre.ie/2023/11/15/dr-cathal-oconnor-awarded-european-leader-prize-in-madrid/</t>
  </si>
  <si>
    <t>Irish Clinical Academic Training Programme</t>
  </si>
  <si>
    <t>Current Services</t>
  </si>
  <si>
    <t>https://www.psychodermatology.co.uk/copy-of-royal-london-hospital</t>
  </si>
  <si>
    <t>https://www.irishdermatologists.ie/about-us/past-officers</t>
  </si>
  <si>
    <t>Honorary Secretary</t>
  </si>
  <si>
    <t>British Photodermatology Group</t>
  </si>
  <si>
    <t>https://bpg.org.uk/bpg-history/</t>
  </si>
  <si>
    <t>https://www.irishdermatologists.ie/images/uploads/Spring_2017.pdf</t>
  </si>
  <si>
    <t>Medical &amp; Scientific Advisory Panel</t>
  </si>
  <si>
    <t>The Vitiligo Society</t>
  </si>
  <si>
    <t>British Psychological Society</t>
  </si>
  <si>
    <t>Psychological Advisor</t>
  </si>
  <si>
    <t>All-Party Parliamentary Group on Skin</t>
  </si>
  <si>
    <t>https://www.appgs.co.uk/</t>
  </si>
  <si>
    <t>Practitioner Member</t>
  </si>
  <si>
    <t>Association for Cognitive Analytic Therapy</t>
  </si>
  <si>
    <t>Association of Clinical Psychologists</t>
  </si>
  <si>
    <t>British Association for Behavioural and Cognitive Psychotherapies</t>
  </si>
  <si>
    <t>European Association of Health Psychology</t>
  </si>
  <si>
    <t>Representative</t>
  </si>
  <si>
    <t>The Scar Free Foundation</t>
  </si>
  <si>
    <t>Changing Faces</t>
  </si>
  <si>
    <t>Aug-2015</t>
  </si>
  <si>
    <t>Alopecia UK</t>
  </si>
  <si>
    <t>Katie Piper Foundation</t>
  </si>
  <si>
    <t>Expert Advisory Group Panel</t>
  </si>
  <si>
    <t>https://web.archive.org/web/20220810201505/http://www.skinsupport.org.uk/about-us.html</t>
  </si>
  <si>
    <t>National Eczema Society</t>
  </si>
  <si>
    <t>https://eczema.org/what-we-do/our-people/medical-advisory-board/medical-advisory-board/</t>
  </si>
  <si>
    <t>Past Chair</t>
  </si>
  <si>
    <t>Non-Medical Prescribers Group</t>
  </si>
  <si>
    <t>Skin Support</t>
  </si>
  <si>
    <t>Nurses In Dermatology Task Force</t>
  </si>
  <si>
    <t>International Skin-Care Nursing Group</t>
  </si>
  <si>
    <t>Irish Dermatology Nurses Association</t>
  </si>
  <si>
    <t>Dermatology, National Skin Cancer Control Programmes</t>
  </si>
  <si>
    <t>https://bdng.org.uk/bdng-committee-structure/</t>
  </si>
  <si>
    <t>Honorary Chair</t>
  </si>
  <si>
    <t>Scottish Dermatology Nursing Society</t>
  </si>
  <si>
    <t>https://web.archive.org/web/20210620074507/http://www.sdns.co.uk/index.php/committee-structure/</t>
  </si>
  <si>
    <t>Regional Representative</t>
  </si>
  <si>
    <t>Past Secretary</t>
  </si>
  <si>
    <t>Skin Conditions Campaign Scotland</t>
  </si>
  <si>
    <t>https://archive2021.parliament.scot/CrossPartyGroups/Psoriasis%20and%20Psoriatic%20Arthritis/Minutes_20140924.pdf</t>
  </si>
  <si>
    <t>Past secretary</t>
  </si>
  <si>
    <t>https://www.sds.org.uk/history/secretaries-society</t>
  </si>
  <si>
    <t>https://www.meditsimple.com/fr/practitioners/dr-joyce-a-leman/260195</t>
  </si>
  <si>
    <t>https://www.circlehealthgroup.co.uk/consultants/joyce-leman#ProfessionalMemberships</t>
  </si>
  <si>
    <t>Scottish Medicines Consortium</t>
  </si>
  <si>
    <t>Executive Member</t>
  </si>
  <si>
    <t>Former Chair</t>
  </si>
  <si>
    <t>Sep-2011</t>
  </si>
  <si>
    <t>https://www.abpi.org.uk/media/4qvbpc3y/der-0080-0517-dermatology_initiative_report_rev16.pdf</t>
  </si>
  <si>
    <t>Dermatology Council for England</t>
  </si>
  <si>
    <t>https://www.linkedin.com/in/sarah-copperwheat-8753a55b/</t>
  </si>
  <si>
    <t>Photodermatology, Sub Groups</t>
  </si>
  <si>
    <t>Executive Chair</t>
  </si>
  <si>
    <t>May-2020</t>
  </si>
  <si>
    <t>Dermatology for England meetings</t>
  </si>
  <si>
    <t>https://bdng-conference.co.uk/speakers/sarah-copperwheat/</t>
  </si>
  <si>
    <t>Jan-2011</t>
  </si>
  <si>
    <t>Founding Board Member</t>
  </si>
  <si>
    <t>Founding Member</t>
  </si>
  <si>
    <t>Psoriasis Association of Ireland</t>
  </si>
  <si>
    <t>https://www.independent.ie/regionals/herald/new-website-hope-for-irish-sufferers-of-psoriasis/27891226.html</t>
  </si>
  <si>
    <t>12. INDUST_AFFILIATIONS</t>
  </si>
  <si>
    <t>Disclosure Details</t>
  </si>
  <si>
    <t>Abbott Laboratories</t>
  </si>
  <si>
    <t>https://www.medscape.org/viewarticle/507681_2</t>
  </si>
  <si>
    <t>AbbVie Inc</t>
  </si>
  <si>
    <t>Research/Grant Support</t>
  </si>
  <si>
    <t>https://www.medscape.org/sites/advances/gpp-management</t>
  </si>
  <si>
    <t>Speaker’s Bureau</t>
  </si>
  <si>
    <t>Independent Contractor</t>
  </si>
  <si>
    <t>Almirall S.p.A</t>
  </si>
  <si>
    <t>Independent contractor</t>
  </si>
  <si>
    <t>Boehringer Ingelheim</t>
  </si>
  <si>
    <t>Bristol Myers Squibb</t>
  </si>
  <si>
    <t>Celgene Corporation</t>
  </si>
  <si>
    <t>Creabilis SA</t>
  </si>
  <si>
    <t>Janssen Research &amp; Development, LLC</t>
  </si>
  <si>
    <t>Leo Pharma</t>
  </si>
  <si>
    <t>Samsung Biologics Co., Ltd</t>
  </si>
  <si>
    <t>Samsung Bioepis</t>
  </si>
  <si>
    <t>Sienna Healthcare</t>
  </si>
  <si>
    <t>Sun Pharmaceutical Industries Ltd</t>
  </si>
  <si>
    <t>UCB S.A.</t>
  </si>
  <si>
    <t>https://jamanetwork.com/journals/jamadermatology/fullarticle/2783860</t>
  </si>
  <si>
    <t>Leo Foundation</t>
  </si>
  <si>
    <t>Palvella Therapeutics</t>
  </si>
  <si>
    <t>Consultancy Fees</t>
  </si>
  <si>
    <t>https://www.jaad.org/article/S0190-9622(22)00364-4/fulltext</t>
  </si>
  <si>
    <t>Sanofi S.A</t>
  </si>
  <si>
    <t>Timber Pharmaceuticals LLC</t>
  </si>
  <si>
    <t>Unilever plc</t>
  </si>
  <si>
    <t>https://academic.oup.com/rheumatology/article/61/Supplement_1/keac133.254/6573134</t>
  </si>
  <si>
    <t>Honoraria</t>
  </si>
  <si>
    <t>https://link.springer.com/article/10.1007/s13555-023-01014-x</t>
  </si>
  <si>
    <t>Personal Fees</t>
  </si>
  <si>
    <t>https://www.ncbi.nlm.nih.gov/pmc/articles/PMC11103320/</t>
  </si>
  <si>
    <t>Aspire Pharma Ltd</t>
  </si>
  <si>
    <t>Biogen Inc</t>
  </si>
  <si>
    <t>https://www.ncbi.nlm.nih.gov/pmc/articles/PMC10924269/</t>
  </si>
  <si>
    <t>Celltrion, Inc</t>
  </si>
  <si>
    <t>Fresenius Kabi</t>
  </si>
  <si>
    <t>Galderma S.A</t>
  </si>
  <si>
    <t>https://acrjournals.onlinelibrary.wiley.com/doi/abs/10.1002/art.40778</t>
  </si>
  <si>
    <t>Merck &amp; Co., Inc</t>
  </si>
  <si>
    <t>Takeda Pharmaceutical Company Limited</t>
  </si>
  <si>
    <t>https://onlinelibrary.wiley.com/page/journal/13652133/homepage/cmeforreviewers</t>
  </si>
  <si>
    <t>Novartis AG</t>
  </si>
  <si>
    <t>Sandoz Hexal AG</t>
  </si>
  <si>
    <t>https://www.mdpi.com/2309-608X/8/12/1290</t>
  </si>
  <si>
    <t>Barrier Healthcare</t>
  </si>
  <si>
    <t>https://www.em-consulte.com/article/438076/onychomycosis-diagnosis-and-definition-of-cure</t>
  </si>
  <si>
    <t>Procter &amp; Gamble Company</t>
  </si>
  <si>
    <t>https://onlinelibrary.wiley.com/doi/abs/10.1111/j.1365-2133.2011.10570.x</t>
  </si>
  <si>
    <t>https://pubmed.ncbi.nlm.nih.gov/36373988/</t>
  </si>
  <si>
    <t>BioMAP Network</t>
  </si>
  <si>
    <t>Innovative Medicines Initiative</t>
  </si>
  <si>
    <t>Nxera Pharma UK</t>
  </si>
  <si>
    <t>https://www.academia.edu/85290615/The_International_Psoriasis_Council_Presents_Top_Five_Psoriasis_Research_Articles_for_July_2010_December_2010</t>
  </si>
  <si>
    <t>https://link.springer.com/article/10.1007/s40257-021-00653-0</t>
  </si>
  <si>
    <t>https://www.jaad.org/article/S0190-9622(20)31167-1/pdf</t>
  </si>
  <si>
    <t>Lectures Fee</t>
  </si>
  <si>
    <t>https://onlinelibrary.wiley.com/doi/full/10.1111/bjd.21029</t>
  </si>
  <si>
    <t>https://onlinelibrary.wiley.com/doi/full/10.1002/ski2.149</t>
  </si>
  <si>
    <t>https://www.tandfonline.com/doi/full/10.1080/09546634.2023.2216322</t>
  </si>
  <si>
    <t>https://www.emjreviews.com/dermatology/symposium/navigating-the-road-to-psoriasis-control-in-women-strategies-to-optimise-the-reproductive-journey/?site_version=EMJ</t>
  </si>
  <si>
    <t>L'Oréal S.A</t>
  </si>
  <si>
    <t>La Roche-Posay</t>
  </si>
  <si>
    <t>https://onlinelibrary.wiley.com/doi/10.1002/ski2.232</t>
  </si>
  <si>
    <t>https://dupuytrens.org/wp-content/uploads/2023/05/2017_Lynch.pdf</t>
  </si>
  <si>
    <t>https://www.sciencedirect.com/science/article/pii/S0022202X17316664</t>
  </si>
  <si>
    <t>https://onlinelibrary.wiley.com/doi/full/10.1111/jdv.14686</t>
  </si>
  <si>
    <t>Merck Serono</t>
  </si>
  <si>
    <t>https://onlinelibrary.wiley.com/doi/pdf/10.1111/bjd.21677</t>
  </si>
  <si>
    <t>Actelion</t>
  </si>
  <si>
    <t>https://onlinelibrary.wiley.com/doi/full/10.1002/jvc2.175</t>
  </si>
  <si>
    <t>https://www.healio.com/news/infectious-disease/20130416/idn0413langan_10_3928_1081_597x_20130401_24_1106229</t>
  </si>
  <si>
    <t>Astellas Pharma Inc</t>
  </si>
  <si>
    <t>BIOMAP IMI</t>
  </si>
  <si>
    <t>https://www.ncbi.nlm.nih.gov/pmc/articles/PMC10421744/</t>
  </si>
  <si>
    <t>https://www.em-consulte.com/it/article/372178/figures/guidelines-on-the-use-of-photodynamic-therapy-for-</t>
  </si>
  <si>
    <t>https://link.springer.com/article/10.1007/s13555-016-0126-5</t>
  </si>
  <si>
    <t>Biofrontera AG</t>
  </si>
  <si>
    <t>https://onlinelibrary.wiley.com/doi/pdf/10.1111/bjd.16441</t>
  </si>
  <si>
    <t>https://www.ncbi.nlm.nih.gov/pmc/articles/PMC8120754/</t>
  </si>
  <si>
    <t>Photo Therapeutics Ltd</t>
  </si>
  <si>
    <t>Schering AG</t>
  </si>
  <si>
    <t>https://www.sciencedirect.com/science/article/abs/pii/S0190962210005621</t>
  </si>
  <si>
    <t>https://www.emjreviews.com/dermatology/podcasts/emg-health-podcast-are-we-failing-our-patients-why-sex-and-gender-matter-in-psoriasis-management/?site_version=EMJ</t>
  </si>
  <si>
    <t>Allergan</t>
  </si>
  <si>
    <t>Aqua Pharma</t>
  </si>
  <si>
    <t>https://onlinelibrary.wiley.com/doi/full/10.1002/jvc2.126</t>
  </si>
  <si>
    <t>https://www.jaad.org/article/S0190-9622(21)02998-4/pdf</t>
  </si>
  <si>
    <t>Dermira, Inc</t>
  </si>
  <si>
    <t>Dr. Reddy's Laboratories</t>
  </si>
  <si>
    <t>Medimetriks Pharmaceuticals, Inc</t>
  </si>
  <si>
    <t>XenoPort Inc</t>
  </si>
  <si>
    <t>https://www.tandfonline.com/doi/pdf/10.1586/17469872.3.4s.S39</t>
  </si>
  <si>
    <t>https://www.medicaljournals.se/acta/content/html/10.2340/00015555-3040</t>
  </si>
  <si>
    <t>Archimedes Pharma</t>
  </si>
  <si>
    <t>https://onlinelibrary.wiley.com/doi/full/10.1111/jdv.18593</t>
  </si>
  <si>
    <t>https://www.em-consulte.com/es/article/331972/figures/new-insights-into-the-management-of-acne-an-update</t>
  </si>
  <si>
    <t>https://www.em-consulte.com/es/article/804739/article/psoriasis-improving-adherence-to-topical-therapy</t>
  </si>
  <si>
    <t>Napp Pharmaceuticals Limited</t>
  </si>
  <si>
    <t>Contributor</t>
  </si>
  <si>
    <t>https://link.springer.com/article/10.1007/s13555-018-0279-5</t>
  </si>
  <si>
    <t>https://www.sciencedirect.com/science/article/abs/pii/S0190962201264822</t>
  </si>
  <si>
    <t>Laboratoires Pierre Fabre</t>
  </si>
  <si>
    <t>Schering-Plough Corporation</t>
  </si>
  <si>
    <t>Serono</t>
  </si>
  <si>
    <t>Wyeth Pharmaceuticals</t>
  </si>
  <si>
    <t>York Pharma</t>
  </si>
  <si>
    <t>https://www.em-consulte.com/article/1419426/factors-associated-with-adverse-covid-19-outcomes-</t>
  </si>
  <si>
    <t>https://www.cmeforum.org/atopic-dermatitis-adapting-dermatology-practice-for-the-new-normal</t>
  </si>
  <si>
    <t>Genmab</t>
  </si>
  <si>
    <t>Project Manager</t>
  </si>
  <si>
    <t>https://uk.linkedin.com/in/lucy-moorhead-81b7396</t>
  </si>
  <si>
    <t>https://www.healio.com/news/dermatology/20231213/interleukin23-inhibitors-exhibit-lowest-paradoxical-eczema-risk-in-psoriasis-treatment</t>
  </si>
  <si>
    <t>Educational Support</t>
  </si>
  <si>
    <t>https://www.sciencedirect.com/science/article/pii/S0022202X23000775</t>
  </si>
  <si>
    <t>Johnson &amp; Johnson Innovative Medicine</t>
  </si>
  <si>
    <t>https://academic.oup.com/bjd/article/188/4/542/6880649</t>
  </si>
  <si>
    <t>https://jamanetwork.com/journals/jamadermatology/fullarticle/2812208</t>
  </si>
  <si>
    <t>https://onlinelibrary.wiley.com/doi/full/10.1002/ski2.376</t>
  </si>
  <si>
    <t>Bayer Pharma AG</t>
  </si>
  <si>
    <t>https://www.medicaljournals.se/acta/content/html/10.2340/00015555-3511</t>
  </si>
  <si>
    <t>https://onlinelibrary.wiley.com/doi/abs/10.1111/j.1365-2133.2012.11209.x</t>
  </si>
  <si>
    <t>https://link.springer.com/article/10.1186/s12875-016-0544-6</t>
  </si>
  <si>
    <t>Basilea Pharmaceutica</t>
  </si>
  <si>
    <t>https://link.springer.com/article/10.1007/s13555-021-00661-2</t>
  </si>
  <si>
    <t>Scientific Fellow</t>
  </si>
  <si>
    <t>https://onlinelibrary.wiley.com/doi/full/10.1002/ski2.359</t>
  </si>
  <si>
    <t>Adobe Inc</t>
  </si>
  <si>
    <t>UK&amp;I Communications Manager</t>
  </si>
  <si>
    <t>https://uk.linkedin.com/in/lianneh?original_referer=https%3A%2F%2Fwww.google.com%2F</t>
  </si>
  <si>
    <t>Weber Shandwick</t>
  </si>
  <si>
    <t>Senior Vice President</t>
  </si>
  <si>
    <t>Jun-2023</t>
  </si>
  <si>
    <t>Nvidia Corporation</t>
  </si>
  <si>
    <t>PR Manager</t>
  </si>
  <si>
    <t>Nov-2021</t>
  </si>
  <si>
    <t>Northern European PR Manager</t>
  </si>
  <si>
    <t>Nov-2020</t>
  </si>
  <si>
    <t>Blackmagic Design Pty Ltd</t>
  </si>
  <si>
    <t>Communications Manager EMEA</t>
  </si>
  <si>
    <t>Oct-2020</t>
  </si>
  <si>
    <t>Account Director</t>
  </si>
  <si>
    <t>Harvard Communications</t>
  </si>
  <si>
    <t>PR Account Executive to Senior Account Manager</t>
  </si>
  <si>
    <t>Mar-2015</t>
  </si>
  <si>
    <t>Klira Limited</t>
  </si>
  <si>
    <t>https://klira.skin/tcs/</t>
  </si>
  <si>
    <t>13. PUBLICATIONS</t>
  </si>
  <si>
    <t>Author_Name</t>
  </si>
  <si>
    <t>Pubmed_ID</t>
  </si>
  <si>
    <t>Authors</t>
  </si>
  <si>
    <t>Article_Title</t>
  </si>
  <si>
    <t>Publication_Year (DP)</t>
  </si>
  <si>
    <t>Publication_Year (DEP)</t>
  </si>
  <si>
    <t>Journal_Name</t>
  </si>
  <si>
    <t>Vol_issue</t>
  </si>
  <si>
    <t>Article_Type</t>
  </si>
  <si>
    <t>Ref_URL_PubMed_Abstract</t>
  </si>
  <si>
    <t>Ref_URL_Publications</t>
  </si>
  <si>
    <t>Barker J</t>
  </si>
  <si>
    <t>['Yang Y', 'Olah P', 'Radai Z', 'Maia G', 'Salava A', 'Salo V', 'Barker J', 'Lauerma A', 'Andersson B', 'Homey B', 'Fyhrquist N', 'Alenius H']</t>
  </si>
  <si>
    <t>Exploratory multi-omics analysis reveals host-microbe interactions associated with disease severity in psoriatic skin</t>
  </si>
  <si>
    <t>25-Jun-2024</t>
  </si>
  <si>
    <t>EBioMedicine</t>
  </si>
  <si>
    <t>105:105222</t>
  </si>
  <si>
    <t>Journal Article</t>
  </si>
  <si>
    <t>https://pubmed.ncbi.nlm.nih.gov/38924840</t>
  </si>
  <si>
    <t>https://linkinghub.elsevier.com/retrieve/pii/S2352-3964(24)00257-3</t>
  </si>
  <si>
    <t>Barker JN</t>
  </si>
  <si>
    <t>['Ramessur R', 'Dand N', 'Langan SM', 'Saklatvala J', 'Fritzsche MC', 'Holland S', 'Arents BWM', 'McAteer H', 'Proctor A', 'McMahon D', 'Greenwood M', 'Buyx AM', 'Messer T', 'Weiler N', 'Hicks A', 'Hecht P', 'Weidinger S', 'Ndlovu MN', 'Chengliang D', 'Hübenthal M', 'Egeberg A', 'Paternoster L', 'Skov L', 'De Jong EMGJ', 'Middelkamp-Hup MA', 'Mahil SK', 'Barker JN', 'Flohr C', 'Brown SJ', 'Smith CH']</t>
  </si>
  <si>
    <t>Defining disease severity in atopic dermatitis and psoriasis for the application to biomarker research: an interdisciplinary perspective</t>
  </si>
  <si>
    <t>20-Jun-2024</t>
  </si>
  <si>
    <t>The British journal of dermatology</t>
  </si>
  <si>
    <t>191(1):14-23</t>
  </si>
  <si>
    <t>Journal Article | Review</t>
  </si>
  <si>
    <t>https://pubmed.ncbi.nlm.nih.gov/38419411</t>
  </si>
  <si>
    <t>https://europepmc.org/abstract/MED/38419411</t>
  </si>
  <si>
    <t>['Barker JN', 'Becher G', 'Burden DA', 'Pink AE', 'Zacharioudaki M', 'Warren RB']</t>
  </si>
  <si>
    <t>Clinical course, treatment and management of generalised pustular psoriasis from a United Kingdom extension of a global Delphi panel</t>
  </si>
  <si>
    <t>16-Mar-2024</t>
  </si>
  <si>
    <t>Skin health and disease</t>
  </si>
  <si>
    <t>4(3):e359</t>
  </si>
  <si>
    <t>https://pubmed.ncbi.nlm.nih.gov/38846692</t>
  </si>
  <si>
    <t>https://europepmc.org/abstract/MED/38846692</t>
  </si>
  <si>
    <t>['Hernandez-Cordero A', 'Thomas L', 'Smail A', 'Lim ZQ', 'Saklatvala JR', 'Chung R', 'Curtis CJ', 'Baum P', 'Visvanathan S', 'Burden AD', 'Cooper HL', 'Dunnill G', 'Griffiths CEM', 'Levell NJ', 'Parslew R', 'Reynolds NJ', 'Wahie S', 'Warren RB', 'Wright A', 'Simpson M', 'Hveem K', 'Barker JN', 'Dand N', 'Løset M', 'Smith CH', 'Capon F']</t>
  </si>
  <si>
    <t>A genome-wide meta-analysis of palmoplantar pustulosis implicates T(H)2 responses and cigarette smoking in disease pathogenesis</t>
  </si>
  <si>
    <t>28-May-2024</t>
  </si>
  <si>
    <t>The Journal of allergy and clinical immunology</t>
  </si>
  <si>
    <t>https://pubmed.ncbi.nlm.nih.gov/38815935</t>
  </si>
  <si>
    <t>https://linkinghub.elsevier.com/retrieve/pii/S0091-6749(24)00553-0</t>
  </si>
  <si>
    <t>['Choon SE', 'van de Kerkhof P', 'Gudjonsson JE', 'de la Cruz C', 'Barker J', 'Morita A', 'Romiti R', 'Affandi AM', 'Asawanonda P', 'Burden AD', 'Gonzalez C', 'Marrakchi S', 'Mowla MR', 'Okubo Y', 'Oon HH', 'Terui T', 'Tsai TF', 'Callis-Duffin K', 'Fujita H', 'Jo SJ', 'Merola J', 'Mrowietz U', 'Puig L', 'Thaçi D', 'Velásquez M', 'Augustine M', 'El Sayed M', 'Navarini AA', 'Pink A', 'Prinz J', 'Turki H', 'Magalhães R', 'Capon F', 'Bachelez H']</t>
  </si>
  <si>
    <t>International Consensus Definition and Diagnostic Criteria for Generalized Pustular Psoriasis From the International Psoriasis Council</t>
  </si>
  <si>
    <t>1-May-2024</t>
  </si>
  <si>
    <t>JAMA dermatology</t>
  </si>
  <si>
    <t>https://pubmed.ncbi.nlm.nih.gov/38691347</t>
  </si>
  <si>
    <t>https://jamanetwork.com/journals/jamadermatology/fullarticle/10.1001/jamadermatol.2024.0915</t>
  </si>
  <si>
    <t>['Alabas OA', 'Mason KJ', 'Yiu ZZN', 'Warren RB', 'Dand N', 'Barker JN', 'Smith CH', 'Grifﬁths CEM']</t>
  </si>
  <si>
    <t>The association of age at psoriasis onset and HLA-C*06:02 with biologic survival in patients with moderate-to-severe psoriasis: a cohort study from the British Association of Dermatologists Biologics and Immunomodulators Register (BADBIR)</t>
  </si>
  <si>
    <t>17-Apr-2024</t>
  </si>
  <si>
    <t>190(5):689-700</t>
  </si>
  <si>
    <t>https://pubmed.ncbi.nlm.nih.gov/38051972</t>
  </si>
  <si>
    <t>https://academic.oup.com/bjd/article-lookup/doi/10.1093/bjd/ljad481</t>
  </si>
  <si>
    <t>['Aevermann BD', 'Di Domizio J', 'Olah P', 'Saidoune F', 'Armstrong JM', 'Bachelez H', 'Barker J', 'Haniffa M', 'Julia V', 'Juul K', 'Krishnaswamy JK', 'Litman T', 'Parsons I', 'Sarin KY', 'Schmuth M', 'Sierra M', 'Simpson M', 'Homey B', 'Griffiths CEM', 'Scheuermann RH', 'Gilliet M']</t>
  </si>
  <si>
    <t>Cross-Comparison of Inflammatory Skin Disease Transcriptomics Identifies PTEN as a Pathogenic Disease Classifier in Cutaneous Lupus Erythematosus</t>
  </si>
  <si>
    <t>The Journal of investigative dermatology</t>
  </si>
  <si>
    <t>144(2):252-262.e4</t>
  </si>
  <si>
    <t>Comparative Study | Journal Article</t>
  </si>
  <si>
    <t>https://pubmed.ncbi.nlm.nih.gov/37598867</t>
  </si>
  <si>
    <t>https://linkinghub.elsevier.com/retrieve/pii/S0022-202X(23)02507-1</t>
  </si>
  <si>
    <t>['Francis L', 'McCluskey D', 'Ganier C', 'Jiang T', 'Du-Harpur X', 'Gabriel J', 'Dhami P', 'Kamra Y', 'Visvanathan S', 'Barker JN', 'Smith CH', 'Capon F', 'Mahil SK']</t>
  </si>
  <si>
    <t>Single-cell analysis of psoriasis resolution demonstrates an inflammatory fibroblast state targeted by IL-23 blockade</t>
  </si>
  <si>
    <t>30-Jan-2024</t>
  </si>
  <si>
    <t>Nature communications</t>
  </si>
  <si>
    <t>15(1):913</t>
  </si>
  <si>
    <t>https://pubmed.ncbi.nlm.nih.gov/38291032</t>
  </si>
  <si>
    <t>https://europepmc.org/abstract/MED/38291032</t>
  </si>
  <si>
    <t>['Barker J']</t>
  </si>
  <si>
    <t>Pioneers in Dermatology and Venereology: An interview with Professor Jonathan Barker</t>
  </si>
  <si>
    <t>Journal of the European Academy of Dermatology and Venereology : JEADV</t>
  </si>
  <si>
    <t>38(1):17-19</t>
  </si>
  <si>
    <t>Interview</t>
  </si>
  <si>
    <t>https://pubmed.ncbi.nlm.nih.gov/38126692</t>
  </si>
  <si>
    <t>https://onlinelibrary.wiley.com/doi/10.1111/jdv.19629</t>
  </si>
  <si>
    <t>['Dand N', 'Stuart PE', 'Bowes J', 'Ellinghaus D', 'Nititham J', 'Saklatvala JR', 'Teder-Laving M', 'Thomas LF', 'Traks T', 'Uebe S', 'Assmann G', 'Baudry D', 'Behrens F', 'Billi AC', 'Brown MA', 'Burkhardt H', 'Capon F', 'Chung R', 'Curtis CJ', 'Duckworth M', 'Ellinghaus E', 'FitzGerald O', 'Gerdes S', 'Griffiths CEM', 'Gulliver S', 'Helliwell P', 'Ho P', 'Hoffmann P', 'Holmen OL', 'Huang ZM', 'Hveem K', 'Jadon D', 'Köhm M', 'Kraus C', 'Lamacchia C', 'Lee SH', 'Ma F', 'Mahil SK', 'McHugh N', 'McManus R', 'Modalsli EH', 'Nissen MJ', 'Nöthen M', 'Oji V', 'Oksenberg JR', 'Patrick MT', 'Perez-White BE', 'Ramming A', 'Rech J', 'Rosen C', 'Sarkar MK', 'Schett G', 'Schmidt B', 'Tejasvi T', 'Traupe H', 'Voorhees JJ', 'Wacker EM', 'Warren RB', 'Wasikowski R', 'Weidinger S', 'Wen X', 'Zhang Z', 'Barton A', 'Chandran V', 'Esko T', 'Foerster J', 'Franke A', 'Gladman DD', 'Gudjonsson JE', 'Gulliver W', 'Hüffmeier U', 'Kingo K', 'Kõks S', 'Liao W', 'Løset M', 'Mägi R', 'Nair RP', 'Rahman P', 'Reis A', 'Smith CH', 'Di Meglio P', 'Barker JN', 'Tsoi LC', 'Simpson MA', 'Elder JT']</t>
  </si>
  <si>
    <t>GWAS meta-analysis of psoriasis identifies new susceptibility alleles impacting disease mechanisms and therapeutic targets</t>
  </si>
  <si>
    <t>5-Oct-2023</t>
  </si>
  <si>
    <t>medRxiv : the preprint server for health sciences</t>
  </si>
  <si>
    <t>Preprint</t>
  </si>
  <si>
    <t>https://pubmed.ncbi.nlm.nih.gov/37873414</t>
  </si>
  <si>
    <t>https://europepmc.org/abstract/MED/37873414</t>
  </si>
  <si>
    <t>['Raharja A', 'Arkir Z', 'Rinaldi G', 'Tsakok T', 'Dasandi T', 'Guard S', 'McGuire A', 'Pink AE', 'Woolf R', 'Barker JN', 'Smith CH', 'Mahil SK']</t>
  </si>
  <si>
    <t>Real-World Implementation and Outcomes of Adalimumab Therapeutic Drug Monitoring in Psoriasis: A National Specialized Center Experience</t>
  </si>
  <si>
    <t>7-Mar-2023</t>
  </si>
  <si>
    <t>143(9):1708-1716.e4</t>
  </si>
  <si>
    <t>Journal Article | Research Support, Non-U.S. Gov't</t>
  </si>
  <si>
    <t>https://pubmed.ncbi.nlm.nih.gov/36889663</t>
  </si>
  <si>
    <t>https://linkinghub.elsevier.com/retrieve/pii/S0022-202X(23)00160-4</t>
  </si>
  <si>
    <t>['Choon SE', 'Tok PSK', 'Wong KW', 'Lim YT', 'Nanu NM', 'Barker JN', 'Capon F']</t>
  </si>
  <si>
    <t>Clinical profile of patients with acute generalized pustular psoriasis with and without IL36RN mutations in multi-ethnic Johor Bahru, Malaysia</t>
  </si>
  <si>
    <t>Experimental dermatology</t>
  </si>
  <si>
    <t>32(8):1263-1271</t>
  </si>
  <si>
    <t>https://pubmed.ncbi.nlm.nih.gov/36843152</t>
  </si>
  <si>
    <t>https://onlinelibrary.wiley.com/doi/10.1111/exd.14776</t>
  </si>
  <si>
    <t>['Saklatvala JR', 'Hanscombe KB', 'Mahil SK', 'Tsoi LC', 'Elder JT', 'Barker JN', 'Simpson MA', 'Smith CH', 'Dand N']</t>
  </si>
  <si>
    <t>Genetic Validation of Psoriasis Phenotyping in UK Biobank Supports the Utility of Self-Reported Data and Composite Definitions for Large Genetic and Epidemiological Studies</t>
  </si>
  <si>
    <t>143(8):1598-1601.e10</t>
  </si>
  <si>
    <t>https://pubmed.ncbi.nlm.nih.gov/36870556</t>
  </si>
  <si>
    <t>https://linkinghub.elsevier.com/retrieve/pii/S0022-202X(23)00106-9</t>
  </si>
  <si>
    <t>['Alangari AA', 'Ashoori MD', 'Alwan W', 'Dawe HR', 'Stockinger B', 'Barker JN', 'Wincent E', 'Di Meglio P']</t>
  </si>
  <si>
    <t>Manuka honey activates the aryl hydrocarbon receptor: Implications for skin inflammation</t>
  </si>
  <si>
    <t>Pharmacological research</t>
  </si>
  <si>
    <t>194:106848</t>
  </si>
  <si>
    <t>https://pubmed.ncbi.nlm.nih.gov/37419256</t>
  </si>
  <si>
    <t>https://linkinghub.elsevier.com/retrieve/pii/S1043-6618(23)00204-9</t>
  </si>
  <si>
    <t>['Choon SE', 'Barker J', 'Bachelez H']</t>
  </si>
  <si>
    <t>Understanding generalized pustular psoriasis for improved patient care</t>
  </si>
  <si>
    <t>32(8):1186-1187</t>
  </si>
  <si>
    <t>Editorial</t>
  </si>
  <si>
    <t>https://pubmed.ncbi.nlm.nih.gov/37545118</t>
  </si>
  <si>
    <t>https://onlinelibrary.wiley.com/doi/10.1111/exd.14883</t>
  </si>
  <si>
    <t>['Machado PM', 'Schäfer M', 'Mahil SK', 'Liew J', 'Gossec L', 'Dand N', 'Pfeil A', 'Strangfeld A', 'Regierer AC', 'Fautrel B', 'Alonso CG', 'Saad CGS', 'Griffiths CEM', 'Lomater C', 'Miceli-Richard C', 'Wendling D', 'Alpizar Rodriguez D', 'Wiek D', 'Mateus EF', 'Sirotich E', 'Soriano ER', 'Ribeiro FM', 'Omura F', 'Rajão Martins F', 'Santos H', 'Dau J', 'Barker JN', 'Hausmann J', 'Hyrich KL', 'Gensler L', 'Silva L', 'Jacobsohn L', 'Carmona L', 'Pinheiro MM', 'Zelaya MD', 'Severina MLÁ', 'Yates M', 'Dubreuil M', 'Gore-Massy M', 'Romeo N', 'Haroon N', 'Sufka P', 'Grainger R', 'Hasseli R', 'Lawson-Tovey S', 'Bhana S', 'Pham T', 'Olofsson T', 'Bautista-Molano W', 'Wallace ZS', 'Yiu ZZN', 'Yazdany J', 'Robinson PC', 'Smith CH']</t>
  </si>
  <si>
    <t>Characteristics associated with poor COVID-19 outcomes in people with psoriasis, psoriatic arthritis and axial spondyloarthritis: data from the COVID-19 PsoProtect and Global Rheumatology Alliance physician-reported registries</t>
  </si>
  <si>
    <t>May-2023</t>
  </si>
  <si>
    <t>14-Feb-2023</t>
  </si>
  <si>
    <t>Annals of the rheumatic diseases</t>
  </si>
  <si>
    <t>82(5):698-709</t>
  </si>
  <si>
    <t>Journal Article | Research Support, N.I.H., Extramural | Research Support, Non-U.S. Gov't</t>
  </si>
  <si>
    <t>https://pubmed.ncbi.nlm.nih.gov/36787993</t>
  </si>
  <si>
    <t>https://europepmc.org/abstract/MED/36787993</t>
  </si>
  <si>
    <t>['Quirke-McFarlane S', 'Weinman J', 'Cook ES', 'Yiu ZZN', 'Dand N', 'Langan SM', 'Bechman K', 'Tsakok T', 'Mason KJ', 'McAteer H', 'Meynell F', 'Coker B', 'Vincent A', 'Urmston D', 'Vesty A', 'Kelly J', 'Lancelot C', 'Moorhead L', 'Barbosa IA', 'Bachelez H', 'Capon F', 'Contreras CR', 'De La Cruz C', 'Di Meglio P', 'Gisondi P', 'Jullien D', 'Lambert J', 'Naldi L', 'Puig L', 'Spuls P', 'Torres T', 'Warren RB', 'Waweru H', 'Galloway JB', 'Griffiths CEM', 'Barker JN', 'Norton S', 'Smith CH', 'Mahil SK']</t>
  </si>
  <si>
    <t>Nonadherence to systemic immune-modifying therapy in people with psoriasis during the COVID-19 pandemic: findings from a global cross-sectional survey</t>
  </si>
  <si>
    <t>20-Apr-2023</t>
  </si>
  <si>
    <t>188(5):610-617</t>
  </si>
  <si>
    <t>https://pubmed.ncbi.nlm.nih.gov/36763806</t>
  </si>
  <si>
    <t>https://academic.oup.com/bjd/article-lookup/doi/10.1093/bjd/ljac144</t>
  </si>
  <si>
    <t>['Niaouris A', 'Hernández-Cordero A', 'Haddad S', 'Hassi NK', 'Benzian-Olsson N', 'Bugarin Diz C', 'Burden AD', 'Cooper HL', 'Griffiths CEM', 'Parslew R', 'Pink AE', 'Reynolds NJ', 'Wahie S', 'Warren RB', 'Wright A', 'Simpson M', 'Baum P', 'Visvanathan S', 'Barker JN', 'Smith CH', 'Capon F']</t>
  </si>
  <si>
    <t>Damaging Alleles Affecting Multiple CARD14 Domains Are Associated with Palmoplantar Pustulosis</t>
  </si>
  <si>
    <t>27-Sep-2022</t>
  </si>
  <si>
    <t>143(3):504-508.e5</t>
  </si>
  <si>
    <t>Letter | Research Support, Non-U.S. Gov't</t>
  </si>
  <si>
    <t>https://pubmed.ncbi.nlm.nih.gov/36174714</t>
  </si>
  <si>
    <t>https://linkinghub.elsevier.com/retrieve/pii/S0022-202X(22)01903-0</t>
  </si>
  <si>
    <t>['Tsakok T', 'Saklatvala J', 'Rispens T', 'Loeff FC', 'de Vries A', 'Allen MH', 'Barbosa IA', 'Baudry D', 'Dasandi T', 'Duckworth M', 'Meynell F', 'Russell A', 'Chapman A', 'McBride S', 'McKenna K', 'Perera G', 'Ramsay H', 'Ramesh R', 'Sands K', 'Shipman A', 'Burden AD', 'Griffiths CE', 'Reynolds NJ', 'Warren RB', 'Mahil S', 'Barker J', 'Dand N', 'Smith C', 'Simpson MA']</t>
  </si>
  <si>
    <t>Development of antidrug antibodies against adalimumab maps to variation within the HLA-DR peptide-binding groove</t>
  </si>
  <si>
    <t>22-Feb-2023</t>
  </si>
  <si>
    <t>JCI insight</t>
  </si>
  <si>
    <t>8(4):e156643</t>
  </si>
  <si>
    <t>https://pubmed.ncbi.nlm.nih.gov/36810251</t>
  </si>
  <si>
    <t>https://europepmc.org/abstract/MED/36810251</t>
  </si>
  <si>
    <t>['Ung CY', 'Warwick A', 'Onoufriadis A', 'Barker JN', 'Parsons M', 'McGrath JA', 'Shaw TJ', 'Dand N']</t>
  </si>
  <si>
    <t>Comorbidities of Keloid and Hypertrophic Scars Among Participants in UK Biobank</t>
  </si>
  <si>
    <t>1-Feb-2023</t>
  </si>
  <si>
    <t>159(2):172-181</t>
  </si>
  <si>
    <t>Journal Article | Multicenter Study | Research Support, Non-U.S. Gov't</t>
  </si>
  <si>
    <t>https://pubmed.ncbi.nlm.nih.gov/36598763</t>
  </si>
  <si>
    <t>https://europepmc.org/abstract/MED/36598763</t>
  </si>
  <si>
    <t>['Bachelez H', 'Barker J', 'Burden AD', 'Navarini AA', 'Krueger JG']</t>
  </si>
  <si>
    <t>Generalized pustular psoriasis is a disease distinct from psoriasis vulgaris: evidence and expert opinion</t>
  </si>
  <si>
    <t>Expert review of clinical immunology</t>
  </si>
  <si>
    <t>18(10):1033-1047</t>
  </si>
  <si>
    <t>Journal Article | Research Support, Non-U.S. Gov't | Review</t>
  </si>
  <si>
    <t>https://pubmed.ncbi.nlm.nih.gov/36062811</t>
  </si>
  <si>
    <t>https://eprints.gla.ac.uk/279411</t>
  </si>
  <si>
    <t>['Ramessur R', 'Corbett M', 'Marshall D', 'Acencio ML', 'Barbosa IA', 'Dand N', 'Di Meglio P', 'Haddad S', 'Jensen AHM', 'Koopmann W', 'Mahil SK', 'Ostaszewski M', 'Rahmatulla S', 'Rastrick J', 'Saklatvala J', 'Weidinger S', 'Wright K', 'Eyerich K', 'Ndlovu M', 'Barker JN', 'Skov L', 'Conrad C', 'Smith CH']</t>
  </si>
  <si>
    <t>Biomarkers of disease progression in people with psoriasis: a scoping review</t>
  </si>
  <si>
    <t>11-Jul-2022</t>
  </si>
  <si>
    <t>187(4):481-493</t>
  </si>
  <si>
    <t>https://pubmed.ncbi.nlm.nih.gov/35482474</t>
  </si>
  <si>
    <t>https://europepmc.org/abstract/MED/35482474</t>
  </si>
  <si>
    <t>['McCluskey D', 'Benzian-Olsson N', 'Mahil SK', 'Hassi NK', 'Wohnhaas CT', 'Burden AD', 'Griffiths CEM', 'Ingram JR', 'Levell NJ', 'Parslew R', 'Pink AE', 'Reynolds NJ', 'Warren RB', 'Visvanathan S', 'Baum P', 'Barker JN', 'Smith CH', 'Capon F']</t>
  </si>
  <si>
    <t>Single-cell analysis implicates T(H)17-to-T(H)2 cell plasticity in the pathogenesis of palmoplantar pustulosis</t>
  </si>
  <si>
    <t>12-May-2022</t>
  </si>
  <si>
    <t>150(4):882-893</t>
  </si>
  <si>
    <t>https://pubmed.ncbi.nlm.nih.gov/35568077</t>
  </si>
  <si>
    <t>https://linkinghub.elsevier.com/retrieve/pii/S0091-6749(22)00624-8</t>
  </si>
  <si>
    <t>['Corbett M', 'Ramessur R', 'Marshall D', 'Acencio ML', 'Ostaszewski M', 'Barbosa IA', 'Dand N', 'Di Meglio P', 'Haddad S', 'Jensen AHM', 'Koopmann W', 'Mahil SK', 'Rahmatulla S', 'Rastrick J', 'Saklatvala J', 'Weidinger S', 'Wright K', 'Eyerich K', 'Barker JN', 'Ndlovu M', 'Conrad C', 'Skov L', 'Smith CH']</t>
  </si>
  <si>
    <t>Biomarkers of systemic treatment response in people with psoriasis: a scoping review</t>
  </si>
  <si>
    <t>20-Jul-2022</t>
  </si>
  <si>
    <t>187(4):494-506</t>
  </si>
  <si>
    <t>https://pubmed.ncbi.nlm.nih.gov/35606928</t>
  </si>
  <si>
    <t>https://europepmc.org/abstract/MED/35606928</t>
  </si>
  <si>
    <t>['Soomro M', 'Stadler M', 'Dand N', 'Bluett J', 'Jadon D', 'Jalali-Najafabadi F', 'Duckworth M', 'Ho P', 'Marzo-Ortega H', 'Helliwell PS', 'Ryan AW', 'Kane D', 'Korendowych E', 'Simpson MA', 'Packham J', 'McManus R', 'Gabay C', 'Lamacchia C', 'Nissen MJ', 'Brown MA', 'Verstappen SMM', 'Van Staa T', 'Barker JN', 'Smith CH', 'FitzGerald O', 'McHugh N', 'Warren RB', 'Bowes J', 'Barton A']</t>
  </si>
  <si>
    <t>Comparative Genetic Analysis of Psoriatic Arthritis and Psoriasis for the Discovery of Genetic Risk Factors and Risk Prediction Modeling</t>
  </si>
  <si>
    <t>4-Aug-2022</t>
  </si>
  <si>
    <t>Arthritis &amp; rheumatology (Hoboken, N.J.)</t>
  </si>
  <si>
    <t>74(9):1535-1543</t>
  </si>
  <si>
    <t>https://pubmed.ncbi.nlm.nih.gov/35507331</t>
  </si>
  <si>
    <t>https://europepmc.org/abstract/MED/35507331</t>
  </si>
  <si>
    <t>['Bechman K', 'Cook ES', 'Dand N', 'Yiu ZZN', 'Tsakok T', 'Meynell F', 'Coker B', 'Vincent A', 'Bachelez H', 'Barbosa I', 'Brown MA', 'Capon F', 'Contreras CR', 'De La Cruz C', 'Meglio PD', 'Gisondi P', 'Jullien D', 'Kelly J', 'Lambert J', 'Lancelot C', 'Langan SM', 'Mason KJ', 'McAteer H', 'Moorhead L', 'Naldi L', 'Norton S', 'Puig L', 'Spuls PI', 'Torres T', 'Urmston D', 'Vesty A', 'Warren RB', 'Waweru H', 'Weinman J', 'Griffiths CEM', 'Barker JN', 'Smith CH', 'Galloway JB', 'Mahil SK']</t>
  </si>
  <si>
    <t>Vaccine hesitancy and access to psoriasis care during the COVID-19 pandemic: findings from a global patient-reported cross-sectional survey</t>
  </si>
  <si>
    <t>3-May-2022</t>
  </si>
  <si>
    <t>187(2):254-256</t>
  </si>
  <si>
    <t>Letter</t>
  </si>
  <si>
    <t>https://pubmed.ncbi.nlm.nih.gov/35104366</t>
  </si>
  <si>
    <t>https://europepmc.org/abstract/MED/35104366</t>
  </si>
  <si>
    <t>['Douroudis K', 'Ramessur R', 'Barbosa IA', 'Baudry D', 'Duckworth M', 'Angit C', 'Capon F', 'Chung R', 'Curtis CJ', 'Di Meglio P', 'Goulding JMR', 'Griffiths CEM', 'Lee SH', 'Mahil SK', 'Parslew R', 'Reynolds NJ', 'Shipman AR', 'Warren RB', 'Yiu ZZN', 'Simpson MA', 'Barker JN', 'Dand N', 'Smith CH']</t>
  </si>
  <si>
    <t>Differences in Clinical Features and Comorbid Burden between HLA-C∗06:02 Carrier Groups in &gt;9,000 People with Psoriasis</t>
  </si>
  <si>
    <t>10-Nov-2021</t>
  </si>
  <si>
    <t>142(6):1617-1628.e10</t>
  </si>
  <si>
    <t>https://pubmed.ncbi.nlm.nih.gov/34767815</t>
  </si>
  <si>
    <t>https://linkinghub.elsevier.com/retrieve/pii/S0022-202X(21)02473-8</t>
  </si>
  <si>
    <t>['Oláh P', 'Szlávicz E', 'Kuchner M', 'Nemmer J', 'Zeeuwen P', 'Lefèvre-Utile A', 'Fyhrquist N', 'Prast-Nielsen S', 'Skoog T', 'Serra A', 'Rodríguez E', 'Raap U', 'Meller S', 'Gyulai R', 'Hupé P', 'Kere J', 'Levi-Schaffer F', 'Tsoka S', 'Alexander H', 'Nestle FO', 'Schröder JM', 'Weidinger S', 'van den Bogaard E', 'Soumelis V', 'Greco D', 'Barker J', 'Lauerma A', 'Ranki A', 'Andersson B', 'Alenius H', 'Homey B']</t>
  </si>
  <si>
    <t>Influence of FLG loss-of-function mutations in host-microbe interactions during atopic skin inflammation</t>
  </si>
  <si>
    <t>15-Apr-2022</t>
  </si>
  <si>
    <t>Journal of dermatological science</t>
  </si>
  <si>
    <t>106(3):132-140</t>
  </si>
  <si>
    <t>https://pubmed.ncbi.nlm.nih.gov/35537882</t>
  </si>
  <si>
    <t>https://linkinghub.elsevier.com/retrieve/pii/S0923-1811(22)00097-4</t>
  </si>
  <si>
    <t>['Mitchell BL', 'Saklatvala JR', 'Dand N', 'Hagenbeek FA', 'Li X', 'Min JL', 'Thomas L', 'Bartels M', 'Jan Hottenga J', 'Lupton MK', 'Boomsma DI', 'Dong X', 'Hveem K', 'Løset M', 'Martin NG', 'Barker JN', 'Han J', 'Smith CH', 'Rentería ME', 'Simpson MA']</t>
  </si>
  <si>
    <t>Genome-wide association meta-analysis identifies 29 new acne susceptibility loci</t>
  </si>
  <si>
    <t>7-Feb-2022</t>
  </si>
  <si>
    <t>13(1):702</t>
  </si>
  <si>
    <t>Journal Article | Meta-Analysis | Research Support, Non-U.S. Gov't</t>
  </si>
  <si>
    <t>https://pubmed.ncbi.nlm.nih.gov/35132056</t>
  </si>
  <si>
    <t>https://europepmc.org/abstract/MED/35132056</t>
  </si>
  <si>
    <t>['Mahil SK', 'Bechman K', 'Raharja A', 'Domingo-Vila C', 'Baudry D', 'Brown MA', 'Cope AP', 'Dasandi T', 'Graham C', 'Khan H', 'Lechmere T', 'Malim MH', 'Meynell F', 'Pollock E', 'Sychowska K', 'Barker JN', 'Norton S', 'Galloway JB', 'Doores KJ', 'Tree T', 'Smith CH']</t>
  </si>
  <si>
    <t>Humoral and cellular immunogenicity to a second dose of COVID-19 vaccine BNT162b2 in people receiving methotrexate or targeted immunosuppression: a longitudinal cohort study</t>
  </si>
  <si>
    <t>9-Nov-2021</t>
  </si>
  <si>
    <t>The Lancet. Rheumatology</t>
  </si>
  <si>
    <t>4(1):e42-e52</t>
  </si>
  <si>
    <t>https://pubmed.ncbi.nlm.nih.gov/34778846</t>
  </si>
  <si>
    <t>https://linkinghub.elsevier.com/retrieve/pii/S2665-9913(21)00333-7</t>
  </si>
  <si>
    <t>['Andres-Ejarque R', 'Ale HB', 'Grys K', 'Tosi I', 'Solanky S', 'Ainali C', 'Catak Z', 'Sreeneebus H', 'Saklatvala J', 'Dand N', 'de Rinaldis E', 'Chapman A', 'Nestle FO', 'Barnes MR', 'Warren RB', 'Reynolds NJ', 'Griffiths CEM', 'Barker JN', 'Smith CH', 'Di Meglio P']</t>
  </si>
  <si>
    <t>Author Correction: Enhanced NF-κB signaling in type-2 dendritic cells at baseline predicts non-response to adalimumab in psoriasis</t>
  </si>
  <si>
    <t>16-Dec-2021</t>
  </si>
  <si>
    <t>12(1):7358</t>
  </si>
  <si>
    <t>Published Erratum</t>
  </si>
  <si>
    <t>https://pubmed.ncbi.nlm.nih.gov/34916493</t>
  </si>
  <si>
    <t>https://europepmc.org/abstract/MED/34916493</t>
  </si>
  <si>
    <t>['Jalali-Najafabadi F', 'Stadler M', 'Dand N', 'Jadon D', 'Soomro M', 'Ho P', 'Marzo-Ortega H', 'Helliwell P', 'Korendowych E', 'Simpson MA', 'Packham J', 'Smith CH', 'Barker JN', 'McHugh N', 'Warren RB', 'Barton A', 'Bowes J']</t>
  </si>
  <si>
    <t>Application of information theoretic feature selection and machine learning methods for the development of genetic risk prediction models</t>
  </si>
  <si>
    <t>2-Dec-2021</t>
  </si>
  <si>
    <t>Scientific reports</t>
  </si>
  <si>
    <t>11(1):23335</t>
  </si>
  <si>
    <t>https://pubmed.ncbi.nlm.nih.gov/34857774</t>
  </si>
  <si>
    <t>https://europepmc.org/abstract/MED/34857774</t>
  </si>
  <si>
    <t>['Barker J', 'Baker H', 'Nadeem A', 'Gu DH', 'Girolomoni G']</t>
  </si>
  <si>
    <t>Health Economic Assessment of Optimal Biological Treatment for Moderate-to-Severe Psoriasis</t>
  </si>
  <si>
    <t>16-Oct-2021</t>
  </si>
  <si>
    <t>Clinical drug investigation</t>
  </si>
  <si>
    <t>41(11):1011-1020</t>
  </si>
  <si>
    <t>https://pubmed.ncbi.nlm.nih.gov/34655022</t>
  </si>
  <si>
    <t>https://europepmc.org/abstract/MED/34655022</t>
  </si>
  <si>
    <t>['Izadi Z', 'Brenner EJ', 'Mahil SK', 'Dand N', 'Yiu ZZN', 'Yates M', 'Ungaro RC', 'Zhang X', 'Agrawal M', 'Colombel JF', 'Gianfrancesco MA', 'Hyrich KL', 'Strangfeld A', 'Carmona L', 'Mateus EF', 'Lawson-Tovey S', 'Klingberg E', 'Cuomo G', 'Caprioli M', 'Cruz-Machado AR', 'Mazeda Pereira AC', 'Hasseli R', 'Pfeil A', 'Lorenz HM', 'Hoyer BF', 'Trupin L', 'Rush S', 'Katz P', 'Schmajuk G', 'Jacobsohn L', 'Seet AM', 'Al Emadi S', 'Wise L', 'Gilbert EL', 'Duarte-García A', 'Valenzuela-Almada MO', 'Isnardi CA', 'Quintana R', 'Soriano ER', 'Hsu TY', "D'Silva KM", 'Sparks JA', 'Patel NJ', 'Xavier RM', 'Marques CDL', 'Kakehasi AM', 'Flipo RM', 'Claudepierre P', 'Cantagrel A', 'Goupille P', 'Wallace ZS', 'Bhana S', 'Costello W', 'Grainger R', 'Hausmann JS', 'Liew JW', 'Sirotich E', 'Sufka P', 'Robinson PC', 'Machado PM', 'Griffiths CEM', 'Barker JN', 'Smith CH', 'Yazdany J', 'Kappelman MD']</t>
  </si>
  <si>
    <t>Association Between Tumor Necrosis Factor Inhibitors and the Risk of Hospitalization or Death Among Patients With Immune-Mediated Inflammatory Disease and COVID-19</t>
  </si>
  <si>
    <t>JAMA network open</t>
  </si>
  <si>
    <t>4(10):e2129639</t>
  </si>
  <si>
    <t>https://pubmed.ncbi.nlm.nih.gov/34661663</t>
  </si>
  <si>
    <t>https://europepmc.org/abstract/MED/34661663</t>
  </si>
  <si>
    <t>['Mahil SK', 'Bechman K', 'Raharja A', 'Domingo-Vila C', 'Baudry D', 'Brown MA', 'Cope AP', 'Dasandi T', 'Graham C', 'Lechmere T', 'Malim MH', 'Meynell F', 'Pollock E', 'Seow J', 'Sychowska K', 'Barker JN', 'Norton S', 'Galloway JB', 'Doores KJ', 'Tree TIM', 'Smith CH']</t>
  </si>
  <si>
    <t>The effect of methotrexate and targeted immunosuppression on humoral and cellular immune responses to the COVID-19 vaccine BNT162b2: a cohort study</t>
  </si>
  <si>
    <t>3(9):e627-e637</t>
  </si>
  <si>
    <t>https://pubmed.ncbi.nlm.nih.gov/34258590</t>
  </si>
  <si>
    <t>https://linkinghub.elsevier.com/retrieve/pii/S2665-9913(21)00212-5</t>
  </si>
  <si>
    <t>Enhanced NF-κB signaling in type-2 dendritic cells at baseline predicts non-response to adalimumab in psoriasis</t>
  </si>
  <si>
    <t>6-Aug-2021</t>
  </si>
  <si>
    <t>12(1):4741</t>
  </si>
  <si>
    <t>https://pubmed.ncbi.nlm.nih.gov/34362923</t>
  </si>
  <si>
    <t>https://europepmc.org/abstract/MED/34362923</t>
  </si>
  <si>
    <t>['Kyoreva M', 'Li Y', 'Hoosenally M', 'Hardman-Smart J', 'Morrison K', 'Tosi I', 'Tolaini M', 'Barinaga G', 'Stockinger B', 'Mrowietz U', 'Nestle FO', 'Smith CH', 'Barker JN', 'Di Meglio P']</t>
  </si>
  <si>
    <t>CYP1A1 Enzymatic Activity Influences Skin Inflammation Via Regulation of the AHR Pathway</t>
  </si>
  <si>
    <t>29-Dec-2020</t>
  </si>
  <si>
    <t>141(6):1553-1563.e3</t>
  </si>
  <si>
    <t>Journal Article | Observational Study | Research Support, Non-U.S. Gov't</t>
  </si>
  <si>
    <t>https://pubmed.ncbi.nlm.nih.gov/33385398</t>
  </si>
  <si>
    <t>https://linkinghub.elsevier.com/retrieve/pii/S0022-202X(20)32393-9</t>
  </si>
  <si>
    <t>['Ong ELH', 'Calonje E', 'Bakkour W', 'Muneer A', 'Barker J', 'Bunker CB']</t>
  </si>
  <si>
    <t>An intractable under-recognized anogenitogluteal rash</t>
  </si>
  <si>
    <t>2-Mar-2021</t>
  </si>
  <si>
    <t>Clinical and experimental dermatology</t>
  </si>
  <si>
    <t>46(4):769-772</t>
  </si>
  <si>
    <t>Case Reports | Journal Article</t>
  </si>
  <si>
    <t>https://pubmed.ncbi.nlm.nih.gov/33650728</t>
  </si>
  <si>
    <t>https://academic.oup.com/ced/article-lookup/doi/10.1111/ced.14600</t>
  </si>
  <si>
    <t>['Raharja A', 'Mahil SK', 'Barker JN']</t>
  </si>
  <si>
    <t>Psoriasis: a brief overview</t>
  </si>
  <si>
    <t>Clinical medicine (London, England)</t>
  </si>
  <si>
    <t>21(3):170-173</t>
  </si>
  <si>
    <t>https://pubmed.ncbi.nlm.nih.gov/34001566</t>
  </si>
  <si>
    <t>https://linkinghub.elsevier.com/retrieve/pii/S1470-2118(24)03127-0</t>
  </si>
  <si>
    <t>['Carr E', 'Mahil SK', 'Brailean A', 'Dasandi T', 'Pink AE', 'Barker JN', 'Rayner L', 'Turner MA', 'Goldsmith K', 'Smith CH']</t>
  </si>
  <si>
    <t>Association of Patient Mental Health Status With the Level of Agreement Between Patient and Physician Ratings of Psoriasis Severity</t>
  </si>
  <si>
    <t>157(4):413-420</t>
  </si>
  <si>
    <t>https://pubmed.ncbi.nlm.nih.gov/33656512</t>
  </si>
  <si>
    <t>https://europepmc.org/abstract/MED/33656512</t>
  </si>
  <si>
    <t>['Vergnano M', 'Mockenhaupt M', 'Benzian-Olsson N', 'Paulmann M', 'Grys K', 'Mahil SK', 'Chaloner C', 'Barbosa IA', 'August S', 'Burden AD', 'Choon SE', 'Cooper H', 'Navarini AA', 'Reynolds NJ', 'Wahie S', 'Warren RB', 'Wright A', 'Huffmeier U', 'Baum P', 'Visvanathan S', 'Barker JN', 'Smith CH', 'Capon F']</t>
  </si>
  <si>
    <t>Loss-of-function myeloperoxidase mutations are associated with increased neutrophil counts and pustular skin disease</t>
  </si>
  <si>
    <t>American journal of human genetics</t>
  </si>
  <si>
    <t>108(4):757</t>
  </si>
  <si>
    <t>https://pubmed.ncbi.nlm.nih.gov/33798446</t>
  </si>
  <si>
    <t>https://linkinghub.elsevier.com/retrieve/pii/S0002-9297(21)00085-9</t>
  </si>
  <si>
    <t>['Ottman N', 'Barrientos-Somarribas M', 'Fyhrquist N', 'Alexander H', 'Wisgrill L', 'Olah P', 'Tsoka S', 'Greco D', 'Levi-Schaffer F', 'Soumelis V', 'Schröder JM', 'Kere J', 'Nestle FO', 'Barker J', 'Ranki A', 'Lauerma A', 'Homey B', 'Andersson B', 'Alenius H']</t>
  </si>
  <si>
    <t>Microbial and transcriptional differences elucidate atopic dermatitis heterogeneity across skin sites</t>
  </si>
  <si>
    <t>Apr-2021</t>
  </si>
  <si>
    <t>14-Oct-2020</t>
  </si>
  <si>
    <t>76(4):1173-1187</t>
  </si>
  <si>
    <t>https://pubmed.ncbi.nlm.nih.gov/33001460</t>
  </si>
  <si>
    <t>https://europepmc.org/abstract/MED/33001460</t>
  </si>
  <si>
    <t>['Barker J', 'Girolomoni G', 'Egeberg A', 'Goncalves J', 'Pieper B', 'Kang T']</t>
  </si>
  <si>
    <t>Anti-TNF biosimilars in psoriasis: from scientific evidence to real-world experience</t>
  </si>
  <si>
    <t>Dec-2020</t>
  </si>
  <si>
    <t>16-May-2019</t>
  </si>
  <si>
    <t>The Journal of dermatological treatment</t>
  </si>
  <si>
    <t>31(8):794-800</t>
  </si>
  <si>
    <t>https://pubmed.ncbi.nlm.nih.gov/31094242</t>
  </si>
  <si>
    <t>https://www.tandfonline.com/doi/full/10.1080/09546634.2019.1610553</t>
  </si>
  <si>
    <t>['Benzian-Olsson N', 'Dand N', 'Chaloner C', 'Bata-Csorgo Z', 'Borroni R', 'Burden AD', 'Cooper HL', 'Cornelius V', 'Cro S', 'Dasandi T', 'Griffiths CEM', 'Kingo K', 'Koks S', 'Lachmann H', 'McAteer H', 'Meynell F', 'Mrowietz U', 'Parslew R', 'Patel P', 'Pink AE', 'Reynolds NJ', 'Tanew A', 'Torz K', 'Trattner H', 'Wahie S', 'Warren RB', 'Wright A', 'Barker JN', 'Navarini AA', 'Smith CH', 'Capon F']</t>
  </si>
  <si>
    <t>Association of Clinical and Demographic Factors With the Severity of Palmoplantar Pustulosis</t>
  </si>
  <si>
    <t>156(11):1216-1222</t>
  </si>
  <si>
    <t>Journal Article | Multicenter Study | Observational Study | Research Support, Non-U.S. Gov't</t>
  </si>
  <si>
    <t>https://pubmed.ncbi.nlm.nih.gov/32936291</t>
  </si>
  <si>
    <t>https://europepmc.org/abstract/MED/32936291</t>
  </si>
  <si>
    <t>['Loeff FC', 'Tsakok T', 'Dijk L', 'Hart MH', 'Duckworth M', 'Baudry D', 'Russell A', 'Dand N', 'van Leeuwen A', 'Griffiths CEM', 'Reynolds NJ', 'Barker J', 'Burden AD', 'Warren RB', 'de Vries A', 'Bloem K', 'Wolbink GJ', 'Smith CH', 'Rispens T']</t>
  </si>
  <si>
    <t>Clinical Impact of Antibodies against Ustekinumab in Psoriasis: An Observational, Cross-Sectional, Multicenter Study</t>
  </si>
  <si>
    <t>10-Apr-2020</t>
  </si>
  <si>
    <t>140(11):2129-2137</t>
  </si>
  <si>
    <t>https://pubmed.ncbi.nlm.nih.gov/32283057</t>
  </si>
  <si>
    <t>https://linkinghub.elsevier.com/retrieve/pii/S0022-202X(20)31370-1</t>
  </si>
  <si>
    <t>Loss-of-Function Myeloperoxidase Mutations Are Associated with Increased Neutrophil Counts and Pustular Skin Disease</t>
  </si>
  <si>
    <t>3-Sep-2020</t>
  </si>
  <si>
    <t>5-Aug-2020</t>
  </si>
  <si>
    <t>107(3):539-543</t>
  </si>
  <si>
    <t>https://pubmed.ncbi.nlm.nih.gov/32758448</t>
  </si>
  <si>
    <t>https://linkinghub.elsevier.com/retrieve/pii/S0002-9297(20)30229-9</t>
  </si>
  <si>
    <t>['Schmuth M', 'Biedermann T', 'Picardo M', 'Florestan T', 'Barker J']</t>
  </si>
  <si>
    <t>ESDR 2010-2020: Journey toward Translational and Systems Dermatology</t>
  </si>
  <si>
    <t>140(9S):S167-S170</t>
  </si>
  <si>
    <t>Historical Article | Journal Article</t>
  </si>
  <si>
    <t>https://pubmed.ncbi.nlm.nih.gov/32800164</t>
  </si>
  <si>
    <t>https://linkinghub.elsevier.com/retrieve/pii/S0022-202X(20)31394-4</t>
  </si>
  <si>
    <t>['Mahil SK', 'Yiu ZZN', 'Mason KJ', 'Dand N', 'Coker B', 'Wall D', 'Fletcher G', 'Bosma A', 'Capon F', 'Iversen L', 'Langan SM', 'Di Meglio P', 'Musters AH', 'Prieto-Merino D', 'Tsakok T', 'Warren RB', 'Flohr C', 'Spuls PI', 'Griffiths CEM', 'Barker J', 'Irvine AD', 'Smith CH']</t>
  </si>
  <si>
    <t>Global reporting of cases of COVID-19 in psoriasis and atopic dermatitis: an opportunity to inform care during a pandemic</t>
  </si>
  <si>
    <t>10-Jun-2020</t>
  </si>
  <si>
    <t>183(2):404-406</t>
  </si>
  <si>
    <t>https://pubmed.ncbi.nlm.nih.gov/32348554</t>
  </si>
  <si>
    <t>https://europepmc.org/abstract/MED/32348554</t>
  </si>
  <si>
    <t>['Blegvad C', 'Nybo Andersen AM', 'Groot J', 'Zachariae C', 'Barker J', 'Skov L']</t>
  </si>
  <si>
    <t>Clinical characteristics including cardiovascular and metabolic risk factors in adolescents with psoriasis</t>
  </si>
  <si>
    <t>19-Feb-2020</t>
  </si>
  <si>
    <t>34(7):1516-1523</t>
  </si>
  <si>
    <t>https://pubmed.ncbi.nlm.nih.gov/31989688</t>
  </si>
  <si>
    <t>https://onlinelibrary.wiley.com/doi/10.1111/jdv.16229</t>
  </si>
  <si>
    <t>['Catapano M', 'Vergnano M', 'Romano M', 'Mahil SK', 'Choon SE', 'Burden AD', 'Young HS', 'Carr IM', 'Lachmann HJ', 'Lombardi G', 'Smith CH', 'Ciccarelli FD', 'Barker JN', 'Capon F']</t>
  </si>
  <si>
    <t>IL-36 Promotes Systemic IFN-I Responses in Severe Forms of Psoriasis</t>
  </si>
  <si>
    <t>Apr-2020</t>
  </si>
  <si>
    <t>17-Sep-2019</t>
  </si>
  <si>
    <t>140(4):816-826.e3</t>
  </si>
  <si>
    <t>https://pubmed.ncbi.nlm.nih.gov/31539532</t>
  </si>
  <si>
    <t>https://linkinghub.elsevier.com/retrieve/pii/S0022-202X(19)33232-4</t>
  </si>
  <si>
    <t>['Farrera C', 'Melchiotti R', 'Petrov N', 'Weng Teng KW', 'Wong MT', 'Loh CY', 'Villanova F', 'Tosi I', 'Chen J', 'Grys K', 'Sreeneebus H', 'Chapman A', 'Perera GK', 'Heck S', 'Gracio F', 'de Rinaldis E', 'Barker JN', 'Smith CH', 'Nestle FO', 'Newell EW', 'Di Meglio P']</t>
  </si>
  <si>
    <t>T-cell phenotyping uncovers systemic features of atopic dermatitis and psoriasis</t>
  </si>
  <si>
    <t>Mar-2020</t>
  </si>
  <si>
    <t>145(3):1021-1025.e15</t>
  </si>
  <si>
    <t>Letter | Observational Study | Research Support, Non-U.S. Gov't</t>
  </si>
  <si>
    <t>https://pubmed.ncbi.nlm.nih.gov/31812571</t>
  </si>
  <si>
    <t>https://linkinghub.elsevier.com/retrieve/pii/S0091-6749(19)31623-9</t>
  </si>
  <si>
    <t>['Pan S', 'Tsakok T', 'Dand N', 'Lonsdale DO', 'Loeff FC', 'Bloem K', 'de Vries A', 'Baudry D', 'Duckworth M', 'Mahil S', 'Pushpa-Rajah A', 'Russell A', 'Alsharqi A', 'Becher G', 'Murphy R', 'Wahie S', 'Wright A', 'Griffiths CEM', 'Reynolds NJ', 'Barker J', 'Warren RB', 'David Burden A', 'Rispens T', 'Standing JF', 'Smith CH']</t>
  </si>
  <si>
    <t>Using Real-World Data to Guide Ustekinumab Dosing Strategies for Psoriasis: A Prospective Pharmacokinetic-Pharmacodynamic Study</t>
  </si>
  <si>
    <t>29-Jan-2020</t>
  </si>
  <si>
    <t>Clinical and translational science</t>
  </si>
  <si>
    <t>13(2):400-409</t>
  </si>
  <si>
    <t>https://pubmed.ncbi.nlm.nih.gov/31995663</t>
  </si>
  <si>
    <t>https://europepmc.org/abstract/MED/31995663</t>
  </si>
  <si>
    <t>['Dand N', 'Mahil SK', 'Capon F', 'Smith CH', 'Simpson MA', 'Barker JN']</t>
  </si>
  <si>
    <t>Psoriasis and Genetics</t>
  </si>
  <si>
    <t>30-Jan-2020</t>
  </si>
  <si>
    <t>Acta dermatovenereologica</t>
  </si>
  <si>
    <t>100(3):adv00030</t>
  </si>
  <si>
    <t>https://pubmed.ncbi.nlm.nih.gov/31971603</t>
  </si>
  <si>
    <t>https://europepmc.org/abstract/MED/31971603</t>
  </si>
  <si>
    <t>['Strober B', 'Ryan C', 'van de Kerkhof P', 'van der Walt J', 'Kimball AB', 'Barker J', 'Blauvelt A']</t>
  </si>
  <si>
    <t>Journal of the American Academy of Dermatology</t>
  </si>
  <si>
    <t>82(1):117-122</t>
  </si>
  <si>
    <t>https://pubmed.ncbi.nlm.nih.gov/31425723</t>
  </si>
  <si>
    <t>https://linkinghub.elsevier.com/retrieve/pii/S0190-9622(19)32573-3</t>
  </si>
  <si>
    <t>['Tsakok T', 'Wilson N', 'Dand N', 'Loeff FC', 'Bloem K', 'Baudry D', 'Duckworth M', 'Pan S', 'Pushpa-Rajah A', 'Standing JF', 'de Vries A', 'Alsharqi A', 'Becher G', 'Murphy R', 'Wahie S', 'Wright A', 'Griffiths CEM', 'Reynolds NJ', 'Barker J', 'Warren RB', 'Burden AD', 'Rispens T', 'Stocken D', 'Smith C']</t>
  </si>
  <si>
    <t>Association of Serum Ustekinumab Levels With Clinical Response in Psoriasis</t>
  </si>
  <si>
    <t>1-Nov-2019</t>
  </si>
  <si>
    <t>155(11):1235-1243</t>
  </si>
  <si>
    <t>https://pubmed.ncbi.nlm.nih.gov/31532460</t>
  </si>
  <si>
    <t>https://europepmc.org/abstract/MED/31532460</t>
  </si>
  <si>
    <t>['Fyhrquist N', 'Muirhead G', 'Prast-Nielsen S', 'Jeanmougin M', 'Olah P', 'Skoog T', 'Jules-Clement G', 'Feld M', 'Barrientos-Somarribas M', 'Sinkko H', 'van den Bogaard EH', 'Zeeuwen PLJM', 'Rikken G', 'Schalkwijk J', 'Niehues H', 'Däubener W', 'Eller SK', 'Alexander H', 'Pennino D', 'Suomela S', 'Tessas I', 'Lybeck E', 'Baran AM', 'Darban H', 'Gangwar RS', 'Gerstel U', 'Jahn K', 'Karisola P', 'Yan L', 'Hansmann B', 'Katayama S', 'Meller S', 'Bylesjö M', 'Hupé P', 'Levi-Schaffer F', 'Greco D', 'Ranki A', 'Schröder JM', 'Barker J', 'Kere J', 'Tsoka S', 'Lauerma A', 'Soumelis V', 'Nestle FO', 'Homey B', 'Andersson B', 'Alenius H']</t>
  </si>
  <si>
    <t>Microbe-host interplay in atopic dermatitis and psoriasis</t>
  </si>
  <si>
    <t>16-Oct-2019</t>
  </si>
  <si>
    <t>10(1):4703</t>
  </si>
  <si>
    <t>https://pubmed.ncbi.nlm.nih.gov/31619666</t>
  </si>
  <si>
    <t>https://europepmc.org/abstract/MED/31619666</t>
  </si>
  <si>
    <t>['Pouget JG', 'Han B', 'Wu Y', 'Mignot E', 'Ollila HM', 'Barker J', 'Spain S', 'Dand N', 'Trembath R', 'Martin J', 'Mayes MD', 'Bossini-Castillo L', 'López-Isac E', 'Jin Y', 'Santorico SA', 'Spritz RA', 'Hakonarson H', 'Polychronakos C', 'Raychaudhuri S', 'Knight J']</t>
  </si>
  <si>
    <t>Cross-disorder analysis of schizophrenia and 19 immune-mediated diseases identifies shared genetic risk</t>
  </si>
  <si>
    <t>15-Oct-2019</t>
  </si>
  <si>
    <t>Human molecular genetics</t>
  </si>
  <si>
    <t>28(20):3498-3513</t>
  </si>
  <si>
    <t>https://pubmed.ncbi.nlm.nih.gov/31211845</t>
  </si>
  <si>
    <t>http://hdl.handle.net/10261/213365</t>
  </si>
  <si>
    <t>['Warren RB', 'Barker JNW', 'Van de Kerkhof P', 'Reich K', 'Mrowietz U']</t>
  </si>
  <si>
    <t>Switching from a fumaric acid ester mixture to dimethylfumarate monotherapy in psoriasis</t>
  </si>
  <si>
    <t>10-May-2019</t>
  </si>
  <si>
    <t>33(10):e352-e353</t>
  </si>
  <si>
    <t>https://pubmed.ncbi.nlm.nih.gov/31033034</t>
  </si>
  <si>
    <t>https://europepmc.org/abstract/MED/31033034</t>
  </si>
  <si>
    <t>['Lai FYX', 'Higgins E', 'Smith CH', 'Barker JN', 'Pink A']</t>
  </si>
  <si>
    <t>Morphologic Switch From Psoriasiform to Eczematous Dermatitis After Anti-IL-17 Therapy: A Case Series</t>
  </si>
  <si>
    <t>1-Sep-2019</t>
  </si>
  <si>
    <t>155(9):1082-1084</t>
  </si>
  <si>
    <t>https://pubmed.ncbi.nlm.nih.gov/31290949</t>
  </si>
  <si>
    <t>https://jamanetwork.com/journals/jamadermatology/fullarticle/10.1001/jamadermatol.2019.1268</t>
  </si>
  <si>
    <t>['Maybury CM', 'Porter HF', 'Kloczko E', 'Duckworth M', 'Cotton A', 'Thornberry K', 'Dew T', 'Crook M', 'Natas S', 'Miquel R', 'Lewis CM', 'Wong T', 'Smith CH', 'Barker JN']</t>
  </si>
  <si>
    <t>Prevalence of Advanced Liver Fibrosis in Patients With Severe Psoriasis</t>
  </si>
  <si>
    <t>155(9):1028-1032</t>
  </si>
  <si>
    <t>https://pubmed.ncbi.nlm.nih.gov/31166567</t>
  </si>
  <si>
    <t>https://europepmc.org/abstract/MED/31166567</t>
  </si>
  <si>
    <t>['Dand N', 'Duckworth M', 'Baudry D', 'Russell A', 'Curtis CJ', 'Lee SH', 'Evans I', 'Mason KJ', 'Alsharqi A', 'Becher G', 'Burden AD', 'Goodwin RG', 'McKenna K', 'Murphy R', 'Perera GK', 'Rotarescu R', 'Wahie S', 'Wright A', 'Reynolds NJ', 'Warren RB', 'Griffiths CEM', 'Smith CH', 'Simpson MA', 'Barker JN']</t>
  </si>
  <si>
    <t>HLA-C*06:02 genotype is a predictive biomarker of biologic treatment response in psoriasis</t>
  </si>
  <si>
    <t>20-Dec-2018</t>
  </si>
  <si>
    <t>143(6):2120-2130</t>
  </si>
  <si>
    <t>https://pubmed.ncbi.nlm.nih.gov/30578879</t>
  </si>
  <si>
    <t>https://linkinghub.elsevier.com/retrieve/pii/S0091-6749(18)32780-5</t>
  </si>
  <si>
    <t>['Tziotzios C', 'Petridis C', 'Dand N', 'Ainali C', 'Saklatvala JR', 'Pullabhatla V', 'Onoufriadis A', 'Pramanik R', 'Baudry D', 'Lee SH', 'Wood K', 'Liu L', 'Seegobin S', 'Michelotti GA', 'Lwin SM', 'Christou EAA', 'Curtis CJ', 'de Rinaldis E', 'Saxena A', 'Holmes S', 'Harries M', 'Palamaras I', 'Cunningham F', 'Parkins G', 'Kaur M', 'Farrant P', 'McDonagh A', 'Messenger A', 'Jones J', 'Jolliffe V', 'Ali I', 'Ardern-Jones M', 'Mitchell C', 'Burrows N', 'Atkar R', 'Banfield C', 'Alexandroff A', 'Champagne C', 'Cooper HL', 'Vañó-Galván S', 'Molina-Ruiz AM', 'Perez NO', 'Patel GK', 'Macbeth A', 'Page M', 'Bryden A', 'Mowbray M', 'Wahie S', 'Armstrong K', 'Cooke N', 'Goodfield M', 'Man I', 'de Berker D', 'Dunnill G', 'Takwale A', 'Rao A', 'Siah TW', 'Sinclair R', 'Wade MS', 'Dlova NC', 'Setterfield J', 'Lewis F', 'Bhargava K', 'Kirkpatrick N', 'Estivill X', 'Stefanato CM', 'Flohr C', 'Spector T', 'Watt FM', 'Smith CH', 'Barker JN', 'Fenton DA', 'Simpson MA', 'McGrath JA']</t>
  </si>
  <si>
    <t>Genome-wide association study in frontal fibrosing alopecia identifies four susceptibility loci including HLA-B*07:02</t>
  </si>
  <si>
    <t>10(1):1150</t>
  </si>
  <si>
    <t>https://pubmed.ncbi.nlm.nih.gov/30850646</t>
  </si>
  <si>
    <t>https://europepmc.org/abstract/MED/30850646</t>
  </si>
  <si>
    <t>['Twelves S', 'Mostafa A', 'Dand N', 'Burri E', 'Farkas K', 'Wilson R', 'Cooper HL', 'Irvine AD', 'Oon HH', 'Kingo K', 'Köks S', 'Mrowietz U', 'Puig L', 'Reynolds N', 'Tan ES', 'Tanew A', 'Torz K', 'Trattner H', 'Valentine M', 'Wahie S', 'Warren RB', 'Wright A', 'Bata-Csörgő Z', 'Szell M', 'Griffiths CEM', 'Burden AD', 'Choon SE', 'Smith CH', 'Barker JN', 'Navarini AA', 'Capon F']</t>
  </si>
  <si>
    <t>Clinical and genetic differences between pustular psoriasis subtypes</t>
  </si>
  <si>
    <t>21-Jul-2018</t>
  </si>
  <si>
    <t>143(3):1021-1026</t>
  </si>
  <si>
    <t>https://pubmed.ncbi.nlm.nih.gov/30036598</t>
  </si>
  <si>
    <t>https://linkinghub.elsevier.com/retrieve/pii/S0091-6749(18)31039-X</t>
  </si>
  <si>
    <t>['Navarini AA', 'Smith CH', 'Barker JN', 'Capon F']</t>
  </si>
  <si>
    <t>Reply</t>
  </si>
  <si>
    <t>143(2):810-811</t>
  </si>
  <si>
    <t>Comment | Letter</t>
  </si>
  <si>
    <t>https://pubmed.ncbi.nlm.nih.gov/30606493</t>
  </si>
  <si>
    <t>https://linkinghub.elsevier.com/retrieve/pii/S0091-6749(18)31642-7</t>
  </si>
  <si>
    <t>['Wilkinson N', 'Tsakok T', 'Dand N', 'Bloem K', 'Duckworth M', 'Baudry D', 'Pushpa-Rajah A', 'Griffiths CEM', 'Reynolds NJ', 'Barker J', 'Warren RB', 'Burden AD', 'Rispens T', 'Stocken D', 'Smith C']</t>
  </si>
  <si>
    <t>Defining the Therapeutic Range for Adalimumab and Predicting Response in Psoriasis: A Multicenter Prospective Observational Cohort Study</t>
  </si>
  <si>
    <t>18-Aug-2018</t>
  </si>
  <si>
    <t>139(1):115-123</t>
  </si>
  <si>
    <t>https://pubmed.ncbi.nlm.nih.gov/30130616</t>
  </si>
  <si>
    <t>https://linkinghub.elsevier.com/retrieve/pii/S0022-202X(18)32482-5</t>
  </si>
  <si>
    <t>['Petridis C', 'Navarini AA', 'Dand N', 'Saklatvala J', 'Baudry D', 'Duckworth M', 'Allen MH', 'Curtis CJ', 'Lee SH', 'Burden AD', 'Layton A', 'Bataille V', 'Pink AE', 'Carlavan I', 'Voegel JJ', 'Spector TD', 'Trembath RC', 'McGrath JA', 'Smith CH', 'Barker JN', 'Simpson MA']</t>
  </si>
  <si>
    <t>Genome-wide meta-analysis implicates mediators of hair follicle development and morphogenesis in risk for severe acne</t>
  </si>
  <si>
    <t>12-Dec-2018</t>
  </si>
  <si>
    <t>9(1):5075</t>
  </si>
  <si>
    <t>https://pubmed.ncbi.nlm.nih.gov/30542056</t>
  </si>
  <si>
    <t>https://europepmc.org/abstract/MED/30542056</t>
  </si>
  <si>
    <t>['Haapasalo K', 'Koskinen LLE', 'Suvilehto J', 'Jousilahti P', 'Wolin A', 'Suomela S', 'Trembath R', 'Barker J', 'Vuopio J', 'Kere J', 'Jokiranta TS', 'Saavalainen P']</t>
  </si>
  <si>
    <t>The Psoriasis Risk Allele HLA-C*06:02 Shows Evidence of Association with Chronic or Recurrent Streptococcal Tonsillitis</t>
  </si>
  <si>
    <t>21-Sep-2018</t>
  </si>
  <si>
    <t>Infection and immunity</t>
  </si>
  <si>
    <t>86(10):e00304-18</t>
  </si>
  <si>
    <t>https://pubmed.ncbi.nlm.nih.gov/30037793</t>
  </si>
  <si>
    <t>https://journals.asm.org/doi/10.1128/IAI.00304-18?url_ver=Z39.88-2003&amp;rfr_id=ori:rid:crossref.org&amp;rfr_dat=cr_pub 0pubmed</t>
  </si>
  <si>
    <t>['Tylee DS', 'Sun J', 'Hess JL', 'Tahir MA', 'Sharma E', 'Malik R', 'Worrall BB', 'Levine AJ', 'Martinson JJ', 'Nejentsev S', 'Speed D', 'Fischer A', 'Mick E', 'Walker BR', 'Crawford A', 'Grant SFA', 'Polychronakos C', 'Bradfield JP', 'Sleiman PMA', 'Hakonarson H', 'Ellinghaus E', 'Elder JT', 'Tsoi LC', 'Trembath RC', 'Barker JN', 'Franke A', 'Dehghan A', 'Faraone SV', 'Glatt SJ']</t>
  </si>
  <si>
    <t>Genetic correlations among psychiatric and immune-related phenotypes based on genome-wide association data</t>
  </si>
  <si>
    <t>16-Oct-2018</t>
  </si>
  <si>
    <t>American journal of medical genetics. Part B, Neuropsychiatric genetics : the official publication of the International Society of Psychiatric Genetics</t>
  </si>
  <si>
    <t>177(7):641-657</t>
  </si>
  <si>
    <t>https://pubmed.ncbi.nlm.nih.gov/30325587</t>
  </si>
  <si>
    <t>https://europepmc.org/abstract/MED/30325587</t>
  </si>
  <si>
    <t>Biosimilars</t>
  </si>
  <si>
    <t>32(7):1054</t>
  </si>
  <si>
    <t>Comment | Journal Article</t>
  </si>
  <si>
    <t>https://pubmed.ncbi.nlm.nih.gov/29747243</t>
  </si>
  <si>
    <t>https://onlinelibrary.wiley.com/doi/10.1111/jdv.15066</t>
  </si>
  <si>
    <t>['Lichtenberger R', 'Simpson MA', 'Smith C', 'Barker J', 'Navarini AA']</t>
  </si>
  <si>
    <t>Genetic architecture of acne vulgaris</t>
  </si>
  <si>
    <t>24-Sep-2017</t>
  </si>
  <si>
    <t>31(12):1978-1990</t>
  </si>
  <si>
    <t>https://pubmed.ncbi.nlm.nih.gov/28593717</t>
  </si>
  <si>
    <t>https://onlinelibrary.wiley.com/doi/10.1111/jdv.14385</t>
  </si>
  <si>
    <t>['Dand N', 'Mucha S', 'Tsoi LC', 'Mahil SK', 'Stuart PE', 'Arnold A', 'Baurecht H', 'Burden AD', 'Callis Duffin K', 'Chandran V', 'Curtis CJ', 'Das S', 'Ellinghaus D', 'Ellinghaus E', 'Enerback C', 'Esko T', 'Gladman DD', 'Griffiths CEM', 'Gudjonsson JE', 'Hoffman P', 'Homuth G', 'Hüffmeier U', 'Krueger GG', 'Laudes M', 'Lee SH', 'Lieb W', 'Lim HW', 'Löhr S', 'Mrowietz U', 'Müller-Nurayid M', 'Nöthen M', 'Peters A', 'Rahman P', 'Reis A', 'Reynolds NJ', 'Rodriguez E', 'Schmidt CO', 'Spain SL', 'Strauch K', 'Tejasvi T', 'Voorhees JJ', 'Warren RB', 'Weichenthal M', 'Weidinger S', 'Zawistowski M', 'Nair RP', 'Capon F', 'Smith CH', 'Trembath RC', 'Abecasis GR', 'Elder JT', 'Franke A', 'Simpson MA', 'Barker JN']</t>
  </si>
  <si>
    <t>Exome-wide association study reveals novel psoriasis susceptibility locus at TNFSF15 and rare protective alleles in genes contributing to type I IFN signalling</t>
  </si>
  <si>
    <t>1-Nov-2017</t>
  </si>
  <si>
    <t>26(21):4301-4313</t>
  </si>
  <si>
    <t>Journal Article | Meta-Analysis | Research Support, N.I.H., Extramural | Research Support, Non-U.S. Gov't | Research Support, U.S. Gov't, Non-P.H.S.</t>
  </si>
  <si>
    <t>https://pubmed.ncbi.nlm.nih.gov/28973304</t>
  </si>
  <si>
    <t>https://eprints.gla.ac.uk/149850</t>
  </si>
  <si>
    <t>['Mahil SK', 'Catapano M', 'Di Meglio P', 'Dand N', 'Ahlfors H', 'Carr IM', 'Smith CH', 'Trembath RC', 'Peakman M', 'Wright J', 'Ciccarelli FD', 'Barker JN', 'Capon F']</t>
  </si>
  <si>
    <t>An analysis of IL-36 signature genes and individuals with IL1RL2 knockout mutations validates IL-36 as a psoriasis therapeutic target</t>
  </si>
  <si>
    <t>11-Oct-2017</t>
  </si>
  <si>
    <t>Science translational medicine</t>
  </si>
  <si>
    <t>9(411):eaan2514</t>
  </si>
  <si>
    <t>https://pubmed.ncbi.nlm.nih.gov/29021166</t>
  </si>
  <si>
    <t>https:///www.science.org/doi/10.1126/scitranslmed.aan2514?url_ver=Z39.88-2003&amp;rfr_id=ori:rid:crossref.org&amp;rfr_dat=cr_pub 0pubmed</t>
  </si>
  <si>
    <t>['Bowes J', 'Ashcroft J', 'Dand N', 'Jalali-Najafabadi F', 'Bellou E', 'Ho P', 'Marzo-Ortega H', 'Helliwell PS', 'Feletar M', 'Ryan AW', 'Kane DJ', 'Korendowych E', 'Simpson MA', 'Packham J', 'McManus R', 'Brown MA', 'Smith CH', 'Barker JN', 'McHugh N', 'FitzGerald O', 'Warren RB', 'Barton A']</t>
  </si>
  <si>
    <t>Cross-phenotype association mapping of the MHC identifies genetic variants that differentiate psoriatic arthritis from psoriasis</t>
  </si>
  <si>
    <t>18-Aug-2017</t>
  </si>
  <si>
    <t>76(10):1774-1779</t>
  </si>
  <si>
    <t>https://pubmed.ncbi.nlm.nih.gov/28821532</t>
  </si>
  <si>
    <t>https://europepmc.org/abstract/MED/28821532</t>
  </si>
  <si>
    <t>['Girolomoni G', 'Strohal R', 'Puig L', 'Bachelez H', 'Barker J', 'Boehncke WH', 'Prinz JC']</t>
  </si>
  <si>
    <t>The role of IL-23 and the IL-23/T(H) 17 immune axis in the pathogenesis and treatment of psoriasis</t>
  </si>
  <si>
    <t>29-Aug-2017</t>
  </si>
  <si>
    <t>31(10):1616-1626</t>
  </si>
  <si>
    <t>https://pubmed.ncbi.nlm.nih.gov/28653490</t>
  </si>
  <si>
    <t>https://europepmc.org/abstract/MED/28653490</t>
  </si>
  <si>
    <t>['Schmuth M', 'Gilliet M', 'Griffiths CEM', 'Barker JN']</t>
  </si>
  <si>
    <t>European Society for Dermatological Research (ESDR): Shifting Scope and Expanding Boundaries, Promoting Cutaneous Biology Research across Europe and beyond</t>
  </si>
  <si>
    <t>137(9):1817-1819</t>
  </si>
  <si>
    <t>https://pubmed.ncbi.nlm.nih.gov/28843291</t>
  </si>
  <si>
    <t>https://linkinghub.elsevier.com/retrieve/pii/S0022-202X(17)32741-0</t>
  </si>
  <si>
    <t>['Hermann H', 'Runnel T', 'Aab A', 'Baurecht H', 'Rodriguez E', 'Magilnick N', 'Urgard E', 'Šahmatova L', 'Prans E', 'Maslovskaja J', 'Abram K', 'Karelson M', 'Kaldvee B', 'Reemann P', 'Haljasorg U', 'Rückert B', 'Wawrzyniak P', 'Weichenthal M', 'Mrowietz U', 'Franke A', 'Gieger C', 'Barker J', 'Trembath R', 'Tsoi LC', 'Elder JT', 'Tkaczyk ER', 'Kisand K', 'Peterson P', 'Kingo K', 'Boldin M', 'Weidinger S', 'Akdis CA', 'Rebane A']</t>
  </si>
  <si>
    <t>miR-146b Probably Assists miRNA-146a in the Suppression of Keratinocyte Proliferation and Inflammatory Responses in Psoriasis</t>
  </si>
  <si>
    <t>137(9):1945-1954</t>
  </si>
  <si>
    <t>https://pubmed.ncbi.nlm.nih.gov/28595995</t>
  </si>
  <si>
    <t>https://linkinghub.elsevier.com/retrieve/pii/S0022-202X(17)31551-8</t>
  </si>
  <si>
    <t>['Puig L', 'van de Kerkhof PCM', 'Reich K', 'Bachelez H', 'Barker J', 'Girolomoni G', 'Paul C']</t>
  </si>
  <si>
    <t>A European subset analysis from the population-based Multinational Assessment of Psoriasis and Psoriatic Arthritis shows country-specific features: results from psoriasis patients in Spain</t>
  </si>
  <si>
    <t>Jul-2017</t>
  </si>
  <si>
    <t>25-Apr-2017</t>
  </si>
  <si>
    <t>31(7):1176-1182</t>
  </si>
  <si>
    <t>https://pubmed.ncbi.nlm.nih.gov/28271561</t>
  </si>
  <si>
    <t>https://europepmc.org/abstract/MED/28271561</t>
  </si>
  <si>
    <t>['Tsoi LC', 'Stuart PE', 'Tian C', 'Gudjonsson JE', 'Das S', 'Zawistowski M', 'Ellinghaus E', 'Barker JN', 'Chandran V', 'Dand N', 'Duffin KC', 'Enerbäck C', 'Esko T', 'Franke A', 'Gladman DD', 'Hoffmann P', 'Kingo K', 'Kõks S', 'Krueger GG', 'Lim HW', 'Metspalu A', 'Mrowietz U', 'Mucha S', 'Rahman P', 'Reis A', 'Tejasvi T', 'Trembath R', 'Voorhees JJ', 'Weidinger S', 'Weichenthal M', 'Wen X', 'Eriksson N', 'Kang HM', 'Hinds DA', 'Nair RP', 'Abecasis GR', 'Elder JT']</t>
  </si>
  <si>
    <t>Large scale meta-analysis characterizes genetic architecture for common psoriasis associated variants</t>
  </si>
  <si>
    <t>24-May-2017</t>
  </si>
  <si>
    <t>8:15382</t>
  </si>
  <si>
    <t>Journal Article | Meta-Analysis | Research Support, N.I.H., Extramural | Research Support, Non-U.S. Gov't</t>
  </si>
  <si>
    <t>https://pubmed.ncbi.nlm.nih.gov/28537254</t>
  </si>
  <si>
    <t>https://europepmc.org/abstract/MED/28537254</t>
  </si>
  <si>
    <t>['Lau BW', 'Lim DZ', 'Capon F', 'Barker JN', 'Choon SE']</t>
  </si>
  <si>
    <t>Juvenile generalized pustular psoriasis is a chronic recalcitrant disease: an analysis of 27 patients seen in a tertiary hospital in Johor, Malaysia</t>
  </si>
  <si>
    <t>14-Feb-2017</t>
  </si>
  <si>
    <t>International journal of dermatology</t>
  </si>
  <si>
    <t>56(4):392-399</t>
  </si>
  <si>
    <t>https://pubmed.ncbi.nlm.nih.gov/28194751</t>
  </si>
  <si>
    <t>https://onlinelibrary.wiley.com/doi/10.1111/ijd.13489</t>
  </si>
  <si>
    <t>['Ribero S', 'Sanna M', 'Visconti A', 'Navarini A', 'Aviv A', 'Glass D', 'Spector TD', 'Smith C', 'Simpson M', 'Barker J', 'Mangino M', 'Falchi M', 'Bataille V']</t>
  </si>
  <si>
    <t>Acne and Telomere Length: A New Spectrum between Senescence and Apoptosis Pathways</t>
  </si>
  <si>
    <t>28-Sep-2016</t>
  </si>
  <si>
    <t>137(2):513-515</t>
  </si>
  <si>
    <t>https://pubmed.ncbi.nlm.nih.gov/27693374</t>
  </si>
  <si>
    <t>https://linkinghub.elsevier.com/retrieve/pii/S0022-202X(16)32456-3</t>
  </si>
  <si>
    <t>['Ehm MG', 'Aponte JL', 'Chiano MN', 'Yerges-Armstrong LM', 'Johnson T', 'Barker JN', 'Cook SF', 'Gupta A', 'Hinds DA', 'Li L', 'Nelson MR', 'Simpson MA', 'Tian C', 'McCarthy LC', 'Rajpal DK', 'Waterworth DM']</t>
  </si>
  <si>
    <t>Phenome-wide association study using research participants' self-reported data provides insight into the Th17 and IL-17 pathway</t>
  </si>
  <si>
    <t>PloS one</t>
  </si>
  <si>
    <t>12(11):e0186405</t>
  </si>
  <si>
    <t>https://pubmed.ncbi.nlm.nih.gov/29091937</t>
  </si>
  <si>
    <t>https://europepmc.org/abstract/MED/29091937</t>
  </si>
  <si>
    <t>['Mahil SK', 'Twelves S', 'Farkas K', 'Setta-Kaffetzi N', 'Burden AD', 'Gach JE', 'Irvine AD', 'Képíró L', 'Mockenhaupt M', 'Oon HH', 'Pinner J', 'Ranki A', 'Seyger MMB', 'Soler-Palacin P', 'Storan ER', 'Tan ES', 'Valeyrie-Allanore L', 'Young HS', 'Trembath RC', 'Choon SE', 'Szell M', 'Bata-Csorgo Z', 'Smith CH', 'Di Meglio P', 'Barker JN', 'Capon F']</t>
  </si>
  <si>
    <t>AP1S3 Mutations Cause Skin Autoinflammation by Disrupting Keratinocyte Autophagy and Up-Regulating IL-36 Production</t>
  </si>
  <si>
    <t>136(11):2251-2259</t>
  </si>
  <si>
    <t>https://pubmed.ncbi.nlm.nih.gov/27388993</t>
  </si>
  <si>
    <t>https://linkinghub.elsevier.com/retrieve/pii/S0022-202X(16)32094-2</t>
  </si>
  <si>
    <t>['Aterido A', 'Julià A', 'Ferrándiz C', 'Puig L', 'Fonseca E', 'Fernández-López E', 'Dauden E', 'Sánchez-Carazo JL', 'López-Estebaranz JL', 'Moreno-Ramírez D', 'Vanaclocha F', 'Herrera E', 'de la Cueva P', 'Dand N', 'Palau N', 'Alonso A', 'López-Lasanta M', 'Tortosa R', 'García-Montero A', 'Codó L', 'Gelpí JL', 'Bertranpetit J', 'Absher D', 'Capon F', 'Myers RM', 'Barker JN', 'Marsal S']</t>
  </si>
  <si>
    <t>Genome-Wide Pathway Analysis Identifies Genetic Pathways Associated with Psoriasis</t>
  </si>
  <si>
    <t>29-Dec-2015</t>
  </si>
  <si>
    <t>136(3):593-602</t>
  </si>
  <si>
    <t>https://pubmed.ncbi.nlm.nih.gov/26743605</t>
  </si>
  <si>
    <t>http://hdl.handle.net/10668/9712</t>
  </si>
  <si>
    <t>['Mahil SK', 'Capon F', 'Barker JN']</t>
  </si>
  <si>
    <t>Update on psoriasis immunopathogenesis and targeted immunotherapy</t>
  </si>
  <si>
    <t>16-Nov-2015</t>
  </si>
  <si>
    <t>Seminars in immunopathology</t>
  </si>
  <si>
    <t>38(1):11-27</t>
  </si>
  <si>
    <t>https://pubmed.ncbi.nlm.nih.gov/26573299</t>
  </si>
  <si>
    <t>https://europepmc.org/abstract/MED/26573299</t>
  </si>
  <si>
    <t>['Berki DM', 'Liu L', 'Choon SE', 'David Burden A', 'Griffiths CEM', 'Navarini AA', 'Tan ES', 'Irvine AD', 'Ranki A', 'Ogo T', 'Petrof G', 'Mahil SK', 'Duckworth M', 'Allen MH', 'Vito P', 'Trembath RC', 'McGrath J', 'Smith CH', 'Capon F', 'Barker JN']</t>
  </si>
  <si>
    <t>Activating CARD14 Mutations Are Associated with Generalized Pustular Psoriasis but Rarely Account for Familial Recurrence in Psoriasis Vulgaris</t>
  </si>
  <si>
    <t>23-Jul-2015</t>
  </si>
  <si>
    <t>135(12):2964-2970</t>
  </si>
  <si>
    <t>https://pubmed.ncbi.nlm.nih.gov/26203641</t>
  </si>
  <si>
    <t>https://linkinghub.elsevier.com/retrieve/pii/S0022-202X(15)60154-3</t>
  </si>
  <si>
    <t>['van de Kerkhof PC', 'Reich K', 'Kavanaugh A', 'Bachelez H', 'Barker J', 'Girolomoni G', 'Langley RG', 'Paul CF', 'Puig L', 'Lebwohl MG']</t>
  </si>
  <si>
    <t>Physician perspectives in the management of psoriasis and psoriatic arthritis: results from the population-based Multinational Assessment of Psoriasis and Psoriatic Arthritis survey</t>
  </si>
  <si>
    <t>16-Apr-2015</t>
  </si>
  <si>
    <t>29(10):2002-10</t>
  </si>
  <si>
    <t>https://pubmed.ncbi.nlm.nih.gov/25885420</t>
  </si>
  <si>
    <t>https://europepmc.org/abstract/MED/25885420</t>
  </si>
  <si>
    <t>['Koch M', 'Baurecht H', 'Ried JS', 'Rodriguez E', 'Schlesinger S', 'Volks N', 'Gieger C', 'Rückert IM', 'Heinrich L', 'Willenborg C', 'Smith C', 'Peters A', 'Thorand B', 'Koenig W', 'Lamina C', 'Jansen H', 'Kronenberg F', 'Seissler J', 'Thiery J', 'Rathmann W', 'Schunkert H', 'Erdmann J', 'Barker J', 'Nair RP', 'Tsoi LC', 'Elder JT', 'Mrowietz U', 'Weichenthal M', 'Mucha S', 'Schreiber S', 'Franke A', 'Schmitt J', 'Lieb W', 'Weidinger S']</t>
  </si>
  <si>
    <t>Psoriasis and cardiometabolic traits: modest association but distinct genetic architectures</t>
  </si>
  <si>
    <t>May-2015</t>
  </si>
  <si>
    <t>19-Jan-2015</t>
  </si>
  <si>
    <t>135(5):1283-1293</t>
  </si>
  <si>
    <t>https://pubmed.ncbi.nlm.nih.gov/25599394</t>
  </si>
  <si>
    <t>https://linkinghub.elsevier.com/retrieve/pii/S0022-202X(15)37239-0</t>
  </si>
  <si>
    <t>['Hussain S', 'Berki DM', 'Choon SE', 'Burden AD', 'Allen MH', 'Arostegui JI', 'Chaves A', 'Duckworth M', 'Irvine AD', 'Mockenhaupt M', 'Navarini AA', 'Seyger MMB', 'Soler-Palacin P', 'Prins C', 'Valeyrie-Allanore L', 'Vicente MA', 'Trembath RC', 'Smith CH', 'Barker JN', 'Capon F']</t>
  </si>
  <si>
    <t>IL36RN mutations define a severe autoinflammatory phenotype of generalized pustular psoriasis</t>
  </si>
  <si>
    <t>12-Nov-2014</t>
  </si>
  <si>
    <t>135(4):1067-1070.e9</t>
  </si>
  <si>
    <t>https://pubmed.ncbi.nlm.nih.gov/25458002</t>
  </si>
  <si>
    <t>https://linkinghub.elsevier.com/retrieve/pii/S0091-6749(14)01429-8</t>
  </si>
  <si>
    <t>['Baurecht H', 'Hotze M', 'Brand S', 'Büning C', 'Cormican P', 'Corvin A', 'Ellinghaus D', 'Ellinghaus E', 'Esparza-Gordillo J', 'Fölster-Holst R', 'Franke A', 'Gieger C', 'Hubner N', 'Illig T', 'Irvine AD', 'Kabesch M', 'Lee YA', 'Lieb W', 'Marenholz I', 'McLean WH', 'Morris DW', 'Mrowietz U', 'Nair R', 'Nöthen MM', 'Novak N', "O'Regan GM", 'Schreiber S', 'Smith C', 'Strauch K', 'Stuart PE', 'Trembath R', 'Tsoi LC', 'Weichenthal M', 'Barker J', 'Elder JT', 'Weidinger S', 'Cordell HJ', 'Brown SJ']</t>
  </si>
  <si>
    <t>Genome-wide comparative analysis of atopic dermatitis and psoriasis gives insight into opposing genetic mechanisms</t>
  </si>
  <si>
    <t>8-Jan-2015</t>
  </si>
  <si>
    <t>96(1):104-20</t>
  </si>
  <si>
    <t>Journal Article | Research Support, N.I.H., Extramural | Research Support, Non-U.S. Gov't | Research Support, U.S. Gov't, Non-P.H.S.</t>
  </si>
  <si>
    <t>https://pubmed.ncbi.nlm.nih.gov/25574825</t>
  </si>
  <si>
    <t>https://linkinghub.elsevier.com/retrieve/pii/S0002-9297(14)00510-2</t>
  </si>
  <si>
    <t>Genetics of psoriasis</t>
  </si>
  <si>
    <t>Dermatologic clinics</t>
  </si>
  <si>
    <t>33(1):1-11</t>
  </si>
  <si>
    <t>https://pubmed.ncbi.nlm.nih.gov/25412779</t>
  </si>
  <si>
    <t>https://linkinghub.elsevier.com/retrieve/pii/S0733-8635(14)00107-7</t>
  </si>
  <si>
    <t>Psoriasis heritability: 125 years and counting</t>
  </si>
  <si>
    <t>171(1):3-5</t>
  </si>
  <si>
    <t>Editorial | Historical Article</t>
  </si>
  <si>
    <t>https://pubmed.ncbi.nlm.nih.gov/25066284</t>
  </si>
  <si>
    <t>https://academic.oup.com/bjd/article-lookup/doi/10.1111/bjd.13105</t>
  </si>
  <si>
    <t>['Navarini AA', 'Simpson MA', 'Weale M', 'Knight J', 'Carlavan I', 'Reiniche P', 'Burden DA', 'Layton A', 'Bataille V', 'Allen M', 'Pleass R', 'Pink A', 'Creamer D', 'English J', 'Munn S', 'Walton S', 'Willis C', 'Déret S', 'Voegel JJ', 'Spector T', 'Smith CH', 'Trembath RC', 'Barker JN']</t>
  </si>
  <si>
    <t>Genome-wide association study identifies three novel susceptibility loci for severe Acne vulgaris</t>
  </si>
  <si>
    <t>13-Jun-2014</t>
  </si>
  <si>
    <t>5:4020</t>
  </si>
  <si>
    <t>https://pubmed.ncbi.nlm.nih.gov/24927181</t>
  </si>
  <si>
    <t>https://www.nature.com/articles/ncomms5020</t>
  </si>
  <si>
    <t>['Setta-Kaffetzi N', 'Simpson MA', 'Navarini AA', 'Patel VM', 'Lu HC', 'Allen MH', 'Duckworth M', 'Bachelez H', 'Burden AD', 'Choon SE', 'Griffiths CE', 'Kirby B', 'Kolios A', 'Seyger MM', 'Prins C', 'Smahi A', 'Trembath RC', 'Fraternali F', 'Smith CH', 'Barker JN', 'Capon F']</t>
  </si>
  <si>
    <t>AP1S3 mutations are associated with pustular psoriasis and impaired Toll-like receptor 3 trafficking</t>
  </si>
  <si>
    <t>1-May-2014</t>
  </si>
  <si>
    <t>94(5):790-7</t>
  </si>
  <si>
    <t>https://pubmed.ncbi.nlm.nih.gov/24791904</t>
  </si>
  <si>
    <t>https://linkinghub.elsevier.com/retrieve/pii/S0002-9297(14)00177-3</t>
  </si>
  <si>
    <t>['Lebwohl MG', 'Bachelez H', 'Barker J', 'Girolomoni G', 'Kavanaugh A', 'Langley RG', 'Paul CF', 'Puig L', 'Reich K', 'van de Kerkhof PC']</t>
  </si>
  <si>
    <t>Patient perspectives in the management of psoriasis: results from the population-based Multinational Assessment of Psoriasis and Psoriatic Arthritis Survey</t>
  </si>
  <si>
    <t>24-Feb-2014</t>
  </si>
  <si>
    <t>70(5):871-81.e1-30</t>
  </si>
  <si>
    <t>https://pubmed.ncbi.nlm.nih.gov/24576585</t>
  </si>
  <si>
    <t>https://linkinghub.elsevier.com/retrieve/pii/S0190-9622(14)00977-3</t>
  </si>
  <si>
    <t>['Perera GK', 'Ainali C', 'Semenova E', 'Hundhausen C', 'Barinaga G', 'Kassen D', 'Williams AE', 'Mirza MM', 'Balazs M', 'Wang X', 'Rodriguez RS', 'Alendar A', 'Barker J', 'Tsoka S', 'Ouyang W', 'Nestle FO']</t>
  </si>
  <si>
    <t>Integrative biology approach identifies cytokine targeting strategies for psoriasis</t>
  </si>
  <si>
    <t>12-Feb-2014</t>
  </si>
  <si>
    <t>6(223):223ra22</t>
  </si>
  <si>
    <t>https://pubmed.ncbi.nlm.nih.gov/24523322</t>
  </si>
  <si>
    <t>https:///www.science.org/doi/10.1126/scitranslmed.3007217?url_ver=Z39.88-2003&amp;rfr_id=ori:rid:crossref.org&amp;rfr_dat=cr_pub 0pubmed</t>
  </si>
  <si>
    <t>['Navarini AA', 'Valeyrie-Allanore L', 'Setta-Kaffetzi N', 'Barker JN', 'Capon F', 'Creamer D', 'Roujeau JC', 'Sekula P', 'Simpson MA', 'Trembath RC', 'Mockenhaupt M', 'Smith CH']</t>
  </si>
  <si>
    <t>Generalized pustular eruptions: time to adapt the disease taxonomy to the genetic architecture?</t>
  </si>
  <si>
    <t>16-Aug-2013</t>
  </si>
  <si>
    <t>134(2):580-581</t>
  </si>
  <si>
    <t>Comment | Letter | Research Support, Non-U.S. Gov't</t>
  </si>
  <si>
    <t>https://pubmed.ncbi.nlm.nih.gov/23955072</t>
  </si>
  <si>
    <t>https://linkinghub.elsevier.com/retrieve/pii/S0022-202X(15)36597-0</t>
  </si>
  <si>
    <t>['Fleming JD', 'Hopper A', 'Robson A', 'Singh M', 'Barker J']</t>
  </si>
  <si>
    <t>Pentazocine-induced cutaneous scarring</t>
  </si>
  <si>
    <t>18-Jun-2013</t>
  </si>
  <si>
    <t>39(1):115-6</t>
  </si>
  <si>
    <t>https://pubmed.ncbi.nlm.nih.gov/23773073</t>
  </si>
  <si>
    <t>https://academic.oup.com/ced/article-lookup/doi/10.1111/ced.12177</t>
  </si>
  <si>
    <t>['Berki DM', 'Mahil SK', 'David Burden A', 'Trembath RC', 'Smith CH', 'Capon F', 'Barker JN']</t>
  </si>
  <si>
    <t>Loss of IL36RN function does not confer susceptibility to psoriasis vulgaris</t>
  </si>
  <si>
    <t>21-Jun-2013</t>
  </si>
  <si>
    <t>134(1):271-273</t>
  </si>
  <si>
    <t>https://pubmed.ncbi.nlm.nih.gov/23792462</t>
  </si>
  <si>
    <t>https://linkinghub.elsevier.com/retrieve/pii/S0022-202X(15)36451-4</t>
  </si>
  <si>
    <t>['Maybury CM', 'Barker JN', 'Smith CH']</t>
  </si>
  <si>
    <t>Psoriasis and cardiovascular disease: where is the risk?</t>
  </si>
  <si>
    <t>133(10):2308-2311</t>
  </si>
  <si>
    <t>Comment | Journal Article | Research Support, Non-U.S. Gov't</t>
  </si>
  <si>
    <t>https://pubmed.ncbi.nlm.nih.gov/24030646</t>
  </si>
  <si>
    <t>https://linkinghub.elsevier.com/retrieve/pii/S0022-202X(15)35973-X</t>
  </si>
  <si>
    <t>Rare variations in IL36RN in severe adverse drug reactions manifesting as acute generalized exanthematous pustulosis</t>
  </si>
  <si>
    <t>28-Jan-2013</t>
  </si>
  <si>
    <t>133(7):1904-7</t>
  </si>
  <si>
    <t>Case Reports | Letter | Research Support, Non-U.S. Gov't</t>
  </si>
  <si>
    <t>https://pubmed.ncbi.nlm.nih.gov/23358093</t>
  </si>
  <si>
    <t>https://linkinghub.elsevier.com/retrieve/pii/S0022-202X(15)36321-1</t>
  </si>
  <si>
    <t>['Hunt KA', 'Mistry V', 'Bockett NA', 'Ahmad T', 'Ban M', 'Barker JN', 'Barrett JC', 'Blackburn H', 'Brand O', 'Burren O', 'Capon F', 'Compston A', 'Gough SC', 'Jostins L', 'Kong Y', 'Lee JC', 'Lek M', 'MacArthur DG', 'Mansfield JC', 'Mathew CG', 'Mein CA', 'Mirza M', 'Nutland S', 'Onengut-Gumuscu S', 'Papouli E', 'Parkes M', 'Rich SS', 'Sawcer S', 'Satsangi J', 'Simmonds MJ', 'Trembath RC', 'Walker NM', 'Wozniak E', 'Todd JA', 'Simpson MA', 'Plagnol V', 'van Heel DA']</t>
  </si>
  <si>
    <t>Negligible impact of rare autoimmune-locus coding-region variants on missing heritability</t>
  </si>
  <si>
    <t>13-Jun-2013</t>
  </si>
  <si>
    <t>22-May-2013</t>
  </si>
  <si>
    <t>Nature</t>
  </si>
  <si>
    <t>498(7453):232-5</t>
  </si>
  <si>
    <t>https://pubmed.ncbi.nlm.nih.gov/23698362</t>
  </si>
  <si>
    <t>https://europepmc.org/abstract/MED/23698362</t>
  </si>
  <si>
    <t>['Setta-Kaffetzi N', 'Navarini AA', 'Patel VM', 'Pullabhatla V', 'Pink AE', 'Choon SE', 'Allen MA', 'Burden AD', 'Griffiths CE', 'Seyger MM', 'Kirby B', 'Trembath RC', 'Simpson MA', 'Smith CH', 'Capon F', 'Barker JN']</t>
  </si>
  <si>
    <t>Rare pathogenic variants in IL36RN underlie a spectrum of psoriasis-associated pustular phenotypes</t>
  </si>
  <si>
    <t>10-Jan-2013</t>
  </si>
  <si>
    <t>133(5):1366-9</t>
  </si>
  <si>
    <t>https://pubmed.ncbi.nlm.nih.gov/23303454</t>
  </si>
  <si>
    <t>https://linkinghub.elsevier.com/retrieve/pii/S0022-202X(15)36210-2</t>
  </si>
  <si>
    <t>['Pink AE', 'Simpson MA', 'Desai N', 'Trembath RC', 'Barker JNW']</t>
  </si>
  <si>
    <t>γ-Secretase mutations in hidradenitis suppurativa: new insights into disease pathogenesis</t>
  </si>
  <si>
    <t>Mar-2013</t>
  </si>
  <si>
    <t>25-Oct-2012</t>
  </si>
  <si>
    <t>133(3):601-607</t>
  </si>
  <si>
    <t>https://pubmed.ncbi.nlm.nih.gov/23096707</t>
  </si>
  <si>
    <t>https://linkinghub.elsevier.com/retrieve/pii/S0022-202X(15)36117-0</t>
  </si>
  <si>
    <t>['Mahil SK', 'Andrews TC', 'Brierley C', 'Barker JN', 'Smith CH']</t>
  </si>
  <si>
    <t>Demyelination during tumour necrosis factor antagonist therapy for psoriasis: a case report and review of the literature</t>
  </si>
  <si>
    <t>11-Mar-2012</t>
  </si>
  <si>
    <t>24(1):38-49</t>
  </si>
  <si>
    <t>Case Reports | Journal Article | Research Support, Non-U.S. Gov't | Review</t>
  </si>
  <si>
    <t>https://pubmed.ncbi.nlm.nih.gov/22268700</t>
  </si>
  <si>
    <t>https://www.tandfonline.com/doi/full/10.3109/09546634.2012.660520</t>
  </si>
  <si>
    <t>['Clop A', 'Bertoni A', 'Spain SL', 'Simpson MA', 'Pullabhatla V', 'Tonda R', 'Hundhausen C', 'Di Meglio P', 'De Jong P', 'Hayday AC', 'Nestle FO', 'Barker JN', 'Bell RJ', 'Capon F', 'Trembath RC']</t>
  </si>
  <si>
    <t>An in-depth characterization of the major psoriasis susceptibility locus identifies candidate susceptibility alleles within an HLA-C enhancer element</t>
  </si>
  <si>
    <t>19-Aug-2013</t>
  </si>
  <si>
    <t>8(8):e71690</t>
  </si>
  <si>
    <t>https://pubmed.ncbi.nlm.nih.gov/23990973</t>
  </si>
  <si>
    <t>http://hdl.handle.net/10261/247954</t>
  </si>
  <si>
    <t>['Knight J', 'Spain SL', 'Capon F', 'Hayday A', 'Nestle FO', 'Clop A', 'Barker JN', 'Weale ME', 'Trembath RC']</t>
  </si>
  <si>
    <t>Conditional analysis identifies three novel major histocompatibility complex loci associated with psoriasis</t>
  </si>
  <si>
    <t>1-Dec-2012</t>
  </si>
  <si>
    <t>21-Aug-2012</t>
  </si>
  <si>
    <t>21(23):5185-92</t>
  </si>
  <si>
    <t>https://pubmed.ncbi.nlm.nih.gov/22914738</t>
  </si>
  <si>
    <t>https://europepmc.org/abstract/MED/22914738</t>
  </si>
  <si>
    <t>['Pink AE', 'Simpson MA', 'Desai N', 'Dafou D', 'Hills A', 'Mortimer P', 'Smith CH', 'Trembath RC', 'Barker JNW']</t>
  </si>
  <si>
    <t>Mutations in the γ-secretase genes NCSTN, PSENEN, and PSEN1 underlie rare forms of hidradenitis suppurativa (acne inversa)</t>
  </si>
  <si>
    <t>Oct-2012</t>
  </si>
  <si>
    <t>24-May-2012</t>
  </si>
  <si>
    <t>132(10):2459-2461</t>
  </si>
  <si>
    <t>https://pubmed.ncbi.nlm.nih.gov/22622421</t>
  </si>
  <si>
    <t>https://linkinghub.elsevier.com/retrieve/pii/S0022-202X(15)35485-3</t>
  </si>
  <si>
    <t>['Ellinghaus D', 'Ellinghaus E', 'Nair RP', 'Stuart PE', 'Esko T', 'Metspalu A', 'Debrus S', 'Raelson JV', 'Tejasvi T', 'Belouchi M', 'West SL', 'Barker JN', 'Kõks S', 'Kingo K', 'Balschun T', 'Palmieri O', 'Annese V', 'Gieger C', 'Wichmann HE', 'Kabesch M', 'Trembath RC', 'Mathew CG', 'Abecasis GR', 'Weidinger S', 'Nikolaus S', 'Schreiber S', 'Elder JT', 'Weichenthal M', 'Nothnagel M', 'Franke A']</t>
  </si>
  <si>
    <t>Combined analysis of genome-wide association studies for Crohn disease and psoriasis identifies seven shared susceptibility loci</t>
  </si>
  <si>
    <t>6-Apr-2012</t>
  </si>
  <si>
    <t>90(4):636-47</t>
  </si>
  <si>
    <t>Journal Article | Meta-Analysis</t>
  </si>
  <si>
    <t>https://pubmed.ncbi.nlm.nih.gov/22482804</t>
  </si>
  <si>
    <t>https://linkinghub.elsevier.com/retrieve/pii/S0002-9297(12)00105-X</t>
  </si>
  <si>
    <t>['Onoufriadis A', 'Simpson MA', 'Burden AD', 'Barker JN', 'Trembath RC', 'Capon F']</t>
  </si>
  <si>
    <t>Identification of rare, disease-associated variants in the promoter region of the RNF114 psoriasis susceptibility gene</t>
  </si>
  <si>
    <t>Apr-2012</t>
  </si>
  <si>
    <t>29-Dec-2011</t>
  </si>
  <si>
    <t>132(4):1297-9</t>
  </si>
  <si>
    <t>https://pubmed.ncbi.nlm.nih.gov/22205304</t>
  </si>
  <si>
    <t>https://linkinghub.elsevier.com/retrieve/pii/S0022-202X(15)35709-2</t>
  </si>
  <si>
    <t>['Pink A', 'Barker J']</t>
  </si>
  <si>
    <t>Erythema nodosum</t>
  </si>
  <si>
    <t>British journal of hospital medicine (London, England : )</t>
  </si>
  <si>
    <t>73(4):C50-2</t>
  </si>
  <si>
    <t>https://pubmed.ncbi.nlm.nih.gov/22585118</t>
  </si>
  <si>
    <t>https://www.magonlinelibrary.com/doi/10.12968/hmed.2012.73.sup4.c50?url_ver=Z39.88-2003&amp;rfr_id=ori:rid:crossref.org&amp;rfr_dat=cr_pub 0pubmed</t>
  </si>
  <si>
    <t>['Hundhausen C', 'Bertoni A', 'Mak RK', 'Botti E', 'Di Meglio P', 'Clop A', 'Laggner U', 'Chimenti S', 'Hayday AC', 'Barker JN', 'Trembath RC', 'Capon F', 'Nestle FO']</t>
  </si>
  <si>
    <t>Allele-specific cytokine responses at the HLA-C locus: implications for psoriasis</t>
  </si>
  <si>
    <t>24-Nov-2011</t>
  </si>
  <si>
    <t>132(3 Pt 1):635-41</t>
  </si>
  <si>
    <t>https://pubmed.ncbi.nlm.nih.gov/22113476</t>
  </si>
  <si>
    <t>http://hdl.handle.net/10261/247875</t>
  </si>
  <si>
    <t>['Capon F', 'Burden AD', 'Trembath RC', 'Barker JN']</t>
  </si>
  <si>
    <t>Psoriasis and other complex trait dermatoses: from Loci to functional pathways</t>
  </si>
  <si>
    <t>8-Dec-2011</t>
  </si>
  <si>
    <t>132(3 Pt 2):915-22</t>
  </si>
  <si>
    <t>https://pubmed.ncbi.nlm.nih.gov/22158561</t>
  </si>
  <si>
    <t>https://linkinghub.elsevier.com/retrieve/pii/S0022-202X(15)35620-7</t>
  </si>
  <si>
    <t>['Onoufriadis A', 'Simpson MA', 'Pink AE', 'Di Meglio P', 'Smith CH', 'Pullabhatla V', 'Knight J', 'Spain SL', 'Nestle FO', 'Burden AD', 'Capon F', 'Trembath RC', 'Barker JN']</t>
  </si>
  <si>
    <t>Mutations in IL36RN/IL1F5 are associated with the severe episodic inflammatory skin disease known as generalized pustular psoriasis</t>
  </si>
  <si>
    <t>9-Sep-2011</t>
  </si>
  <si>
    <t>11-Aug-2011</t>
  </si>
  <si>
    <t>89(3):432-7</t>
  </si>
  <si>
    <t>https://pubmed.ncbi.nlm.nih.gov/21839423</t>
  </si>
  <si>
    <t>https://linkinghub.elsevier.com/retrieve/pii/S0002-9297(11)00316-8</t>
  </si>
  <si>
    <t>['Bijlmakers MJ', 'Kanneganti SK', 'Barker JN', 'Trembath RC', 'Capon F']</t>
  </si>
  <si>
    <t>Functional analysis of the RNF114 psoriasis susceptibility gene implicates innate immune responses to double-stranded RNA in disease pathogenesis</t>
  </si>
  <si>
    <t>15-Aug-2011</t>
  </si>
  <si>
    <t>13-May-2011</t>
  </si>
  <si>
    <t>20(16):3129-37</t>
  </si>
  <si>
    <t>https://pubmed.ncbi.nlm.nih.gov/21571784</t>
  </si>
  <si>
    <t>https://europepmc.org/abstract/MED/21571784</t>
  </si>
  <si>
    <t>['van de Kerkhof P', 'Barker J', 'Griffiths CE', 'Menter A', 'Leonardi C', 'Young M', 'Kemeny L', 'Pincelli C', 'Bachelez H', 'Katsambas A', 'Ståhle M', 'Horn EJ', 'Sterry W']</t>
  </si>
  <si>
    <t>Improving clinical trial design in psoriasis: Perspectives from the global dermatology community</t>
  </si>
  <si>
    <t>1-Oct-2010</t>
  </si>
  <si>
    <t>22(4):187-93</t>
  </si>
  <si>
    <t>https://pubmed.ncbi.nlm.nih.gov/20887207</t>
  </si>
  <si>
    <t>https://www.tandfonline.com/doi/full/10.3109/09546634.2010.487888</t>
  </si>
  <si>
    <t>['Barker J', 'Horn EJ', 'Lebwohl M', 'Warren RB', 'Nast A', 'Rosenberg W', 'Smith C']</t>
  </si>
  <si>
    <t>Assessment and management of methotrexate hepatotoxicity in psoriasis patients: report from a consensus conference to evaluate current practice and identify key questions toward optimizing methotrexate use in the clinic</t>
  </si>
  <si>
    <t>Jul-2011</t>
  </si>
  <si>
    <t>29-Dec-2010</t>
  </si>
  <si>
    <t>25(7):758-64</t>
  </si>
  <si>
    <t>https://pubmed.ncbi.nlm.nih.gov/21198946</t>
  </si>
  <si>
    <t>https://onlinelibrary.wiley.com/doi/10.1111/j.1468-3083.2010.03932.x</t>
  </si>
  <si>
    <t>['Riveira-Munoz E', 'He SM', 'Escaramís G', 'Stuart PE', 'Hüffmeier U', 'Lee C', 'Kirby B', 'Oka A', 'Giardina E', 'Liao W', 'Bergboer J', 'Kainu K', 'de Cid R', 'Munkhbat B', 'Zeeuwen PL', 'Armour JA', 'Poon A', 'Mabuchi T', 'Ozawa A', 'Zawirska A', 'Burden AD', 'Barker JN', 'Capon F', 'Traupe H', 'Sun LD', 'Cui Y', 'Yin XY', 'Chen G', 'Lim HW', 'Nair RP', 'Voorhees JJ', 'Tejasvi T', 'Pujol R', 'Munkhtuvshin N', 'Fischer J', 'Kere J', 'Schalkwijk J', 'Bowcock A', 'Kwok PY', 'Novelli G', 'Inoko H', 'Ryan AW', 'Trembath RC', 'Reis A', 'Zhang XJ', 'Elder JT', 'Estivill X']</t>
  </si>
  <si>
    <t>Meta-analysis confirms the LCE3C_LCE3B deletion as a risk factor for psoriasis in several ethnic groups and finds interaction with HLA-Cw6</t>
  </si>
  <si>
    <t>May-2011</t>
  </si>
  <si>
    <t>25-Nov-2010</t>
  </si>
  <si>
    <t>131(5):1105-9</t>
  </si>
  <si>
    <t>https://pubmed.ncbi.nlm.nih.gov/21107349</t>
  </si>
  <si>
    <t>https://linkinghub.elsevier.com/retrieve/pii/S0022-202X(15)35254-4</t>
  </si>
  <si>
    <t>['Flohr C', 'England K', 'Radulovic S', 'McLean WH', 'Campbel LE', 'Barker J', 'Perkin M', 'Lack G']</t>
  </si>
  <si>
    <t>Filaggrin loss-of-function mutations are associated with early-onset eczema, eczema severity and transepidermal water loss at 3 months of age</t>
  </si>
  <si>
    <t>Dec-2010</t>
  </si>
  <si>
    <t>163(6):1333-6</t>
  </si>
  <si>
    <t>https://pubmed.ncbi.nlm.nih.gov/21137118</t>
  </si>
  <si>
    <t>https://academic.oup.com/bjd/article-lookup/doi/10.1111/j.1365-2133.2010.10068.x</t>
  </si>
  <si>
    <t>['Strange A', 'Capon F', 'Spencer CC', 'Knight J', 'Weale ME', 'Allen MH', 'Barton A', 'Band G', 'Bellenguez C', 'Bergboer JG', 'Blackwell JM', 'Bramon E', 'Bumpstead SJ', 'Casas JP', 'Cork MJ', 'Corvin A', 'Deloukas P', 'Dilthey A', 'Duncanson A', 'Edkins S', 'Estivill X', 'Fitzgerald O', 'Freeman C', 'Giardina E', 'Gray E', 'Hofer A', 'Hüffmeier U', 'Hunt SE', 'Irvine AD', 'Jankowski J', 'Kirby B', 'Langford C', 'Lascorz J', 'Leman J', 'Leslie S', 'Mallbris L', 'Markus HS', 'Mathew CG', 'McLean WH', 'McManus R', 'Mössner R', 'Moutsianas L', 'Naluai AT', 'Nestle FO', 'Novelli G', 'Onoufriadis A', 'Palmer CN', 'Perricone C', 'Pirinen M', 'Plomin R', 'Potter SC', 'Pujol RM', 'Rautanen A', 'Riveira-Munoz E', 'Ryan AW', 'Salmhofer W', 'Samuelsson L', 'Sawcer SJ', 'Schalkwijk J', 'Smith CH', 'Ståhle M', 'Su Z', 'Tazi-Ahnini R', 'Traupe H', 'Viswanathan AC', 'Warren RB', 'Weger W', 'Wolk K', 'Wood N', 'Worthington J', 'Young HS', 'Zeeuwen PL', 'Hayday A', 'Burden AD', 'Griffiths CE', 'Kere J', 'Reis A', 'McVean G', 'Evans DM', 'Brown MA', 'Barker JN', 'Peltonen L', 'Donnelly P', 'Trembath RC']</t>
  </si>
  <si>
    <t>A genome-wide association study identifies new psoriasis susceptibility loci and an interaction between HLA-C and ERAP1</t>
  </si>
  <si>
    <t>Nov-2010</t>
  </si>
  <si>
    <t>17-Oct-2010</t>
  </si>
  <si>
    <t>Nature genetics</t>
  </si>
  <si>
    <t>42(11):985-90</t>
  </si>
  <si>
    <t>https://pubmed.ncbi.nlm.nih.gov/20953190</t>
  </si>
  <si>
    <t>https://europepmc.org/abstract/MED/20953190</t>
  </si>
  <si>
    <t>['Davidovici BB', 'Sattar N', 'Prinz J', 'Puig L', 'Emery P', 'Barker JN', 'van de Kerkhof P', 'Ståhle M', 'Nestle FO', 'Girolomoni G', 'Krueger JG']</t>
  </si>
  <si>
    <t>Psoriasis and systemic inflammatory diseases: potential mechanistic links between skin disease and co-morbid conditions</t>
  </si>
  <si>
    <t>6-May-2010</t>
  </si>
  <si>
    <t>130(7):1785-96</t>
  </si>
  <si>
    <t>https://pubmed.ncbi.nlm.nih.gov/20445552</t>
  </si>
  <si>
    <t>https://linkinghub.elsevier.com/retrieve/pii/S0022-202X(15)34901-0</t>
  </si>
  <si>
    <t>['Nestle FO', 'Kaplan DH', 'Barker J']</t>
  </si>
  <si>
    <t>30-Jul-2009</t>
  </si>
  <si>
    <t>The New England journal of medicine</t>
  </si>
  <si>
    <t>361(5):496-509</t>
  </si>
  <si>
    <t>Journal Article | Research Support, N.I.H., Extramural | Research Support, Non-U.S. Gov't | Review</t>
  </si>
  <si>
    <t>https://pubmed.ncbi.nlm.nih.gov/19641206</t>
  </si>
  <si>
    <t>https://www.nejm.org/doi/10.1056/NEJMra0804595?url_ver=Z39.88-2003&amp;rfr_id=ori:rid:crossref.org&amp;rfr_dat=cr_pub 0www.ncbi.nlm.nih.gov</t>
  </si>
  <si>
    <t>['Sheth N', 'Greenblatt DT', 'Acland K', 'Barker J', 'Teixeira F']</t>
  </si>
  <si>
    <t>Generalized pustular psoriasis of pregnancy treated with infliximab</t>
  </si>
  <si>
    <t>Jun-2009</t>
  </si>
  <si>
    <t>13-Jan-2009</t>
  </si>
  <si>
    <t>34(4):521-2</t>
  </si>
  <si>
    <t>Case Reports | Letter</t>
  </si>
  <si>
    <t>https://pubmed.ncbi.nlm.nih.gov/19196309</t>
  </si>
  <si>
    <t>https://academic.oup.com/ced/article-lookup/doi/10.1111/j.1365-2230.2008.02963.x</t>
  </si>
  <si>
    <t>['Barker J', 'Kumar A', 'Stanton W', 'Bath-Hextall FJ']</t>
  </si>
  <si>
    <t>The needs and experiences of people with a diagnosis of skin cancer</t>
  </si>
  <si>
    <t>JBI library of systematic reviews</t>
  </si>
  <si>
    <t>7(16 Suppl):1-9</t>
  </si>
  <si>
    <t>https://pubmed.ncbi.nlm.nih.gov/27819986</t>
  </si>
  <si>
    <t>https://journals.lww.com/01938924-200907161-00009</t>
  </si>
  <si>
    <t>['Capon F', 'Bijlmakers MJ', 'Wolf N', 'Quaranta M', 'Huffmeier U', 'Allen M', 'Timms K', 'Abkevich V', 'Gutin A', 'Smith R', 'Warren RB', 'Young HS', 'Worthington J', 'Burden AD', 'Griffiths CE', 'Hayday A', 'Nestle FO', 'Reis A', 'Lanchbury J', 'Barker JN', 'Trembath RC']</t>
  </si>
  <si>
    <t>Identification of ZNF313/RNF114 as a novel psoriasis susceptibility gene</t>
  </si>
  <si>
    <t>25-Mar-2008</t>
  </si>
  <si>
    <t>17(13):1938-45</t>
  </si>
  <si>
    <t>https://pubmed.ncbi.nlm.nih.gov/18364390</t>
  </si>
  <si>
    <t>https://europepmc.org/abstract/MED/18364390</t>
  </si>
  <si>
    <t>['van de Kerkhof PC', 'Barker J', 'Griffiths CE', 'Kragballe K', 'Mason J', 'Menter A', 'Papp K']</t>
  </si>
  <si>
    <t>Psoriasis: consensus on topical therapies</t>
  </si>
  <si>
    <t>Jul-2008</t>
  </si>
  <si>
    <t>13-Dec-2007</t>
  </si>
  <si>
    <t>22(7):859-70</t>
  </si>
  <si>
    <t>Consensus Development Conference | Journal Article</t>
  </si>
  <si>
    <t>https://pubmed.ncbi.nlm.nih.gov/18081748</t>
  </si>
  <si>
    <t>https://onlinelibrary.wiley.com/doi/10.1111/j.1468-3083.2007.02534.x</t>
  </si>
  <si>
    <t>['Reich K', 'Sinclair R', 'Roberts G', 'Griffiths CE', 'Tabberer M', 'Barker J']</t>
  </si>
  <si>
    <t>Comparative effects of biological therapies on the severity of skin symptoms and health-related quality of life in patients with plaque-type psoriasis: a meta-analysis</t>
  </si>
  <si>
    <t>19-Mar-2008</t>
  </si>
  <si>
    <t>Current medical research and opinion</t>
  </si>
  <si>
    <t>24(5):1237-54</t>
  </si>
  <si>
    <t>Comparative Study | Journal Article | Review</t>
  </si>
  <si>
    <t>https://pubmed.ncbi.nlm.nih.gov/18355421</t>
  </si>
  <si>
    <t>https://www.tandfonline.com/doi/full/10.1185/030079908x291985</t>
  </si>
  <si>
    <t>['Reich K', 'Griffiths C', 'Barker J', 'Chimenti S', 'Daudén E', 'Giannetti A', 'Gniadecki R', 'Katsambas A', 'Langley R', 'Mrowietz U', 'Ogilvie A', 'Ortonne JP', 'Reider N', 'Saurat JH']</t>
  </si>
  <si>
    <t>Recommendations for the long-term treatment of psoriasis with infliximab: a dermatology expert group consensus</t>
  </si>
  <si>
    <t>6-Aug-2008</t>
  </si>
  <si>
    <t>Dermatology (Basel, Switzerland)</t>
  </si>
  <si>
    <t>217(3):268-75</t>
  </si>
  <si>
    <t>https://pubmed.ncbi.nlm.nih.gov/18685261</t>
  </si>
  <si>
    <t>https://karger.com/DRM/article/doi/10.1159/000149970</t>
  </si>
  <si>
    <t>['Capon F', 'Di Meglio P', 'Szaub J', 'Prescott NJ', 'Dunster C', 'Baumber L', 'Timms K', 'Gutin A', 'Abkevic V', 'Burden AD', 'Lanchbury J', 'Barker JN', 'Trembath RC', 'Nestle FO']</t>
  </si>
  <si>
    <t>Sequence variants in the genes for the interleukin-23 receptor (IL23R) and its ligand (IL12B) confer protection against psoriasis</t>
  </si>
  <si>
    <t>Sep-2007</t>
  </si>
  <si>
    <t>22-Jun-2007</t>
  </si>
  <si>
    <t>Human genetics</t>
  </si>
  <si>
    <t>122(2):201-6</t>
  </si>
  <si>
    <t>Comparative Study | Journal Article | Research Support, N.I.H., Extramural | Research Support, Non-U.S. Gov't</t>
  </si>
  <si>
    <t>https://pubmed.ncbi.nlm.nih.gov/17587057</t>
  </si>
  <si>
    <t>https://link.springer.com/article/10.1007/s00439-007-0397-0</t>
  </si>
  <si>
    <t>Skin diseases with high public health impact. Psoriasis</t>
  </si>
  <si>
    <t>Nov Dec-2007</t>
  </si>
  <si>
    <t>19-Oct-2007</t>
  </si>
  <si>
    <t>European journal of dermatology : EJD</t>
  </si>
  <si>
    <t>17(6):563-4</t>
  </si>
  <si>
    <t>https://pubmed.ncbi.nlm.nih.gov/17951158</t>
  </si>
  <si>
    <t>['Mrowietz U', 'Elder JT', 'Barker J']</t>
  </si>
  <si>
    <t>The importance of disease associations and concomitant therapy for the long-term management of psoriasis patients</t>
  </si>
  <si>
    <t>Dec-2006</t>
  </si>
  <si>
    <t>5-Oct-2006</t>
  </si>
  <si>
    <t>Archives of dermatological research</t>
  </si>
  <si>
    <t>298(7):309-19</t>
  </si>
  <si>
    <t>https://pubmed.ncbi.nlm.nih.gov/17021761</t>
  </si>
  <si>
    <t>https://europepmc.org/abstract/MED/17021761</t>
  </si>
  <si>
    <t>['Boehncke WH', 'Brasie RA', 'Barker J', 'Chimenti S', 'Daudén E', 'de Rie M', 'Dubertret L', 'Giannetti A', 'Katsambas A', 'Kragballe K', 'Naeyaert JM', 'Ortonne JP', 'Peyrí J', 'Prinz JC', 'Saurat JH', 'Strohal R', 'van de Kerkhof P', 'Sterry W']</t>
  </si>
  <si>
    <t>Recommendations for the use of etanercept in psoriasis: a European dermatology expert group consensus</t>
  </si>
  <si>
    <t>20(8):988-98</t>
  </si>
  <si>
    <t>Consensus Development Conference | Journal Article | Research Support, Non-U.S. Gov't</t>
  </si>
  <si>
    <t>https://pubmed.ncbi.nlm.nih.gov/16922950</t>
  </si>
  <si>
    <t>https://onlinelibrary.wiley.com/doi/10.1111/j.1468-3083.2006.01707.x</t>
  </si>
  <si>
    <t>['Ekelund E', 'Saaf A', 'Tengvall-Linder M', 'Melen E', 'Link J', 'Barker J', 'Reynolds NJ', 'Meggitt SJ', 'Kere J', 'Wahlgren CF', 'Pershagen G', 'Wickman M', 'Nordenskjold M', 'Kockum I', 'Bradley M']</t>
  </si>
  <si>
    <t>Elevated expression and genetic association links the SOCS3 gene to atopic dermatitis</t>
  </si>
  <si>
    <t>14-Apr-2006</t>
  </si>
  <si>
    <t>78(6):1060-5</t>
  </si>
  <si>
    <t>https://pubmed.ncbi.nlm.nih.gov/16685656</t>
  </si>
  <si>
    <t>https://linkinghub.elsevier.com/retrieve/pii/S0002-9297(07)63927-5</t>
  </si>
  <si>
    <t>['Ring J', 'Barker J', 'Behrendt H', 'Braathen L', 'Darsow U', 'Dubertret L', 'Giannetti A', 'Hawk J', 'Hönigsmann H', 'Kemeny L', 'Luger T', 'Meurer M', 'Murphy G', 'Peserico A', 'Ranki A', 'Reunala T', 'Saurat J', 'Sterry W', 'van de Kerkhof P']</t>
  </si>
  <si>
    <t>Review of the potential photo-cocarcinogenicity of topical calcineurin inhibitors: position statement of the European Dermatology Forum</t>
  </si>
  <si>
    <t>Nov-2005</t>
  </si>
  <si>
    <t>19(6):663-71</t>
  </si>
  <si>
    <t>https://pubmed.ncbi.nlm.nih.gov/16268869</t>
  </si>
  <si>
    <t>https://onlinelibrary.wiley.com/doi/10.1111/j.1468-3083.2005.01315.x</t>
  </si>
  <si>
    <t>['Capon F', 'Allen MH', 'Ameen M', 'Burden AD', 'Tillman D', 'Barker JN', 'Trembath RC']</t>
  </si>
  <si>
    <t>A synonymous SNP of the corneodesmosin gene leads to increased mRNA stability and demonstrates association with psoriasis across diverse ethnic groups</t>
  </si>
  <si>
    <t>15-Oct-2004</t>
  </si>
  <si>
    <t>27-Aug-2004</t>
  </si>
  <si>
    <t>13(20):2361-8</t>
  </si>
  <si>
    <t>https://pubmed.ncbi.nlm.nih.gov/15333584</t>
  </si>
  <si>
    <t>https://academic.oup.com/hmg/article-lookup/doi/10.1093/hmg/ddh273</t>
  </si>
  <si>
    <t>['Capon F', 'Trembath RC', 'Barker JN']</t>
  </si>
  <si>
    <t>An update on the genetics of psoriasis</t>
  </si>
  <si>
    <t>Oct-2004</t>
  </si>
  <si>
    <t>22(4):339-47, vii</t>
  </si>
  <si>
    <t>https://pubmed.ncbi.nlm.nih.gov/15450331</t>
  </si>
  <si>
    <t>https://linkinghub.elsevier.com/retrieve/pii/S0733863503001256</t>
  </si>
  <si>
    <t>['Chew AL', 'Bennett A', 'Smith CH', 'Barker J', 'Kirkham B']</t>
  </si>
  <si>
    <t>Successful treatment of severe psoriasis and psoriatic arthritis with adalimumab</t>
  </si>
  <si>
    <t>151(2):492-6</t>
  </si>
  <si>
    <t>https://pubmed.ncbi.nlm.nih.gov/15327561</t>
  </si>
  <si>
    <t>https://academic.oup.com/bjd/article-lookup/doi/10.1111/j.1365-2133.2004.06105.x</t>
  </si>
  <si>
    <t>['Sterry W', 'Barker J', 'Boehncke WH', 'Bos JD', 'Chimenti S', 'Christophers E', 'De La Brassinne M', 'Ferrandiz C', 'Griffiths C', 'Katsambas A', 'Kragballe K', 'Lynde C', 'Menter A', 'Ortonne JP', 'Papp K', 'Prinz J', 'Rzany B', 'Ronnevig J', 'Saurat JH', 'Stahle M', 'Stengel FM', 'Van De Kerkhof P', 'Voorhees J']</t>
  </si>
  <si>
    <t>Biological therapies in the systemic management of psoriasis: International Consensus Conference</t>
  </si>
  <si>
    <t>151 Suppl 69:3-17</t>
  </si>
  <si>
    <t>Consensus Development Conference | Journal Article | Research Support, Non-U.S. Gov't | Review</t>
  </si>
  <si>
    <t>https://pubmed.ncbi.nlm.nih.gov/15265063</t>
  </si>
  <si>
    <t>http://hdl.handle.net/2027.42/72815</t>
  </si>
  <si>
    <t>['Sullivan DC', 'Huminiecki L', 'Moore JW', 'Boyle JJ', 'Poulsom R', 'Creamer D', 'Barker J', 'Bicknell R']</t>
  </si>
  <si>
    <t>EndoPDI, a novel protein-disulfide isomerase-like protein that is preferentially expressed in endothelial cells acts as a stress survival factor</t>
  </si>
  <si>
    <t>21-Nov-2003</t>
  </si>
  <si>
    <t>8-Sep-2003</t>
  </si>
  <si>
    <t>The Journal of biological chemistry</t>
  </si>
  <si>
    <t>278(47):47079-88</t>
  </si>
  <si>
    <t>https://pubmed.ncbi.nlm.nih.gov/12963716</t>
  </si>
  <si>
    <t>https://linkinghub.elsevier.com/retrieve/pii/S0021-9258(20)75998-3</t>
  </si>
  <si>
    <t>['Bowcock AM', 'Barker JN']</t>
  </si>
  <si>
    <t>Genetics of psoriasis: the potential impact on new therapies</t>
  </si>
  <si>
    <t>Aug-2003</t>
  </si>
  <si>
    <t>49(2 Suppl):S51-6</t>
  </si>
  <si>
    <t>Journal Article | Research Support, Non-U.S. Gov't | Research Support, U.S. Gov't, P.H.S. | Review</t>
  </si>
  <si>
    <t>https://pubmed.ncbi.nlm.nih.gov/12894126</t>
  </si>
  <si>
    <t>https://linkinghub.elsevier.com/retrieve/pii/S0190962203011356</t>
  </si>
  <si>
    <t>['Creamer D', 'Allen M', 'Jaggar R', 'Stevens R', 'Bicknell R', 'Barker J']</t>
  </si>
  <si>
    <t>Mediation of systemic vascular hyperpermeability in severe psoriasis by circulating vascular endothelial growth factor</t>
  </si>
  <si>
    <t>Jun-2002</t>
  </si>
  <si>
    <t>Archives of dermatology</t>
  </si>
  <si>
    <t>138(6):791-6</t>
  </si>
  <si>
    <t>Comparative Study | Journal Article | Research Support, Non-U.S. Gov't</t>
  </si>
  <si>
    <t>https://pubmed.ncbi.nlm.nih.gov/12056961</t>
  </si>
  <si>
    <t>https://jamanetwork.com/journals/jamadermatology/fullarticle/vol/138/pg/791</t>
  </si>
  <si>
    <t>['Capon F', 'Munro M', 'Barker J', 'Trembath R']</t>
  </si>
  <si>
    <t>Searching for the major histocompatibility complex psoriasis susceptibility gene</t>
  </si>
  <si>
    <t>May-2002</t>
  </si>
  <si>
    <t>118(5):745-51</t>
  </si>
  <si>
    <t>https://pubmed.ncbi.nlm.nih.gov/11982750</t>
  </si>
  <si>
    <t>https://linkinghub.elsevier.com/retrieve/pii/S0022-202X(15)41639-2</t>
  </si>
  <si>
    <t>['Asumalahti K', 'Veal C', 'Laitinen T', 'Suomela S', 'Allen M', 'Elomaa O', 'Moser M', 'de Cid R', 'Ripatti S', 'Vorechovsky I', 'Marcusson JA', 'Nakagawa H', 'Lazaro C', 'Estivill X', 'Capon F', 'Novelli G', 'Saarialho-Kere U', 'Barker J', 'Trembath R', 'Kere J']</t>
  </si>
  <si>
    <t>Coding haplotype analysis supports HCR as the putative susceptibility gene for psoriasis at the MHC PSORS1 locus</t>
  </si>
  <si>
    <t>1-Mar-2002</t>
  </si>
  <si>
    <t>11(5):589-97</t>
  </si>
  <si>
    <t>https://pubmed.ncbi.nlm.nih.gov/11875053</t>
  </si>
  <si>
    <t>https://academic.oup.com/hmg/article-lookup/doi/10.1093/hmg/11.5.589</t>
  </si>
  <si>
    <t>['Creamer D', 'Sullivan D', 'Bicknell R', 'Barker J']</t>
  </si>
  <si>
    <t>Angiogenesis in psoriasis</t>
  </si>
  <si>
    <t>Angiogenesis</t>
  </si>
  <si>
    <t>5(4):231-6</t>
  </si>
  <si>
    <t>https://pubmed.ncbi.nlm.nih.gov/12906316</t>
  </si>
  <si>
    <t>https://link.springer.com/article/10.1023/A:1024515517623</t>
  </si>
  <si>
    <t>['Allen M', 'Ishida-Yamamoto A', 'McGrath J', 'Davison S', 'Iizuka H', 'Simon M', 'Guerrin M', 'Hayday A', 'Vaughan R', 'Serre G', 'Trembath R', 'Barker J']</t>
  </si>
  <si>
    <t>Corneodesmosin expression in psoriasis vulgaris differs from normal skin and other inflammatory skin disorders</t>
  </si>
  <si>
    <t>Laboratory investigation; a journal of technical methods and pathology</t>
  </si>
  <si>
    <t>81(7):969-76</t>
  </si>
  <si>
    <t>https://pubmed.ncbi.nlm.nih.gov/11454986</t>
  </si>
  <si>
    <t>https://linkinghub.elsevier.com/retrieve/pii/S0023-6837(22)02435-7</t>
  </si>
  <si>
    <t>['Barker J', 'Krieg T']</t>
  </si>
  <si>
    <t>Foreword</t>
  </si>
  <si>
    <t>Sep-2000</t>
  </si>
  <si>
    <t>25(6):457</t>
  </si>
  <si>
    <t>https://pubmed.ncbi.nlm.nih.gov/11044177</t>
  </si>
  <si>
    <t>https://academic.oup.com/ced/article-lookup/doi/10.1046/j.1365-2230.2000.00702.x</t>
  </si>
  <si>
    <t>New developments in melanoma research with the discussion of practical clinical problems</t>
  </si>
  <si>
    <t>25(6):458</t>
  </si>
  <si>
    <t>https://pubmed.ncbi.nlm.nih.gov/11044178</t>
  </si>
  <si>
    <t>https://academic.oup.com/ced/article-lookup/doi/10.1046/j.1365-2230.2000.00703.x</t>
  </si>
  <si>
    <t>['Davison S', 'Allen M', 'Vaughan R', 'Barker J']</t>
  </si>
  <si>
    <t>Staphylococcal toxin-induced T cell proliferation in atopic eczema correlates with increased use of superantigen-reactive Vbeta-chains in cutaneous lymphocyte-associated antigen (CLA)-positive lymphocytes</t>
  </si>
  <si>
    <t>Aug-2000</t>
  </si>
  <si>
    <t>Clinical and experimental immunology</t>
  </si>
  <si>
    <t>121(2):181-6</t>
  </si>
  <si>
    <t>https://pubmed.ncbi.nlm.nih.gov/10931129</t>
  </si>
  <si>
    <t>https://www.ncbi.nlm.nih.gov/pmc/articles/pmid/10931129/</t>
  </si>
  <si>
    <t>['Creamer D', 'Jaggar R', 'Allen M', 'Bicknell R', 'Barker J']</t>
  </si>
  <si>
    <t>Overexpression of the angiogenic factor platelet-derived endothelial cell growth factor/thymidine phosphorylase in psoriatic epidermis</t>
  </si>
  <si>
    <t>Dec-1997</t>
  </si>
  <si>
    <t>137(6):851-5</t>
  </si>
  <si>
    <t>https://pubmed.ncbi.nlm.nih.gov/9470899</t>
  </si>
  <si>
    <t>https://onlinelibrary.wiley.com/resolve/openurl?genre=article&amp;sid=nlm:pubmed&amp;issn=0007-0963&amp;date=1997&amp;volume=137&amp;issue=6&amp;spage=851</t>
  </si>
  <si>
    <t>May Jun-1997</t>
  </si>
  <si>
    <t>Journal of the Royal College of Physicians of London</t>
  </si>
  <si>
    <t>31(3):238-40</t>
  </si>
  <si>
    <t>https://pubmed.ncbi.nlm.nih.gov/9192320</t>
  </si>
  <si>
    <t>https://europepmc.org/abstract/MED/9192320</t>
  </si>
  <si>
    <t>['Pitzalis C', 'Cauli A', 'Pipitone N', 'Smith C', 'Barker J', 'Marchesoni A', 'Yanni G', 'Panayi GS']</t>
  </si>
  <si>
    <t>Cutaneous lymphocyte antigen-positive T lymphocytes preferentially migrate to the skin but not to the joint in psoriatic arthritis</t>
  </si>
  <si>
    <t>Jan-1996</t>
  </si>
  <si>
    <t>Arthritis and rheumatism</t>
  </si>
  <si>
    <t>39(1):137-45</t>
  </si>
  <si>
    <t>https://pubmed.ncbi.nlm.nih.gov/8546722</t>
  </si>
  <si>
    <t>https://onlinelibrary.wiley.com/resolve/openurl?genre=article&amp;sid=nlm:pubmed&amp;issn=0004-3591&amp;date=1996&amp;volume=39&amp;issue=1&amp;spage=137</t>
  </si>
  <si>
    <t>['Creamer D', 'Allen M', 'Sousa A', 'Poston R', 'Barker J']</t>
  </si>
  <si>
    <t>Altered vascular endothelium integrin expression in psoriasis</t>
  </si>
  <si>
    <t>Dec-1995</t>
  </si>
  <si>
    <t>The American journal of pathology</t>
  </si>
  <si>
    <t>147(6):1661-7</t>
  </si>
  <si>
    <t>https://pubmed.ncbi.nlm.nih.gov/7495291</t>
  </si>
  <si>
    <t>https://europepmc.org/abstract/MED/7495291</t>
  </si>
  <si>
    <t>['Barker J', 'Lewis RA']</t>
  </si>
  <si>
    <t>Deoxyguanosine kinase of neonatal mouse skin tissue</t>
  </si>
  <si>
    <t>13-Mar-1981</t>
  </si>
  <si>
    <t>Biochimica et biophysica acta</t>
  </si>
  <si>
    <t>658(1):111-23</t>
  </si>
  <si>
    <t>https://pubmed.ncbi.nlm.nih.gov/6260206</t>
  </si>
  <si>
    <t>https://linkinghub.elsevier.com/retrieve/pii/0005-2744(81)90254-0</t>
  </si>
  <si>
    <t>O'Toole EA</t>
  </si>
  <si>
    <t>['Papanikolaou M', 'Nattkemper L', 'Benzian-Olsson N', 'Liu L', 'Guy A', 'Lu H', 'Kadiyirire T', 'Hou PC', 'Aala W', 'Serrano S', 'Pramanik R', 'Walters N', 'Dimitrakopoulou K', 'Lwin S', 'Kalfas E', 'Satoc J', 'Laddach R', 'Cozzetto D', 'Thomas B', 'Kesidou E', 'Rashidghamat E', 'Orchard G', "O'Toole EA", 'Hsu CK', 'Saqi M', 'Steinhoff M', 'Onoufriadis A', 'Yosipovitch G', 'Gould H', 'Mellerio JE', 'McGrath JA']</t>
  </si>
  <si>
    <t>Th2 response drives itch in dystrophic epidermolysis bullosa pruriginosa: A case-control study</t>
  </si>
  <si>
    <t>13-Mar-2024</t>
  </si>
  <si>
    <t>91(1):130-133</t>
  </si>
  <si>
    <t>Journal Article | Letter</t>
  </si>
  <si>
    <t>https://pubmed.ncbi.nlm.nih.gov/38484894</t>
  </si>
  <si>
    <t>https://linkinghub.elsevier.com/retrieve/pii/S0190-9622(24)00487-0</t>
  </si>
  <si>
    <t>['McCarthy RL', 'Tawfik SS', 'Theocharopoulos I', 'Atkar R', 'McDonald B', 'Dhoat S', 'Hughes A', 'Thomas BR', "O'Toole EA"]</t>
  </si>
  <si>
    <t>Vitamin D deficiency and atopic dermatitis severity in a Bangladeshi population living in East London: A cross-sectional study</t>
  </si>
  <si>
    <t>12-Mar-2024</t>
  </si>
  <si>
    <t>4(3):e358</t>
  </si>
  <si>
    <t>https://pubmed.ncbi.nlm.nih.gov/38846698</t>
  </si>
  <si>
    <t>https://europepmc.org/abstract/MED/38846698</t>
  </si>
  <si>
    <t>['McCarthy RL', 'de Brito M', "O'Toole EA"]</t>
  </si>
  <si>
    <t>Pachyonychia congenita - pathogenesis of pain and approaches to treatment</t>
  </si>
  <si>
    <t>https://pubmed.ncbi.nlm.nih.gov/38805703</t>
  </si>
  <si>
    <t>https://academic.oup.com/ced/article-lookup/doi/10.1093/ced/llae199</t>
  </si>
  <si>
    <t>['Hughes AJ', 'Barbosa E', 'Cernova J', 'Thomas BR', "O'Shaughnessy RFL", "O'Toole EA"]</t>
  </si>
  <si>
    <t>Loss of Function Filaggrin Mutations are Associated with Reduced History of Acne Vulgaris in a Cohort of Bangladeshi Atopic Eczema Patients in East London</t>
  </si>
  <si>
    <t>https://pubmed.ncbi.nlm.nih.gov/38747172</t>
  </si>
  <si>
    <t>https://academic.oup.com/ced/article-lookup/doi/10.1093/ced/llae185</t>
  </si>
  <si>
    <t>O'Toole E</t>
  </si>
  <si>
    <t>['Oldham J', "O'Toole E"]</t>
  </si>
  <si>
    <t>A Case of Olmsted Syndrome with Dramatic Response to Erlotinib</t>
  </si>
  <si>
    <t>13-May-2024</t>
  </si>
  <si>
    <t>https://pubmed.ncbi.nlm.nih.gov/38736310</t>
  </si>
  <si>
    <t>https://academic.oup.com/ced/article-lookup/doi/10.1093/ced/llae193</t>
  </si>
  <si>
    <t>['McCarthy RL', 'Schwartz J', 'Oldham J', 'Bodemer C', 'Greco C', 'Hovnanian A', 'Hansen CD', "O'Toole EA"]</t>
  </si>
  <si>
    <t>A cross-sectional study of erythromelalgia in patients with pachyonychia congenita</t>
  </si>
  <si>
    <t>8-Apr-2024</t>
  </si>
  <si>
    <t>https://pubmed.ncbi.nlm.nih.gov/38584300</t>
  </si>
  <si>
    <t>https://academic.oup.com/bjd/article-lookup/doi/10.1093/bjd/ljae143</t>
  </si>
  <si>
    <t>["O'Toole EA", 'Kelsell DP', 'Caterina MJ', 'de Brito M', 'Hansen D', 'Hickerson RP', 'Hovnanian A', 'Kaspar R', 'Lane EB', 'Paller AS', 'Schwartz J', 'Shroot B', 'Teng J', 'Titeux M', 'Coulombe PA', 'Sprecher E']</t>
  </si>
  <si>
    <t>Pachyonychia Congenita: A Research Agenda Leading to New Therapeutic Approaches</t>
  </si>
  <si>
    <t>15-Dec-2023</t>
  </si>
  <si>
    <t>144(4):748-754</t>
  </si>
  <si>
    <t>https://pubmed.ncbi.nlm.nih.gov/38099888</t>
  </si>
  <si>
    <t>https://linkinghub.elsevier.com/retrieve/pii/S0022-202X(23)03111-1</t>
  </si>
  <si>
    <t>['Del Caño LR', 'South AP', "O'Toole EA", 'Kelsell DP', 'Blaydon DC']</t>
  </si>
  <si>
    <t>A Role for Aquaporin-5 Variants in Regulation of the Actin Cytoskeleton in Non-Epidermolytic Palmoplantar Keratoderma</t>
  </si>
  <si>
    <t>23-Mar-2024</t>
  </si>
  <si>
    <t>https://pubmed.ncbi.nlm.nih.gov/38527693</t>
  </si>
  <si>
    <t>https://linkinghub.elsevier.com/retrieve/pii/S0022-202X(24)00204-5</t>
  </si>
  <si>
    <t>['Cipriani V', 'Vestito L', 'Magavern EF', 'Jacobsen JO', 'Arno G', 'Behr ER', 'Benson KA', 'Bertoli M', 'Bockenhauer D', 'Bowl MR', 'Burley K', 'Chan LF', 'Chinnery P', 'Conlon P', 'Costa M', 'Davidson AE', 'Dawson SJ', 'Elhassan E', 'Flanagan SE', 'Futema M', 'Gale DP', 'García-Ruiz S', 'Corcia CG', 'Griffin HR', 'Hambleton S', 'Hicks AR', 'Houlden H', 'Houlston RS', 'Howles SA', 'Kleta R', 'Lekkerkerker I', 'Lin S', 'Liskova P', 'Mitchison H', 'Morsy H', 'Mumford AD', 'Newman WG', 'Neatu R', "O'Toole EA", 'Ong AC', 'Pagnamenta AT', 'Rahman S', 'Rajan N', 'Robinson PN', 'Ryten M', 'Sadeghi-Alavijeh O', 'Sayer JA', 'Shovlin CL', 'Taylor JC', 'Teltsh O', 'Tomlinson I', 'Tucci A', 'Turnbull C', 'van Eerde AM', 'Ware JS', 'Watts LM', 'Webster AR', 'Westbury SK', 'Zheng SL', 'Caulfield M', 'Smedley D']</t>
  </si>
  <si>
    <t>Rare disease gene association discovery from burden analysis of the 100,000 Genomes Project data</t>
  </si>
  <si>
    <t>21-Dec-2023</t>
  </si>
  <si>
    <t>https://pubmed.ncbi.nlm.nih.gov/38196618</t>
  </si>
  <si>
    <t>https://www.ncbi.nlm.nih.gov/pmc/articles/pmid/38196618/</t>
  </si>
  <si>
    <t>['Cernova J', 'Patel M', 'Ligaj M', 'Goldsmith P', 'Dhoat S', "O'Toole E", 'Atkar R']</t>
  </si>
  <si>
    <t>Large Congenital Cutaneous Mastocytoma Presenting With Recurrent Persistent Blistering: A Case Report</t>
  </si>
  <si>
    <t>11-Dec-2023</t>
  </si>
  <si>
    <t>Cureus</t>
  </si>
  <si>
    <t>15(12):e50306</t>
  </si>
  <si>
    <t>Case Reports</t>
  </si>
  <si>
    <t>https://pubmed.ncbi.nlm.nih.gov/38205464</t>
  </si>
  <si>
    <t>https://europepmc.org/abstract/MED/38205464</t>
  </si>
  <si>
    <t>['McCarthy RL', 'Gnanappiragasam D', 'Scorer M', 'Taylor M', "O'Toole EA"]</t>
  </si>
  <si>
    <t>Cathepsin-C mutation in an individual with phenotypic features of Haim-Munk syndrome: a case report</t>
  </si>
  <si>
    <t>48(11):1298-1300</t>
  </si>
  <si>
    <t>https://pubmed.ncbi.nlm.nih.gov/37493199</t>
  </si>
  <si>
    <t>https://academic.oup.com/ced/article-lookup/doi/10.1093/ced/llad241</t>
  </si>
  <si>
    <t>['Valette C', 'Jonca N', 'Fischer J', 'Pernin-Grandjean J', 'Granier Tournier C', 'Diociaiuti A', 'Neri I', 'Dreyfus I', 'Furman M', 'Giehl K', 'Wollenberg A', 'Mallet S', 'Martin L', 'Martin-Santiago A', 'Onnis G', 'Broue P', 'Leclerc-Mercier S', 'Schmuth M', 'Sprecher E', 'Gruber R', 'Suessmuth K', 'Bourrat E', 'Komlosi K', 'Hill S', "O'Toole EA", 'Schischmanoff O', 'Caux F', 'Mazereeuw-Hautier J']</t>
  </si>
  <si>
    <t>A retrospective study on the liver toxicity of oral retinoids in Chanarin-Dorfman syndrome</t>
  </si>
  <si>
    <t>20-Jun-2023</t>
  </si>
  <si>
    <t>37(10):e1237-e1241</t>
  </si>
  <si>
    <t>https://pubmed.ncbi.nlm.nih.gov/37257069</t>
  </si>
  <si>
    <t>https://onlinelibrary.wiley.com/doi/10.1111/jdv.19235</t>
  </si>
  <si>
    <t>['Junejo MH', 'Khan S', 'Larik EA', 'Akinkugbe A', "O'Toole EA", 'Sethi A']</t>
  </si>
  <si>
    <t>Flooding and Climate Change and its Effect on Skin Disease</t>
  </si>
  <si>
    <t>8-Apr-2023</t>
  </si>
  <si>
    <t>143(8):1348-1350</t>
  </si>
  <si>
    <t>https://pubmed.ncbi.nlm.nih.gov/37037767</t>
  </si>
  <si>
    <t>https://linkinghub.elsevier.com/retrieve/pii/S0022-202X(23)00170-7</t>
  </si>
  <si>
    <t>['Thomas BR', 'Tan XL', 'Van Duijvenboden S', 'Hogan SC', 'Hughes AJ', 'Tawfik SS', 'Dhoat S', 'Atkar R', 'Robinson EJ', 'Rahman SR', 'Rahman S', 'Ahmed RA', 'Begum R', 'Khanam H', 'Bourne EL', 'Wozniak EL', 'Mein CA', 'Kelsell DP', "O'Toole EA"]</t>
  </si>
  <si>
    <t>Deep palmar phenotyping in atopic eczema: patterns associated with filaggrin variants, disease severity and barrier function in a South Asian population</t>
  </si>
  <si>
    <t>188(6):785-792</t>
  </si>
  <si>
    <t>https://pubmed.ncbi.nlm.nih.gov/36840480</t>
  </si>
  <si>
    <t>https://academic.oup.com/bjd/article-lookup/doi/10.1093/bjd/ljad036</t>
  </si>
  <si>
    <t>['Smith CJ', 'Williams JL', 'Hall C', 'Casas J', 'Caley MP', "O'Toole EA", 'Prasad R', 'Metherell LA']</t>
  </si>
  <si>
    <t>Ichthyosis linked to sphingosine 1-phosphate lyase insufficiency is due to aberrant sphingolipid and calcium regulation</t>
  </si>
  <si>
    <t>2-Mar-2023</t>
  </si>
  <si>
    <t>Journal of lipid research</t>
  </si>
  <si>
    <t>64(4):100351</t>
  </si>
  <si>
    <t>https://pubmed.ncbi.nlm.nih.gov/36868360</t>
  </si>
  <si>
    <t>https://linkinghub.elsevier.com/retrieve/pii/S0022-2275(23)00024-X</t>
  </si>
  <si>
    <t>['Tawfik SS', 'Thomas BR', 'Kelsell DP', 'Grigg J', "O'Toole EA"]</t>
  </si>
  <si>
    <t>Dermatology Quality of Life Index scores in Bangladeshi patients with atopic eczema and their families in East London</t>
  </si>
  <si>
    <t>30-Mar-2023</t>
  </si>
  <si>
    <t>188(4):524-532</t>
  </si>
  <si>
    <t>https://pubmed.ncbi.nlm.nih.gov/36745558</t>
  </si>
  <si>
    <t>https://academic.oup.com/bjd/article-lookup/doi/10.1093/bjd/ljac131</t>
  </si>
  <si>
    <t>['Steele L', 'Innes S', 'Oldham J', 'Cunningham M', 'Dhoat S', 'McDonald B', "O'Toole EA"]</t>
  </si>
  <si>
    <t>Safety outcomes for topical corticosteroid use in eczema herpeticum: a single-centre retrospective cohort study</t>
  </si>
  <si>
    <t>188(2):295-297</t>
  </si>
  <si>
    <t>https://pubmed.ncbi.nlm.nih.gov/36763866</t>
  </si>
  <si>
    <t>https://academic.oup.com/bjd/article-lookup/doi/10.1093/bjd/ljac051</t>
  </si>
  <si>
    <t>['McGeoghan F', 'Camera E', 'Maiellaro M', 'Menon M', 'Huang M', 'Dewan P', 'Ziaj S', 'Caley MP', 'Donaldson M', 'Enright AJ', "O'Toole EA"]</t>
  </si>
  <si>
    <t>RNA sequencing and lipidomics uncovers novel pathomechanisms in recessive X-linked ichthyosis</t>
  </si>
  <si>
    <t>7-Jun-2023</t>
  </si>
  <si>
    <t>Frontiers in molecular biosciences</t>
  </si>
  <si>
    <t>10:1176802</t>
  </si>
  <si>
    <t>https://pubmed.ncbi.nlm.nih.gov/37363400</t>
  </si>
  <si>
    <t>https://europepmc.org/abstract/MED/37363400</t>
  </si>
  <si>
    <t>['Kazmi A', 'Frewen J', 'McDonald B', 'Davison J', "O'Toole E"]</t>
  </si>
  <si>
    <t>Tuberous xanthoma secondary to homozygous familial hypercholesterolaemia: a life-threatening diagnosis</t>
  </si>
  <si>
    <t>17-Oct-2022</t>
  </si>
  <si>
    <t>47(12):2336-2338</t>
  </si>
  <si>
    <t>https://pubmed.ncbi.nlm.nih.gov/36254377</t>
  </si>
  <si>
    <t>https://academic.oup.com/ced/article-lookup/doi/10.1111/ced.15394</t>
  </si>
  <si>
    <t>['Mohamad J', 'Sarig O', 'Beattie P', 'Malovitski K', 'Assaf S', "O'Toole E", 'Schwartz J', 'Evans H', 'Samuelov L', 'Sprecher E']</t>
  </si>
  <si>
    <t>A unique skin phenotype resulting from a large heterozygous deletion spanning six keratin genes</t>
  </si>
  <si>
    <t>8-Aug-2022</t>
  </si>
  <si>
    <t>187(5):773-777</t>
  </si>
  <si>
    <t>https://pubmed.ncbi.nlm.nih.gov/35822506</t>
  </si>
  <si>
    <t>https://academic.oup.com/bjd/article-lookup/doi/10.1111/bjd.21766</t>
  </si>
  <si>
    <t>['Tan XL', 'Thomas BR', 'Steele L', 'Schwartz J', 'Hansen CD', "O'Toole EA"]</t>
  </si>
  <si>
    <t>Genotype-phenotype correlations of neurovascular structures on the feet in patients with pachyonychia congenita: A cross-sectional study</t>
  </si>
  <si>
    <t>2-Mar-2022</t>
  </si>
  <si>
    <t>87(5):1172-1174</t>
  </si>
  <si>
    <t>https://pubmed.ncbi.nlm.nih.gov/35245567</t>
  </si>
  <si>
    <t>https://linkinghub.elsevier.com/retrieve/pii/S0190-9622(22)00364-4</t>
  </si>
  <si>
    <t>['Smith CJ', 'Parkinson EK', 'Yang J', 'Pratten J', "O'Toole EA", 'Caley MP', 'Braun KM']</t>
  </si>
  <si>
    <t>Investigating wound healing characteristics of gingival and skin keratinocytes in organotypic cultures</t>
  </si>
  <si>
    <t>9-Aug-2022</t>
  </si>
  <si>
    <t>Journal of dentistry</t>
  </si>
  <si>
    <t>125:104251</t>
  </si>
  <si>
    <t>https://pubmed.ncbi.nlm.nih.gov/35961474</t>
  </si>
  <si>
    <t>https://linkinghub.elsevier.com/retrieve/pii/S0300-5712(22)00307-4</t>
  </si>
  <si>
    <t>['Tan XL', 'Thomas BR', 'Tan YJ', "O'Toole EA"]</t>
  </si>
  <si>
    <t>Effects of systemic therapies on pruritus in adults with atopic dermatitis: a systematic review and meta-analysis</t>
  </si>
  <si>
    <t>17-Dec-2021</t>
  </si>
  <si>
    <t>47(4):658-666</t>
  </si>
  <si>
    <t>Journal Article | Meta-Analysis | Review | Systematic Review</t>
  </si>
  <si>
    <t>https://pubmed.ncbi.nlm.nih.gov/34643956</t>
  </si>
  <si>
    <t>https://academic.oup.com/ced/article-lookup/doi/10.1111/ced.14976</t>
  </si>
  <si>
    <t>['Steele L', 'George C', 'Cerio R', "O'Toole EA"]</t>
  </si>
  <si>
    <t>Haemorrhagic bullae and purpura associated with the Bruton tyrosine kinase inhibitor ibrutinib</t>
  </si>
  <si>
    <t>47(2):488-490</t>
  </si>
  <si>
    <t>https://pubmed.ncbi.nlm.nih.gov/34882824</t>
  </si>
  <si>
    <t>https://academic.oup.com/ced/article-lookup/doi/10.1111/ced.14966</t>
  </si>
  <si>
    <t>['Thomas BR', 'Tan XL', 'Javadzadeh S', 'Robinson EJ', 'McDonald BS', 'Krupiczojc MA', 'Rahman SR', 'Rahman S', 'Ahmed RA', 'Begum R', 'Khanam H', 'Kelsell DP', 'Grigg J', 'Knell RJ', "O'Toole EA"]</t>
  </si>
  <si>
    <t>Modeling of Temporal Exposure to the Ambient Environment and Eczema Severity</t>
  </si>
  <si>
    <t>9-Oct-2021</t>
  </si>
  <si>
    <t>innovations : skin science from molecules to population health</t>
  </si>
  <si>
    <t>2(1):100062</t>
  </si>
  <si>
    <t>https://pubmed.ncbi.nlm.nih.gov/34993502</t>
  </si>
  <si>
    <t>https://linkinghub.elsevier.com/retrieve/pii/S2667-0267(21)00063-1</t>
  </si>
  <si>
    <t>['Steele L', 'Schwartz J', 'Hansen CD', "O'Toole EA"]</t>
  </si>
  <si>
    <t>Prevalence and Characterization of Itch in Pachyonychia Congenita</t>
  </si>
  <si>
    <t>1-Nov-2021</t>
  </si>
  <si>
    <t>157(11):1378-1380</t>
  </si>
  <si>
    <t>https://pubmed.ncbi.nlm.nih.gov/34468688</t>
  </si>
  <si>
    <t>https://europepmc.org/abstract/MED/34468688</t>
  </si>
  <si>
    <t>['Steele L', 'Lee HL', 'Maruthappu T', "O'Toole EA"]</t>
  </si>
  <si>
    <t>The status and outcomes of registered clinical trials for Janus kinase inhibitors in alopecia areata: are unpublished trials being overlooked?</t>
  </si>
  <si>
    <t>14-Jul-2021</t>
  </si>
  <si>
    <t>46(7):1290-1292</t>
  </si>
  <si>
    <t>https://pubmed.ncbi.nlm.nih.gov/33608909</t>
  </si>
  <si>
    <t>https://academic.oup.com/ced/article-lookup/doi/10.1111/ced.14615</t>
  </si>
  <si>
    <t>['Hughes AJ', 'Tawfik SS', 'Baruah KP', "O'Toole EA", "O'Shaughnessy RFL"]</t>
  </si>
  <si>
    <t>Tape strips in dermatology research</t>
  </si>
  <si>
    <t>1-Mar-2021</t>
  </si>
  <si>
    <t>185(1):26-35</t>
  </si>
  <si>
    <t>https://pubmed.ncbi.nlm.nih.gov/33370449</t>
  </si>
  <si>
    <t>https://academic.oup.com/bjd/article-lookup/doi/10.1111/bjd.19760</t>
  </si>
  <si>
    <t>['Caley MP', 'Martins VL', 'Moore K', 'Lashari M', 'Nissinen L', 'Kähäri VM', 'Alexander S', 'Jones E', 'Harwood CA', 'Jones J', 'Donaldson M', 'Marshall JF', "O'Toole EA"]</t>
  </si>
  <si>
    <t>Loss of the laminin subunit alpha-3 induces cell invasion and macrophage infiltration in cutaneous squamous cell carcinoma</t>
  </si>
  <si>
    <t>1-Dec-2020</t>
  </si>
  <si>
    <t>184(5):923-934</t>
  </si>
  <si>
    <t>https://pubmed.ncbi.nlm.nih.gov/32767748</t>
  </si>
  <si>
    <t>https://academic.oup.com/bjd/article-lookup/doi/10.1111/bjd.19471</t>
  </si>
  <si>
    <t>['Lincoln V', 'Chao L', 'Woodley DT', 'Murrell D', 'Kim M', "O'Toole EA", 'Ly A', 'Cogan J', 'Mosallaei D', 'Wysong A', 'Chen M']</t>
  </si>
  <si>
    <t>Over-expression of stromal periostin correlates with poor prognosis of cutaneous squamous cell carcinomas</t>
  </si>
  <si>
    <t>1-Feb-2021</t>
  </si>
  <si>
    <t>30(5):698-704</t>
  </si>
  <si>
    <t>Journal Article | Research Support, N.I.H., Extramural | Research Support, U.S. Gov't, Non-P.H.S.</t>
  </si>
  <si>
    <t>https://pubmed.ncbi.nlm.nih.gov/33450077</t>
  </si>
  <si>
    <t>https://onlinelibrary.wiley.com/doi/10.1111/exd.14281</t>
  </si>
  <si>
    <t>['Bodemer C', 'Steijlen P', 'Mazereeuw-Hautier J', "O'Toole EA"]</t>
  </si>
  <si>
    <t>Treatment of hereditary palmoplantar keratoderma: a review by analysis of the literature</t>
  </si>
  <si>
    <t>Mar-2021</t>
  </si>
  <si>
    <t>17-Jun-2020</t>
  </si>
  <si>
    <t>184(3):393-400</t>
  </si>
  <si>
    <t>https://pubmed.ncbi.nlm.nih.gov/32307694</t>
  </si>
  <si>
    <t>https://academic.oup.com/bjd/article-lookup/doi/10.1111/bjd.19144</t>
  </si>
  <si>
    <t>['Langton AK', 'Ayer J', 'Griffiths TW', 'Rashdan E', 'Naidoo K', 'Caley MP', 'Birch-Machin MA', "O'Toole EA", 'Watson REB', 'Griffiths CEM']</t>
  </si>
  <si>
    <t>Distinctive clinical and histological characteristics of atrophic and hypertrophic facial photoageing</t>
  </si>
  <si>
    <t>30-Dec-2020</t>
  </si>
  <si>
    <t>35(3):762-768</t>
  </si>
  <si>
    <t>https://pubmed.ncbi.nlm.nih.gov/33275818</t>
  </si>
  <si>
    <t>https://europepmc.org/abstract/MED/33275818</t>
  </si>
  <si>
    <t>['Reynolds G', 'Vegh P', 'Fletcher J', 'Poyner EFM', 'Stephenson E', 'Goh I', 'Botting RA', 'Huang N', 'Olabi B', 'Dubois A', 'Dixon D', 'Green K', 'Maunder D', 'Engelbert J', 'Efremova M', 'Polański K', 'Jardine L', 'Jones C', 'Ness T', 'Horsfall D', 'McGrath J', 'Carey C', 'Popescu DM', 'Webb S', 'Wang XN', 'Sayer B', 'Park JE', 'Negri VA', 'Belokhvostova D', 'Lynch MD', 'McDonald D', 'Filby A', 'Hagai T', 'Meyer KB', 'Husain A', 'Coxhead J', 'Vento-Tormo R', 'Behjati S', 'Lisgo S', 'Villani AC', 'Bacardit J', 'Jones PH', "O'Toole EA", 'Ogg GS', 'Rajan N', 'Reynolds NJ', 'Teichmann SA', 'Watt FM', 'Haniffa M']</t>
  </si>
  <si>
    <t>Developmental cell programs are co-opted in inflammatory skin disease</t>
  </si>
  <si>
    <t>22-Jan-2021</t>
  </si>
  <si>
    <t>Science (New York, N.Y.)</t>
  </si>
  <si>
    <t>371(6527):eaba6500</t>
  </si>
  <si>
    <t>https://pubmed.ncbi.nlm.nih.gov/33479125</t>
  </si>
  <si>
    <t>https:///www.science.org/doi/10.1126/science.aba6500?url_ver=Z39.88-2003&amp;rfr_id=ori:rid:crossref.org&amp;rfr_dat=cr_pub 0pubmed</t>
  </si>
  <si>
    <t>['Steele L', 'Hong A', 'Balogh P', "O'Toole EA", 'Harwood CA', 'Maruthappu T']</t>
  </si>
  <si>
    <t>Disseminated tinea incognita in a patient with ichthyosis vulgaris and eczema</t>
  </si>
  <si>
    <t>46(1):210-212</t>
  </si>
  <si>
    <t>https://pubmed.ncbi.nlm.nih.gov/32845026</t>
  </si>
  <si>
    <t>https://academic.oup.com/ced/article-lookup/doi/10.1111/ced.14406</t>
  </si>
  <si>
    <t>['Steele L', 'Tawfik SS', "O'Toole EA"]</t>
  </si>
  <si>
    <t>The Proteolytic Network in Palmoplantar Keratoderma: SERPINA12 Joins the Family</t>
  </si>
  <si>
    <t>140(11):2111-2113</t>
  </si>
  <si>
    <t>https://pubmed.ncbi.nlm.nih.gov/33099397</t>
  </si>
  <si>
    <t>https://linkinghub.elsevier.com/retrieve/pii/S0022-202X(20)31962-X</t>
  </si>
  <si>
    <t>['Enjalbert F', 'Dewan P', 'Caley MP', 'Jones EM', 'Morse MA', 'Kelsell DP', 'Enright AJ', "O'Toole EA"]</t>
  </si>
  <si>
    <t>3D model of harlequin ichthyosis reveals inflammatory therapeutic targets</t>
  </si>
  <si>
    <t>1-Sep-2020</t>
  </si>
  <si>
    <t>The Journal of clinical investigation</t>
  </si>
  <si>
    <t>130(9):4798-4810</t>
  </si>
  <si>
    <t>https://pubmed.ncbi.nlm.nih.gov/32544098</t>
  </si>
  <si>
    <t>https://europepmc.org/abstract/MED/32544098</t>
  </si>
  <si>
    <t>['Mateo-Casas M', 'Reyes S', "O'Toole EA", 'De Trane S', 'Yildiz O', 'Allen-Philbey K', 'Mathews J', 'Baker D', 'Giovannoni G', 'Schmierer K']</t>
  </si>
  <si>
    <t>Severe skin reactions associated with cladribine in people with multiple sclerosis</t>
  </si>
  <si>
    <t>28-Apr-2020</t>
  </si>
  <si>
    <t>Multiple sclerosis and related disorders</t>
  </si>
  <si>
    <t>43:102140</t>
  </si>
  <si>
    <t>https://pubmed.ncbi.nlm.nih.gov/32454296</t>
  </si>
  <si>
    <t>https://linkinghub.elsevier.com/retrieve/pii/S2211-0348(20)30216-9</t>
  </si>
  <si>
    <t>['Thomas BR', "O'Toole EA"]</t>
  </si>
  <si>
    <t>Diagnosis and Management of Inherited Palmoplantar Keratodermas</t>
  </si>
  <si>
    <t>25-Mar-2020</t>
  </si>
  <si>
    <t>100(7):adv00094</t>
  </si>
  <si>
    <t>https://pubmed.ncbi.nlm.nih.gov/32147745</t>
  </si>
  <si>
    <t>https://europepmc.org/abstract/MED/32147745</t>
  </si>
  <si>
    <t>['Simpson JK', 'Martinez-Queipo M', 'Onoufriadis A', 'Tso S', 'Glass E', 'Liu L', 'Higashino T', 'Scott W', 'Tierney C', 'Simpson MA', 'Desomchoke R', 'Youssefian L', 'SaeIdian AH', 'Vahidnezhad H', 'Bisquera A', 'Ravenscroft J', 'Moss C', "O'Toole EA", 'Burrows N', 'Leech S', 'Jones EA', 'Lim D', 'Ilchyshyn A', 'Goldstraw N', 'Cork MJ', 'Darne S', 'Uitto J', 'Martinez AE', 'Mellerio JE', 'McGrath JA']</t>
  </si>
  <si>
    <t>Genotype-phenotype correlation in a large English cohort of patients with autosomal recessive ichthyosis</t>
  </si>
  <si>
    <t>26-Aug-2019</t>
  </si>
  <si>
    <t>182(3):729-737</t>
  </si>
  <si>
    <t>https://pubmed.ncbi.nlm.nih.gov/31168818</t>
  </si>
  <si>
    <t>https://academic.oup.com/bjd/article-lookup/doi/10.1111/bjd.18211</t>
  </si>
  <si>
    <t>['Funk T', 'Hansen CD', 'Paller A', "O'Toole EA"]</t>
  </si>
  <si>
    <t>Update on pachyonychia congenita research</t>
  </si>
  <si>
    <t>13-Dec-2019</t>
  </si>
  <si>
    <t>182(3):788-789</t>
  </si>
  <si>
    <t>https://pubmed.ncbi.nlm.nih.gov/31648361</t>
  </si>
  <si>
    <t>https://academic.oup.com/bjd/article-lookup/doi/10.1111/bjd.18630</t>
  </si>
  <si>
    <t>['Steele L', "O'Toole EA"]</t>
  </si>
  <si>
    <t>Pachyonychia congenita, a paradigm for rare skin disorders</t>
  </si>
  <si>
    <t>182(3):521-522</t>
  </si>
  <si>
    <t>https://pubmed.ncbi.nlm.nih.gov/32107781</t>
  </si>
  <si>
    <t>https://academic.oup.com/bjd/article-lookup/doi/10.1111/bjd.18817</t>
  </si>
  <si>
    <t>['Zamiri M', 'Wilson NJ', "O'Toole EA", 'Smith FJD']</t>
  </si>
  <si>
    <t>Novel mutations in desmoglein 1: focal palmoplantar keratoderma in milder phenotypes</t>
  </si>
  <si>
    <t>2-Jun-2019</t>
  </si>
  <si>
    <t>181(3):618-620</t>
  </si>
  <si>
    <t>https://pubmed.ncbi.nlm.nih.gov/30822367</t>
  </si>
  <si>
    <t>https://academic.oup.com/bjd/article-lookup/doi/10.1111/bjd.17839</t>
  </si>
  <si>
    <t>['Theocharopoulos I', "O'Toole EA"]</t>
  </si>
  <si>
    <t>Stopping pachyonychia congenita plantar pain with a statin?</t>
  </si>
  <si>
    <t>6-Aug-2019</t>
  </si>
  <si>
    <t>181(3):446-447</t>
  </si>
  <si>
    <t>https://pubmed.ncbi.nlm.nih.gov/31386169</t>
  </si>
  <si>
    <t>https://academic.oup.com/bjd/article-lookup/doi/10.1111/bjd.18254</t>
  </si>
  <si>
    <t>['Maruthappu T', 'Posafalvi A', 'Castelletti S', 'Delaney PJ', 'Syrris P', "O'Toole EA", 'Green KJ', 'Elliott PM', 'Lambiase PD', 'Tinker A', 'McKenna WJ', 'Kelsell DP']</t>
  </si>
  <si>
    <t>Loss-of-function desmoplakin I and II mutations underlie dominant arrhythmogenic cardiomyopathy with a hair and skin phenotype</t>
  </si>
  <si>
    <t>2-Jan-2019</t>
  </si>
  <si>
    <t>180(5):1114-1122</t>
  </si>
  <si>
    <t>Journal Article | Research Support, N.I.H., Extramural</t>
  </si>
  <si>
    <t>https://pubmed.ncbi.nlm.nih.gov/30382575</t>
  </si>
  <si>
    <t>https://europepmc.org/abstract/MED/30382575</t>
  </si>
  <si>
    <t>['Pigors M', 'Common JEA', 'Wong XFCC', 'Malik S', 'Scott CA', 'Tabarra N', 'Liany H', 'Liu J', 'Limviphuvadh V', 'Maurer-Stroh S', 'Tang MBY', 'Lench N', 'Margolis DJ', 'van Heel DA', 'Mein CA', 'Novak N', 'Baurecht H', 'Weidinger S', 'McLean WHI', 'Irvine AD', "O'Toole EA", 'Simpson MA', 'Kelsell DP']</t>
  </si>
  <si>
    <t>Exome Sequencing and Rare Variant Analysis Reveals Multiple Filaggrin Mutations in Bangladeshi Families with Atopic Eczema and Additional Risk Genes</t>
  </si>
  <si>
    <t>Dec-2018</t>
  </si>
  <si>
    <t>30-May-2018</t>
  </si>
  <si>
    <t>138(12):2674-2677</t>
  </si>
  <si>
    <t>https://pubmed.ncbi.nlm.nih.gov/29857066</t>
  </si>
  <si>
    <t>https://linkinghub.elsevier.com/retrieve/pii/S0022-202X(18)31990-0</t>
  </si>
  <si>
    <t>['Vodo D', "O'Toole EA", 'Malchin N', 'Lahav A', 'Adir N', 'Sarig O', 'Green KJ', 'Smith FJD', 'Sprecher E']</t>
  </si>
  <si>
    <t>Striate palmoplantar keratoderma resulting from a missense mutation in DSG1</t>
  </si>
  <si>
    <t>5-May-2018</t>
  </si>
  <si>
    <t>179(3):755-757</t>
  </si>
  <si>
    <t>Case Reports | Letter | Research Support, N.I.H., Extramural</t>
  </si>
  <si>
    <t>https://pubmed.ncbi.nlm.nih.gov/29315490</t>
  </si>
  <si>
    <t>https://europepmc.org/abstract/MED/29315490</t>
  </si>
  <si>
    <t>['Krupiczojc MA', "O'Toole EA"]</t>
  </si>
  <si>
    <t>Plantar pain in pachyonychia congenita</t>
  </si>
  <si>
    <t>179(1):11-12</t>
  </si>
  <si>
    <t>https://pubmed.ncbi.nlm.nih.gov/30156287</t>
  </si>
  <si>
    <t>https://academic.oup.com/bjd/article-lookup/doi/10.1111/bjd.16700</t>
  </si>
  <si>
    <t>['Bladen JC', 'Wang J', 'Sangaralingam A', 'Moosajee M', 'Fitchett C', 'Chelala C', 'Beaconsfield M', "O'Toole EA", 'Philpott MP', 'Ezra DG']</t>
  </si>
  <si>
    <t>MicroRNA and transcriptome analysis in periocular Sebaceous Gland Carcinoma</t>
  </si>
  <si>
    <t>14-May-2018</t>
  </si>
  <si>
    <t>8(1):7531</t>
  </si>
  <si>
    <t>https://pubmed.ncbi.nlm.nih.gov/29760516</t>
  </si>
  <si>
    <t>https://europepmc.org/abstract/MED/29760516</t>
  </si>
  <si>
    <t>['Maruthappu T', 'McGinty LA', 'Blaydon DC', 'Fell B', 'Määttä A', 'Duit R', 'Hawkins T', 'Braun KM', 'Simpson MA', "O'Toole EA", 'Kelsell DP']</t>
  </si>
  <si>
    <t>Recessive Mutation in FAM83G Associated with Palmoplantar Keratoderma and Exuberant Scalp Hair</t>
  </si>
  <si>
    <t>Apr-2018</t>
  </si>
  <si>
    <t>11-Nov-2017</t>
  </si>
  <si>
    <t>138(4):984-987</t>
  </si>
  <si>
    <t>https://pubmed.ncbi.nlm.nih.gov/29138053</t>
  </si>
  <si>
    <t>https://linkinghub.elsevier.com/retrieve/pii/S0022-202X(17)33157-3</t>
  </si>
  <si>
    <t>['McDonald BS', 'Pigors M', 'Kelsell DP', "O'Toole EA", 'Burkitt-Wright E', 'Kerr B', 'Batta K']</t>
  </si>
  <si>
    <t>Noonan syndrome with multiple lentigines and associated craniosynostosis</t>
  </si>
  <si>
    <t>22-Jan-2018</t>
  </si>
  <si>
    <t>43(3):357-359</t>
  </si>
  <si>
    <t>https://pubmed.ncbi.nlm.nih.gov/29356064</t>
  </si>
  <si>
    <t>https://academic.oup.com/ced/article-lookup/doi/10.1111/ced.13329</t>
  </si>
  <si>
    <t>['Bladen JC', 'Moosajee M', 'Tracey-White D', 'Beaconsfield M', "O'Toole EA", 'Philpott MP']</t>
  </si>
  <si>
    <t>Analysis of hedgehog signaling in periocular sebaceous carcinoma</t>
  </si>
  <si>
    <t>8-Feb-2018</t>
  </si>
  <si>
    <t>Graefes archive for clinical and experimental ophthalmology = Albrecht von Graefes Archiv fur klinische und experimentelle Ophthalmologie</t>
  </si>
  <si>
    <t>256(4):853-860</t>
  </si>
  <si>
    <t>Journal Article | Observational Study</t>
  </si>
  <si>
    <t>https://pubmed.ncbi.nlm.nih.gov/29423837</t>
  </si>
  <si>
    <t>https://europepmc.org/abstract/MED/29423837</t>
  </si>
  <si>
    <t>['Thomas LJ', 'Freeman A', "O'Toole EA", 'McGrath JA', 'Perrett CM']</t>
  </si>
  <si>
    <t>Inherited palmoplantar keratodermas: the heart of the matter</t>
  </si>
  <si>
    <t>22-Sep-2017</t>
  </si>
  <si>
    <t>43(2):228-230</t>
  </si>
  <si>
    <t>Case Reports | Journal Article | Review</t>
  </si>
  <si>
    <t>https://pubmed.ncbi.nlm.nih.gov/28940524</t>
  </si>
  <si>
    <t>https://academic.oup.com/ced/article-lookup/doi/10.1111/ced.13240</t>
  </si>
  <si>
    <t>['Ip SCI', 'Cottle DL', 'Jones LK', 'Weir JM', 'Kelsell DP', "O'Toole EA", 'Meikle PJ', 'Smyth IM']</t>
  </si>
  <si>
    <t>A profile of lipid dysregulation in harlequin ichthyosis</t>
  </si>
  <si>
    <t>19-Oct-2017</t>
  </si>
  <si>
    <t>177(5):e217-e219</t>
  </si>
  <si>
    <t>https://pubmed.ncbi.nlm.nih.gov/28493316</t>
  </si>
  <si>
    <t>https://academic.oup.com/bjd/article-lookup/doi/10.1111/bjd.15642</t>
  </si>
  <si>
    <t>['Badowski C', 'Sim AYL', 'Verma C', 'Szeverényi I', 'Natesavelalar C', 'Terron-Kwiatkowski A', 'Harper J', "O'Toole EA", 'Lane EB']</t>
  </si>
  <si>
    <t>Modeling the Structure of Keratin 1 and 10 Terminal Domains and their Misassembly in Keratoderma</t>
  </si>
  <si>
    <t>16-May-2017</t>
  </si>
  <si>
    <t>137(9):1914-1923</t>
  </si>
  <si>
    <t>https://pubmed.ncbi.nlm.nih.gov/28526297</t>
  </si>
  <si>
    <t>https://linkinghub.elsevier.com/retrieve/pii/S0022-202X(17)31522-1</t>
  </si>
  <si>
    <t>['Kanapathy M', 'Hachach-Haram N', 'Bystrzonowski N', 'Connelly JT', "O'Toole EA", 'Becker DL', 'Mosahebi A', 'Richards T']</t>
  </si>
  <si>
    <t>Epidermal grafting for wound healing: a review on the harvesting systems, the ultrastructure of the graft and the mechanism of wound healing</t>
  </si>
  <si>
    <t>27-Oct-2016</t>
  </si>
  <si>
    <t>International wound journal</t>
  </si>
  <si>
    <t>14(1):16-23</t>
  </si>
  <si>
    <t>https://pubmed.ncbi.nlm.nih.gov/27785878</t>
  </si>
  <si>
    <t>https://europepmc.org/abstract/MED/27785878</t>
  </si>
  <si>
    <t>['Wee JS', 'Smith FJ', 'Wilson NJ', "O'Toole EA"]</t>
  </si>
  <si>
    <t>Focal PPK secondary to a novel KRT6C mutation (Pachyonychia congenita-K6c)</t>
  </si>
  <si>
    <t>24-Aug-2015</t>
  </si>
  <si>
    <t>30(8):1415-6</t>
  </si>
  <si>
    <t>https://pubmed.ncbi.nlm.nih.gov/26301947</t>
  </si>
  <si>
    <t>https://onlinelibrary.wiley.com/doi/10.1111/jdv.13259</t>
  </si>
  <si>
    <t>['Muttardi K', 'Nitoiu D', 'Kelsell DP', "O'Toole EA", 'Batta K']</t>
  </si>
  <si>
    <t>Acral peeling skin syndrome associated with a novel CSTA gene mutation</t>
  </si>
  <si>
    <t>Jun-2016</t>
  </si>
  <si>
    <t>18-Dec-2015</t>
  </si>
  <si>
    <t>41(4):394-8</t>
  </si>
  <si>
    <t>https://pubmed.ncbi.nlm.nih.gov/26684698</t>
  </si>
  <si>
    <t>https://academic.oup.com/ced/article-lookup/doi/10.1111/ced.12777</t>
  </si>
  <si>
    <t>Management of cutaneous squamous cell carcinoma in patients with epidermolysis bullosa</t>
  </si>
  <si>
    <t>174(1):15</t>
  </si>
  <si>
    <t>https://pubmed.ncbi.nlm.nih.gov/26790647</t>
  </si>
  <si>
    <t>https://academic.oup.com/bjd/article-lookup/doi/10.1111/bjd.14339</t>
  </si>
  <si>
    <t>['Martins VL', 'Caley MP', 'Moore K', 'Szentpetery Z', 'Marsh ST', 'Murrell DF', 'Kim MH', 'Avari M', 'McGrath JA', 'Cerio R', 'Kivisaari A', 'Kähäri VM', 'Hodivala-Dilke K', 'Brennan CH', 'Chen M', 'Marshall JF', "O'Toole EA"]</t>
  </si>
  <si>
    <t>Suppression of TGFβ and Angiogenesis by Type VII Collagen in Cutaneous SCC</t>
  </si>
  <si>
    <t>Journal of the National Cancer Institute</t>
  </si>
  <si>
    <t>108(1):djv293</t>
  </si>
  <si>
    <t>https://pubmed.ncbi.nlm.nih.gov/26476432</t>
  </si>
  <si>
    <t>https://academic.oup.com/jnci/article-lookup/doi/10.1093/jnci/djv293</t>
  </si>
  <si>
    <t>['Kopecki Z', 'Yang GN', 'Jackson JE', 'Melville EL', 'Calley MP', 'Murrell DF', 'Darby IA', "O'Toole EA", 'Samuel MS', 'Cowin AJ']</t>
  </si>
  <si>
    <t>Cytoskeletal protein Flightless I inhibits apoptosis, enhances tumor cell invasion and promotes cutaneous squamous cell carcinoma progression</t>
  </si>
  <si>
    <t>3-Nov-2015</t>
  </si>
  <si>
    <t>Oncotarget</t>
  </si>
  <si>
    <t>6(34):36426-40</t>
  </si>
  <si>
    <t>https://pubmed.ncbi.nlm.nih.gov/26497552</t>
  </si>
  <si>
    <t>https://europepmc.org/abstract/MED/26497552</t>
  </si>
  <si>
    <t>['Thomson J', "O'Toole EA"]</t>
  </si>
  <si>
    <t>The future of U.K. dermatology translational research through the Oracle of Delphi</t>
  </si>
  <si>
    <t>173(5):1122-3</t>
  </si>
  <si>
    <t>https://pubmed.ncbi.nlm.nih.gov/26769639</t>
  </si>
  <si>
    <t>https://academic.oup.com/bjd/article-lookup/doi/10.1111/bjd.14194</t>
  </si>
  <si>
    <t>['Wilson NJ', 'Cole C', 'Milstone LM', 'Kiszewski AE', 'Hansen CD', "O'Toole EA", 'Schwartz ME', 'Irwin McLean WH', 'Smith FJD']</t>
  </si>
  <si>
    <t>Expanding the Phenotypic Spectrum of Olmsted Syndrome</t>
  </si>
  <si>
    <t>12-Jun-2015</t>
  </si>
  <si>
    <t>135(11):2879-2883</t>
  </si>
  <si>
    <t>https://pubmed.ncbi.nlm.nih.gov/26067147</t>
  </si>
  <si>
    <t>https://linkinghub.elsevier.com/retrieve/pii/S0022-202X(15)41877-9</t>
  </si>
  <si>
    <t>['Hill DS', 'Robinson ND', 'Caley MP', 'Chen M', "O'Toole EA", 'Armstrong JL', 'Przyborski S', 'Lovat PE']</t>
  </si>
  <si>
    <t>A Novel Fully Humanized 3D Skin Equivalent to Model Early Melanoma Invasion</t>
  </si>
  <si>
    <t>1-Sep-2015</t>
  </si>
  <si>
    <t>Molecular cancer therapeutics</t>
  </si>
  <si>
    <t>14(11):2665-73</t>
  </si>
  <si>
    <t>https://pubmed.ncbi.nlm.nih.gov/26330548</t>
  </si>
  <si>
    <t>https://europepmc.org/abstract/MED/26330548</t>
  </si>
  <si>
    <t>['Knöbel M', "O'Toole EA", 'Smith FJ']</t>
  </si>
  <si>
    <t>Keratins and skin disease</t>
  </si>
  <si>
    <t>27-Jan-2015</t>
  </si>
  <si>
    <t>Cell and tissue research</t>
  </si>
  <si>
    <t>360(3):583-9</t>
  </si>
  <si>
    <t>https://pubmed.ncbi.nlm.nih.gov/25620412</t>
  </si>
  <si>
    <t>https://link.springer.com/article/10.1007/s00441-014-2105-4</t>
  </si>
  <si>
    <t>['Caley MP', 'Martins VL', "O'Toole EA"]</t>
  </si>
  <si>
    <t>Metalloproteinases and Wound Healing</t>
  </si>
  <si>
    <t>1-Apr-2015</t>
  </si>
  <si>
    <t>Advances in wound care</t>
  </si>
  <si>
    <t>4(4):225-234</t>
  </si>
  <si>
    <t>https://pubmed.ncbi.nlm.nih.gov/25945285</t>
  </si>
  <si>
    <t>https://www.liebertpub.com/doi/10.1089/wound.2014.0581?url_ver=Z39.88-2003&amp;rfr_id=ori:rid:crossref.org&amp;rfr_dat=cr_pub 0pubmed</t>
  </si>
  <si>
    <t>['Lin Z', 'Zhao J', 'Nitoiu D', 'Scott CA', 'Plagnol V', 'Smith FJ', 'Wilson NJ', 'Cole C', 'Schwartz ME', 'McLean WH', 'Wang H', 'Feng C', 'Duo L', 'Zhou EY', 'Ren Y', 'Dai L', 'Chen Y', 'Zhang J', 'Xu X', "O'Toole EA", 'Kelsell DP', 'Yang Y']</t>
  </si>
  <si>
    <t>Loss-of-function mutations in CAST cause peeling skin, leukonychia, acral punctate keratoses, cheilitis, and knuckle pads</t>
  </si>
  <si>
    <t>5-Mar-2015</t>
  </si>
  <si>
    <t>12-Feb-2015</t>
  </si>
  <si>
    <t>96(3):440-7</t>
  </si>
  <si>
    <t>https://pubmed.ncbi.nlm.nih.gov/25683118</t>
  </si>
  <si>
    <t>https://linkinghub.elsevier.com/retrieve/pii/S0002-9297(15)00005-1</t>
  </si>
  <si>
    <t>["O'Toole EA", 'Kaspar RL', 'Sprecher E', 'Schwartz ME', 'Rittié L']</t>
  </si>
  <si>
    <t>Pachyonychia congenita cornered: report on the 11th Annual International Pachyonychia Congenita Consortium Meeting</t>
  </si>
  <si>
    <t>15-Oct-2014</t>
  </si>
  <si>
    <t>171(5):974-7</t>
  </si>
  <si>
    <t>https://pubmed.ncbi.nlm.nih.gov/25124823</t>
  </si>
  <si>
    <t>http://hdl.handle.net/2027.42/109650</t>
  </si>
  <si>
    <t>['Brooke MA', "O'Toole EA", 'Kelsell DP']</t>
  </si>
  <si>
    <t>Exoming into rare skin disease: EGFR deficiency</t>
  </si>
  <si>
    <t>134(10):2486-2488</t>
  </si>
  <si>
    <t>https://pubmed.ncbi.nlm.nih.gov/25219648</t>
  </si>
  <si>
    <t>https://linkinghub.elsevier.com/retrieve/pii/S0022-202X(15)36490-3</t>
  </si>
  <si>
    <t>['Cichoń MA', 'Szentpetery Z', 'Caley MP', 'Papadakis ES', 'Mackenzie IC', 'Brennan CH', "O'Toole EA"]</t>
  </si>
  <si>
    <t>The receptor tyrosine kinase Axl regulates cell-cell adhesion and stemness in cutaneous squamous cell carcinoma</t>
  </si>
  <si>
    <t>7-Aug-2014</t>
  </si>
  <si>
    <t>23-Sep-2013</t>
  </si>
  <si>
    <t>Oncogene</t>
  </si>
  <si>
    <t>33(32):4185-92</t>
  </si>
  <si>
    <t>https://pubmed.ncbi.nlm.nih.gov/24056961</t>
  </si>
  <si>
    <t>https://www.nature.com/articles/onc2013388</t>
  </si>
  <si>
    <t>['Brooke MA', 'Etheridge SL', 'Kaplan N', 'Simpson C', "O'Toole EA", 'Ishida-Yamamoto A', 'Marches O', 'Getsios S', 'Kelsell DP']</t>
  </si>
  <si>
    <t>iRHOM2-dependent regulation of ADAM17 in cutaneous disease and epidermal barrier function</t>
  </si>
  <si>
    <t>1-Aug-2014</t>
  </si>
  <si>
    <t>18-Mar-2014</t>
  </si>
  <si>
    <t>23(15):4064-76</t>
  </si>
  <si>
    <t>https://pubmed.ncbi.nlm.nih.gov/24643277</t>
  </si>
  <si>
    <t>https://europepmc.org/abstract/MED/24643277</t>
  </si>
  <si>
    <t>['Wilson NJ', "O'Toole EA", 'Milstone LM', 'Hansen CD', 'Shepherd AA', 'Al-Asadi E', 'Schwartz ME', 'McLean WH', 'Sprecher E', 'Smith FJ']</t>
  </si>
  <si>
    <t>The molecular genetic analysis of the expanding pachyonychia congenita case collection</t>
  </si>
  <si>
    <t>6-Aug-2014</t>
  </si>
  <si>
    <t>171(2):343-55</t>
  </si>
  <si>
    <t>https://pubmed.ncbi.nlm.nih.gov/24611874</t>
  </si>
  <si>
    <t>https://europepmc.org/abstract/MED/24611874</t>
  </si>
  <si>
    <t>["O'Toole EA"]</t>
  </si>
  <si>
    <t>Type VII collagen and squamous cell carcinoma</t>
  </si>
  <si>
    <t>170(6):1215</t>
  </si>
  <si>
    <t>https://pubmed.ncbi.nlm.nih.gov/24947149</t>
  </si>
  <si>
    <t>https://academic.oup.com/bjd/article-lookup/doi/10.1111/bjd.12868</t>
  </si>
  <si>
    <t>['Brown L', 'Waseem A', 'Cruz IN', 'Szary J', 'Gunic E', 'Mannan T', 'Unadkat M', 'Yang M', 'Valderrama F', "O'Toole EA", 'Wan H']</t>
  </si>
  <si>
    <t>Desmoglein 3 promotes cancer cell migration and invasion by regulating activator protein 1 and protein kinase C-dependent-Ezrin activation</t>
  </si>
  <si>
    <t>10-Jun-2013</t>
  </si>
  <si>
    <t>33(18):2363-74</t>
  </si>
  <si>
    <t>https://pubmed.ncbi.nlm.nih.gov/23752190</t>
  </si>
  <si>
    <t>https://www.nature.com/articles/onc2013186</t>
  </si>
  <si>
    <t>['Kulkarni M', "O'Loughlin A", 'Vazquez R', 'Mashayekhi K', 'Rooney P', 'Greiser U', "O'Toole E", "O'Brien T", 'Malagon MM', 'Pandit A']</t>
  </si>
  <si>
    <t>Use of a fibrin-based system for enhancing angiogenesis and modulating inflammation in the treatment of hyperglycemic wounds</t>
  </si>
  <si>
    <t>10-Dec-2013</t>
  </si>
  <si>
    <t>Biomaterials</t>
  </si>
  <si>
    <t>35(6):2001-10</t>
  </si>
  <si>
    <t>https://pubmed.ncbi.nlm.nih.gov/24331702</t>
  </si>
  <si>
    <t>https://linkinghub.elsevier.com/retrieve/pii/S0142-9612(13)01341-0</t>
  </si>
  <si>
    <t>['Ahmed H', "O'Toole EA"]</t>
  </si>
  <si>
    <t>Recent advances in the genetics and management of harlequin ichthyosis</t>
  </si>
  <si>
    <t>Sep Oct-2014</t>
  </si>
  <si>
    <t>12-Jun-2014</t>
  </si>
  <si>
    <t>Pediatric dermatology</t>
  </si>
  <si>
    <t>31(5):539-46</t>
  </si>
  <si>
    <t>https://pubmed.ncbi.nlm.nih.gov/24920541</t>
  </si>
  <si>
    <t>https://onlinelibrary.wiley.com/doi/10.1111/pde.12383</t>
  </si>
  <si>
    <t>['Blaydon DC', 'Lind LK', 'Plagnol V', 'Linton KJ', 'Smith FJ', 'Wilson NJ', 'McLean WH', 'Munro CS', 'South AP', 'Leigh IM', "O'Toole EA", 'Lundström A', 'Kelsell DP']</t>
  </si>
  <si>
    <t>Mutations in AQP5, encoding a water-channel protein, cause autosomal-dominant diffuse nonepidermolytic palmoplantar keratoderma</t>
  </si>
  <si>
    <t>8-Aug-2013</t>
  </si>
  <si>
    <t>3-Jul-2013</t>
  </si>
  <si>
    <t>93(2):330-5</t>
  </si>
  <si>
    <t>https://pubmed.ncbi.nlm.nih.gov/23830519</t>
  </si>
  <si>
    <t>https://linkinghub.elsevier.com/retrieve/pii/S0002-9297(13)00277-2</t>
  </si>
  <si>
    <t>['Scott CA', 'Plagnol V', 'Nitoiu D', 'Bland PJ', 'Blaydon DC', 'Chronnell CM', 'Poon DS', 'Bourn D', 'Gárdos L', 'Császár A', 'Tihanyi M', 'Rustin M', 'Burrows NP', 'Bennett C', 'Harper JI', 'Conrad B', 'Verma IC', 'Taibjee SM', 'Moss C', "O'Toole EA", 'Kelsell DP']</t>
  </si>
  <si>
    <t>Targeted sequence capture and high-throughput sequencing in the molecular diagnosis of ichthyosis and other skin diseases</t>
  </si>
  <si>
    <t>20-Sep-2012</t>
  </si>
  <si>
    <t>133(2):573-6</t>
  </si>
  <si>
    <t>https://pubmed.ncbi.nlm.nih.gov/22992804</t>
  </si>
  <si>
    <t>https://linkinghub.elsevier.com/retrieve/pii/S0022-202X(15)36102-9</t>
  </si>
  <si>
    <t>['Martins VL', 'Caley M', "O'Toole EA"]</t>
  </si>
  <si>
    <t>Matrix metalloproteinases and epidermal wound repair</t>
  </si>
  <si>
    <t>18-Apr-2012</t>
  </si>
  <si>
    <t>351(2):255-68</t>
  </si>
  <si>
    <t>https://pubmed.ncbi.nlm.nih.gov/22526628</t>
  </si>
  <si>
    <t>https://link.springer.com/article/10.1007/s00441-012-1410-z</t>
  </si>
  <si>
    <t>['Scott CA', 'Tattersall D', "O'Toole EA", 'Kelsell DP']</t>
  </si>
  <si>
    <t>Connexins in epidermal homeostasis and skin disease</t>
  </si>
  <si>
    <t>Aug-2012</t>
  </si>
  <si>
    <t>10-Sep-2011</t>
  </si>
  <si>
    <t>1818(8):1952-61</t>
  </si>
  <si>
    <t>https://pubmed.ncbi.nlm.nih.gov/21933662</t>
  </si>
  <si>
    <t>https://linkinghub.elsevier.com/retrieve/pii/S0005-2736(11)00310-5</t>
  </si>
  <si>
    <t>['Tsang SM', 'Brown L', 'Lin K', 'Liu L', 'Piper K', "O'Toole EA", 'Grose R', 'Hart IR', 'Garrod DR', 'Fortune F', 'Wan H']</t>
  </si>
  <si>
    <t>Non-junctional human desmoglein 3 acts as an upstream regulator of Src in E-cadherin adhesion, a pathway possibly involved in the pathogenesis of pemphigus vulgaris</t>
  </si>
  <si>
    <t>17-Feb-2012</t>
  </si>
  <si>
    <t>The Journal of pathology</t>
  </si>
  <si>
    <t>227(1):81-93</t>
  </si>
  <si>
    <t>https://pubmed.ncbi.nlm.nih.gov/22294297</t>
  </si>
  <si>
    <t>https://pathsocjournals.onlinelibrary.wiley.com/doi/10.1002/path.3982</t>
  </si>
  <si>
    <t>['Blaydon DC', 'Biancheri P', 'Di WL', 'Plagnol V', 'Cabral RM', 'Brooke MA', 'van Heel DA', 'Ruschendorf F', 'Toynbee M', 'Walne A', "O'Toole EA", 'Martin JE', 'Lindley K', 'Vulliamy T', 'Abrams DJ', 'MacDonald TT', 'Harper JI', 'Kelsell DP']</t>
  </si>
  <si>
    <t>Inflammatory skin and bowel disease linked to ADAM17 deletion</t>
  </si>
  <si>
    <t>20-Oct-2011</t>
  </si>
  <si>
    <t>365(16):1502-8</t>
  </si>
  <si>
    <t>Case Reports | Journal Article | Research Support, Non-U.S. Gov't</t>
  </si>
  <si>
    <t>https://pubmed.ncbi.nlm.nih.gov/22010916</t>
  </si>
  <si>
    <t>https://www.nejm.org/doi/10.1056/NEJMoa1100721?url_ver=Z39.88-2003&amp;rfr_id=ori:rid:crossref.org&amp;rfr_dat=cr_pub 0www.ncbi.nlm.nih.gov</t>
  </si>
  <si>
    <t>['Rajpopat S', 'Moss C', 'Mellerio J', 'Vahlquist A', 'Gånemo A', 'Hellstrom-Pigg M', 'Ilchyshyn A', 'Burrows N', 'Lestringant G', 'Taylor A', 'Kennedy C', 'Paige D', 'Harper J', 'Glover M', 'Fleckman P', 'Everman D', 'Fouani M', 'Kayserili H', 'Purvis D', 'Hobson E', 'Chu C', 'Mein C', 'Kelsell D', "O'Toole E"]</t>
  </si>
  <si>
    <t>Harlequin ichthyosis: a review of clinical and molecular findings in 45 cases</t>
  </si>
  <si>
    <t>21-Feb-2011</t>
  </si>
  <si>
    <t>147(6):681-6</t>
  </si>
  <si>
    <t>Case Reports | Journal Article | Multicenter Study | Research Support, Non-U.S. Gov't</t>
  </si>
  <si>
    <t>https://pubmed.ncbi.nlm.nih.gov/21339420</t>
  </si>
  <si>
    <t>https://jamanetwork.com/journals/jamadermatology/fullarticle/10.1001/archdermatol.2011.9</t>
  </si>
  <si>
    <t>['Martinez-Levasseur LM', 'Gendron D', 'Knell RJ', "O'Toole EA", 'Singh M', 'Acevedo-Whitehouse K']</t>
  </si>
  <si>
    <t>Acute sun damage and photoprotective responses in whales</t>
  </si>
  <si>
    <t>22-May-2011</t>
  </si>
  <si>
    <t>Proceedings. Biological sciences</t>
  </si>
  <si>
    <t>278(1711):1581-6</t>
  </si>
  <si>
    <t>https://pubmed.ncbi.nlm.nih.gov/21068035</t>
  </si>
  <si>
    <t>https://royalsocietypublishing.org/doi/10.1098/rspb.2010.1903?url_ver=Z39.88-2003&amp;rfr_id=ori:rid:crossref.org&amp;rfr_dat=cr_pub 0pubmed</t>
  </si>
  <si>
    <t>['Wong S', 'Rizvi H', 'Cerio R', "O'Toole EA"]</t>
  </si>
  <si>
    <t>An unusual case of vulval papulonecrotic tuberculid</t>
  </si>
  <si>
    <t>Apr-2011</t>
  </si>
  <si>
    <t>30-Sep-2010</t>
  </si>
  <si>
    <t>36(3):277-80</t>
  </si>
  <si>
    <t>https://pubmed.ncbi.nlm.nih.gov/21418269</t>
  </si>
  <si>
    <t>https://academic.oup.com/ced/article-lookup/doi/10.1111/j.1365-2230.2010.03925.x</t>
  </si>
  <si>
    <t>['Talsania N', 'Jolliffe V', "O'Toole EA", 'Cerio R']</t>
  </si>
  <si>
    <t>Platelike osteoma cutis</t>
  </si>
  <si>
    <t>64(3):613-5</t>
  </si>
  <si>
    <t>https://pubmed.ncbi.nlm.nih.gov/21315967</t>
  </si>
  <si>
    <t>https://linkinghub.elsevier.com/retrieve/pii/S0190-9622(09)00983-9</t>
  </si>
  <si>
    <t>['Papadakis ES', 'Cichoń MA', 'Vyas JJ', 'Patel N', 'Ghali L', 'Cerio R', 'Storey A', "O'Toole EA"]</t>
  </si>
  <si>
    <t>Axl promotes cutaneous squamous cell carcinoma survival through negative regulation of pro-apoptotic Bcl-2 family members</t>
  </si>
  <si>
    <t>11-Nov-2010</t>
  </si>
  <si>
    <t>131(2):509-17</t>
  </si>
  <si>
    <t>https://pubmed.ncbi.nlm.nih.gov/21068757</t>
  </si>
  <si>
    <t>https://linkinghub.elsevier.com/retrieve/pii/S0022-202X(15)35144-7</t>
  </si>
  <si>
    <t>['Scott CA', "O'Toole EA", 'Mohungoo MJ', 'Messenger A', 'Kelsell DP']</t>
  </si>
  <si>
    <t>Novel and recurrent connexin 30.3 and connexin 31 mutations associated with erythrokeratoderma variabilis</t>
  </si>
  <si>
    <t>36(1):88-90</t>
  </si>
  <si>
    <t>https://pubmed.ncbi.nlm.nih.gov/21188847</t>
  </si>
  <si>
    <t>https://academic.oup.com/ced/article-lookup/doi/10.1111/j.1365-2230.2010.03945.x</t>
  </si>
  <si>
    <t>['Majmudar V', 'Herath D', "O'Toole EA", 'Harrison A']</t>
  </si>
  <si>
    <t>Bullous pemphigoid of childhood: a rare disease with diagnostic and management challenges</t>
  </si>
  <si>
    <t>Mar-2010</t>
  </si>
  <si>
    <t>35(2):213-4</t>
  </si>
  <si>
    <t>https://pubmed.ncbi.nlm.nih.gov/20447089</t>
  </si>
  <si>
    <t>https://academic.oup.com/ced/article-lookup/doi/10.1111/j.1365-2230.2008.03091.x</t>
  </si>
  <si>
    <t>['Wilson NJ', 'Messenger AG', 'Leachman SA', "O'Toole EA", 'Lane EB', 'McLean WH', 'Smith FJ']</t>
  </si>
  <si>
    <t>Keratin K6c mutations cause focal palmoplantar keratoderma</t>
  </si>
  <si>
    <t>16-Jul-2009</t>
  </si>
  <si>
    <t>130(2):425-9</t>
  </si>
  <si>
    <t>https://pubmed.ncbi.nlm.nih.gov/19609311</t>
  </si>
  <si>
    <t>https://linkinghub.elsevier.com/retrieve/pii/S0022-202X(15)34660-1</t>
  </si>
  <si>
    <t>['South AP', "O'Toole EA"]</t>
  </si>
  <si>
    <t>Understanding the pathogenesis of recessive dystrophic epidermolysis bullosa squamous cell carcinoma</t>
  </si>
  <si>
    <t>28(1):171-8</t>
  </si>
  <si>
    <t>https://pubmed.ncbi.nlm.nih.gov/19945632</t>
  </si>
  <si>
    <t>https://linkinghub.elsevier.com/retrieve/pii/S0733-8635(09)00097-7</t>
  </si>
  <si>
    <t>['Talsania N', "O'Toole EA"]</t>
  </si>
  <si>
    <t>Severe hypersensitivity reaction to minocycline in association with lymphomatoid papulosis</t>
  </si>
  <si>
    <t>Oct-2009</t>
  </si>
  <si>
    <t>22-Jun-2009</t>
  </si>
  <si>
    <t>34(7):e397-8</t>
  </si>
  <si>
    <t>https://pubmed.ncbi.nlm.nih.gov/19548939</t>
  </si>
  <si>
    <t>https://academic.oup.com/ced/article-lookup/doi/10.1111/j.1365-2230.2009.03375.x</t>
  </si>
  <si>
    <t>['Martins VL', 'Vyas JJ', 'Chen M', 'Purdie K', 'Mein CA', 'South AP', 'Storey A', 'McGrath JA', "O'Toole EA"]</t>
  </si>
  <si>
    <t>Increased invasive behaviour in cutaneous squamous cell carcinoma with loss of basement-membrane type VII collagen</t>
  </si>
  <si>
    <t>1-Jun-2009</t>
  </si>
  <si>
    <t>12-May-2009</t>
  </si>
  <si>
    <t>Journal of cell science</t>
  </si>
  <si>
    <t>122(Pt 11):1788-99</t>
  </si>
  <si>
    <t>https://pubmed.ncbi.nlm.nih.gov/19435799</t>
  </si>
  <si>
    <t>https://europepmc.org/abstract/MED/19435799</t>
  </si>
  <si>
    <t>['Sinclair C', "O'Toole EA", 'Paige D', 'El Bashir H', 'Robinson J', 'Dobson R', 'Lench N', 'Stevens HP', 'Hitman GA', 'Booy R', 'Mein CA', 'Kelsell DP']</t>
  </si>
  <si>
    <t>Filaggrin mutations are associated with ichthyosis vulgaris in the Bangladeshi population</t>
  </si>
  <si>
    <t>May-2009</t>
  </si>
  <si>
    <t>9-Mar-2009</t>
  </si>
  <si>
    <t>160(5):1113-5</t>
  </si>
  <si>
    <t>https://pubmed.ncbi.nlm.nih.gov/19239468</t>
  </si>
  <si>
    <t>https://academic.oup.com/bjd/article-lookup/doi/10.1111/j.1365-2133.2009.09050.x</t>
  </si>
  <si>
    <t>['Thomas AC', 'Tattersall D', 'Norgett EE', "O'Toole EA", 'Kelsell DP']</t>
  </si>
  <si>
    <t>Premature terminal differentiation and a reduction in specific proteases associated with loss of ABCA12 in Harlequin ichthyosis</t>
  </si>
  <si>
    <t>29-Jan-2009</t>
  </si>
  <si>
    <t>174(3):970-8</t>
  </si>
  <si>
    <t>https://pubmed.ncbi.nlm.nih.gov/19179616</t>
  </si>
  <si>
    <t>https://linkinghub.elsevier.com/retrieve/pii/S0002-9440(10)60955-8</t>
  </si>
  <si>
    <t>['Neill GW', 'Harrison WJ', 'Ikram MS', 'Williams TD', 'Bianchi LS', 'Nadendla SK', 'Green JL', 'Ghali L', 'Frischauf AM', "O'Toole EA", 'Aberger F', 'Philpott MP']</t>
  </si>
  <si>
    <t>GLI1 repression of ERK activity correlates with colony formation and impaired migration in human epidermal keratinocytes</t>
  </si>
  <si>
    <t>14-Feb-2008</t>
  </si>
  <si>
    <t>Carcinogenesis</t>
  </si>
  <si>
    <t>29(4):738-46</t>
  </si>
  <si>
    <t>https://pubmed.ncbi.nlm.nih.gov/18281251</t>
  </si>
  <si>
    <t>https://academic.oup.com/carcin/article-lookup/doi/10.1093/carcin/bgn037</t>
  </si>
  <si>
    <t>['Webber NK', 'Elston CM', "O'Toole EA"]</t>
  </si>
  <si>
    <t>Generalized pustular psoriasis and cryptogenic organizing pneumonia</t>
  </si>
  <si>
    <t>30-Jan-2008</t>
  </si>
  <si>
    <t>158(4):853-4</t>
  </si>
  <si>
    <t>https://pubmed.ncbi.nlm.nih.gov/18241268</t>
  </si>
  <si>
    <t>https://academic.oup.com/bjd/article-lookup/doi/10.1111/j.1365-2133.2007.08421.x</t>
  </si>
  <si>
    <t>['Thomas AC', 'Sinclair C', 'Mahmud N', 'Cullup T', 'Mellerio JE', 'Harper J', 'Dale BA', 'Turc-Carel C', 'Hohl D', 'McGrath JA', 'Vahlquist A', 'Hellstrom-Pigg M', 'Ganemo A', 'Metcalfe K', 'Mein CA', "O'Toole EA", 'Kelsell DP']</t>
  </si>
  <si>
    <t>Novel and recurring ABCA12 mutations associated with harlequin ichthyosis: implications for prenatal diagnosis</t>
  </si>
  <si>
    <t>Mar-2008</t>
  </si>
  <si>
    <t>6-Nov-2007</t>
  </si>
  <si>
    <t>158(3):611-3</t>
  </si>
  <si>
    <t>https://pubmed.ncbi.nlm.nih.gov/17986308</t>
  </si>
  <si>
    <t>https://academic.oup.com/bjd/article-lookup/doi/10.1111/j.1365-2133.2007.08277.x</t>
  </si>
  <si>
    <t>["O'Toole EA", 'van Koningsveld R', 'Chen M', 'Woodley DT']</t>
  </si>
  <si>
    <t>Hypoxia induces epidermal keratinocyte matrix metalloproteinase-9 secretion via the protein kinase C pathway</t>
  </si>
  <si>
    <t>Jan-2008</t>
  </si>
  <si>
    <t>Journal of cellular physiology</t>
  </si>
  <si>
    <t>214(1):47-55</t>
  </si>
  <si>
    <t>https://pubmed.ncbi.nlm.nih.gov/17559070</t>
  </si>
  <si>
    <t>https://onlinelibrary.wiley.com/doi/10.1002/jcp.21160</t>
  </si>
  <si>
    <t>['Webber N', "O'Toole EA", 'Paige DG', 'Rosser E']</t>
  </si>
  <si>
    <t>Cutaneous features associated with microcephalic osteodysplastic primordial dwarfism type II</t>
  </si>
  <si>
    <t>May Jun-2008</t>
  </si>
  <si>
    <t>25(3):401-2</t>
  </si>
  <si>
    <t>https://pubmed.ncbi.nlm.nih.gov/18577061</t>
  </si>
  <si>
    <t>https://onlinelibrary.wiley.com/doi/10.1111/j.1525-1470.2008.00698.x</t>
  </si>
  <si>
    <t>['Pourreyron C', 'Cox G', 'Mao X', 'Volz A', 'Baksh N', 'Wong T', 'Fassihi H', 'Arita K', "O'Toole EA", 'Ocampo-Candiani J', 'Chen M', 'Hart IR', 'Bruckner-Tuderman L', 'Salas-Alanis JC', 'McGrath JA', 'Leigh IM', 'South AP']</t>
  </si>
  <si>
    <t>Patients with recessive dystrophic epidermolysis bullosa develop squamous-cell carcinoma regardless of type VII collagen expression</t>
  </si>
  <si>
    <t>10-May-2007</t>
  </si>
  <si>
    <t>127(10):2438-44</t>
  </si>
  <si>
    <t>https://pubmed.ncbi.nlm.nih.gov/17495952</t>
  </si>
  <si>
    <t>https://linkinghub.elsevier.com/retrieve/pii/S0022-202X(15)33148-1</t>
  </si>
  <si>
    <t>['Man YK', 'Trolove C', 'Tattersall D', 'Thomas AC', 'Papakonstantinopoulou A', 'Patel D', 'Scott C', 'Chong J', 'Jagger DJ', "O'Toole EA", 'Navsaria H', 'Curtis MA', 'Kelsell DP']</t>
  </si>
  <si>
    <t>A deafness-associated mutant human connexin 26 improves the epithelial barrier in vitro</t>
  </si>
  <si>
    <t>Aug-2007</t>
  </si>
  <si>
    <t>21-Jun-2007</t>
  </si>
  <si>
    <t>The Journal of membrane biology</t>
  </si>
  <si>
    <t>218(1-3):29-37</t>
  </si>
  <si>
    <t>https://pubmed.ncbi.nlm.nih.gov/17581693</t>
  </si>
  <si>
    <t>https://europepmc.org/abstract/MED/17581693</t>
  </si>
  <si>
    <t>['Wan H', 'Yuan M', 'Simpson C', 'Allen K', 'Gavins FN', 'Ikram MS', 'Basu S', 'Baksh N', "O'Toole EA", 'Hart IR']</t>
  </si>
  <si>
    <t>Stem/progenitor cell-like properties of desmoglein 3dim cells in primary and immortalized keratinocyte lines</t>
  </si>
  <si>
    <t>May-2007</t>
  </si>
  <si>
    <t>25-Jan-2007</t>
  </si>
  <si>
    <t>Stem cells (Dayton, Ohio)</t>
  </si>
  <si>
    <t>25(5):1286-97</t>
  </si>
  <si>
    <t>https://pubmed.ncbi.nlm.nih.gov/17255524</t>
  </si>
  <si>
    <t>https://academic.oup.com/stmcls/article-lookup/doi/10.1634/stemcells.2006-0304</t>
  </si>
  <si>
    <t>['Thomas AC', 'Cullup T', 'Norgett EE', 'Hill T', 'Barton S', 'Dale BA', 'Sprecher E', 'Sheridan E', 'Taylor AE', 'Wilroy RS', 'DeLozier C', 'Burrows N', 'Goodyear H', 'Fleckman P', 'Stephens KG', 'Mehta L', 'Watson RM', 'Graham R', 'Wolf R', 'Slavotinek A', 'Martin M', 'Bourn D', 'Mein CA', "O'Toole EA", 'Kelsell DP']</t>
  </si>
  <si>
    <t>ABCA12 is the major harlequin ichthyosis gene</t>
  </si>
  <si>
    <t>10-Aug-2006</t>
  </si>
  <si>
    <t>126(11):2408-13</t>
  </si>
  <si>
    <t>https://pubmed.ncbi.nlm.nih.gov/16902423</t>
  </si>
  <si>
    <t>https://linkinghub.elsevier.com/retrieve/pii/S0022-202X(15)32686-5</t>
  </si>
  <si>
    <t>['Sheth N', 'Bull R', 'Cerio R', 'Harwood C', "O'Toole E", 'Paige D', 'Goldsmith P']</t>
  </si>
  <si>
    <t>Fatal erosive lichen planus</t>
  </si>
  <si>
    <t>155(5):1075-6</t>
  </si>
  <si>
    <t>https://pubmed.ncbi.nlm.nih.gov/17034548</t>
  </si>
  <si>
    <t>https://academic.oup.com/bjd/article-lookup/doi/10.1111/j.1365-2133.2006.07478.x</t>
  </si>
  <si>
    <t>['Blaydon DC', 'Ishii Y', "O'Toole EA", 'Unsworth HC', 'Teh MT', 'Rüschendorf F', 'Sinclair C', 'Hopsu-Havu VK', 'Tidman N', 'Moss C', 'Watson R', 'de Berker D', 'Wajid M', 'Christiano AM', 'Kelsell DP']</t>
  </si>
  <si>
    <t>The gene encoding R-spondin 4 (RSPO4), a secreted protein implicated in Wnt signaling, is mutated in inherited anonychia</t>
  </si>
  <si>
    <t>15-Oct-2006</t>
  </si>
  <si>
    <t>38(11):1245-7</t>
  </si>
  <si>
    <t>Case Reports | Journal Article | Research Support, N.I.H., Extramural | Research Support, Non-U.S. Gov't</t>
  </si>
  <si>
    <t>https://pubmed.ncbi.nlm.nih.gov/17041604</t>
  </si>
  <si>
    <t>https://www.nature.com/articles/ng1883</t>
  </si>
  <si>
    <t>['Green J', 'Ikram M', 'Vyas J', 'Patel N', 'Proby CM', 'Ghali L', 'Leigh IM', "O'Toole EA", 'Storey A']</t>
  </si>
  <si>
    <t>Overexpression of the Axl tyrosine kinase receptor in cutaneous SCC-derived cell lines and tumours</t>
  </si>
  <si>
    <t>22-May-2006</t>
  </si>
  <si>
    <t>British journal of cancer</t>
  </si>
  <si>
    <t>94(10):1446-51</t>
  </si>
  <si>
    <t>https://pubmed.ncbi.nlm.nih.gov/16641895</t>
  </si>
  <si>
    <t>https://europepmc.org/abstract/MED/16641895</t>
  </si>
  <si>
    <t>['Common JE', 'Bitner-Glindzicz M', "O'Toole EA", 'Barnes MR', 'Jenkins L', 'Forge A', 'Kelsell DP']</t>
  </si>
  <si>
    <t>Specific loss of connexin 26 expression in ductal sweat gland epithelium associated with the deletion mutation del(GJB6-D13S1830)</t>
  </si>
  <si>
    <t>30(6):688-93</t>
  </si>
  <si>
    <t>https://pubmed.ncbi.nlm.nih.gov/16197390</t>
  </si>
  <si>
    <t>https://academic.oup.com/ced/article-lookup/doi/10.1111/j.1365-2230.2005.01878.x</t>
  </si>
  <si>
    <t>['Common JE', "O'Toole EA", 'Leigh IM', 'Thomas A', 'Griffiths WA', 'Venning V', 'Grabczynska S', 'Peris Z', 'Kansky A', 'Kelsell DP']</t>
  </si>
  <si>
    <t>Clinical and genetic heterogeneity of erythrokeratoderma variabilis</t>
  </si>
  <si>
    <t>125(5):920-7</t>
  </si>
  <si>
    <t>https://pubmed.ncbi.nlm.nih.gov/16297190</t>
  </si>
  <si>
    <t>https://linkinghub.elsevier.com/retrieve/pii/S0022-202X(15)32506-9</t>
  </si>
  <si>
    <t>['Leachman SA', 'Kaspar RL', 'Fleckman P', 'Florell SR', 'Smith FJ', 'McLean WH', 'Lunny DP', 'Milstone LM', 'van Steensel MA', 'Munro CS', "O'Toole EA", 'Celebi JT', 'Kansky A', 'Lane EB']</t>
  </si>
  <si>
    <t>Clinical and pathological features of pachyonychia congenita</t>
  </si>
  <si>
    <t>Oct-2005</t>
  </si>
  <si>
    <t>The journal of investigative dermatology. Symposium proceedings</t>
  </si>
  <si>
    <t>10(1):3-17</t>
  </si>
  <si>
    <t>Journal Article | Research Support, N.I.H., Extramural | Research Support, Non-U.S. Gov't | Research Support, U.S. Gov't, P.H.S. | Review</t>
  </si>
  <si>
    <t>https://pubmed.ncbi.nlm.nih.gov/16250204</t>
  </si>
  <si>
    <t>https://linkinghub.elsevier.com/retrieve/pii/S0022-202X(15)52556-6</t>
  </si>
  <si>
    <t>['Lau KG', 'Hattori Y', 'Chopra S', "O'Toole EA", 'Storey A', 'Nagai T', 'Maitani Y']</t>
  </si>
  <si>
    <t>Ultra-deformable liposomes containing bleomycin: in vitro stability and toxicity on human cutaneous keratinocyte cell lines</t>
  </si>
  <si>
    <t>26-Aug-2005</t>
  </si>
  <si>
    <t>International journal of pharmaceutics</t>
  </si>
  <si>
    <t>300(1-2):4-12</t>
  </si>
  <si>
    <t>https://pubmed.ncbi.nlm.nih.gov/15946810</t>
  </si>
  <si>
    <t>https://linkinghub.elsevier.com/retrieve/pii/S0378-5173(05)00285-1</t>
  </si>
  <si>
    <t>['Ismail F', "O'Toole EA", 'McGregor JM', 'Khorshid SM']</t>
  </si>
  <si>
    <t>Unusual distribution of punctate dysplastic keratoses and skin cancers in sunbed users: a report of three cases</t>
  </si>
  <si>
    <t>Jun-2005</t>
  </si>
  <si>
    <t>152(6):1374-6</t>
  </si>
  <si>
    <t>Case Reports | Letter | Review</t>
  </si>
  <si>
    <t>https://pubmed.ncbi.nlm.nih.gov/15949021</t>
  </si>
  <si>
    <t>https://academic.oup.com/bjd/article-lookup/doi/10.1111/j.1365-2133.2005.06632.x</t>
  </si>
  <si>
    <t>['Kelsell DP', 'Norgett EE', 'Unsworth H', 'Teh MT', 'Cullup T', 'Mein CA', 'Dopping-Hepenstal PJ', 'Dale BA', 'Tadini G', 'Fleckman P', 'Stephens KG', 'Sybert VP', 'Mallory SB', 'North BV', 'Witt DR', 'Sprecher E', 'Taylor AE', 'Ilchyshyn A', 'Kennedy CT', 'Goodyear H', 'Moss C', 'Paige D', 'Harper JI', 'Young BD', 'Leigh IM', 'Eady RA', "O'Toole EA"]</t>
  </si>
  <si>
    <t>Mutations in ABCA12 underlie the severe congenital skin disease harlequin ichthyosis</t>
  </si>
  <si>
    <t>May-2005</t>
  </si>
  <si>
    <t>8-Mar-2005</t>
  </si>
  <si>
    <t>76(5):794-803</t>
  </si>
  <si>
    <t>Journal Article | Research Support, N.I.H., Extramural | Research Support, Non-U.S. Gov't | Research Support, U.S. Gov't, P.H.S.</t>
  </si>
  <si>
    <t>https://pubmed.ncbi.nlm.nih.gov/15756637</t>
  </si>
  <si>
    <t>https://linkinghub.elsevier.com/retrieve/pii/S0002-9297(07)60726-5</t>
  </si>
  <si>
    <t>['Di WL', 'Gu Y', 'Common JE', 'Aasen T', "O'Toole EA", 'Kelsell DP', 'Zicha D']</t>
  </si>
  <si>
    <t>Connexin interaction patterns in keratinocytes revealed morphologically and by FRET analysis</t>
  </si>
  <si>
    <t>1-Apr-2005</t>
  </si>
  <si>
    <t>15-Mar-2005</t>
  </si>
  <si>
    <t>118(Pt 7):1505-14</t>
  </si>
  <si>
    <t>https://pubmed.ncbi.nlm.nih.gov/15769851</t>
  </si>
  <si>
    <t>https://journals.biologists.com/jcs/article-lookup/doi/10.1242/jcs.01733</t>
  </si>
  <si>
    <t>['Ong C', "O'Toole EA", 'Ghali L', 'Malone M', 'Smith VV', 'Callard R', 'Harper JI']</t>
  </si>
  <si>
    <t>LEKTI demonstrable by immunohistochemistry of the skin: a potential diagnostic skin test for Netherton syndrome</t>
  </si>
  <si>
    <t>Dec-2004</t>
  </si>
  <si>
    <t>151(6):1253-7</t>
  </si>
  <si>
    <t>https://pubmed.ncbi.nlm.nih.gov/15606522</t>
  </si>
  <si>
    <t>https://academic.oup.com/bjd/article-lookup/doi/10.1111/j.1365-2133.2004.06180.x</t>
  </si>
  <si>
    <t>['Eisman S', "O'Toole EA", 'Jones A', 'Whittaker SJ']</t>
  </si>
  <si>
    <t>Granulomatous mycosis fungoides presenting as an acquired ichthyosis</t>
  </si>
  <si>
    <t>28(2):174-6</t>
  </si>
  <si>
    <t>https://pubmed.ncbi.nlm.nih.gov/12653708</t>
  </si>
  <si>
    <t>https://academic.oup.com/ced/article-lookup/doi/10.1046/j.1365-2230.2003.01224.x</t>
  </si>
  <si>
    <t>['Common JE', 'Di WL', 'Davies D', 'Galvin H', 'Leigh IM', "O'Toole EA", 'Kelsell DP']</t>
  </si>
  <si>
    <t>Cellular mechanisms of mutant connexins in skin disease and hearing loss</t>
  </si>
  <si>
    <t>Jul Dec-2003</t>
  </si>
  <si>
    <t>Cell communication &amp; adhesion</t>
  </si>
  <si>
    <t>10(4-6):347-51</t>
  </si>
  <si>
    <t>https://pubmed.ncbi.nlm.nih.gov/14681040</t>
  </si>
  <si>
    <t>https://www.tandfonline.com/doi/full/10.1080/cac.10.4-6.347.351</t>
  </si>
  <si>
    <t>['Common JE', 'Becker D', 'Di WL', 'Leigh IM', "O'Toole EA", 'Kelsell DP']</t>
  </si>
  <si>
    <t>Functional studies of human skin disease- and deafness-associated connexin 30 mutations</t>
  </si>
  <si>
    <t>15-Nov-2002</t>
  </si>
  <si>
    <t>Biochemical and biophysical research communications</t>
  </si>
  <si>
    <t>298(5):651-6</t>
  </si>
  <si>
    <t>https://pubmed.ncbi.nlm.nih.gov/12419304</t>
  </si>
  <si>
    <t>https://linkinghub.elsevier.com/retrieve/pii/S0006291X02025172</t>
  </si>
  <si>
    <t>['Chen M', "O'Toole EA", 'Sanghavi J', 'Mahmud N', 'Kelleher D', 'Weir D', 'Fairley JA', 'Woodley DT']</t>
  </si>
  <si>
    <t>The epidermolysis bullosa acquisita antigen (type VII collagen) is present in human colon and patients with crohn's disease have autoantibodies to type VII collagen</t>
  </si>
  <si>
    <t>118(6):1059-64</t>
  </si>
  <si>
    <t>Journal Article | Research Support, Non-U.S. Gov't | Research Support, U.S. Gov't, P.H.S.</t>
  </si>
  <si>
    <t>https://pubmed.ncbi.nlm.nih.gov/12060403</t>
  </si>
  <si>
    <t>https://linkinghub.elsevier.com/retrieve/pii/S0022-202X(15)41688-4</t>
  </si>
  <si>
    <t>['Jean-Baptiste S', "O'Toole EA", 'Chen M', 'Guitart J', 'Paller A', 'Chan LS']</t>
  </si>
  <si>
    <t>Expression of eotaxin, an eosinophil-selective chemokine, parallels eosinophil accumulation in the vesiculobullous stage of incontinentia pigmenti</t>
  </si>
  <si>
    <t>127(3):470-8</t>
  </si>
  <si>
    <t>Journal Article | Research Support, U.S. Gov't, P.H.S.</t>
  </si>
  <si>
    <t>https://pubmed.ncbi.nlm.nih.gov/11966763</t>
  </si>
  <si>
    <t>https://www.ncbi.nlm.nih.gov/pmc/articles/pmid/11966763/</t>
  </si>
  <si>
    <t>['Jones J', "O'Toole EA", 'Rustin MH', 'Whittaker SJ']</t>
  </si>
  <si>
    <t>Case 1. Systematic lupus erythematosus (SLE)</t>
  </si>
  <si>
    <t>Jan-2002</t>
  </si>
  <si>
    <t>27(1):78-9</t>
  </si>
  <si>
    <t>https://pubmed.ncbi.nlm.nih.gov/11952683</t>
  </si>
  <si>
    <t>https://academic.oup.com/ced/article-lookup/doi/10.1046/j.0307-6938.2001.00948.x</t>
  </si>
  <si>
    <t>Extracellular matrix and keratinocyte migration</t>
  </si>
  <si>
    <t>26(6):525-30</t>
  </si>
  <si>
    <t>https://pubmed.ncbi.nlm.nih.gov/11678882</t>
  </si>
  <si>
    <t>https://academic.oup.com/ced/article-lookup/doi/10.1046/j.1365-2230.2001.00891.x</t>
  </si>
  <si>
    <t>['Yurko MA', "O'Toole EA", 'Woodley DT']</t>
  </si>
  <si>
    <t>Phosphorylation of focal adhesion kinase (pp125(FAK)) is increased in human keratinocytes induced to migrate by extracellular matrices</t>
  </si>
  <si>
    <t>188(1):24-32</t>
  </si>
  <si>
    <t>https://pubmed.ncbi.nlm.nih.gov/11382919</t>
  </si>
  <si>
    <t>https://onlinelibrary.wiley.com/doi/10.1002/jcp.1093</t>
  </si>
  <si>
    <t>['Eisman S', "O'Toole EA", 'Collis C', 'Rustin MH']</t>
  </si>
  <si>
    <t>Zosteriform Kaposi's sarcoma</t>
  </si>
  <si>
    <t>26(5):402-4</t>
  </si>
  <si>
    <t>https://pubmed.ncbi.nlm.nih.gov/11488826</t>
  </si>
  <si>
    <t>https://academic.oup.com/ced/article-lookup/doi/10.1046/j.1365-2230.2001.00845.x</t>
  </si>
  <si>
    <t>['Orteu CH', 'Rustin MH', "O'Toole E", 'Sabin C', 'Salmon M', 'Poulter LW', 'Akbar AN']</t>
  </si>
  <si>
    <t>The inhibition of cutaneous T cell apoptosis may prevent resolution of inflammation in atopic eczema</t>
  </si>
  <si>
    <t>122(2):150-6</t>
  </si>
  <si>
    <t>https://pubmed.ncbi.nlm.nih.gov/11091268</t>
  </si>
  <si>
    <t>https://www.ncbi.nlm.nih.gov/pmc/articles/pmid/11091268/</t>
  </si>
  <si>
    <t>['Chen M', "O'Toole EA", 'Muellenhoff M', 'Medina E', 'Kasahara N', 'Woodley DT']</t>
  </si>
  <si>
    <t>Development and characterization of a recombinant truncated type VII collagen "minigene". Implication for gene therapy of dystrophic epidermolysis bullosa</t>
  </si>
  <si>
    <t>11-Aug-2000</t>
  </si>
  <si>
    <t>275(32):24429-35</t>
  </si>
  <si>
    <t>https://pubmed.ncbi.nlm.nih.gov/10821839</t>
  </si>
  <si>
    <t>https://linkinghub.elsevier.com/retrieve/pii/S0021-9258(19)62188-5</t>
  </si>
  <si>
    <t>['Xu L', "O'Toole EA", 'Olivry T', 'Hernandez C', 'Peng J', 'Chen M', 'Chan LS']</t>
  </si>
  <si>
    <t>Molecular cloning of canine bullous pemphigoid antigen 2 cDNA and immunomapping of NC16A domain by canine bullous pemphigoid autoantibodies</t>
  </si>
  <si>
    <t>3-Jan-2000</t>
  </si>
  <si>
    <t>1500(1):97-107</t>
  </si>
  <si>
    <t>https://pubmed.ncbi.nlm.nih.gov/10564722</t>
  </si>
  <si>
    <t>https://linkinghub.elsevier.com/retrieve/pii/S0925-4439(99)00092-7</t>
  </si>
  <si>
    <t>["O'Toole EA", 'Mak LL', 'Guitart J', 'Woodley DT', 'Hashimoto T', 'Amagai M', 'Chan LS']</t>
  </si>
  <si>
    <t>Induction of keratinocyte IL-8 expression and secretion by IgG autoantibodies as a novel mechanism of epidermal neutrophil recruitment in a pemphigus variant</t>
  </si>
  <si>
    <t>119(1):217-24</t>
  </si>
  <si>
    <t>Case Reports | Journal Article | Research Support, Non-U.S. Gov't | Research Support, U.S. Gov't, Non-P.H.S. | Research Support, U.S. Gov't, P.H.S.</t>
  </si>
  <si>
    <t>https://pubmed.ncbi.nlm.nih.gov/10606986</t>
  </si>
  <si>
    <t>https://www.ncbi.nlm.nih.gov/pmc/articles/pmid/10606986/</t>
  </si>
  <si>
    <t>['Nasca MR', "O'Toole EA", 'Palicharla P', 'West DP', 'Woodley DT']</t>
  </si>
  <si>
    <t>Thalidomide increases human keratinocyte migration and proliferation</t>
  </si>
  <si>
    <t>Nov-1999</t>
  </si>
  <si>
    <t>113(5):720-4</t>
  </si>
  <si>
    <t>https://pubmed.ncbi.nlm.nih.gov/10571725</t>
  </si>
  <si>
    <t>https://linkinghub.elsevier.com/retrieve/pii/S0022-202X(15)40642-6</t>
  </si>
  <si>
    <t>['Chen M', "O'Toole EA", 'Li YY', 'Woodley DT']</t>
  </si>
  <si>
    <t>Alpha 2 beta 1 integrin mediates dermal fibroblast attachment to type VII collagen via a 158-amino-acid segment of the NC1 domain</t>
  </si>
  <si>
    <t>15-Jun-1999</t>
  </si>
  <si>
    <t>Experimental cell research</t>
  </si>
  <si>
    <t>249(2):231-9</t>
  </si>
  <si>
    <t>https://pubmed.ncbi.nlm.nih.gov/10366422</t>
  </si>
  <si>
    <t>https://linkinghub.elsevier.com/retrieve/pii/S0014-4827(99)94473-7</t>
  </si>
  <si>
    <t>["O'Toole EA", 'Powell F', 'Barnes L']</t>
  </si>
  <si>
    <t>Jessner's lymphocytic infiltrate and probable discoid lupus erythematosus occurring separately in two sisters</t>
  </si>
  <si>
    <t>Mar-1999</t>
  </si>
  <si>
    <t>24(2):90-3</t>
  </si>
  <si>
    <t>https://pubmed.ncbi.nlm.nih.gov/10233661</t>
  </si>
  <si>
    <t>https://academic.oup.com/ced/article-lookup/doi/10.1046/j.1365-2230.1999.00426.x</t>
  </si>
  <si>
    <t>["O'Toole EA", 'Kennedy U', 'Nolan JJ', 'Young MM', 'Rogers S', 'Barnes L']</t>
  </si>
  <si>
    <t>Necrobiosis lipoidica: only a minority of patients have diabetes mellitus</t>
  </si>
  <si>
    <t>Feb-1999</t>
  </si>
  <si>
    <t>140(2):283-6</t>
  </si>
  <si>
    <t>https://pubmed.ncbi.nlm.nih.gov/10233223</t>
  </si>
  <si>
    <t>https://academic.oup.com/bjd/article-lookup/doi/10.1046/j.1365-2133.1999.02663.x</t>
  </si>
  <si>
    <t>['Chen M', 'Marinkovich MP', 'Jones JC', "O'Toole EA", 'Li YY', 'Woodley DT']</t>
  </si>
  <si>
    <t>NC1 domain of type VII collagen binds to the beta3 chain of laminin 5 via a unique subdomain within the fibronectin-like repeats</t>
  </si>
  <si>
    <t>112(2):177-83</t>
  </si>
  <si>
    <t>Journal Article | Research Support, Non-U.S. Gov't | Research Support, U.S. Gov't, Non-P.H.S. | Research Support, U.S. Gov't, P.H.S.</t>
  </si>
  <si>
    <t>https://pubmed.ncbi.nlm.nih.gov/9989793</t>
  </si>
  <si>
    <t>https://linkinghub.elsevier.com/retrieve/pii/S0022-202X(15)40395-1</t>
  </si>
  <si>
    <t>['Xu L', 'Chen M', 'Peng J', "O'Toole EA", 'Woodley DT', 'Chan LS']</t>
  </si>
  <si>
    <t>Molecular cloning and characterization of a cDNA encoding canine type VII collagen non-collagenous (NC1) domain, the target antigen of autoimmune disease epidermolysis bullosa acquisita (EBA)</t>
  </si>
  <si>
    <t>22-Oct-1998</t>
  </si>
  <si>
    <t>1408(1):25-34</t>
  </si>
  <si>
    <t>https://pubmed.ncbi.nlm.nih.gov/9784596</t>
  </si>
  <si>
    <t>https://linkinghub.elsevier.com/retrieve/pii/S0925-4439(98)00049-0</t>
  </si>
  <si>
    <t>['Sung CC', "O'Toole EA", 'Lannutti BJ', 'Hunt J', "O'Gorman M", 'Woodley DT', 'Paller AS']</t>
  </si>
  <si>
    <t>Integrin alpha 5 beta 1 expression is required for inhibition of keratinocyte migration by ganglioside GT1b</t>
  </si>
  <si>
    <t>15-Mar-1998</t>
  </si>
  <si>
    <t>239(2):311-9</t>
  </si>
  <si>
    <t>Comparative Study | Journal Article | Research Support, Non-U.S. Gov't | Research Support, U.S. Gov't, P.H.S.</t>
  </si>
  <si>
    <t>https://pubmed.ncbi.nlm.nih.gov/9521848</t>
  </si>
  <si>
    <t>https://linkinghub.elsevier.com/retrieve/pii/S0014-4827(97)93897-0</t>
  </si>
  <si>
    <t>['Fishman DA', 'Kearns A', 'Chilukuri K', 'Bafetti LM', "O'Toole EA", 'Georgacopoulos J', 'Ravosa MJ', 'Stack MS']</t>
  </si>
  <si>
    <t>Metastatic dissemination of human ovarian epithelial carcinoma is promoted by alpha2beta1-integrin-mediated interaction with type I collagen</t>
  </si>
  <si>
    <t>Invasion &amp; metastasis</t>
  </si>
  <si>
    <t>18(1):15-26</t>
  </si>
  <si>
    <t>https://pubmed.ncbi.nlm.nih.gov/10207247</t>
  </si>
  <si>
    <t>["O'Toole EA", 'Marinkovich MP', 'Peavey CL', 'Amieva MR', 'Furthmayr H', 'Mustoe TA', 'Woodley DT']</t>
  </si>
  <si>
    <t>Hypoxia increases human keratinocyte motility on connective tissue</t>
  </si>
  <si>
    <t>1-Dec-1997</t>
  </si>
  <si>
    <t>100(11):2881-91</t>
  </si>
  <si>
    <t>https://pubmed.ncbi.nlm.nih.gov/9389755</t>
  </si>
  <si>
    <t>https://europepmc.org/abstract/MED/9389755</t>
  </si>
  <si>
    <t>["O'Toole EA", 'Marinkovich MP', 'Hoeffler WK', 'Furthmayr H', 'Woodley DT']</t>
  </si>
  <si>
    <t>Laminin-5 inhibits human keratinocyte migration</t>
  </si>
  <si>
    <t>15-Jun-1997</t>
  </si>
  <si>
    <t>233(2):330-9</t>
  </si>
  <si>
    <t>https://pubmed.ncbi.nlm.nih.gov/9194495</t>
  </si>
  <si>
    <t>https://linkinghub.elsevier.com/retrieve/pii/S0014-4827(97)93586-2</t>
  </si>
  <si>
    <t>['Chen M', 'Marinkovich MP', 'Veis A', 'Cai X', 'Rao CN', "O'Toole EA", 'Woodley DT']</t>
  </si>
  <si>
    <t>Interactions of the amino-terminal noncollagenous (NC1) domain of type VII collagen with extracellular matrix components. A potential role in epidermal-dermal adherence in human skin</t>
  </si>
  <si>
    <t>6-Jun-1997</t>
  </si>
  <si>
    <t>272(23):14516-22</t>
  </si>
  <si>
    <t>https://pubmed.ncbi.nlm.nih.gov/9169408</t>
  </si>
  <si>
    <t>https://linkinghub.elsevier.com/retrieve/pii/S0021-9258(19)62423-3</t>
  </si>
  <si>
    <t>['Chen M', 'Goyal S', 'Cai X', "O'Toole EA", 'Woodley DT']</t>
  </si>
  <si>
    <t>Modulation of type VII collagen (anchoring fibril) expression by retinoids in human skin cells</t>
  </si>
  <si>
    <t>10-Apr-1997</t>
  </si>
  <si>
    <t>1351(3):333-40</t>
  </si>
  <si>
    <t>https://pubmed.ncbi.nlm.nih.gov/9130597</t>
  </si>
  <si>
    <t>https://linkinghub.elsevier.com/retrieve/pii/S0167-4781(96)00226-6</t>
  </si>
  <si>
    <t>['Chen M', 'Petersen MJ', 'Li HL', 'Cai XY', "O'Toole EA", 'Woodley DT']</t>
  </si>
  <si>
    <t>Ultraviolet A irradiation upregulates type VII collagen expression in human dermal fibroblasts</t>
  </si>
  <si>
    <t>Feb-1997</t>
  </si>
  <si>
    <t>108(2):125-8</t>
  </si>
  <si>
    <t>https://pubmed.ncbi.nlm.nih.gov/9008222</t>
  </si>
  <si>
    <t>https://linkinghub.elsevier.com/retrieve/pii/S0022-202X(15)50784-7</t>
  </si>
  <si>
    <t>['Chen M', 'Chan LS', 'Cai X', "O'Toole EA", 'Sample JC', 'Woodley DT']</t>
  </si>
  <si>
    <t>Development of an ELISA for rapid detection of anti-type VII collagen autoantibodies in epidermolysis bullosa acquisita</t>
  </si>
  <si>
    <t>108(1):68-72</t>
  </si>
  <si>
    <t>https://pubmed.ncbi.nlm.nih.gov/8980290</t>
  </si>
  <si>
    <t>https://linkinghub.elsevier.com/retrieve/pii/S0022-202X(15)42780-0</t>
  </si>
  <si>
    <t>["O'Toole EA", 'Mooney EE', 'Walsh JB', 'Sweeney EC', 'Barnes L']</t>
  </si>
  <si>
    <t>Disseminated herpes zoster in the elderly</t>
  </si>
  <si>
    <t>Jul Sep-1997</t>
  </si>
  <si>
    <t>Irish journal of medical science</t>
  </si>
  <si>
    <t>166(3):141-2</t>
  </si>
  <si>
    <t>https://pubmed.ncbi.nlm.nih.gov/9256548</t>
  </si>
  <si>
    <t>https://link.springer.com/article/10.1007/BF02943592</t>
  </si>
  <si>
    <t>["O'Toole EA", 'Goel M', 'Woodley DT']</t>
  </si>
  <si>
    <t>Hydrogen peroxide inhibits human keratinocyte migration</t>
  </si>
  <si>
    <t>Dermatologic surgery : official publication for American Society for Dermatologic Surgery et al.</t>
  </si>
  <si>
    <t>22(6):525-9</t>
  </si>
  <si>
    <t>https://pubmed.ncbi.nlm.nih.gov/8646466</t>
  </si>
  <si>
    <t>https://onlinelibrary.wiley.com/resolve/openurl?genre=article&amp;sid=nlm:pubmed&amp;issn=1076-0512&amp;date=1996&amp;volume=22&amp;issue=6&amp;spage=525</t>
  </si>
  <si>
    <t>['Cha D', "O'Brien P", "O'Toole EA", 'Woodley DT', 'Hudson LG']</t>
  </si>
  <si>
    <t>Enhanced modulation of keratinocyte motility by transforming growth factor-alpha (TGF-alpha) relative to epidermal growth factor (EGF)</t>
  </si>
  <si>
    <t>Apr-1996</t>
  </si>
  <si>
    <t>106(4):590-7</t>
  </si>
  <si>
    <t>https://pubmed.ncbi.nlm.nih.gov/8617990</t>
  </si>
  <si>
    <t>https://linkinghub.elsevier.com/retrieve/pii/S0022-202X(15)42499-6</t>
  </si>
  <si>
    <t>["O'Toole EA", 'Deasy P', 'Watson R']</t>
  </si>
  <si>
    <t>Cutis marmorata telangiectatica congenita associated with a double aortic arch</t>
  </si>
  <si>
    <t>12(4):348-50</t>
  </si>
  <si>
    <t>https://pubmed.ncbi.nlm.nih.gov/8747584</t>
  </si>
  <si>
    <t>https://onlinelibrary.wiley.com/resolve/openurl?genre=article&amp;sid=nlm:pubmed&amp;issn=0736-8046&amp;date=1995&amp;volume=12&amp;issue=4&amp;spage=348</t>
  </si>
  <si>
    <t>["O'Toole EA", 'Gormally S', 'Drumm B', 'Monaghan H', 'Watson R']</t>
  </si>
  <si>
    <t>Unilateral Beau's lines in childhood reflex sympathetic dystrophy</t>
  </si>
  <si>
    <t>Sep-1995</t>
  </si>
  <si>
    <t>12(3):245-7</t>
  </si>
  <si>
    <t>https://pubmed.ncbi.nlm.nih.gov/7501557</t>
  </si>
  <si>
    <t>https://onlinelibrary.wiley.com/resolve/openurl?genre=article&amp;sid=nlm:pubmed&amp;issn=0736-8046&amp;date=1995&amp;volume=12&amp;issue=3&amp;spage=245</t>
  </si>
  <si>
    <t>["O'Toole EA", 'Stephens R', 'Young MM', 'Tanner A', 'Barnes L']</t>
  </si>
  <si>
    <t>Subungual melanoma: a relation to direct injury?</t>
  </si>
  <si>
    <t>33(3):525-8</t>
  </si>
  <si>
    <t>https://pubmed.ncbi.nlm.nih.gov/7657882</t>
  </si>
  <si>
    <t>https://linkinghub.elsevier.com/retrieve/pii/0190-9622(95)91406-4</t>
  </si>
  <si>
    <t>["O'Toole E", 'Barnes L']</t>
  </si>
  <si>
    <t>Sun-bed-induced vesiculobullous polymorphic light eruption</t>
  </si>
  <si>
    <t>Jan-1995</t>
  </si>
  <si>
    <t>132(1):171</t>
  </si>
  <si>
    <t>https://pubmed.ncbi.nlm.nih.gov/7756147</t>
  </si>
  <si>
    <t>https://academic.oup.com/bjd/article-lookup/doi/10.1111/j.1365-2133.1995.tb08662.x</t>
  </si>
  <si>
    <t>['Stinson J', "O'Toole E", 'Cooke T', "D'Arcy G", 'Hall M', 'Barnes L', 'Feely J']</t>
  </si>
  <si>
    <t>Cholesterol and lipoprotein (a) levels in psoriasis</t>
  </si>
  <si>
    <t>Jul Aug-1995</t>
  </si>
  <si>
    <t>Irish medical journal</t>
  </si>
  <si>
    <t>88(4):128-9</t>
  </si>
  <si>
    <t>https://pubmed.ncbi.nlm.nih.gov/7672948</t>
  </si>
  <si>
    <t>Rajan N</t>
  </si>
  <si>
    <t>['Eisner M', 'Rajan N']</t>
  </si>
  <si>
    <t>A case of missing fingerprints</t>
  </si>
  <si>
    <t>24-Jun-2024</t>
  </si>
  <si>
    <t>https://pubmed.ncbi.nlm.nih.gov/38912786</t>
  </si>
  <si>
    <t>https://academic.oup.com/bjd/article-lookup/doi/10.1093/bjd/ljae269</t>
  </si>
  <si>
    <t>['Ganier C', 'Callewaert C', 'Matos TR', 'Sonkoly E', 'Dyring-Andersen B', 'Rajan N']</t>
  </si>
  <si>
    <t>Young ESDR: Engaging and Nurturing the Next-Generation Skin Research Community</t>
  </si>
  <si>
    <t>19-Jun-2024</t>
  </si>
  <si>
    <t>https://pubmed.ncbi.nlm.nih.gov/38904568</t>
  </si>
  <si>
    <t>https://linkinghub.elsevier.com/retrieve/pii/S0022-202X(24)00382-8</t>
  </si>
  <si>
    <t>['Gault A', 'Hogarth L', 'Williams KC', 'Greystoke A', 'Rajan N', 'Speight A', 'Lamb CA', 'Bridgewood A', 'Brown-Schofield LJ', 'Rayner F', 'Isaacs JD', 'Nsengimana J', 'Stewart CJ', 'Anderson AE', 'Plummer R', 'Pratt AG']</t>
  </si>
  <si>
    <t>Monitoring immunE DysregulAtion foLLowing Immune checkpOint-inhibitioN (MEDALLION): protocol for an observational cancer immunotherapy cohort study</t>
  </si>
  <si>
    <t>14-Jun-2024</t>
  </si>
  <si>
    <t>BMC cancer</t>
  </si>
  <si>
    <t>24(1):733</t>
  </si>
  <si>
    <t>https://pubmed.ncbi.nlm.nih.gov/38877461</t>
  </si>
  <si>
    <t>https://bmccancer.biomedcentral.com/articles/10.1186/s12885-024-12468-3</t>
  </si>
  <si>
    <t>['Andrew K', 'van Bodegraven B', 'Vernon S', 'Balogun M', 'Craig P', 'Rajan N', 'Venables ZC', 'Tso S']</t>
  </si>
  <si>
    <t>National epidemiology of digital papillary adenocarcinoma in England 2013-2020: a population-based registry study</t>
  </si>
  <si>
    <t>https://pubmed.ncbi.nlm.nih.gov/38757196</t>
  </si>
  <si>
    <t>https://academic.oup.com/ced/article-lookup/doi/10.1093/ced/llae203</t>
  </si>
  <si>
    <t>['Robinson J', 'Kibbi N', 'Rajan N']</t>
  </si>
  <si>
    <t>Redefine "benign": A misnomer in the context of patients with genetic skin tumour syndromes</t>
  </si>
  <si>
    <t>https://pubmed.ncbi.nlm.nih.gov/38728435</t>
  </si>
  <si>
    <t>https://academic.oup.com/bjd/article-lookup/doi/10.1093/bjd/ljae185</t>
  </si>
  <si>
    <t>['Horton A', 'Fostier W', 'Winship I', 'Rajan N']</t>
  </si>
  <si>
    <t>Facial Features of Hereditary Cancer Predisposition</t>
  </si>
  <si>
    <t>7-May-2024</t>
  </si>
  <si>
    <t>JCO oncology practice</t>
  </si>
  <si>
    <t>https://pubmed.ncbi.nlm.nih.gov/38713892</t>
  </si>
  <si>
    <t>https://ascopubs.org/doi/10.1200/OP.23.00610?url_ver=Z39.88-2003&amp;rfr_id=ori:rid:crossref.org&amp;rfr_dat=cr_pub 0pubmed</t>
  </si>
  <si>
    <t>['Clabbers JMK', 'Roemen GMJM', 'Rajan N', 'Shah A', 'Woo P', 'Arefi M', 'Vreeburg M', 'Steijlen PM', 'Gostyński A', 'van Geel M']</t>
  </si>
  <si>
    <t>HRAS mosaicism in linear palmoplantar keratoderma</t>
  </si>
  <si>
    <t>10-Nov-2023</t>
  </si>
  <si>
    <t>38(5):e382-e384</t>
  </si>
  <si>
    <t>https://pubmed.ncbi.nlm.nih.gov/37909292</t>
  </si>
  <si>
    <t>https://onlinelibrary.wiley.com/doi/10.1111/jdv.19613</t>
  </si>
  <si>
    <t>['Rajan N', 'Cook S', 'Best K', 'Monahan K']</t>
  </si>
  <si>
    <t>Universal testing of cutaneous sebaceous carcinoma: a missed opportunity in Lynch syndrome detection</t>
  </si>
  <si>
    <t>The Lancet. Oncology</t>
  </si>
  <si>
    <t>25(1):e1-e2</t>
  </si>
  <si>
    <t>https://pubmed.ncbi.nlm.nih.gov/38181808</t>
  </si>
  <si>
    <t>https://linkinghub.elsevier.com/retrieve/pii/S1470-2045(23)00595-8</t>
  </si>
  <si>
    <t>['Garcia-Doval I', 'Rajan N', 'Hunter H', 'Frew J', 'Naldi L', 'Mellerio JE', 'Hay R']</t>
  </si>
  <si>
    <t>Clinical reports: the overarching home for case series and case reports in the BJD</t>
  </si>
  <si>
    <t>20-Dec-2023</t>
  </si>
  <si>
    <t>190(1):1-2</t>
  </si>
  <si>
    <t>https://pubmed.ncbi.nlm.nih.gov/37603852</t>
  </si>
  <si>
    <t>https://academic.oup.com/bjd/article-lookup/doi/10.1093/bjd/ljad301</t>
  </si>
  <si>
    <t>['Fostier W', 'Husain A', 'Rajan N']</t>
  </si>
  <si>
    <t>Squamous cell carcinoma and MYH9-associated elastin aggregation (MALTA) syndrome</t>
  </si>
  <si>
    <t>19-Dec-2023</t>
  </si>
  <si>
    <t>49(1):105-107</t>
  </si>
  <si>
    <t>https://pubmed.ncbi.nlm.nih.gov/37708298</t>
  </si>
  <si>
    <t>https://academic.oup.com/ced/article-lookup/doi/10.1093/ced/llad263</t>
  </si>
  <si>
    <t>['Kibbi N', 'Petric UB', 'El-Banna G', 'Beaulieu DM', 'Rajan N', 'Srivastava D', 'Aasi SZ']</t>
  </si>
  <si>
    <t>Clinical Outcomes in Sebaceous Carcinoma: A Retrospective Two-Center Cohort Study</t>
  </si>
  <si>
    <t>1-Dec-2023</t>
  </si>
  <si>
    <t>14-Nov-2023</t>
  </si>
  <si>
    <t>49(12):1122-1127</t>
  </si>
  <si>
    <t>https://pubmed.ncbi.nlm.nih.gov/37962979</t>
  </si>
  <si>
    <t>https://journals.lww.com/10.1097/DSS.0000000000004016</t>
  </si>
  <si>
    <t>['Cook S', 'Pethick J', 'Kibbi N', 'Hollestein L', 'Lavelle K', 'de Vere Hunt I', 'Turnbull C', 'Rous B', 'Husain A', 'Burn J', 'Lüchtenborg M', 'Santaniello F', 'McRonald F', 'Hardy S', 'Linos E', 'Venables Z', 'Rajan N']</t>
  </si>
  <si>
    <t>Sebaceous carcinoma epidemiology, associated malignancies and Lynch/Muir-Torre syndrome screening in England from 2008 to 2018</t>
  </si>
  <si>
    <t>7-Apr-2023</t>
  </si>
  <si>
    <t>89(6):1129-1135</t>
  </si>
  <si>
    <t>https://pubmed.ncbi.nlm.nih.gov/37031776</t>
  </si>
  <si>
    <t>https://linkinghub.elsevier.com/retrieve/pii/S0190-9622(23)00536-4</t>
  </si>
  <si>
    <t>['Matin RN', 'Linos E', 'Rajan N']</t>
  </si>
  <si>
    <t>Leveraging large language models in dermatology</t>
  </si>
  <si>
    <t>189(3):253-254</t>
  </si>
  <si>
    <t>https://pubmed.ncbi.nlm.nih.gov/37410567</t>
  </si>
  <si>
    <t>https://academic.oup.com/bjd/article-lookup/doi/10.1093/bjd/ljad230</t>
  </si>
  <si>
    <t>['Maloney NJ', 'Zacher NC', 'Hirotsu KE', 'Rajan N', 'Aasi SZ', 'Kibbi N']</t>
  </si>
  <si>
    <t>Comparison of clinicopathologic features, survival, and demographics in sebaceous carcinoma patients with and without Muir-Torre syndrome</t>
  </si>
  <si>
    <t>31-Mar-2023</t>
  </si>
  <si>
    <t>89(2):269-273</t>
  </si>
  <si>
    <t>https://pubmed.ncbi.nlm.nih.gov/37003478</t>
  </si>
  <si>
    <t>https://linkinghub.elsevier.com/retrieve/pii/S0190-9622(23)00521-2</t>
  </si>
  <si>
    <t>['Joshy J', 'van Bodegraven B', 'Mistry K', 'Craig P', 'Rajan N', 'Vernon S', 'Levell NJ', 'Venables ZC']</t>
  </si>
  <si>
    <t>Epidemiology of porocarcinoma in England 2013-2018: a population-based registry study</t>
  </si>
  <si>
    <t>48(7):770-777</t>
  </si>
  <si>
    <t>https://pubmed.ncbi.nlm.nih.gov/37002829</t>
  </si>
  <si>
    <t>https://academic.oup.com/ced/article-lookup/doi/10.1093/ced/llad122</t>
  </si>
  <si>
    <t>['Marín-Rubio JL', 'Raote I', 'Inns J', 'Dobson-Stone C', 'Rajan N']</t>
  </si>
  <si>
    <t>CYLD in health and disease</t>
  </si>
  <si>
    <t>1-Jun-2023</t>
  </si>
  <si>
    <t>Disease models &amp; mechanisms</t>
  </si>
  <si>
    <t>16(6):dmm050093</t>
  </si>
  <si>
    <t>https://pubmed.ncbi.nlm.nih.gov/37387450</t>
  </si>
  <si>
    <t>https://europepmc.org/abstract/MED/37387450</t>
  </si>
  <si>
    <t>['Polubothu S', 'Bender N', 'Muthiah S', 'Zecchin D', 'Demetriou C', 'Martin SB', 'Malhotra S', 'Travnickova J', 'Zeng Z', 'Böhm M', 'Barbarot S', 'Cottrell C', 'Davies O', 'Baselga E', 'Burrows NP', 'Carmignac V', 'Diaz JS', 'Fink C', 'Haenssle HA', 'Happle R', 'Harland M', 'Majerowski J', 'Vabres P', 'Vincent M', 'Newton-Bishop JA', 'Bishop DT', 'Siegel D', 'Patton EE', 'Topf M', 'Rajan N', 'Drolet B', 'Kinsler VA']</t>
  </si>
  <si>
    <t>PTPN11 Mosaicism Causes a Spectrum of Pigmentary and Vascular Neurocutaneous Disorders and Predisposes to Melanoma</t>
  </si>
  <si>
    <t>23-Dec-2022</t>
  </si>
  <si>
    <t>143(6):1042-1051.e3</t>
  </si>
  <si>
    <t>https://pubmed.ncbi.nlm.nih.gov/36566878</t>
  </si>
  <si>
    <t>https://linkinghub.elsevier.com/retrieve/pii/S0022-202X(22)02891-3</t>
  </si>
  <si>
    <t>['van Bodegraven B', 'Vernon S', 'Eversfield C', 'Board R', 'Craig P', 'Gran S', 'Harwood CA', 'Keohane S', 'Levell NJ', 'Matin RN', 'Proby C', 'Rajan N', 'Rous B', 'Ascott A', 'Millington GWM', 'Venables ZC']</t>
  </si>
  <si>
    <t>Get Data Out' Skin: national cancer registry incidence and survival rates for all registered skin tumour groups for 2013-2019 in England</t>
  </si>
  <si>
    <t>188(6):777-784</t>
  </si>
  <si>
    <t>https://pubmed.ncbi.nlm.nih.gov/36814132</t>
  </si>
  <si>
    <t>https://academic.oup.com/bjd/article-lookup/doi/10.1093/bjd/ljad033</t>
  </si>
  <si>
    <t>['Fostier W', 'Holt G', 'Sampson J', 'Rajan N']</t>
  </si>
  <si>
    <t>Folliculin inactivation and cutaneous leiomyosarcoma in Birt-Hogg-Dubé syndrome</t>
  </si>
  <si>
    <t>188(4):571-572</t>
  </si>
  <si>
    <t>https://pubmed.ncbi.nlm.nih.gov/36715612</t>
  </si>
  <si>
    <t>https://academic.oup.com/bjd/article-lookup/doi/10.1093/bjd/ljac138</t>
  </si>
  <si>
    <t>['Winn RT', 'Gazzani P', 'Venables ZC', 'Shah F', 'Gkini M', 'Jeetle S', 'Oliphant T', 'Wijesuriya N', 'Martin-Clavijo A', 'Husain A', 'Harwood CA', 'Rajan N']</t>
  </si>
  <si>
    <t>Variation in management of porocarcinoma: a 10-year retrospective review of 75 cases across three UK tertiary centres</t>
  </si>
  <si>
    <t>2-Feb-2023</t>
  </si>
  <si>
    <t>48(2):121-124</t>
  </si>
  <si>
    <t>https://pubmed.ncbi.nlm.nih.gov/36730509</t>
  </si>
  <si>
    <t>https://academic.oup.com/ced/article-lookup/doi/10.1093/ced/llac052</t>
  </si>
  <si>
    <t>['Williams KC', 'Gault A', 'Anderson AE', 'Stewart CJ', 'Lamb CA', 'Speight RA', 'Rajan N', 'Plummer R', 'Pratt AG']</t>
  </si>
  <si>
    <t>Immune-related adverse events in checkpoint blockade: Observations from human tissue and therapeutic considerations</t>
  </si>
  <si>
    <t>26-Jan-2023</t>
  </si>
  <si>
    <t>Frontiers in immunology</t>
  </si>
  <si>
    <t>14:1122430</t>
  </si>
  <si>
    <t>https://pubmed.ncbi.nlm.nih.gov/36776862</t>
  </si>
  <si>
    <t>https://europepmc.org/abstract/MED/36776862</t>
  </si>
  <si>
    <t>['Dubois A', 'Fostier W', 'Sampson J', 'Durham J', 'Rajan N']</t>
  </si>
  <si>
    <t>Hypohidrotic ectodermal dysplasia and juxtaclavicular beaded lines</t>
  </si>
  <si>
    <t>22-Aug-2022</t>
  </si>
  <si>
    <t>JAAD case reports</t>
  </si>
  <si>
    <t>28:110-112</t>
  </si>
  <si>
    <t>https://pubmed.ncbi.nlm.nih.gov/36159719</t>
  </si>
  <si>
    <t>https://linkinghub.elsevier.com/retrieve/pii/S2352-5126(22)00378-2</t>
  </si>
  <si>
    <t>['Joshy J', 'Mistry K', 'Levell NJ', 'van Bodegraven B', 'Vernon S', 'Rajan N', 'Craig P', 'Venables ZC']</t>
  </si>
  <si>
    <t>Porocarcinoma: a review</t>
  </si>
  <si>
    <t>20-Mar-2022</t>
  </si>
  <si>
    <t>47(6):1030-1035</t>
  </si>
  <si>
    <t>https://pubmed.ncbi.nlm.nih.gov/35149987</t>
  </si>
  <si>
    <t>https://academic.oup.com/ced/article-lookup/doi/10.1111/ced.15126</t>
  </si>
  <si>
    <t>['Loh AYT', 'Špoljar S', 'Neo GYW', 'Escande-Beillard N', 'Leushacke M', 'Luijten MNH', 'Venkatesh B', 'Bonnard C', 'van Steensel MAM', 'Hamm H', 'Carmichael A', 'Rajan N', 'Carney TJ', 'Reversade B']</t>
  </si>
  <si>
    <t>Huriez syndrome: Additional pathogenic variants supporting allelism to SMARCAD syndrome</t>
  </si>
  <si>
    <t>25-Feb-2022</t>
  </si>
  <si>
    <t>American journal of medical genetics. Part A</t>
  </si>
  <si>
    <t>188(6):1752-1760</t>
  </si>
  <si>
    <t>https://pubmed.ncbi.nlm.nih.gov/35212137</t>
  </si>
  <si>
    <t>https://onlinelibrary.wiley.com/doi/10.1002/ajmg.a.62703</t>
  </si>
  <si>
    <t>['Sowter P', 'Santibanez-Koref M', 'Jackson MS', 'Borthwick GM', 'Burn J', 'Rajan N', 'Gallon R']</t>
  </si>
  <si>
    <t>Response to 'Cutaneous squamous cell carcinoma is associated with Lynch syndrome: widening the spectrum of Lynch syndrome-associated tumours'</t>
  </si>
  <si>
    <t>24-Mar-2022</t>
  </si>
  <si>
    <t>186(5):913-914</t>
  </si>
  <si>
    <t>https://pubmed.ncbi.nlm.nih.gov/35322414</t>
  </si>
  <si>
    <t>https://academic.oup.com/bjd/article-lookup/doi/10.1111/bjd.20970</t>
  </si>
  <si>
    <t>['Micevic G', 'Lo SN', 'Rajan N']</t>
  </si>
  <si>
    <t>Targeting the neonatal Fc receptor in pemphigus: safety first</t>
  </si>
  <si>
    <t>27-Dec-2021</t>
  </si>
  <si>
    <t>186(3):389-390</t>
  </si>
  <si>
    <t>https://pubmed.ncbi.nlm.nih.gov/34961930</t>
  </si>
  <si>
    <t>https://europepmc.org/abstract/MED/34961930</t>
  </si>
  <si>
    <t>['Laws R', 'Steel DH', 'Rajan N']</t>
  </si>
  <si>
    <t>Research Techniques Made Simple: Volume Scanning Electron Microscopy</t>
  </si>
  <si>
    <t>142(2):265-271.e1</t>
  </si>
  <si>
    <t>https://pubmed.ncbi.nlm.nih.gov/34762923</t>
  </si>
  <si>
    <t>https://linkinghub.elsevier.com/retrieve/pii/S0022-202X(21)02471-4</t>
  </si>
  <si>
    <t>['Cook S', 'Bajwa D', 'Hollestein L', 'Husain A', 'Rajan N']</t>
  </si>
  <si>
    <t>A 5-year retrospective review of skin adnexal tumours received at a tertiary dermatopathology service: implications for linked genetic diagnoses</t>
  </si>
  <si>
    <t>21-Oct-2021</t>
  </si>
  <si>
    <t>186(1):167-173</t>
  </si>
  <si>
    <t>https://pubmed.ncbi.nlm.nih.gov/34388263</t>
  </si>
  <si>
    <t>https://academic.oup.com/bjd/article-lookup/doi/10.1111/bjd.20701</t>
  </si>
  <si>
    <t>['Winship IM', 'Bajwa D', 'Rajan N']</t>
  </si>
  <si>
    <t>Intent vs. impact: calling time on outdated phenotypic labels in dermatology</t>
  </si>
  <si>
    <t>186(1):174-175</t>
  </si>
  <si>
    <t>https://pubmed.ncbi.nlm.nih.gov/34350981</t>
  </si>
  <si>
    <t>https://academic.oup.com/bjd/article-lookup/doi/10.1111/bjd.20664</t>
  </si>
  <si>
    <t>['Woodford MR', 'Andreou A', 'Baba M', 'van de Beek I', 'Di Malta C', 'Glykofridis I', 'Grimes H', 'Henske EP', 'Iliopoulos O', 'Kurihara M', 'Lazor R', 'Linehan WM', 'Matsumoto K', 'Marciniak SJ', 'Namba Y', 'Pause A', 'Rajan N', 'Ray A', 'Schmidt LS', 'Shi W', 'Steinlein OK', 'Thierauf J', 'Zoncu R', 'Webb A', 'Mollapour M']</t>
  </si>
  <si>
    <t>Seventh BHD international symposium: recent scientific and clinical advancement</t>
  </si>
  <si>
    <t>13:173-181</t>
  </si>
  <si>
    <t>https://pubmed.ncbi.nlm.nih.gov/35070081</t>
  </si>
  <si>
    <t>https://europepmc.org/abstract/MED/35070081</t>
  </si>
  <si>
    <t>['Guckian J', 'Ingram JR', 'Rajan N', 'Linos E']</t>
  </si>
  <si>
    <t>Dermatology is finally talking about race</t>
  </si>
  <si>
    <t>185(5):875-876</t>
  </si>
  <si>
    <t>https://pubmed.ncbi.nlm.nih.gov/34743327</t>
  </si>
  <si>
    <t>https://academic.oup.com/bjd/article-lookup/doi/10.1111/bjd.20599</t>
  </si>
  <si>
    <t>['Gallon R', 'Kibbi N', 'Cook S', 'Santibanez-Koref M', 'Jackson MS', 'Burn J', 'Rajan N']</t>
  </si>
  <si>
    <t>Sebaceous tumours: a prototypical class of skin tumour for universal germline genetic testing</t>
  </si>
  <si>
    <t>22-Jul-2021</t>
  </si>
  <si>
    <t>185(5):1045-1046</t>
  </si>
  <si>
    <t>https://pubmed.ncbi.nlm.nih.gov/34050928</t>
  </si>
  <si>
    <t>https://europepmc.org/abstract/MED/34050928</t>
  </si>
  <si>
    <t>['Danis J', 'Kelemen E', 'Rajan N', 'Nagy N', 'Széll M', 'Ádám É']</t>
  </si>
  <si>
    <t>TRAF3 and NBR1 both influence the effect of the disease-causing CYLD(Arg936X) mutation on NF-κB activity</t>
  </si>
  <si>
    <t>17-May-2021</t>
  </si>
  <si>
    <t>30(11):1705-1710</t>
  </si>
  <si>
    <t>https://pubmed.ncbi.nlm.nih.gov/33999445</t>
  </si>
  <si>
    <t>https://onlinelibrary.wiley.com/doi/10.1111/exd.14365</t>
  </si>
  <si>
    <t>['Bajwa DS', 'Cook S', 'Winn R', 'Winship IM', 'McQueen A', 'Husain A', 'Rajan N']</t>
  </si>
  <si>
    <t>Multifocal extracardiac rhabdomyomas: extending the phenotype of Birt-Hogg-Dubé syndrome</t>
  </si>
  <si>
    <t>185(4):861-863</t>
  </si>
  <si>
    <t>https://pubmed.ncbi.nlm.nih.gov/34048023</t>
  </si>
  <si>
    <t>https://academic.oup.com/bjd/article-lookup/doi/10.1111/bjd.20521</t>
  </si>
  <si>
    <t>['Gault A', 'Anderson AE', 'Plummer R', 'Stewart C', 'Pratt AG', 'Rajan N']</t>
  </si>
  <si>
    <t>Cutaneous immune-related adverse events in patients with melanoma treated with checkpoint inhibitors</t>
  </si>
  <si>
    <t>185(2):263-271</t>
  </si>
  <si>
    <t>https://pubmed.ncbi.nlm.nih.gov/33393076</t>
  </si>
  <si>
    <t>https://academic.oup.com/bjd/article-lookup/doi/10.1111/bjd.19750</t>
  </si>
  <si>
    <t>['Cotter C', 'Kretz M', 'Rajan N']</t>
  </si>
  <si>
    <t>Regulatory noncoding RNAs help protect keratinocytes from ultraviolet-mediated damage in vitiligo</t>
  </si>
  <si>
    <t>3-Mar-2021</t>
  </si>
  <si>
    <t>184(6):999-1000</t>
  </si>
  <si>
    <t>https://pubmed.ncbi.nlm.nih.gov/33660271</t>
  </si>
  <si>
    <t>https://academic.oup.com/bjd/article-lookup/doi/10.1111/bjd.19827</t>
  </si>
  <si>
    <t>['Loh AYT', 'Ho CM', 'Muthiah S', 'Venkatesh B', 'Zwolinski S', 'Bray APJJ', 'Reversade B', 'Rajan N', 'Carney TJ']</t>
  </si>
  <si>
    <t>Huriez syndrome caused by a large deletion that abrogates the skin-specific isoform of SMARCAD1</t>
  </si>
  <si>
    <t>10-Mar-2021</t>
  </si>
  <si>
    <t>184(6):1205-1207</t>
  </si>
  <si>
    <t>https://pubmed.ncbi.nlm.nih.gov/33400266</t>
  </si>
  <si>
    <t>https://academic.oup.com/bjd/article-lookup/doi/10.1111/bjd.19799</t>
  </si>
  <si>
    <t>['Guckian J', 'Rajan N', 'Kibbi N']</t>
  </si>
  <si>
    <t>Incompletely excised keratinocyte carcinomas: more common than once thought?</t>
  </si>
  <si>
    <t>18-Apr-2021</t>
  </si>
  <si>
    <t>184(6):991</t>
  </si>
  <si>
    <t>https://pubmed.ncbi.nlm.nih.gov/33870485</t>
  </si>
  <si>
    <t>https://academic.oup.com/bjd/article-lookup/doi/10.1111/bjd.20049</t>
  </si>
  <si>
    <t>['Rajan N']</t>
  </si>
  <si>
    <t>Image gallery: first take a good picture, then tell a good story</t>
  </si>
  <si>
    <t>184(1):1</t>
  </si>
  <si>
    <t>https://pubmed.ncbi.nlm.nih.gov/33426687</t>
  </si>
  <si>
    <t>https://academic.oup.com/bjd/article-lookup/doi/10.1111/bjd.19534</t>
  </si>
  <si>
    <t>['Nagy N', 'Dubois A', 'Szell M', 'Rajan N']</t>
  </si>
  <si>
    <t>Genetic Testing in CYLD Cutaneous Syndrome: An Update</t>
  </si>
  <si>
    <t>29-Oct-2021</t>
  </si>
  <si>
    <t>The application of clinical genetics</t>
  </si>
  <si>
    <t>14:427-444</t>
  </si>
  <si>
    <t>https://pubmed.ncbi.nlm.nih.gov/34744449</t>
  </si>
  <si>
    <t>https://europepmc.org/abstract/MED/34744449</t>
  </si>
  <si>
    <t>['Langtry J', 'Rajan N']</t>
  </si>
  <si>
    <t>Pre-emptive intra-auricular electrosurgical resurfacing of cylindromas to prevent conductive deafness in CYLD cutaneous syndrome</t>
  </si>
  <si>
    <t>27-Jul-2020</t>
  </si>
  <si>
    <t>183(6):e188</t>
  </si>
  <si>
    <t>https://pubmed.ncbi.nlm.nih.gov/32716048</t>
  </si>
  <si>
    <t>https://academic.oup.com/bjd/article-lookup/doi/10.1111/bjd.19331</t>
  </si>
  <si>
    <t>['Ghadiri SJ', 'Brennan P', 'Calonje E', 'Carmichael AJ', 'Rajan N']</t>
  </si>
  <si>
    <t>Coinheritance of naevoid basal cell carcinoma syndrome and neurofibromatosis type 1 associated with an exceptional spectrum of tumours</t>
  </si>
  <si>
    <t>2-Aug-2020</t>
  </si>
  <si>
    <t>183(6):1108-1110</t>
  </si>
  <si>
    <t>https://pubmed.ncbi.nlm.nih.gov/32562549</t>
  </si>
  <si>
    <t>https://academic.oup.com/bjd/article-lookup/doi/10.1111/bjd.19324</t>
  </si>
  <si>
    <t>['Manam S', 'Oliphant T', 'Husain A', 'Rajan N']</t>
  </si>
  <si>
    <t>Basaloid follicular proliferations, brain tumours and SUFU</t>
  </si>
  <si>
    <t>25-Jun-2020</t>
  </si>
  <si>
    <t>183(5):e146</t>
  </si>
  <si>
    <t>https://pubmed.ncbi.nlm.nih.gov/32588433</t>
  </si>
  <si>
    <t>https://academic.oup.com/bjd/article-lookup/doi/10.1111/bjd.19248</t>
  </si>
  <si>
    <t>['Cook S', 'Wilson V', 'Ness J', 'Burn J', 'Husain A', 'Rajan N']</t>
  </si>
  <si>
    <t>Detection of genetic tumour predisposition syndromes using electronic health records</t>
  </si>
  <si>
    <t>1-Jul-2020</t>
  </si>
  <si>
    <t>183(5):949-950</t>
  </si>
  <si>
    <t>https://pubmed.ncbi.nlm.nih.gov/32407560</t>
  </si>
  <si>
    <t>https://academic.oup.com/bjd/article-lookup/doi/10.1111/bjd.19215</t>
  </si>
  <si>
    <t>['Pap ÉM', 'Farkas K', 'Széll M', 'Németh G', 'Rajan N', 'Nagy N']</t>
  </si>
  <si>
    <t>Identification of putative phenotype-modifying genetic factors associated with phenotypic diversity in Brooke-Spiegler syndrome</t>
  </si>
  <si>
    <t>17-Sep-2020</t>
  </si>
  <si>
    <t>29(10):1017-1020</t>
  </si>
  <si>
    <t>https://pubmed.ncbi.nlm.nih.gov/32744342</t>
  </si>
  <si>
    <t>https://onlinelibrary.wiley.com/doi/10.1111/exd.14161</t>
  </si>
  <si>
    <t>['Muthiah S', 'Polubothu S', 'Husain A', 'Oliphant T', 'Kinsler VA', 'Rajan N']</t>
  </si>
  <si>
    <t>A mosaic variant in MAP2K1 is associated with giant naevus spilus-type congenital melanocytic naevus and melanoma development</t>
  </si>
  <si>
    <t>26-May-2020</t>
  </si>
  <si>
    <t>183(4):760-761</t>
  </si>
  <si>
    <t>https://pubmed.ncbi.nlm.nih.gov/32271937</t>
  </si>
  <si>
    <t>https://academic.oup.com/bjd/article-lookup/doi/10.1111/bjd.19118</t>
  </si>
  <si>
    <t>['Oyston LJ', 'Chatterton Z', 'Hallupp M', 'Rajan N', 'Kwok JB', 'Dobson-Stone C']</t>
  </si>
  <si>
    <t>Reply: CYLD variants in frontotemporal dementia associated with severe memory impairment in a Portuguese cohort</t>
  </si>
  <si>
    <t>Brain : a journal of neurology</t>
  </si>
  <si>
    <t>143(8):e68</t>
  </si>
  <si>
    <t>Comment | Letter | Research Support, N.I.H., Extramural | Research Support, Non-U.S. Gov't</t>
  </si>
  <si>
    <t>https://pubmed.ncbi.nlm.nih.gov/32666099</t>
  </si>
  <si>
    <t>https://europepmc.org/abstract/MED/32666099</t>
  </si>
  <si>
    <t>['Kibbi N', 'Rajan N']</t>
  </si>
  <si>
    <t>Reading through genetic 'stop signs': a therapeutic strategy in genetic skin disease</t>
  </si>
  <si>
    <t>9-Feb-2020</t>
  </si>
  <si>
    <t>183(1):11</t>
  </si>
  <si>
    <t>https://pubmed.ncbi.nlm.nih.gov/32037506</t>
  </si>
  <si>
    <t>https://academic.oup.com/bjd/article-lookup/doi/10.1111/bjd.18870</t>
  </si>
  <si>
    <t>['Dobson-Stone C', 'Hallupp M', 'Shahheydari H', 'Ragagnin AMG', 'Chatterton Z', 'Carew-Jones F', 'Shepherd CE', 'Stefen H', 'Paric E', 'Fath T', 'Thompson EM', 'Blumbergs P', 'Short CL', 'Field CD', 'Panegyres PK', 'Hecker J', 'Nicholson G', 'Shaw AD', 'Fullerton JM', 'Luty AA', 'Schofield PR', 'Brooks WS', 'Rajan N', 'Bennett MF', 'Bahlo M', 'Landers JE', 'Piguet O', 'Hodges JR', 'Halliday GM', 'Topp SD', 'Smith BN', 'Shaw CE', 'McCann E', 'Fifita JA', 'Williams KL', 'Atkin JD', 'Blair IP', 'Kwok JB']</t>
  </si>
  <si>
    <t>CYLD is a causative gene for frontotemporal dementia - amyotrophic lateral sclerosis</t>
  </si>
  <si>
    <t>1-Mar-2020</t>
  </si>
  <si>
    <t>143(3):783-799</t>
  </si>
  <si>
    <t>Case Reports | Journal Article | Research Support, N.I.H., Extramural | Research Support, N.I.H., Intramural | Research Support, Non-U.S. Gov't</t>
  </si>
  <si>
    <t>https://pubmed.ncbi.nlm.nih.gov/32185393</t>
  </si>
  <si>
    <t>https://europepmc.org/abstract/MED/32185393</t>
  </si>
  <si>
    <t>['Arefi M', 'Wilson V', 'Muthiah S', 'Zwolinski S', 'Bajwa D', 'Brennan P', 'Blasdale K', 'Bourn D', 'Burn J', 'Santibanez-Koref M', 'Rajan N']</t>
  </si>
  <si>
    <t>Diverse presentations of cutaneous mosaicism occur in CYLD cutaneous syndrome and may result in parent-to-child transmission</t>
  </si>
  <si>
    <t>11-May-2019</t>
  </si>
  <si>
    <t>81(6):1300-1307</t>
  </si>
  <si>
    <t>https://pubmed.ncbi.nlm.nih.gov/31085270</t>
  </si>
  <si>
    <t>https://linkinghub.elsevier.com/retrieve/pii/S0190-9622(19)30784-4</t>
  </si>
  <si>
    <t>['Davies HR', 'Hodgson K', 'Schwalbe E', 'Coxhead J', 'Sinclair N', 'Zou X', 'Cockell S', 'Husain A', 'Nik-Zainal S', 'Rajan N']</t>
  </si>
  <si>
    <t>Epigenetic modifiers DNMT3A and BCOR are recurrently mutated in CYLD cutaneous syndrome</t>
  </si>
  <si>
    <t>17-Oct-2019</t>
  </si>
  <si>
    <t>10(1):4717</t>
  </si>
  <si>
    <t>https://pubmed.ncbi.nlm.nih.gov/31624251</t>
  </si>
  <si>
    <t>https://europepmc.org/abstract/MED/31624251</t>
  </si>
  <si>
    <t>['Shimomura Y', "O'Shaughnessy R", 'Rajan N']</t>
  </si>
  <si>
    <t>PLCD1 and Pilar Cysts</t>
  </si>
  <si>
    <t>139(10):2075-2077</t>
  </si>
  <si>
    <t>https://pubmed.ncbi.nlm.nih.gov/31543210</t>
  </si>
  <si>
    <t>https://linkinghub.elsevier.com/retrieve/pii/S0022-202X(19)31846-9</t>
  </si>
  <si>
    <t>['Lovgren ML', 'Rajan N', 'Joss S', 'Melly L', 'Porter M']</t>
  </si>
  <si>
    <t>Inherited desmoplastic trichoepitheliomas</t>
  </si>
  <si>
    <t>29-Jan-2019</t>
  </si>
  <si>
    <t>44(7):e238-e239</t>
  </si>
  <si>
    <t>https://pubmed.ncbi.nlm.nih.gov/30697781</t>
  </si>
  <si>
    <t>https://europepmc.org/abstract/MED/30697781</t>
  </si>
  <si>
    <t>['March OP', 'Lettner T', 'Klausegger A', 'Ablinger M', 'Kocher T', 'Hainzl S', 'Peking P', 'Lackner N', 'Rajan N', 'Hofbauer JP', 'Guttmann-Gruber C', 'Bygum A', 'Koller U', 'Reichelt J']</t>
  </si>
  <si>
    <t>Gene Editing-Mediated Disruption of Epidermolytic Ichthyosis-Associated KRT10 Alleles Restores Filament Stability in Keratinocytes</t>
  </si>
  <si>
    <t>15-Apr-2019</t>
  </si>
  <si>
    <t>139(8):1699-1710.e6</t>
  </si>
  <si>
    <t>https://pubmed.ncbi.nlm.nih.gov/30998984</t>
  </si>
  <si>
    <t>https://linkinghub.elsevier.com/retrieve/pii/S0022-202X(19)31475-7</t>
  </si>
  <si>
    <t>['Linos E', 'Rajan N', 'Ingram JR']</t>
  </si>
  <si>
    <t>BJD: a global dermatology journal serving the needs of its readers worldwide</t>
  </si>
  <si>
    <t>181(1):3-4</t>
  </si>
  <si>
    <t>https://pubmed.ncbi.nlm.nih.gov/31259408</t>
  </si>
  <si>
    <t>https://academic.oup.com/bjd/article-lookup/doi/10.1111/bjd.18050</t>
  </si>
  <si>
    <t>['Muthiah S', 'Wu K', 'Rajan N']</t>
  </si>
  <si>
    <t>Public engagement lectures targeting prospective medical students: an opportunity for dermatology</t>
  </si>
  <si>
    <t>2-Oct-2018</t>
  </si>
  <si>
    <t>44(3):355-356</t>
  </si>
  <si>
    <t>https://pubmed.ncbi.nlm.nih.gov/30280394</t>
  </si>
  <si>
    <t>https://europepmc.org/abstract/MED/30280394</t>
  </si>
  <si>
    <t>['Dubois A', 'Rannan-Eliya S', 'Husain A', 'Rajan N', 'Oliphant T']</t>
  </si>
  <si>
    <t>Squamous cell carcinomas in linear epidermal naevi</t>
  </si>
  <si>
    <t>28-Jun-2018</t>
  </si>
  <si>
    <t>44(2):238-240</t>
  </si>
  <si>
    <t>https://pubmed.ncbi.nlm.nih.gov/29956363</t>
  </si>
  <si>
    <t>https://europepmc.org/abstract/MED/29956363</t>
  </si>
  <si>
    <t>['Brown S', 'Worthy SA', 'Langtry JAA', 'Rajan N']</t>
  </si>
  <si>
    <t>Tracking tumor kinetics in patients with germline CYLD mutations</t>
  </si>
  <si>
    <t>79(5):949-951</t>
  </si>
  <si>
    <t>https://pubmed.ncbi.nlm.nih.gov/29660420</t>
  </si>
  <si>
    <t>https://linkinghub.elsevier.com/retrieve/pii/S0190-9622(18)30527-9</t>
  </si>
  <si>
    <t>['Dubois A', 'Mestre T', 'Oliphant T', 'Husain A', 'Rajan N']</t>
  </si>
  <si>
    <t>Squamous Cell Carcinoma and Multiple Familial Trichoepitheliomas: A Recurrent Association</t>
  </si>
  <si>
    <t>10-Oct-2018</t>
  </si>
  <si>
    <t>98(9):910-911</t>
  </si>
  <si>
    <t>https://pubmed.ncbi.nlm.nih.gov/29972217</t>
  </si>
  <si>
    <t>https://medicaljournalssweden.se/actadv/article/view/3032</t>
  </si>
  <si>
    <t>['Hoyle A', 'Davies K', 'Rajan N', 'Melly L']</t>
  </si>
  <si>
    <t>p63 and smooth muscle actin expression in low-grade spiradenocarcinomas in a case of CYLD cutaneous syndrome</t>
  </si>
  <si>
    <t>19-Jul-2018</t>
  </si>
  <si>
    <t>Journal of cutaneous pathology</t>
  </si>
  <si>
    <t>45(10):760-763</t>
  </si>
  <si>
    <t>https://pubmed.ncbi.nlm.nih.gov/29962004</t>
  </si>
  <si>
    <t>https://europepmc.org/abstract/MED/29962004</t>
  </si>
  <si>
    <t>['Brown SM', 'Arefi M', 'Stones R', 'Loo PS', 'Barnard S', 'Bloxham C', 'Stefanos N', 'Langtry JAA', 'Worthy S', 'Calonje E', 'Husain A', 'Rajan N']</t>
  </si>
  <si>
    <t>Inherited pulmonary cylindromas: extending the phenotype of CYLD mutation carriers</t>
  </si>
  <si>
    <t>29-May-2018</t>
  </si>
  <si>
    <t>179(3):662-668</t>
  </si>
  <si>
    <t>https://pubmed.ncbi.nlm.nih.gov/29569226</t>
  </si>
  <si>
    <t>https://europepmc.org/abstract/MED/29569226</t>
  </si>
  <si>
    <t>['Bajwa DS', 'Nasr B', 'Carmichael AJ', 'Rajan N']</t>
  </si>
  <si>
    <t>Milia: a useful clinical marker of CYLD mutation carrier status</t>
  </si>
  <si>
    <t>12-Oct-2017</t>
  </si>
  <si>
    <t>43(2):193-195</t>
  </si>
  <si>
    <t>https://pubmed.ncbi.nlm.nih.gov/29023940</t>
  </si>
  <si>
    <t>https://academic.oup.com/ced/article-lookup/doi/10.1111/ced.13296</t>
  </si>
  <si>
    <t>['Martin RJ', 'Arefi M', 'Splitt M', 'Redford L', 'Moss C', 'Rajan N']</t>
  </si>
  <si>
    <t>Phacomatosis pigmentokeratotica and precocious puberty associated with HRAS mutation</t>
  </si>
  <si>
    <t>Jan-2018</t>
  </si>
  <si>
    <t>27-Nov-2017</t>
  </si>
  <si>
    <t>178(1):289-291</t>
  </si>
  <si>
    <t>https://pubmed.ncbi.nlm.nih.gov/28489335</t>
  </si>
  <si>
    <t>https://europepmc.org/abstract/MED/28489335</t>
  </si>
  <si>
    <t>['Brown S', 'Ahmed J', 'Zwolinski S', 'Brennan P', 'Rajan N']</t>
  </si>
  <si>
    <t>A novel link between keratoderma and cardiomyopathy: contiguous gene deletion involving the desmoglein gene cluster</t>
  </si>
  <si>
    <t>16-Nov-2017</t>
  </si>
  <si>
    <t>178(1):284-285</t>
  </si>
  <si>
    <t>https://pubmed.ncbi.nlm.nih.gov/28407214</t>
  </si>
  <si>
    <t>https://europepmc.org/abstract/MED/28407214</t>
  </si>
  <si>
    <t>['Danilenko M', 'Stones R', 'Rajan N']</t>
  </si>
  <si>
    <t>Transcriptomic profiling of human skin biopsies in the clinical trial setting: A protocol for high quality RNA extraction from skin tumours</t>
  </si>
  <si>
    <t>23-Apr-2018</t>
  </si>
  <si>
    <t>Wellcome open research</t>
  </si>
  <si>
    <t>3:45</t>
  </si>
  <si>
    <t>https://pubmed.ncbi.nlm.nih.gov/29904728</t>
  </si>
  <si>
    <t>https://europepmc.org/abstract/MED/29904728</t>
  </si>
  <si>
    <t>['Brown S', 'Brennan P', 'Rajan N']</t>
  </si>
  <si>
    <t>Inherited skin tumour syndromes</t>
  </si>
  <si>
    <t>17(6):562-567</t>
  </si>
  <si>
    <t>https://pubmed.ncbi.nlm.nih.gov/29196359</t>
  </si>
  <si>
    <t>https://linkinghub.elsevier.com/retrieve/pii/S1470-2118(24)01319-8</t>
  </si>
  <si>
    <t>['Dubois A', 'Alonso-Sanchez A', 'Bajaj V', 'Husain A', 'Rajan N']</t>
  </si>
  <si>
    <t>Multiple Facial Trichoepitheliomas and Vulval Cysts: Extending the Phenotypic Spectrum in CYLD Cutaneous Syndrome</t>
  </si>
  <si>
    <t>153(8):826-828</t>
  </si>
  <si>
    <t>https://pubmed.ncbi.nlm.nih.gov/28423152</t>
  </si>
  <si>
    <t>https://europepmc.org/abstract/MED/28423152</t>
  </si>
  <si>
    <t>['Zangarini M', 'Rajan N', 'Danilenko M', 'Berry P', 'Traversa S', 'Veal GJ']</t>
  </si>
  <si>
    <t>Development and validation of LC-MS/MS with in-source collision-induced dissociation for the quantification of pegcantratinib in human skin tumors</t>
  </si>
  <si>
    <t>23-Jan-2017</t>
  </si>
  <si>
    <t>Bioanalysis</t>
  </si>
  <si>
    <t>9(3):279-288</t>
  </si>
  <si>
    <t>Journal Article | Validation Study</t>
  </si>
  <si>
    <t>https://pubmed.ncbi.nlm.nih.gov/28111963</t>
  </si>
  <si>
    <t>https://europepmc.org/abstract/MED/28111963</t>
  </si>
  <si>
    <t>['Dubois A', 'Hodgson K', 'Rajan N']</t>
  </si>
  <si>
    <t>Understanding Inherited Cylindromas: Clinical Implications of Gene Discovery</t>
  </si>
  <si>
    <t>35(1):61-71</t>
  </si>
  <si>
    <t>https://pubmed.ncbi.nlm.nih.gov/27890238</t>
  </si>
  <si>
    <t>https://linkinghub.elsevier.com/retrieve/pii/S0733-8635(16)30082-1</t>
  </si>
  <si>
    <t>['Dubois A', 'Arefi M', 'Splitt MP', 'Leech S', 'Natarajan S', 'Rajan N']</t>
  </si>
  <si>
    <t>Dry skin and blistering in childhood</t>
  </si>
  <si>
    <t>41(7):828-30</t>
  </si>
  <si>
    <t>https://pubmed.ncbi.nlm.nih.gov/27663168</t>
  </si>
  <si>
    <t>https://europepmc.org/abstract/MED/27663168</t>
  </si>
  <si>
    <t>['Rajan N', 'Andersson MK', 'Sinclair N', 'Fehr A', 'Hodgson K', 'Lord CJ', 'Kazakov DV', 'Vanecek T', 'Ashworth A', 'Stenman G']</t>
  </si>
  <si>
    <t>Overexpression of MYB drives proliferation of CYLD-defective cylindroma cells</t>
  </si>
  <si>
    <t>21-Apr-2016</t>
  </si>
  <si>
    <t>239(2):197-205</t>
  </si>
  <si>
    <t>https://pubmed.ncbi.nlm.nih.gov/26969893</t>
  </si>
  <si>
    <t>https://europepmc.org/abstract/MED/26969893</t>
  </si>
  <si>
    <t>['Whitaker S', 'Leech S', 'Taylor A', 'Splitt M', 'Natarajan S', 'Rajan N']</t>
  </si>
  <si>
    <t>Multifocal capillary malformations in an older, asymptomatic child with a novel RASA1 mutation</t>
  </si>
  <si>
    <t>30-Jun-2015</t>
  </si>
  <si>
    <t>41(2):156-8</t>
  </si>
  <si>
    <t>https://pubmed.ncbi.nlm.nih.gov/26132338</t>
  </si>
  <si>
    <t>https://europepmc.org/abstract/MED/26132338</t>
  </si>
  <si>
    <t>['Rajan N', 'Brown S', 'Ward S', 'Hainsworth P', 'Hodgkinson P', 'Pieniazek P', 'Husain A', 'Plummer R']</t>
  </si>
  <si>
    <t>Mesenteric cysts in naevoid basal cell carcinoma syndrome: a mimic of metastatic disease</t>
  </si>
  <si>
    <t>14-Dec-2015</t>
  </si>
  <si>
    <t>174(3):684-5</t>
  </si>
  <si>
    <t>https://pubmed.ncbi.nlm.nih.gov/26473628</t>
  </si>
  <si>
    <t>https://europepmc.org/abstract/MED/26473628</t>
  </si>
  <si>
    <t>['Rajan N', 'Sinclair N', 'Nakai H', 'Shimomura Y', 'Natarajan S']</t>
  </si>
  <si>
    <t>A tale of two sisters: identical IL36RN mutations and discordant phenotypes</t>
  </si>
  <si>
    <t>25-Nov-2015</t>
  </si>
  <si>
    <t>174(2):417-20</t>
  </si>
  <si>
    <t>https://pubmed.ncbi.nlm.nih.gov/26147717</t>
  </si>
  <si>
    <t>https://europepmc.org/abstract/MED/26147717</t>
  </si>
  <si>
    <t>['Rajan N', 'Ashworth A']</t>
  </si>
  <si>
    <t>Inherited cylindromas: lessons from a rare tumour</t>
  </si>
  <si>
    <t>16(9):e460-e469</t>
  </si>
  <si>
    <t>https://pubmed.ncbi.nlm.nih.gov/26370355</t>
  </si>
  <si>
    <t>https://linkinghub.elsevier.com/retrieve/pii/S1470-2045(15)00245-4</t>
  </si>
  <si>
    <t>['Dubois A', 'Wilson V', 'Bourn D', 'Rajan N']</t>
  </si>
  <si>
    <t>CYLD GeneticTesting for Brooke-Spiegler Syndrome, Familial Cylindromatosis and Multiple Familial Trichoepitheliomas</t>
  </si>
  <si>
    <t>19-Feb-2015</t>
  </si>
  <si>
    <t>PLoS currents</t>
  </si>
  <si>
    <t>7:ecurrents.eogt.45c4e63dd43d62e12228cc5264d6a0db</t>
  </si>
  <si>
    <t>https://pubmed.ncbi.nlm.nih.gov/25737804</t>
  </si>
  <si>
    <t>https://europepmc.org/abstract/MED/25737804</t>
  </si>
  <si>
    <t>['Rajan N', 'Elliott RJ', 'Smith A', 'Sinclair N', 'Swift S', 'Lord CJ', 'Ashworth A']</t>
  </si>
  <si>
    <t>The cylindromatosis gene product, CYLD, interacts with MIB2 to regulate notch signalling</t>
  </si>
  <si>
    <t>15-Dec-2014</t>
  </si>
  <si>
    <t>5(23):12126-40</t>
  </si>
  <si>
    <t>https://pubmed.ncbi.nlm.nih.gov/25565632</t>
  </si>
  <si>
    <t>https://europepmc.org/abstract/MED/25565632</t>
  </si>
  <si>
    <t>['Brass D', 'Rajan N', 'Langtry J']</t>
  </si>
  <si>
    <t>Enucleation of cylindromas in Brooke-Spiegler syndrome: a novel surgical technique</t>
  </si>
  <si>
    <t>Dec-2014</t>
  </si>
  <si>
    <t>40(12):1438-9</t>
  </si>
  <si>
    <t>https://pubmed.ncbi.nlm.nih.gov/25361203</t>
  </si>
  <si>
    <t>https://europepmc.org/abstract/MED/25361203</t>
  </si>
  <si>
    <t>['Rahim RR', 'Rajan N', 'Langtry JA']</t>
  </si>
  <si>
    <t>Infiltrative recurrent eccrine spiradenoma of the anterior neck treated using Mohs micrographic surgery</t>
  </si>
  <si>
    <t>39(11):1711-4</t>
  </si>
  <si>
    <t>https://pubmed.ncbi.nlm.nih.gov/24118397</t>
  </si>
  <si>
    <t>https://europepmc.org/abstract/MED/24118397</t>
  </si>
  <si>
    <t>['Nagy N', 'Rajan N', 'Farkas K', 'Kinyó A', 'Kemény L', 'Széll M']</t>
  </si>
  <si>
    <t>A mutational hotspot in CYLD causing cylindromas: a comparison of phenotypes arising in different genetic backgrounds</t>
  </si>
  <si>
    <t>93(6):743-5</t>
  </si>
  <si>
    <t>https://pubmed.ncbi.nlm.nih.gov/23584127</t>
  </si>
  <si>
    <t>https://europepmc.org/abstract/MED/23584127</t>
  </si>
  <si>
    <t>['Melly L', 'Lawton G', 'Rajan N']</t>
  </si>
  <si>
    <t>Basal cell carcinoma arising in association with trichoepithelioma in a case of Brooke-Spiegler syndrome with a novel genetic mutation in CYLD</t>
  </si>
  <si>
    <t>9-Aug-2012</t>
  </si>
  <si>
    <t>39(10):977-8</t>
  </si>
  <si>
    <t>https://pubmed.ncbi.nlm.nih.gov/22882113</t>
  </si>
  <si>
    <t>https://onlinelibrary.wiley.com/doi/10.1111/j.1600-0560.2012.01952.x</t>
  </si>
  <si>
    <t>['Rajan N', 'Burn J', 'Langtry J', 'Sieber-Blum M', 'Lord CJ', 'Ashworth A']</t>
  </si>
  <si>
    <t>Transition from cylindroma to spiradenoma in CYLD-defective tumours is associated with reduced DKK2 expression</t>
  </si>
  <si>
    <t>19-May-2011</t>
  </si>
  <si>
    <t>224(3):309-21</t>
  </si>
  <si>
    <t>https://pubmed.ncbi.nlm.nih.gov/21598248</t>
  </si>
  <si>
    <t>https://pathsocjournals.onlinelibrary.wiley.com/doi/10.1002/path.2896</t>
  </si>
  <si>
    <t>['Rajan N', 'Wahie S', 'Seukeran D']</t>
  </si>
  <si>
    <t>Papulonodular eruption, proteinuria, and peripheral arthritis. Papulonodular dermal mucinosis (PDM) in systemic lupus erythematosus</t>
  </si>
  <si>
    <t>146(7):789-94</t>
  </si>
  <si>
    <t>https://pubmed.ncbi.nlm.nih.gov/20644045</t>
  </si>
  <si>
    <t>https://jamanetwork.com/journals/jamadermatology/fullarticle/10.1001/archdermatol.2010.152-a</t>
  </si>
  <si>
    <t>['Rajan N', 'Langtry JA', 'Ashworth A', 'Roberts C', 'Chapman P', 'Burn J', 'Trainer AH']</t>
  </si>
  <si>
    <t>Tumor mapping in 2 large multigenerational families with CYLD mutations: implications for disease management and tumor induction</t>
  </si>
  <si>
    <t>145(11):1277-84</t>
  </si>
  <si>
    <t>https://pubmed.ncbi.nlm.nih.gov/19917957</t>
  </si>
  <si>
    <t>https://europepmc.org/abstract/MED/19917957</t>
  </si>
  <si>
    <t>['Rajan N', 'Trainer AH', 'Burn J', 'Langtry JA']</t>
  </si>
  <si>
    <t>Familial cylindromatosis and brooke-spiegler syndrome: a review of current therapeutic approaches and the surgical challenges posed by two affected families</t>
  </si>
  <si>
    <t>6-Apr-2009</t>
  </si>
  <si>
    <t>35(5):845-52</t>
  </si>
  <si>
    <t>https://pubmed.ncbi.nlm.nih.gov/19397670</t>
  </si>
  <si>
    <t>https://onlinelibrary.wiley.com/resolve/openurl?genre=article&amp;sid=nlm:pubmed&amp;issn=&amp;date=2009&amp;volume=35&amp;issue=5&amp;spage=845</t>
  </si>
  <si>
    <t>['Hiscutt EL', 'Rajan N', 'Panter S', 'Natarajan S']</t>
  </si>
  <si>
    <t>Demonstration of gastrointestinal venous malformations in blue rubber bleb naevus syndrome using capsule endoscopy</t>
  </si>
  <si>
    <t>26-Jun-2008</t>
  </si>
  <si>
    <t>23(3):322-4</t>
  </si>
  <si>
    <t>https://pubmed.ncbi.nlm.nih.gov/18624880</t>
  </si>
  <si>
    <t>https://onlinelibrary.wiley.com/doi/10.1111/j.1468-3083.2008.02862.x</t>
  </si>
  <si>
    <t>['Rajan N', 'Das S', 'Taylor A', 'Abinun M', 'Spencer D', 'Carmichael A']</t>
  </si>
  <si>
    <t>Idiopathic infantile pyoderma gangrenosum with stridor responsive to infliximab</t>
  </si>
  <si>
    <t>Jan Feb-2009</t>
  </si>
  <si>
    <t>26(1):65-9</t>
  </si>
  <si>
    <t>https://pubmed.ncbi.nlm.nih.gov/19250410</t>
  </si>
  <si>
    <t>https://onlinelibrary.wiley.com/doi/10.1111/j.1525-1470.2008.00825.x</t>
  </si>
  <si>
    <t>['Rajan N', 'Varma D', 'Chapman F', 'Langtry JA']</t>
  </si>
  <si>
    <t>Painful eye caused by basal cell carcinoma of the eyelid: tumour enlargement resulting in trichiasis</t>
  </si>
  <si>
    <t>88(1):66</t>
  </si>
  <si>
    <t>https://pubmed.ncbi.nlm.nih.gov/18176757</t>
  </si>
  <si>
    <t>https://medicaljournalssweden.se/actadv/article/view/8584</t>
  </si>
  <si>
    <t>['Rajan N', 'Langtry JA']</t>
  </si>
  <si>
    <t>The punch and graft technique: a novel method of surgical treatment for chondrodermatitis nodularis helicis</t>
  </si>
  <si>
    <t>2-Aug-2007</t>
  </si>
  <si>
    <t>157(4):744-7</t>
  </si>
  <si>
    <t>Evaluation Study | Journal Article | Review</t>
  </si>
  <si>
    <t>https://pubmed.ncbi.nlm.nih.gov/17672876</t>
  </si>
  <si>
    <t>https://academic.oup.com/bjd/article-lookup/doi/10.1111/j.1365-2133.2007.08099.x</t>
  </si>
  <si>
    <t>['Rajan N', 'Natarajan S']</t>
  </si>
  <si>
    <t>Impetiginized eczema arising within a port-wine stain of the arm</t>
  </si>
  <si>
    <t>20(8):1009-10</t>
  </si>
  <si>
    <t>https://pubmed.ncbi.nlm.nih.gov/16922959</t>
  </si>
  <si>
    <t>https://onlinelibrary.wiley.com/doi/10.1111/j.1468-3083.2006.01600.x</t>
  </si>
  <si>
    <t>['Rajan N', 'Carmichael AJ', 'Bramble MG', 'Hudson M']</t>
  </si>
  <si>
    <t>Cutaneous xanthomatosis: a novel presentation of hypercholesterolaemia in primary sclerosing cholangitis</t>
  </si>
  <si>
    <t>155(1):223-5</t>
  </si>
  <si>
    <t>https://pubmed.ncbi.nlm.nih.gov/16792788</t>
  </si>
  <si>
    <t>https://academic.oup.com/bjd/article-lookup/doi/10.1111/j.1365-2133.2006.07304.x</t>
  </si>
  <si>
    <t>['Rajan N', 'Ryan J', 'Langtry JA']</t>
  </si>
  <si>
    <t>Squamous cell carcinoma arising within a facial port-wine stain treated by mohs micrographic surgical excision</t>
  </si>
  <si>
    <t>32(6):864-6</t>
  </si>
  <si>
    <t>https://pubmed.ncbi.nlm.nih.gov/16792659</t>
  </si>
  <si>
    <t>https://onlinelibrary.wiley.com/resolve/openurl?genre=article&amp;sid=nlm:pubmed&amp;issn=1076-0512&amp;date=2006&amp;volume=32&amp;issue=6&amp;spage=864</t>
  </si>
  <si>
    <t>Generalized exacerbation of psoriasis associated with imiquimod cream treatment of superficial basal cell carcinomas</t>
  </si>
  <si>
    <t>31(1):140-1</t>
  </si>
  <si>
    <t>https://pubmed.ncbi.nlm.nih.gov/16309513</t>
  </si>
  <si>
    <t>https://academic.oup.com/ced/article-lookup/doi/10.1111/j.1365-2230.2005.01938.x</t>
  </si>
  <si>
    <t>['Dubois A', 'Rajan N']</t>
  </si>
  <si>
    <t>CYLD Cutaneous Syndrome</t>
  </si>
  <si>
    <t>GeneReviews</t>
  </si>
  <si>
    <t>Review | Book Chapter</t>
  </si>
  <si>
    <t>https://pubmed.ncbi.nlm.nih.gov/32298062</t>
  </si>
  <si>
    <t>https://www.ncbi.nlm.nih.gov/books/NBK555820</t>
  </si>
  <si>
    <t>Fuller LC</t>
  </si>
  <si>
    <t>['Strahan AG', 'Casas CG', 'Prasad S', 'Fuller LC', 'Peebles K', 'Carugno A', 'Leslie KS', 'Harp JL', 'Pumnea T', 'McMahon DE', 'Rosenbach M', 'Lubov JE', 'Chen G', 'Pacheco AM', 'Fox LP', 'McMillen A', 'Lim HW', 'Stratigos AJ', 'Cronin TA', 'Kaufmann MD', 'Hruza GJ', 'French LE', 'Freeman EE']</t>
  </si>
  <si>
    <t>HIV and mpox: Evaluation of clinical course and outcomes from an international dermatologic registry</t>
  </si>
  <si>
    <t>27-Dec-2023</t>
  </si>
  <si>
    <t>90(5):1011-1013</t>
  </si>
  <si>
    <t>https://pubmed.ncbi.nlm.nih.gov/38157988</t>
  </si>
  <si>
    <t>https://linkinghub.elsevier.com/retrieve/pii/S0190-9622(23)03405-9</t>
  </si>
  <si>
    <t>['Strahan AG', 'Davies OMT', 'Fernández LT', 'Inena Gaylord IW', 'Mekonnen YG', 'Grijsen ML', 'Ollague JE', 'Sabushimike D', 'Polo Silveira L', 'Maurer T', 'Dodiuk-Gad RP', 'Singal A', 'Lim HW', 'Bhose A', 'Lubov JE', 'Jain S', 'Zehtab M', 'Allison T', 'Guerin M', 'Enbiale W', 'Rehmus W', 'Wanat KA', 'Fuller LC', 'Bailey E', 'Freeman EE']</t>
  </si>
  <si>
    <t>Expanding global health dermatology leadership: launching the GLODERM international mentorship program</t>
  </si>
  <si>
    <t>26-Apr-2024</t>
  </si>
  <si>
    <t>https://pubmed.ncbi.nlm.nih.gov/38666309</t>
  </si>
  <si>
    <t>https://academic.oup.com/bjd/article-lookup/doi/10.1093/bjd/ljae164</t>
  </si>
  <si>
    <t>['Chung JG', 'Akel R', 'Harish S', 'Cohen CE', 'Wilsher MJ', 'Butler J', 'Palmer EL', 'Fuller LC']</t>
  </si>
  <si>
    <t>The use of PlasmaJet energy device in extra-mammary vulval Paget's disease: A case report</t>
  </si>
  <si>
    <t>28-Mar-2024</t>
  </si>
  <si>
    <t>https://pubmed.ncbi.nlm.nih.gov/38545867</t>
  </si>
  <si>
    <t>https://onlinelibrary.wiley.com/doi/10.1111/jdv.19998</t>
  </si>
  <si>
    <t>['Khan SS', 'Fuller LC']</t>
  </si>
  <si>
    <t>Is there a growing global threat of scabies treatment failure? An opportunity to discuss health inequity within UK dermatology</t>
  </si>
  <si>
    <t>23-Jan-2024</t>
  </si>
  <si>
    <t>190(2):139-140</t>
  </si>
  <si>
    <t>https://pubmed.ncbi.nlm.nih.gov/37976288</t>
  </si>
  <si>
    <t>https://academic.oup.com/bjd/article-lookup/doi/10.1093/bjd/ljad457</t>
  </si>
  <si>
    <t>['Yotsu RR', 'Fuller LC', 'Murdoch ME', 'van Brakel WH', 'Revankar C', 'Barogui MYT', 'Postigo JAR', 'Dagne DA', 'Asiedu K', 'Hay RJ']</t>
  </si>
  <si>
    <t>A global call for action to tackle skin-related neglected tropical diseases (skin NTDs) through integration: An ambitious step change</t>
  </si>
  <si>
    <t>15-Jun-2023</t>
  </si>
  <si>
    <t>PLoS neglected tropical diseases</t>
  </si>
  <si>
    <t>17(6):e0011357</t>
  </si>
  <si>
    <t>https://pubmed.ncbi.nlm.nih.gov/37319139</t>
  </si>
  <si>
    <t>https://europepmc.org/abstract/MED/37319139</t>
  </si>
  <si>
    <t>['Prasad S', 'Galvan Casas C', 'Strahan AG', 'Fuller LC', 'Peebles K', 'Carugno A', 'Leslie KS', 'Harp JL', 'Pumnea T', 'McMahon DE', 'Rosenbach M', 'Lubov JE', 'Chen G', 'Fox LP', 'McMillen A', 'Lim HW', 'Stratigos AJ', 'Cronin TA', 'Kaufmann MD', 'Hruza GJ', 'French LE', 'Freeman EE']</t>
  </si>
  <si>
    <t>A dermatologic assessment of 101 mpox (monkeypox) cases from 13 countries during the 2022 outbreak: Skin lesion morphology, clinical course, and scarring</t>
  </si>
  <si>
    <t>88(5):1066-1073</t>
  </si>
  <si>
    <t>https://pubmed.ncbi.nlm.nih.gov/36641010</t>
  </si>
  <si>
    <t>https://linkinghub.elsevier.com/retrieve/pii/S0190-9622(23)00057-9</t>
  </si>
  <si>
    <t>['Padovese V', 'Fuller LC', 'Griffiths CEM', 'Maurer T', 'Freeman E']</t>
  </si>
  <si>
    <t>Migrant skin health: perspectives from the Migrant Health Summit, Malta, 2022</t>
  </si>
  <si>
    <t>188(4):553-554</t>
  </si>
  <si>
    <t>https://pubmed.ncbi.nlm.nih.gov/36655397</t>
  </si>
  <si>
    <t>https://academic.oup.com/bjd/article-lookup/doi/10.1093/bjd/ljad001</t>
  </si>
  <si>
    <t>['Yotsu RR', 'Fuller LC', 'Murdoch ME', 'Revankar C', 'Barogui YT', 'Pemmaraju VRR', 'Ruiz-Postigo JA', 'Dagne DA', 'Asiedu K', 'Hay RJ']</t>
  </si>
  <si>
    <t>World Health Organization strategic framework for integrated control and management of skin-related neglected tropical diseases: what does this mean for dermatologists?</t>
  </si>
  <si>
    <t>188(2):157-159</t>
  </si>
  <si>
    <t>https://pubmed.ncbi.nlm.nih.gov/36630642</t>
  </si>
  <si>
    <t>https://academic.oup.com/bjd/article-lookup/doi/10.1093/bjd/ljac031</t>
  </si>
  <si>
    <t>['Hussain K', 'Bandyopadhyay A', 'Roberts N', 'Mughal N', 'Moore LSP', 'Fuller LC']</t>
  </si>
  <si>
    <t>Panton-Valentine leucocidin-producing Staphylococcus aureus: a clinical review</t>
  </si>
  <si>
    <t>11-Oct-2022</t>
  </si>
  <si>
    <t>47(12):2150-2158</t>
  </si>
  <si>
    <t>https://pubmed.ncbi.nlm.nih.gov/36040400</t>
  </si>
  <si>
    <t>https://academic.oup.com/ced/article-lookup/doi/10.1111/ced.15392</t>
  </si>
  <si>
    <t>['Gilaberte Y', 'Mzumara TE', 'Manjolo SP', 'Kaseko N', 'Bagazgoitia L', 'Fuller LC', 'Soto M']</t>
  </si>
  <si>
    <t>Evaluation of the acceptance and efficacy of a bespoke sun protection package for persons with oculocutaneous albinism living in Malawi</t>
  </si>
  <si>
    <t>7-Sep-2021</t>
  </si>
  <si>
    <t>61(3):352-360</t>
  </si>
  <si>
    <t>Journal Article | Multicenter Study</t>
  </si>
  <si>
    <t>https://pubmed.ncbi.nlm.nih.gov/34490895</t>
  </si>
  <si>
    <t>https://onlinelibrary.wiley.com/doi/10.1111/ijd.15793</t>
  </si>
  <si>
    <t>['So T', 'Un S', 'Lestari KD', 'Fuller LC', 'Elyazar I', 'Bendick C', 'Grijsen ML']</t>
  </si>
  <si>
    <t>Scabies in monasteries in Phnom Penh, Cambodia</t>
  </si>
  <si>
    <t>8-Sep-2021</t>
  </si>
  <si>
    <t>35(12):e871-e873</t>
  </si>
  <si>
    <t>https://pubmed.ncbi.nlm.nih.gov/34138494</t>
  </si>
  <si>
    <t>https://onlinelibrary.wiley.com/doi/10.1111/jdv.17458</t>
  </si>
  <si>
    <t>['Hannah C', 'Williams V', 'Fuller LC', 'Forrestel A']</t>
  </si>
  <si>
    <t>The Impact of the COVID-19 Pandemic on Global Health Dermatology</t>
  </si>
  <si>
    <t>31-May-2021</t>
  </si>
  <si>
    <t>39(4):619-625</t>
  </si>
  <si>
    <t>https://pubmed.ncbi.nlm.nih.gov/34556251</t>
  </si>
  <si>
    <t>https://linkinghub.elsevier.com/retrieve/pii/S0733-8635(21)00042-5</t>
  </si>
  <si>
    <t>['Wolfe C', 'Rudd E', 'Ng J', 'Weir J', 'Fuller LC']</t>
  </si>
  <si>
    <t>An unusual dermoscopic appearance of scabies</t>
  </si>
  <si>
    <t>6-Jun-2021</t>
  </si>
  <si>
    <t>185(3):e69</t>
  </si>
  <si>
    <t>https://pubmed.ncbi.nlm.nih.gov/34096040</t>
  </si>
  <si>
    <t>https://academic.oup.com/bjd/article-lookup/doi/10.1111/bjd.20423</t>
  </si>
  <si>
    <t>['McMahon DE', 'Oyesiku L', 'Amerson E', 'Beltraminelli H', 'Chang AY', 'Forrestel A', 'Hay R', 'Knapp A', 'Kovarik C', 'Maurer T', 'Norton SA', 'Rehmus W', 'Van Hees C', 'Wanat KA', 'Williams VL', 'Fuller LC', 'Freeman EE']</t>
  </si>
  <si>
    <t>Identifying gaps in global health dermatology: a survey of GLODERM members</t>
  </si>
  <si>
    <t>185(1):212-214</t>
  </si>
  <si>
    <t>Letter | Research Support, N.I.H., Extramural</t>
  </si>
  <si>
    <t>https://pubmed.ncbi.nlm.nih.gov/33657642</t>
  </si>
  <si>
    <t>https://europepmc.org/abstract/MED/33657642</t>
  </si>
  <si>
    <t>['Cox V', 'Fuller LC', 'Engelman D', 'Steer A', 'Hay RJ']</t>
  </si>
  <si>
    <t>Estimating the global burden of scabies: what else do we need?</t>
  </si>
  <si>
    <t>184(2):237-242</t>
  </si>
  <si>
    <t>https://pubmed.ncbi.nlm.nih.gov/32358799</t>
  </si>
  <si>
    <t>https://academic.oup.com/bjd/article-lookup/doi/10.1111/bjd.19170</t>
  </si>
  <si>
    <t>['Oyesiku L', 'McMahon DE', 'Fuller LC', 'Freeman EE']</t>
  </si>
  <si>
    <t>Developing a Platform for Global Health Dermatology Mentorship and Collaboration: Introducing the International Alliance for Global Health Dermatology</t>
  </si>
  <si>
    <t>39(1):73-82</t>
  </si>
  <si>
    <t>https://pubmed.ncbi.nlm.nih.gov/33228863</t>
  </si>
  <si>
    <t>https://linkinghub.elsevier.com/retrieve/pii/S0733-8635(20)30068-1</t>
  </si>
  <si>
    <t>['Fuller LC', 'Asiedu KB', 'Hay RJ']</t>
  </si>
  <si>
    <t>Integration of Management Strategies for Skin-Related Neglected Tropical Diseases</t>
  </si>
  <si>
    <t>39(1):147-152</t>
  </si>
  <si>
    <t>https://pubmed.ncbi.nlm.nih.gov/33228857</t>
  </si>
  <si>
    <t>https://linkinghub.elsevier.com/retrieve/pii/S0733-8635(20)30074-7</t>
  </si>
  <si>
    <t>['Chandler DJ', 'Grijsen ML', 'Fuller LC']</t>
  </si>
  <si>
    <t>With Bare Feet in the Soil: Podoconiosis, a Neglected Cause of Tropical Lymphoedema</t>
  </si>
  <si>
    <t>26-Feb-2020</t>
  </si>
  <si>
    <t>237(2):236-247</t>
  </si>
  <si>
    <t>https://pubmed.ncbi.nlm.nih.gov/32101870</t>
  </si>
  <si>
    <t>https://karger.com/DRM/article/doi/10.1159/000506045</t>
  </si>
  <si>
    <t>['Engelman D', 'Yoshizumi J', 'Hay RJ', 'Osti M', 'Micali G', 'Norton S', 'Walton S', 'Boralevi F', 'Bernigaud C', 'Bowen AC', 'Chang AY', 'Chosidow O', 'Estrada-Chavez G', 'Feldmeier H', 'Ishii N', 'Lacarrubba F', 'Mahé A', 'Maurer T', 'Mahdi MMA', 'Murdoch ME', 'Pariser D', 'Nair PA', 'Rehmus W', 'Romani L', 'Tilakaratne D', 'Tuicakau M', 'Walker SL', 'Wanat KA', 'Whitfeld MJ', 'Yotsu RR', 'Steer AC', 'Fuller LC']</t>
  </si>
  <si>
    <t>The 2020 International Alliance for the Control of Scabies Consensus Criteria for the Diagnosis of Scabies</t>
  </si>
  <si>
    <t>29-Mar-2020</t>
  </si>
  <si>
    <t>183(5):808-820</t>
  </si>
  <si>
    <t>https://pubmed.ncbi.nlm.nih.gov/32034956</t>
  </si>
  <si>
    <t>https://europepmc.org/abstract/MED/32034956</t>
  </si>
  <si>
    <t>Fuller L</t>
  </si>
  <si>
    <t>['Shah A', 'Sinha K', 'Tsianou Z', 'Sommerland M', 'Fuller L', 'Ariyaratne C']</t>
  </si>
  <si>
    <t>Widespread aplasia cutis due to congenital herpes simplex virus</t>
  </si>
  <si>
    <t>5-Feb-2020</t>
  </si>
  <si>
    <t>45(5):664-665</t>
  </si>
  <si>
    <t>https://pubmed.ncbi.nlm.nih.gov/32020645</t>
  </si>
  <si>
    <t>https://academic.oup.com/ced/article-lookup/doi/10.1111/ced.14184</t>
  </si>
  <si>
    <t>['Chandler DJ', 'Fuller LC']</t>
  </si>
  <si>
    <t>Removing the mystery of mite isolation - opening up scabies diagnosis?</t>
  </si>
  <si>
    <t>182(1):21-22</t>
  </si>
  <si>
    <t>https://pubmed.ncbi.nlm.nih.gov/31475354</t>
  </si>
  <si>
    <t>https://academic.oup.com/bjd/article-lookup/doi/10.1111/bjd.18429</t>
  </si>
  <si>
    <t>['Schmid-Grendelmeier P', 'Takaoka R', 'Ahogo KC', 'Belachew WA', 'Brown SJ', 'Correia JC', 'Correia M', 'Degboe B', 'Dorizy-Vuong V', 'Faye O', 'Fuller LC', 'Grando K', 'Hsu C', 'Kayitenkore K', 'Lunjani N', 'Ly F', 'Mahamadou G', 'Manuel RCF', 'Kebe Dia M', 'Masenga EJ', 'Muteba Baseke C', 'Ouedraogo AN', 'Rapelanoro Rabenja F', 'Su J', 'Teclessou JN', 'Todd G', 'Taïeb A']</t>
  </si>
  <si>
    <t>Position Statement on Atopic Dermatitis in Sub-Saharan Africa: current status and roadmap</t>
  </si>
  <si>
    <t>33(11):2019-2028</t>
  </si>
  <si>
    <t>https://pubmed.ncbi.nlm.nih.gov/31713914</t>
  </si>
  <si>
    <t>https://europepmc.org/abstract/MED/31713914</t>
  </si>
  <si>
    <t>['Engelman D', 'Cantey PT', 'Marks M', 'Solomon AW', 'Chang AY', 'Chosidow O', 'Enbiale W', 'Engels D', 'Hay RJ', 'Hendrickx D', 'Hotez PJ', 'Kaldor JM', 'Kama M', 'Mackenzie CD', 'McCarthy JS', 'Martin DL', 'Mengistu B', 'Maurer T', 'Negussu N', 'Romani L', 'Sokana O', 'Whitfeld MJ', 'Fuller LC', 'Steer AC']</t>
  </si>
  <si>
    <t>The public health control of scabies: priorities for research and action</t>
  </si>
  <si>
    <t>6-Jul-2019</t>
  </si>
  <si>
    <t>Lancet (London, England)</t>
  </si>
  <si>
    <t>394(10192):81-92</t>
  </si>
  <si>
    <t>https://pubmed.ncbi.nlm.nih.gov/31178154</t>
  </si>
  <si>
    <t>https://linkinghub.elsevier.com/retrieve/pii/S0140-6736(19)31136-5</t>
  </si>
  <si>
    <t>['Fuller LC', 'Hay RJ']</t>
  </si>
  <si>
    <t>Global health dermatology: building community, gaining momentum</t>
  </si>
  <si>
    <t>180(6):1279-1280</t>
  </si>
  <si>
    <t>https://pubmed.ncbi.nlm.nih.gov/31157432</t>
  </si>
  <si>
    <t>https://academic.oup.com/bjd/article-lookup/doi/10.1111/bjd.17915</t>
  </si>
  <si>
    <t>['Williams C', 'Fuller LC']</t>
  </si>
  <si>
    <t>Why does scabies treatment fail?</t>
  </si>
  <si>
    <t>180(4):710-711</t>
  </si>
  <si>
    <t>https://pubmed.ncbi.nlm.nih.gov/30933338</t>
  </si>
  <si>
    <t>https://academic.oup.com/bjd/article-lookup/doi/10.1111/bjd.17612</t>
  </si>
  <si>
    <t>['Hogan SC', 'van Hees C', 'Asiedu KB', 'Fuller LC']</t>
  </si>
  <si>
    <t>WhatsApp platforms in tropical public health resource-poor settings</t>
  </si>
  <si>
    <t>26-Sep-2018</t>
  </si>
  <si>
    <t>58(2):228-230</t>
  </si>
  <si>
    <t>https://pubmed.ncbi.nlm.nih.gov/30259510</t>
  </si>
  <si>
    <t>https://onlinelibrary.wiley.com/doi/10.1111/ijd.14237</t>
  </si>
  <si>
    <t>A Review of Scabies: An Infestation More than Skin Deep</t>
  </si>
  <si>
    <t>13-Dec-2018</t>
  </si>
  <si>
    <t>235(2):79-90</t>
  </si>
  <si>
    <t>https://pubmed.ncbi.nlm.nih.gov/30544123</t>
  </si>
  <si>
    <t>https://karger.com/DRM/article/doi/10.1159/000495290</t>
  </si>
  <si>
    <t>The Skin-A Common Pathway for Integrating Diagnosis and Management of NTDs</t>
  </si>
  <si>
    <t>10-Sep-2018</t>
  </si>
  <si>
    <t>Tropical medicine and infectious disease</t>
  </si>
  <si>
    <t>3(3):101</t>
  </si>
  <si>
    <t>https://pubmed.ncbi.nlm.nih.gov/30274497</t>
  </si>
  <si>
    <t>https://europepmc.org/abstract/MED/30274497</t>
  </si>
  <si>
    <t>['Chang AY', 'Fuller LC']</t>
  </si>
  <si>
    <t>Scabies-An Ancient Disease With Unanswered Questions in Modern Times</t>
  </si>
  <si>
    <t>1-Sep-2018</t>
  </si>
  <si>
    <t>154(9):999-1000</t>
  </si>
  <si>
    <t>https://pubmed.ncbi.nlm.nih.gov/30027219</t>
  </si>
  <si>
    <t>https://jamanetwork.com/journals/jamadermatology/fullarticle/10.1001/jamadermatol.2018.1891</t>
  </si>
  <si>
    <t>['Hogan SC', 'Fuller LC']</t>
  </si>
  <si>
    <t>Integrated care programme for acute episodes in patients with podoconiosis</t>
  </si>
  <si>
    <t>15-May-2018</t>
  </si>
  <si>
    <t>The Lancet. Global health</t>
  </si>
  <si>
    <t>6(7):e714-e715</t>
  </si>
  <si>
    <t>https://pubmed.ncbi.nlm.nih.gov/29773515</t>
  </si>
  <si>
    <t>https://linkinghub.elsevier.com/retrieve/pii/S2214-109X(18)30226-2</t>
  </si>
  <si>
    <t>['Engelman D', 'Fuller LC', 'Steer AC']</t>
  </si>
  <si>
    <t>Consensus criteria for the diagnosis of scabies: A Delphi study of international experts</t>
  </si>
  <si>
    <t>24-May-2018</t>
  </si>
  <si>
    <t>12(5):e0006549</t>
  </si>
  <si>
    <t>https://pubmed.ncbi.nlm.nih.gov/29795566</t>
  </si>
  <si>
    <t>https://europepmc.org/abstract/MED/29795566</t>
  </si>
  <si>
    <t>['Yotsu RR', 'Kouadio K', 'Vagamon B', "N'guessan K", 'Akpa AJ', 'Yao A', 'Aké J', 'Abbet Abbet R', 'Tchamba Agbor Agbor B', 'Bedimo R', 'Ishii N', 'Fuller LC', 'Hay R', 'Mitjà O', 'Drechsler H', 'Asiedu K']</t>
  </si>
  <si>
    <t>Skin disease prevalence study in schoolchildren in rural Côte d'Ivoire: Implications for integration of neglected skin diseases (skin NTDs)</t>
  </si>
  <si>
    <t>17-May-2018</t>
  </si>
  <si>
    <t>12(5):e0006489</t>
  </si>
  <si>
    <t>https://pubmed.ncbi.nlm.nih.gov/29771976</t>
  </si>
  <si>
    <t>https://europepmc.org/abstract/MED/29771976</t>
  </si>
  <si>
    <t>['Chosidow O', 'Fuller LC']</t>
  </si>
  <si>
    <t>Scratching the itch: is scabies a truly neglected disease?</t>
  </si>
  <si>
    <t>21-Sep-2017</t>
  </si>
  <si>
    <t>The Lancet. Infectious diseases</t>
  </si>
  <si>
    <t>17(12):1220-1221</t>
  </si>
  <si>
    <t>https://pubmed.ncbi.nlm.nih.gov/28941562</t>
  </si>
  <si>
    <t>https://linkinghub.elsevier.com/retrieve/pii/S1473-3099(17)30469-3</t>
  </si>
  <si>
    <t>['Florence L', 'Fuller LC']</t>
  </si>
  <si>
    <t>Washing with water and glycerine improves skin barrier function and quality of life in patients with podoconiosis</t>
  </si>
  <si>
    <t>177(5):1166</t>
  </si>
  <si>
    <t>https://pubmed.ncbi.nlm.nih.gov/29192997</t>
  </si>
  <si>
    <t>https://academic.oup.com/bjd/article-lookup/doi/10.1111/bjd.15941</t>
  </si>
  <si>
    <t>['Yeshanehe WE', 'Tamiru A', 'Fuller LC']</t>
  </si>
  <si>
    <t>Surgical nodulectomies can heal in patients with lymphoedema secondary to podoconiosis in resource-poor settings</t>
  </si>
  <si>
    <t>17-Sep-2017</t>
  </si>
  <si>
    <t>177(4):e128-e129</t>
  </si>
  <si>
    <t>https://pubmed.ncbi.nlm.nih.gov/28256715</t>
  </si>
  <si>
    <t>https://academic.oup.com/bjd/article-lookup/doi/10.1111/bjd.15420</t>
  </si>
  <si>
    <t>['Thompson MJ', 'Engelman D', 'Gholam K', 'Fuller LC', 'Steer AC']</t>
  </si>
  <si>
    <t>Systematic review of the diagnosis of scabies in therapeutic trials</t>
  </si>
  <si>
    <t>29-May-2017</t>
  </si>
  <si>
    <t>42(5):481-487</t>
  </si>
  <si>
    <t>Journal Article | Review | Systematic Review</t>
  </si>
  <si>
    <t>https://pubmed.ncbi.nlm.nih.gov/28556185</t>
  </si>
  <si>
    <t>https://academic.oup.com/ced/article-lookup/doi/10.1111/ced.13152</t>
  </si>
  <si>
    <t>['Ferguson L', 'Fuller LC']</t>
  </si>
  <si>
    <t>Spectrum and burden of dermatophytes in children</t>
  </si>
  <si>
    <t>The Journal of infection</t>
  </si>
  <si>
    <t>74 Suppl 1:S54-S60</t>
  </si>
  <si>
    <t>https://pubmed.ncbi.nlm.nih.gov/28646963</t>
  </si>
  <si>
    <t>https://linkinghub.elsevier.com/retrieve/pii/S0163-4453(17)30192-5</t>
  </si>
  <si>
    <t>['Mitjà O', 'Marks M', 'Bertran L', 'Kollie K', 'Argaw D', 'Fahal AH', 'Fitzpatrick C', 'Fuller LC', 'Garcia Izquierdo B', 'Hay R', 'Ishii N', 'Johnson C', 'Lazarus JV', 'Meka A', 'Murdoch M', 'Ohene SA', 'Small P', 'Steer A', 'Tabah EN', 'Tiendrebeogo A', 'Waller L', 'Yotsu R', 'Walker SL', 'Asiedu K']</t>
  </si>
  <si>
    <t>Integrated Control and Management of Neglected Tropical Skin Diseases</t>
  </si>
  <si>
    <t>19-Jan-2017</t>
  </si>
  <si>
    <t>11(1):e0005136</t>
  </si>
  <si>
    <t>https://pubmed.ncbi.nlm.nih.gov/28103250</t>
  </si>
  <si>
    <t>https://europepmc.org/abstract/MED/28103250</t>
  </si>
  <si>
    <t>['Noy M', 'Merika EE', 'Morar N', 'Nelson M', 'Fuller LC']</t>
  </si>
  <si>
    <t>aSKINg advice-the need for specialist dermatologists in HIV units</t>
  </si>
  <si>
    <t>HIV medicine</t>
  </si>
  <si>
    <t>18(1):64-65</t>
  </si>
  <si>
    <t>https://pubmed.ncbi.nlm.nih.gov/27905675</t>
  </si>
  <si>
    <t>https://onlinelibrary.wiley.com/doi/10.1111/hiv.12385</t>
  </si>
  <si>
    <t>['Engelman D', 'Fuller LC', 'Solomon AW', 'McCarthy JS', 'Hay RJ', 'Lammie PJ', 'Steer AC']</t>
  </si>
  <si>
    <t>Opportunities for Integrated Control of Neglected Tropical Diseases That Affect the Skin</t>
  </si>
  <si>
    <t>13-Sep-2016</t>
  </si>
  <si>
    <t>Trends in parasitology</t>
  </si>
  <si>
    <t>32(11):843-854</t>
  </si>
  <si>
    <t>https://pubmed.ncbi.nlm.nih.gov/27638231</t>
  </si>
  <si>
    <t>https://linkinghub.elsevier.com/retrieve/pii/S1471-4922(16)30122-2</t>
  </si>
  <si>
    <t>['Lecamwasam KL', 'Lim TM', 'Fuller LC']</t>
  </si>
  <si>
    <t>Tinea incognito caused by skin-lightening products</t>
  </si>
  <si>
    <t>20-Nov-2014</t>
  </si>
  <si>
    <t>30(3):480-1</t>
  </si>
  <si>
    <t>https://pubmed.ncbi.nlm.nih.gov/25413835</t>
  </si>
  <si>
    <t>https://onlinelibrary.wiley.com/doi/10.1111/jdv.12865</t>
  </si>
  <si>
    <t>['Hay RJ', 'Fuller LC']</t>
  </si>
  <si>
    <t>Global burden of skin disease in the elderly: a grand challenge to skin health</t>
  </si>
  <si>
    <t>Giornale italiano di dermatologia e venereologia : organo ufficiale, Societa italiana di dermatologia e sifilografia</t>
  </si>
  <si>
    <t>150(6):693-8</t>
  </si>
  <si>
    <t>https://pubmed.ncbi.nlm.nih.gov/26325226</t>
  </si>
  <si>
    <t>http://www.minervamedica.it/index2.t?show=R23Y2015N06A0693</t>
  </si>
  <si>
    <t>['Fuller LC']</t>
  </si>
  <si>
    <t>Revisiting antiseptic use in reducing post-surgical recurrence in mycetoma</t>
  </si>
  <si>
    <t>172(6):1484-1485</t>
  </si>
  <si>
    <t>https://pubmed.ncbi.nlm.nih.gov/26036161</t>
  </si>
  <si>
    <t>https://academic.oup.com/bjd/article-lookup/doi/10.1111/bjd.13770</t>
  </si>
  <si>
    <t>The International Foundation for Dermatology</t>
  </si>
  <si>
    <t>172(6):1466-1468</t>
  </si>
  <si>
    <t>https://pubmed.ncbi.nlm.nih.gov/26036148</t>
  </si>
  <si>
    <t>https://academic.oup.com/bjd/article-lookup/doi/10.1111/bjd.13856</t>
  </si>
  <si>
    <t>['Fuller L', 'Maru B', 'Isserlis N', 'Cerio R']</t>
  </si>
  <si>
    <t>Successful treatment of a patient with severe atopic dermatitis and severe asthma by centrifugal therapeutic plasma exchange</t>
  </si>
  <si>
    <t>12-May-2015</t>
  </si>
  <si>
    <t>BMJ case reports</t>
  </si>
  <si>
    <t>2015:bcr2014209008</t>
  </si>
  <si>
    <t>https://pubmed.ncbi.nlm.nih.gov/25969487</t>
  </si>
  <si>
    <t>https://europepmc.org/abstract/MED/25969487</t>
  </si>
  <si>
    <t>['Laftah Z', 'Bailey C', 'Zaheri S', 'Setterfield J', 'Fuller LC', 'Lewis F']</t>
  </si>
  <si>
    <t>Vulval Crohn's disease: a clinical study of 22 patients</t>
  </si>
  <si>
    <t>16-Feb-2015</t>
  </si>
  <si>
    <t>Journal of Crohns &amp; colitis</t>
  </si>
  <si>
    <t>9(4):318-25</t>
  </si>
  <si>
    <t>https://pubmed.ncbi.nlm.nih.gov/25687208</t>
  </si>
  <si>
    <t>https://academic.oup.com/ecco-jcc/article-lookup/doi/10.1093/ecco-jcc/jjv037</t>
  </si>
  <si>
    <t>['Heng JS', 'Malik N', 'Joshi N', 'Hayes M', 'Jones I', 'Fuller LC', 'Vizcaychipi MP']</t>
  </si>
  <si>
    <t>Severity of acute ocular involvement is independently associated with time to resolution of ocular disease in toxic epidermal necrolysis patients</t>
  </si>
  <si>
    <t>Feb-2015</t>
  </si>
  <si>
    <t>19-Aug-2014</t>
  </si>
  <si>
    <t>The British journal of ophthalmology</t>
  </si>
  <si>
    <t>99(2):251-4</t>
  </si>
  <si>
    <t>https://pubmed.ncbi.nlm.nih.gov/25138767</t>
  </si>
  <si>
    <t>https://bjo.bmj.com/lookup/pmidlookup?view=long&amp;pmid=25138767</t>
  </si>
  <si>
    <t>['Scott AD', 'Robinson A', 'Fuller LC']</t>
  </si>
  <si>
    <t>A linear lichenoid eruption following isotretinoin therapy</t>
  </si>
  <si>
    <t>Apr-2014</t>
  </si>
  <si>
    <t>39(3):405-6</t>
  </si>
  <si>
    <t>https://pubmed.ncbi.nlm.nih.gov/24635087</t>
  </si>
  <si>
    <t>https://academic.oup.com/ced/article-lookup/doi/10.1111/ced.12281</t>
  </si>
  <si>
    <t>['Engelman D', 'Martin DL', 'Hay RJ', 'Chosidow O', 'McCarthy JS', 'Fuller LC', 'Steer AC']</t>
  </si>
  <si>
    <t>Opportunities to investigate the effects of ivermectin mass drug administration on scabies</t>
  </si>
  <si>
    <t>17-Apr-2013</t>
  </si>
  <si>
    <t>Parasites &amp; vectors</t>
  </si>
  <si>
    <t>6:106</t>
  </si>
  <si>
    <t>https://pubmed.ncbi.nlm.nih.gov/23594459</t>
  </si>
  <si>
    <t>https://parasitesandvectors.biomedcentral.com/articles/10.1186/1756-3305-6-106</t>
  </si>
  <si>
    <t>Epidemiology of scabies</t>
  </si>
  <si>
    <t>Apr-2013</t>
  </si>
  <si>
    <t>Current opinion in infectious diseases</t>
  </si>
  <si>
    <t>26(2):123-6</t>
  </si>
  <si>
    <t>https://pubmed.ncbi.nlm.nih.gov/23411418</t>
  </si>
  <si>
    <t>https://journals.lww.com/00001432-201304000-00005</t>
  </si>
  <si>
    <t>['Ferguson JS', 'Yeshanehe WE', 'Matts PJ', 'Davey G', 'Mortimer PS', 'Fuller LC']</t>
  </si>
  <si>
    <t>Assessment of skin barrier function in podoconiosis: measurement of stratum corneum hydration and transepidermal water loss</t>
  </si>
  <si>
    <t>168(3):550-4</t>
  </si>
  <si>
    <t>https://pubmed.ncbi.nlm.nih.gov/23445314</t>
  </si>
  <si>
    <t>https://academic.oup.com/bjd/article-lookup/doi/10.1111/bjd.12134</t>
  </si>
  <si>
    <t>The assessment of dermatological needs in resource-poor regions</t>
  </si>
  <si>
    <t>50(5):552-7</t>
  </si>
  <si>
    <t>https://pubmed.ncbi.nlm.nih.gov/21506971</t>
  </si>
  <si>
    <t>https://onlinelibrary.wiley.com/doi/10.1111/j.1365-4632.2011.04953.x</t>
  </si>
  <si>
    <t>Changing face of tinea capitis in Europe</t>
  </si>
  <si>
    <t>22(2):115-8</t>
  </si>
  <si>
    <t>https://pubmed.ncbi.nlm.nih.gov/19262376</t>
  </si>
  <si>
    <t>https://journals.lww.com/00001432-200904000-00005</t>
  </si>
  <si>
    <t>['Short KA', 'Williams A', 'Creamer D', 'Fuller LC']</t>
  </si>
  <si>
    <t>Sebaceous gland hyperplasia, human immunodeficiency virus and highly active anti-retroviral therapy</t>
  </si>
  <si>
    <t>16-Mar-2008</t>
  </si>
  <si>
    <t>33(3):354-5</t>
  </si>
  <si>
    <t>https://pubmed.ncbi.nlm.nih.gov/18346183</t>
  </si>
  <si>
    <t>https://academic.oup.com/ced/article-lookup/doi/10.1111/j.1365-2230.2007.02670.x</t>
  </si>
  <si>
    <t>['White JM', 'Higgins EM', 'Fuller LC']</t>
  </si>
  <si>
    <t>Screening for asymptomatic carriage of Trichophyton tonsurans in household contacts of patients with tinea capitis: results of 209 patients from South London</t>
  </si>
  <si>
    <t>21(8):1061-4</t>
  </si>
  <si>
    <t>https://pubmed.ncbi.nlm.nih.gov/17714125</t>
  </si>
  <si>
    <t>https://onlinelibrary.wiley.com/doi/10.1111/j.1468-3083.2007.02173.x</t>
  </si>
  <si>
    <t>['White JM', 'Short K', 'Salisbury JR', 'Fuller LC']</t>
  </si>
  <si>
    <t>A novel case of linear syringomatous hamartoma</t>
  </si>
  <si>
    <t>31(2):222-4</t>
  </si>
  <si>
    <t>https://pubmed.ncbi.nlm.nih.gov/16487096</t>
  </si>
  <si>
    <t>https://academic.oup.com/ced/article-lookup/doi/10.1111/j.1365-2230.2005.02027.x</t>
  </si>
  <si>
    <t>Podoconiosis: endemic nonfilarial elephantiasis</t>
  </si>
  <si>
    <t>18(2):119-22</t>
  </si>
  <si>
    <t>https://pubmed.ncbi.nlm.nih.gov/15735414</t>
  </si>
  <si>
    <t>https://journals.lww.com/00001432-200504000-00007</t>
  </si>
  <si>
    <t>['Harman KE', 'Fuller LC', 'Salisbury JR', 'Higgins EM', 'du Vivier AW']</t>
  </si>
  <si>
    <t>Trends in the presentation of cutaneous malignant melanoma over three decades at King's College Hospital, London</t>
  </si>
  <si>
    <t>Sep-2004</t>
  </si>
  <si>
    <t>29(5):563-6</t>
  </si>
  <si>
    <t>https://pubmed.ncbi.nlm.nih.gov/15347357</t>
  </si>
  <si>
    <t>https://academic.oup.com/ced/article-lookup/doi/10.1111/j.1365-2230.2004.01620.x</t>
  </si>
  <si>
    <t>['White JM', 'MacBean AD', 'Bentley RP', 'Fuller LC']</t>
  </si>
  <si>
    <t>Case 1. Cervicofacial actinomycosis</t>
  </si>
  <si>
    <t>Nov-2003</t>
  </si>
  <si>
    <t>28(6):681-2</t>
  </si>
  <si>
    <t>https://pubmed.ncbi.nlm.nih.gov/14616850</t>
  </si>
  <si>
    <t>https://academic.oup.com/ced/article-lookup/doi/10.1046/j.1365-2230.2003.01370.x</t>
  </si>
  <si>
    <t>['Fuller LC', 'Child FC', 'Midgley G', 'Higgins EM']</t>
  </si>
  <si>
    <t>Scalp ringworm in south-east London and an analysis of a cohort of patients from a paediatric dermatology department</t>
  </si>
  <si>
    <t>May-2003</t>
  </si>
  <si>
    <t>148(5):985-8</t>
  </si>
  <si>
    <t>https://pubmed.ncbi.nlm.nih.gov/12786830</t>
  </si>
  <si>
    <t>https://academic.oup.com/bjd/article-lookup/doi/10.1046/j.1365-2133.2003.05022.x</t>
  </si>
  <si>
    <t>['Osborne GE', 'Taylor C', 'Fuller LC']</t>
  </si>
  <si>
    <t>The management of HIV-related skin disease. Part II: neoplasms and inflammatory disorders</t>
  </si>
  <si>
    <t>Apr-2003</t>
  </si>
  <si>
    <t>International journal of STD &amp; AIDS</t>
  </si>
  <si>
    <t>14(4):235-40; quiz 241</t>
  </si>
  <si>
    <t>https://pubmed.ncbi.nlm.nih.gov/12716492</t>
  </si>
  <si>
    <t>https://journals.sagepub.com/doi/10.1258/095646203321264836?url_ver=Z39.88-2003&amp;rfr_id=ori:rid:crossref.org&amp;rfr_dat=cr_pub 0pubmed</t>
  </si>
  <si>
    <t>['Fuller LC', 'Child FJ', 'Midgley G', 'Higgins EM']</t>
  </si>
  <si>
    <t>Diagnosis and management of scalp ringworm</t>
  </si>
  <si>
    <t>8-Mar-2003</t>
  </si>
  <si>
    <t>BMJ (Clinical research ed.)</t>
  </si>
  <si>
    <t>326(7388):539-41</t>
  </si>
  <si>
    <t>https://pubmed.ncbi.nlm.nih.gov/12623917</t>
  </si>
  <si>
    <t>https://europepmc.org/abstract/MED/12623917</t>
  </si>
  <si>
    <t>The management of HIV-related skin disease. Part I: infections</t>
  </si>
  <si>
    <t>14(2):78-86; quiz 87-8</t>
  </si>
  <si>
    <t>https://pubmed.ncbi.nlm.nih.gov/12662385</t>
  </si>
  <si>
    <t>https://journals.sagepub.com/doi/10.1258/095646203321156836?url_ver=Z39.88-2003&amp;rfr_id=ori:rid:crossref.org&amp;rfr_dat=cr_pub 0pubmed</t>
  </si>
  <si>
    <t>['Short KA', 'Fuller LC', 'Salisbury JR']</t>
  </si>
  <si>
    <t>Fixed drug eruption following metronidazole therapy and the use of topical provocation testing in diagnosis</t>
  </si>
  <si>
    <t>Sep-2002</t>
  </si>
  <si>
    <t>27(6):464-6</t>
  </si>
  <si>
    <t>https://pubmed.ncbi.nlm.nih.gov/12372086</t>
  </si>
  <si>
    <t>https://academic.oup.com/ced/article-lookup/doi/10.1046/j.1365-2230.2002.01067.x</t>
  </si>
  <si>
    <t>['Gruber PC', 'Fuller LC']</t>
  </si>
  <si>
    <t>Lipoatrophy semicircularis induced by trauma</t>
  </si>
  <si>
    <t>26(3):269-71</t>
  </si>
  <si>
    <t>https://pubmed.ncbi.nlm.nih.gov/11422172</t>
  </si>
  <si>
    <t>https://academic.oup.com/ced/article-lookup/doi/10.1046/j.1365-2230.2001.00812.x</t>
  </si>
  <si>
    <t>['Buckley DA', 'Fuller LC', 'Higgins EM', 'du Vivier AW']</t>
  </si>
  <si>
    <t>Lesson of the week. Tinea capitis in adults</t>
  </si>
  <si>
    <t>20-May-2000</t>
  </si>
  <si>
    <t>320(7246):1389-90</t>
  </si>
  <si>
    <t>https://pubmed.ncbi.nlm.nih.gov/10818032</t>
  </si>
  <si>
    <t>https://europepmc.org/abstract/MED/10818032</t>
  </si>
  <si>
    <t>['Child FJ', 'Fuller LC', 'Higgins EM', 'Du Vivier AW']</t>
  </si>
  <si>
    <t>A study of the spectrum of skin disease occurring in a black population in south-east London</t>
  </si>
  <si>
    <t>Sep-1999</t>
  </si>
  <si>
    <t>141(3):512-7</t>
  </si>
  <si>
    <t>https://pubmed.ncbi.nlm.nih.gov/10583057</t>
  </si>
  <si>
    <t>https://academic.oup.com/bjd/article-lookup/doi/10.1046/j.1365-2133.1999.03047.x</t>
  </si>
  <si>
    <t>['Buckley DA', 'Keane FM', 'Munn SE', 'Fuller LC', 'Higgins EM', 'Du Vivier AW']</t>
  </si>
  <si>
    <t>Recalcitrant viral warts treated by diphencyprone immunotherapy</t>
  </si>
  <si>
    <t>141(2):292-6</t>
  </si>
  <si>
    <t>https://pubmed.ncbi.nlm.nih.gov/10468802</t>
  </si>
  <si>
    <t>https://academic.oup.com/bjd/article-lookup/doi/10.1046/j.1365-2133.1999.02978.x</t>
  </si>
  <si>
    <t>['Figueroa JI', 'Fuller LC', 'Abraha A', 'Hay RJ']</t>
  </si>
  <si>
    <t>Dermatology in southwestern Ethiopia: rationale for a community approach</t>
  </si>
  <si>
    <t>37(10):752-8</t>
  </si>
  <si>
    <t>https://pubmed.ncbi.nlm.nih.gov/9802685</t>
  </si>
  <si>
    <t>https://onlinelibrary.wiley.com/resolve/openurl?genre=article&amp;sid=nlm:pubmed&amp;issn=0011-9059&amp;date=1998&amp;volume=37&amp;issue=10&amp;spage=752</t>
  </si>
  <si>
    <t>['Child FJ', 'Fuller LC', 'Salisbury J', 'Higgins EM']</t>
  </si>
  <si>
    <t>Cutaneous Rosai-Dorfman disease</t>
  </si>
  <si>
    <t>Jan-1998</t>
  </si>
  <si>
    <t>23(1):40-2</t>
  </si>
  <si>
    <t>https://pubmed.ncbi.nlm.nih.gov/9667110</t>
  </si>
  <si>
    <t>https://academic.oup.com/ced/article-lookup/doi/10.1046/j.1365-2230.1998.00312.x</t>
  </si>
  <si>
    <t>['Higgins EM', 'Fuller LC', 'du Vivier AW', 'Tovey D']</t>
  </si>
  <si>
    <t>GP training in dermatology</t>
  </si>
  <si>
    <t>Sep-1997</t>
  </si>
  <si>
    <t>The British journal of general practice : the journal of the Royal College of General Practitioners</t>
  </si>
  <si>
    <t>47(422):594</t>
  </si>
  <si>
    <t>https://pubmed.ncbi.nlm.nih.gov/9406504</t>
  </si>
  <si>
    <t>https://europepmc.org/abstract/MED/9406504</t>
  </si>
  <si>
    <t>['Abraha HD', 'Fuller LC', 'Du Vivier AW', 'Higgins EM', 'Sherwood RA']</t>
  </si>
  <si>
    <t>Serum S-100 protein: a potentially useful prognostic marker in cutaneous melanoma</t>
  </si>
  <si>
    <t>137(3):381-5</t>
  </si>
  <si>
    <t>https://pubmed.ncbi.nlm.nih.gov/9349333</t>
  </si>
  <si>
    <t>https://onlinelibrary.wiley.com/resolve/openurl?genre=article&amp;sid=nlm:pubmed&amp;issn=0007-0963&amp;date=1997&amp;volume=137&amp;issue=3&amp;spage=381</t>
  </si>
  <si>
    <t>['Fuller LC', 'Child FC', 'Higgins EM']</t>
  </si>
  <si>
    <t>Tinea capitis in south-east London: an outbreak of Trichophyton tonsurans infection</t>
  </si>
  <si>
    <t>136(1):139</t>
  </si>
  <si>
    <t>https://pubmed.ncbi.nlm.nih.gov/9039320</t>
  </si>
  <si>
    <t>https://academic.oup.com/bjd/article-lookup/doi/10.1111/j.1365-2133.1997.tb08771.x</t>
  </si>
  <si>
    <t>['Nandwani R', 'Pozniak AL', 'Fuller LC', 'Wade J']</t>
  </si>
  <si>
    <t>Crusted ("Norwegian") scabies in a specialist HIV unit</t>
  </si>
  <si>
    <t>Genitourinary medicine</t>
  </si>
  <si>
    <t>72(6):453</t>
  </si>
  <si>
    <t>https://pubmed.ncbi.nlm.nih.gov/9038654</t>
  </si>
  <si>
    <t>https://europepmc.org/abstract/MED/9038654</t>
  </si>
  <si>
    <t>['Child FJ', 'Fuller LC', 'Higgins EM', 'du Vivier AW', 'Mufti GJ']</t>
  </si>
  <si>
    <t>Cutaneous presentation of Fusarium solani infection in a bone marrow transplant recipient</t>
  </si>
  <si>
    <t>Journal of the Royal Society of Medicine</t>
  </si>
  <si>
    <t>89(11):647-8</t>
  </si>
  <si>
    <t>https://pubmed.ncbi.nlm.nih.gov/9135599</t>
  </si>
  <si>
    <t>https://journals.sagepub.com/doi/10.1177/014107689608901116?url_ver=Z39.88-2003&amp;rfr_id=ori:rid:crossref.org&amp;rfr_dat=cr_pub 0pubmed</t>
  </si>
  <si>
    <t>['Fuller LC', 'Allen MH', 'Montesu M', 'Barker JN', 'Macdonald DM']</t>
  </si>
  <si>
    <t>Expression of E-cadherin in human epidermal non-melanoma cutaneous tumours</t>
  </si>
  <si>
    <t>134(1):28-32</t>
  </si>
  <si>
    <t>https://pubmed.ncbi.nlm.nih.gov/8745882</t>
  </si>
  <si>
    <t>https://onlinelibrary.wiley.com/resolve/openurl?genre=article&amp;sid=nlm:pubmed&amp;issn=0007-0963&amp;date=1996&amp;volume=134&amp;issue=1&amp;spage=28</t>
  </si>
  <si>
    <t>The prevalence of skin disease among school children in rural Ethiopia--a preliminary assessment of dermatologic needs</t>
  </si>
  <si>
    <t>Sep Oct-1996</t>
  </si>
  <si>
    <t>13(5):378-81</t>
  </si>
  <si>
    <t>https://pubmed.ncbi.nlm.nih.gov/8893236</t>
  </si>
  <si>
    <t>https://onlinelibrary.wiley.com/resolve/openurl?genre=article&amp;sid=nlm:pubmed&amp;issn=0736-8046&amp;date=1996&amp;volume=13&amp;issue=5&amp;spage=378</t>
  </si>
  <si>
    <t>Confluent and reticulate papillomatosis of Gougerot and Carteaud clearing with minocycline</t>
  </si>
  <si>
    <t>Jul-1994</t>
  </si>
  <si>
    <t>19(4):343-5</t>
  </si>
  <si>
    <t>https://pubmed.ncbi.nlm.nih.gov/7955481</t>
  </si>
  <si>
    <t>https://academic.oup.com/ced/article-lookup/doi/10.1111/j.1365-2230.1994.tb01211.x</t>
  </si>
  <si>
    <t>Savage L</t>
  </si>
  <si>
    <t>['Coates LC', 'Bukhari M', 'Chan A', 'Choy E', 'Galloway J', 'Gullick N', 'Kent A', 'Savage L', 'Siebert S', 'Tillett W', 'Wood N', 'Conaghan PG']</t>
  </si>
  <si>
    <t>Enhancing current guidance for psoriatic arthritis and its comorbidities: recommendations from an expert consensus panel</t>
  </si>
  <si>
    <t>15-Mar-2024</t>
  </si>
  <si>
    <t>Rheumatology (Oxford, England)</t>
  </si>
  <si>
    <t>https://pubmed.ncbi.nlm.nih.gov/38490262</t>
  </si>
  <si>
    <t>https://academic.oup.com/rheumatology/article-lookup/doi/10.1093/rheumatology/keae172</t>
  </si>
  <si>
    <t>['Ng BCK', 'Jadon D', 'Adebajo A', 'Ayan G', 'Duffin KC', 'Chandran V', 'Coates LC', "D'Agostino MA", 'de Vlam K', 'Deodhar A', 'Eder L', 'Garg A', 'Gladman DD', 'Goel N', 'Gottlieb AB', 'Husni ME', 'Katz A', 'Kavanaugh A', 'Lubrano E', 'Mease PJ', 'Merola JF', 'Nash P', 'Ogdie A', 'Pennington SR', 'Perez-Chada LM', 'Proft F', 'Rosen CF', 'Savage L', 'Goldenstein-Schainberg C', 'Siebert S', 'Soriano ER', 'Steinkoenig I', 'Tillett W', 'Armstrong AW', 'FitzGerald O']</t>
  </si>
  <si>
    <t>Proceedings of the GRAPPA 2022 Executive Retreat</t>
  </si>
  <si>
    <t>Nov-2023</t>
  </si>
  <si>
    <t>1-Aug-2023</t>
  </si>
  <si>
    <t>The Journal of rheumatology</t>
  </si>
  <si>
    <t>50(Suppl 2):71-77</t>
  </si>
  <si>
    <t>https://pubmed.ncbi.nlm.nih.gov/37527861</t>
  </si>
  <si>
    <t>http://www.jrheum.org/lookup/pmidlookup?view=long&amp;pmid=37527861</t>
  </si>
  <si>
    <t>['Girolomoni G', 'Savage L', 'Gisondi P', 'Svensson Å', 'Mahé E', 'Augustin M', 'Puig L']</t>
  </si>
  <si>
    <t>Increasing Access to Effective Systemic Treatments in Patients with Moderate-to-Severe Psoriasis: Narrative Review</t>
  </si>
  <si>
    <t>14-Sep-2023</t>
  </si>
  <si>
    <t>Dermatology and therapy</t>
  </si>
  <si>
    <t>13(10):2171-2185</t>
  </si>
  <si>
    <t>https://pubmed.ncbi.nlm.nih.gov/37710078</t>
  </si>
  <si>
    <t>https://europepmc.org/abstract/MED/37710078</t>
  </si>
  <si>
    <t>['Zabotti A', 'De Marco G', 'Gossec L', 'Baraliakos X', 'Aletaha D', 'Iagnocco A', 'Gisondi P', 'Balint PV', 'Bertheussen H', 'Boehncke WH', 'Damjanov NS', 'de Wit M', 'Errichetti E', 'Marzo-Ortega H', 'Protopopov M', 'Puig L', 'Queiro R', 'Ruscitti P', 'Savage L', 'Schett G', 'Siebert S', 'Stamm TA', 'Studenic P', 'Tinazzi I', 'Van den Bosch FE', 'van der Helm-van Mil A', 'Watad A', 'Smolen JS', 'McGonagle DG']</t>
  </si>
  <si>
    <t>EULAR points to consider for the definition of clinical and imaging features suspicious for progression from psoriasis to psoriatic arthritis</t>
  </si>
  <si>
    <t>82(9):1162-1170</t>
  </si>
  <si>
    <t>https://pubmed.ncbi.nlm.nih.gov/37295926</t>
  </si>
  <si>
    <t>https://hal.science/hal-04141169</t>
  </si>
  <si>
    <t>['Savage L', 'Tinazzi I', 'Zabotti A', 'Laws PM', 'Wittmann M', 'McGonagle D']</t>
  </si>
  <si>
    <t>Defining Pre-Clinical Psoriatic Arthritis in an Integrated Dermato-Rheumatology Environment</t>
  </si>
  <si>
    <t>12-Oct-2020</t>
  </si>
  <si>
    <t>Journal of clinical medicine</t>
  </si>
  <si>
    <t>9(10):3262</t>
  </si>
  <si>
    <t>https://pubmed.ncbi.nlm.nih.gov/33053820</t>
  </si>
  <si>
    <t>https://europepmc.org/abstract/MED/33053820</t>
  </si>
  <si>
    <t>Savage LJ</t>
  </si>
  <si>
    <t>['Coates LC', 'Savage LJ', 'Chinoy H', 'Laws PM', 'Lovell CR', 'Korendowych E', 'Mahmood F', 'Mathieson HR', 'McGonagle D', 'Warren RB', 'Waxman R', 'Helliwell PS']</t>
  </si>
  <si>
    <t>Assessment of two screening tools to identify psoriatic arthritis in patients with psoriasis</t>
  </si>
  <si>
    <t>9-May-2018</t>
  </si>
  <si>
    <t>32(9):1530-1534</t>
  </si>
  <si>
    <t>https://pubmed.ncbi.nlm.nih.gov/29578628</t>
  </si>
  <si>
    <t>https://eprints.whiterose.ac.uk/129935/</t>
  </si>
  <si>
    <t>['Coates LC', 'Savage L', 'Waxman R', 'McGonagle DG', 'Moverley AR', 'Helliwell PS']</t>
  </si>
  <si>
    <t>An educational leaflet improves response to invitation for screening for arthritis in patients with psoriasis in primary care, but only in practices in the most deprived areas</t>
  </si>
  <si>
    <t>15-Dec-2016</t>
  </si>
  <si>
    <t>Clinical rheumatology</t>
  </si>
  <si>
    <t>36(3):719-723</t>
  </si>
  <si>
    <t>https://pubmed.ncbi.nlm.nih.gov/27981462</t>
  </si>
  <si>
    <t>https://europepmc.org/abstract/MED/27981462</t>
  </si>
  <si>
    <t>['Coates LC', 'Savage L', 'Waxman R', 'Moverley AR', 'Worthington S', 'Helliwell PS']</t>
  </si>
  <si>
    <t>Comparison of screening questionnaires to identify psoriatic arthritis in a primary-care population: a cross-sectional study</t>
  </si>
  <si>
    <t>175(3):542-8</t>
  </si>
  <si>
    <t>Comparative Study | Evaluation Study | Journal Article</t>
  </si>
  <si>
    <t>https://pubmed.ncbi.nlm.nih.gov/27031574</t>
  </si>
  <si>
    <t>https://academic.oup.com/bjd/article-lookup/doi/10.1111/bjd.14604</t>
  </si>
  <si>
    <t>['Savage LJ', 'Wittmann M', 'McGonagle D', 'Helliwell PS']</t>
  </si>
  <si>
    <t>Ustekinumab in the Treatment of Psoriasis and Psoriatic Arthritis</t>
  </si>
  <si>
    <t>17-Mar-2015</t>
  </si>
  <si>
    <t>Rheumatology and therapy</t>
  </si>
  <si>
    <t>2(1):1-16</t>
  </si>
  <si>
    <t>https://pubmed.ncbi.nlm.nih.gov/27747495</t>
  </si>
  <si>
    <t>https://europepmc.org/abstract/MED/27747495</t>
  </si>
  <si>
    <t>['Warburton KL', 'McPhee MJ', 'Savage LJ', 'Honan AE', 'Montgomery R', 'Ghazavi M', 'Torley D', 'Shams K', 'Ingram JR']</t>
  </si>
  <si>
    <t>Management of morphoea: results of a national survey of U.K. clinicians</t>
  </si>
  <si>
    <t>26-Sep-2014</t>
  </si>
  <si>
    <t>171(5):1243-5</t>
  </si>
  <si>
    <t>Letter | Review</t>
  </si>
  <si>
    <t>https://pubmed.ncbi.nlm.nih.gov/24749777</t>
  </si>
  <si>
    <t>https://academic.oup.com/bjd/article-lookup/doi/10.1111/bjd.13062</t>
  </si>
  <si>
    <t>['Orbai AM', 'Weitz J', 'Siegel EL', 'Siebert S', 'Savage LJ', 'Aydin SZ', 'Luime JJ', 'Elkayam O', 'Neerinckx B', 'Urbancek S', 'de Vlam K', 'Ritchlin CT']</t>
  </si>
  <si>
    <t>Systematic review of treatment effectiveness and outcome measures for enthesitis in psoriatic arthritis</t>
  </si>
  <si>
    <t>41(11):2290-4</t>
  </si>
  <si>
    <t>https://pubmed.ncbi.nlm.nih.gov/25362713</t>
  </si>
  <si>
    <t>http://www.jrheum.org/lookup/pmidlookup?view=long&amp;pmid=25362713</t>
  </si>
  <si>
    <t>['Parker J', 'Norman D', 'Savage L', 'Hussain W']</t>
  </si>
  <si>
    <t>Addressing' an under-recognized cause of discomfort for patients undergoing Mohs micrographic surgery</t>
  </si>
  <si>
    <t>169(1):187-8</t>
  </si>
  <si>
    <t>https://pubmed.ncbi.nlm.nih.gov/23301598</t>
  </si>
  <si>
    <t>https://academic.oup.com/bjd/article-lookup/doi/10.1111/bjd.12213</t>
  </si>
  <si>
    <t>['Savage L', 'Hussain W']</t>
  </si>
  <si>
    <t>Regional anaesthesia: perceptions of competency and an assessment of practice among U.K. dermatology trainees</t>
  </si>
  <si>
    <t>Dec-2012</t>
  </si>
  <si>
    <t>20-Aug-2012</t>
  </si>
  <si>
    <t>167(6):1390-1</t>
  </si>
  <si>
    <t>https://pubmed.ncbi.nlm.nih.gov/22540413</t>
  </si>
  <si>
    <t>https://academic.oup.com/bjd/article-lookup/doi/10.1111/j.1365-2133.2012.11027.x</t>
  </si>
  <si>
    <t>['Savage L', 'Rose R', 'Wilkinson M']</t>
  </si>
  <si>
    <t>Airborne contact dermatitis to triclosan</t>
  </si>
  <si>
    <t>Contact dermatitis</t>
  </si>
  <si>
    <t>65(4):239-40</t>
  </si>
  <si>
    <t>https://pubmed.ncbi.nlm.nih.gov/21906072</t>
  </si>
  <si>
    <t>https://onlinelibrary.wiley.com/doi/10.1111/j.1600-0536.2011.01934.x</t>
  </si>
  <si>
    <t>['Savage LJ', 'Layton AM']</t>
  </si>
  <si>
    <t>Treating acne vulgaris: systemic, local and combination therapy</t>
  </si>
  <si>
    <t>Expert review of clinical pharmacology</t>
  </si>
  <si>
    <t>3(4):563-80</t>
  </si>
  <si>
    <t>https://pubmed.ncbi.nlm.nih.gov/22111684</t>
  </si>
  <si>
    <t>https://www.tandfonline.com/doi/full/10.1586/ecp.10.27</t>
  </si>
  <si>
    <t>['Savage L', 'Myerly J', 'Baynes N']</t>
  </si>
  <si>
    <t>Mycosis fungoides: a case study and nursing implications</t>
  </si>
  <si>
    <t>Aug-1990</t>
  </si>
  <si>
    <t>Dermatology nursing</t>
  </si>
  <si>
    <t>2(4):215-21</t>
  </si>
  <si>
    <t>https://pubmed.ncbi.nlm.nih.gov/2144437</t>
  </si>
  <si>
    <t>Yiu Z</t>
  </si>
  <si>
    <t>['Guelimi R', 'Afach S', 'Bettuzzi T', 'Meyer A', 'Padern G', 'Yiu Z', 'Naudet F', 'Sbidian E', 'Le-Cleach L']</t>
  </si>
  <si>
    <t>Funding and conclusions of network meta-analyses on targeted therapies in inflammatory diseases: an overview</t>
  </si>
  <si>
    <t>7-Jun-2024</t>
  </si>
  <si>
    <t>Journal of clinical epidemiology</t>
  </si>
  <si>
    <t>172:111411</t>
  </si>
  <si>
    <t>https://pubmed.ncbi.nlm.nih.gov/38852893</t>
  </si>
  <si>
    <t>https://linkinghub.elsevier.com/retrieve/pii/S0895-4356(24)00166-5</t>
  </si>
  <si>
    <t>Yiu ZZN</t>
  </si>
  <si>
    <t>['Zhao SS', 'Yiu ZZN']</t>
  </si>
  <si>
    <t>Genetically proxied IL-6 receptor inhibition is associated with increased risk of atopic dermatitis</t>
  </si>
  <si>
    <t>25-May-2024</t>
  </si>
  <si>
    <t>https://pubmed.ncbi.nlm.nih.gov/38801923</t>
  </si>
  <si>
    <t>https://linkinghub.elsevier.com/retrieve/pii/S0091-6749(24)00554-2</t>
  </si>
  <si>
    <t>['Venables ZC', 'Gran S', 'Levell NJ', 'Yiu ZZN', 'Proby CM']</t>
  </si>
  <si>
    <t>International melanoma and non melanoma skin cancer mortality trends: is it time to refocus our attention?</t>
  </si>
  <si>
    <t>23-Apr-2024</t>
  </si>
  <si>
    <t>49(5):514-516</t>
  </si>
  <si>
    <t>https://pubmed.ncbi.nlm.nih.gov/38060677</t>
  </si>
  <si>
    <t>https://academic.oup.com/ced/article-lookup/doi/10.1093/ced/llad438</t>
  </si>
  <si>
    <t>['Wilson ECF', 'Yiu ZZN']</t>
  </si>
  <si>
    <t>Matching Drug Prices to Their Clinical Benefit-The Final Frontier?</t>
  </si>
  <si>
    <t>1-Apr-2024</t>
  </si>
  <si>
    <t>160(4):387-388</t>
  </si>
  <si>
    <t>https://pubmed.ncbi.nlm.nih.gov/38381443</t>
  </si>
  <si>
    <t>https://jamanetwork.com/journals/jamadermatology/fullarticle/10.1001/jamadermatol.2023.6231</t>
  </si>
  <si>
    <t>['Alabas OA', 'Yiu ZZN']</t>
  </si>
  <si>
    <t>A sprinkle of methotrexate to go with biologics: a safe recipe?</t>
  </si>
  <si>
    <t>16-Feb-2024</t>
  </si>
  <si>
    <t>190(3):302-303</t>
  </si>
  <si>
    <t>Comment | Editorial</t>
  </si>
  <si>
    <t>https://pubmed.ncbi.nlm.nih.gov/38170214</t>
  </si>
  <si>
    <t>https://academic.oup.com/bjd/article-lookup/doi/10.1093/bjd/ljad505</t>
  </si>
  <si>
    <t>['Mason KJ', 'Alabas OA', 'Dand N', 'Warren RB', 'Reynolds NJ', 'Barker JNWN', 'Yiu ZZN', 'Smith CH', 'Griffiths CEM']</t>
  </si>
  <si>
    <t>Characteristics of 'super responders' and 'super nonresponders' to first biologic monotherapy for psoriasis: a nested case-control study</t>
  </si>
  <si>
    <t>190(3):441-444</t>
  </si>
  <si>
    <t>https://pubmed.ncbi.nlm.nih.gov/37952181</t>
  </si>
  <si>
    <t>https://academic.oup.com/bjd/article-lookup/doi/10.1093/bjd/ljad446</t>
  </si>
  <si>
    <t>['Drucker AM', 'Lam M', 'Elsawi R', 'Prieto-Merino D', 'Malek R', 'Ellis AG', 'Yiu ZZN', 'Rochwerg B', 'Di Giorgio S', 'Arents BWM', 'Burton T', 'Spuls PI', 'Schmitt J', 'Flohr C']</t>
  </si>
  <si>
    <t>Comparing binary efficacy outcomes for systemic immunomodulatory treatments for atopic dermatitis in a living systematic review and network meta-analysis</t>
  </si>
  <si>
    <t>190(2):184-190</t>
  </si>
  <si>
    <t>Comparative Study | Journal Article | Meta-Analysis | Systematic Review</t>
  </si>
  <si>
    <t>https://pubmed.ncbi.nlm.nih.gov/37831594</t>
  </si>
  <si>
    <t>https://academic.oup.com/bjd/article-lookup/doi/10.1093/bjd/ljad393</t>
  </si>
  <si>
    <t>['Smith CH', 'Yiu ZZN', 'Bale T', 'Burden AD', 'Coates LC', 'Eckert E', 'Longley N', 'Mahil SK', 'McGuire A', 'Murphy R', 'Nelson-Piercy C', 'Owen CM', 'Parslew R', 'Woolf RT', 'Mansour Kiaee Z', 'Constantin AM', 'Ezejimofor MC', 'Exton LS', 'Mohd Mustapa MF']</t>
  </si>
  <si>
    <t>British Association of Dermatologists guidelines for biologic therapy for psoriasis 2023: a pragmatic update</t>
  </si>
  <si>
    <t>190(2):270-272</t>
  </si>
  <si>
    <t>https://pubmed.ncbi.nlm.nih.gov/37740557</t>
  </si>
  <si>
    <t>https://academic.oup.com/bjd/article-lookup/doi/10.1093/bjd/ljad347</t>
  </si>
  <si>
    <t>['Al-Janabi A', 'Alabas OA', 'Yiu ZZN', 'Foulkes AC', 'Eyre S', 'Khan AR', 'Reynolds NJ', 'Smith CH', 'Griffiths CEM', 'Warren RB']</t>
  </si>
  <si>
    <t>Risk of Paradoxical Eczema in Patients Receiving Biologics for Psoriasis</t>
  </si>
  <si>
    <t>1-Jan-2024</t>
  </si>
  <si>
    <t>160(1):71-79</t>
  </si>
  <si>
    <t>https://pubmed.ncbi.nlm.nih.gov/38055239</t>
  </si>
  <si>
    <t>https://europepmc.org/abstract/MED/38055239</t>
  </si>
  <si>
    <t>['Edwards SJ', 'Karner C', 'Jhita T', 'Barton S', 'Marceniuk G', 'Yiu ZZN', 'Wittmann M']</t>
  </si>
  <si>
    <t>Abrocitinib, tralokinumab and upadacitinib for treating moderate-to-severe atopic dermatitis</t>
  </si>
  <si>
    <t>Health technology assessment (Winchester, England)</t>
  </si>
  <si>
    <t>28(4):1-113</t>
  </si>
  <si>
    <t>Meta-Analysis | Systematic Review</t>
  </si>
  <si>
    <t>https://pubmed.ncbi.nlm.nih.gov/38343072</t>
  </si>
  <si>
    <t>https://www.ncbi.nlm.nih.gov/books/NBK600244</t>
  </si>
  <si>
    <t>['Chen TC', 'Wang TC', 'Yiu ZZN', 'Lee MS', 'Chen LC', 'Chan KA', 'Griffiths CEM', 'Ashcroft DM']</t>
  </si>
  <si>
    <t>Risk of serious infection and infection mortality in patients with psoriasis: A nationwide cohort study using the Taiwan National Health Insurance claims database</t>
  </si>
  <si>
    <t>29-Aug-2023</t>
  </si>
  <si>
    <t>38(1):136-144</t>
  </si>
  <si>
    <t>https://pubmed.ncbi.nlm.nih.gov/37611288</t>
  </si>
  <si>
    <t>https://onlinelibrary.wiley.com/doi/10.1111/jdv.19466</t>
  </si>
  <si>
    <t>['Hughes DM', 'Coronado JIC', 'Schofield P', 'Yiu ZZN', 'Zhao SS']</t>
  </si>
  <si>
    <t>The predictive accuracy of cardiovascular risk prediction tools in inflammatory arthritis and psoriasis: an observational validation study using the Clinical Practice Research Datalink</t>
  </si>
  <si>
    <t>15-Nov-2023</t>
  </si>
  <si>
    <t>https://pubmed.ncbi.nlm.nih.gov/37966910</t>
  </si>
  <si>
    <t>https://academic.oup.com/rheumatology/article-lookup/doi/10.1093/rheumatology/kead610</t>
  </si>
  <si>
    <t>['Yen H', 'Yen H', 'Huang CH', 'Huang IH', 'Hung WK', 'Su HJ', 'Tai CC', 'Haw WWY', 'Flohr C', 'Yiu ZZN', 'Chi CC']</t>
  </si>
  <si>
    <t>Systematic Review and Critical Appraisal of Urticaria Clinical Practice Guidelines: A Global Guidelines in Dermatology Mapping Project (GUIDEMAP)</t>
  </si>
  <si>
    <t>13-Jul-2023</t>
  </si>
  <si>
    <t>The journal of allergy and clinical immunology. In practice</t>
  </si>
  <si>
    <t>11(10):3213-3220.e11</t>
  </si>
  <si>
    <t>Journal Article | Systematic Review</t>
  </si>
  <si>
    <t>https://pubmed.ncbi.nlm.nih.gov/37451615</t>
  </si>
  <si>
    <t>https://linkinghub.elsevier.com/retrieve/pii/S2213-2198(23)00773-0</t>
  </si>
  <si>
    <t>['Phan DB', 'Jourdain H', 'González-Quesada A', 'Zureik M', 'Rivera-Díaz R', 'Sahuquillo-Torralba A', 'Descalzo-Gallego MA', 'Lunt M', 'Garcia-Doval I', 'Sbidian E', 'Warren RB', 'Yiu ZZN']</t>
  </si>
  <si>
    <t>Drug survival and safety of biosimilars and originator adalimumab in the treatment of psoriasis: a multinational cohort study</t>
  </si>
  <si>
    <t>14-Jul-2023</t>
  </si>
  <si>
    <t>BMJ open</t>
  </si>
  <si>
    <t>13(7):e075197</t>
  </si>
  <si>
    <t>https://pubmed.ncbi.nlm.nih.gov/37451726</t>
  </si>
  <si>
    <t>https://europepmc.org/abstract/MED/37451726</t>
  </si>
  <si>
    <t>['Phan DB', 'Bewley AP', 'Smith CH', 'Mackenzie T', 'Griffiths CEM', 'Lunt M', 'Warren RB', 'Yiu ZZN']</t>
  </si>
  <si>
    <t>Uptake of tumour necrosis factor-alpha inhibitor biosimilars for psoriasis: a drug utilization study from the British Association of Dermatologists Biologic and Immunomodulators Register (BADBIR)</t>
  </si>
  <si>
    <t>189(1):62-70</t>
  </si>
  <si>
    <t>https://pubmed.ncbi.nlm.nih.gov/37016153</t>
  </si>
  <si>
    <t>https://academic.oup.com/bjd/article-lookup/doi/10.1093/bjd/ljad107</t>
  </si>
  <si>
    <t>['Phan DB', 'Elyoussfi S', 'Stevenson M', 'Lunt M', 'Warren RB', 'Yiu ZZN']</t>
  </si>
  <si>
    <t>Biosimilars for the Treatment of Psoriasis: A Systematic Review of Clinical Trials and Observational Studies</t>
  </si>
  <si>
    <t>1-Jul-2023</t>
  </si>
  <si>
    <t>159(7):763-771</t>
  </si>
  <si>
    <t>Journal Article | Research Support, Non-U.S. Gov't | Systematic Review</t>
  </si>
  <si>
    <t>https://pubmed.ncbi.nlm.nih.gov/37256582</t>
  </si>
  <si>
    <t>https://jamanetwork.com/journals/jamadermatology/fullarticle/10.1001/jamadermatol.2023.1338</t>
  </si>
  <si>
    <t>['Alabas OA', 'Mason KJ', 'Yiu ZZN', 'Hampton PJ', 'Reynolds NJ', 'Owen CM', 'Bewley A', 'Laws PM', 'Warren RB', 'Lunt M', 'Smith CH', 'Grifﬁths CEM']</t>
  </si>
  <si>
    <t>Effectiveness and persistence of acitretin, ciclosporin, fumaric acid esters and methotrexate for patients with moderate-to-severe psoriasis: a cohort study from BADBIR</t>
  </si>
  <si>
    <t>188(5):618-627</t>
  </si>
  <si>
    <t>https://pubmed.ncbi.nlm.nih.gov/36763783</t>
  </si>
  <si>
    <t>https://academic.oup.com/bjd/article-lookup/doi/10.1093/bjd/ljad004</t>
  </si>
  <si>
    <t>['Al-Janabi A', 'Ra A', 'Littlewood Z', 'Foulkes AC', 'Hunter HJA', 'Chinoy H', 'Moriarty CA', 'Hyrich KL', 'Limdi JK', 'Yiu ZZN', 'Griffiths CEM', 'Warren RB']</t>
  </si>
  <si>
    <t>The effect of immunomodulators on seroconversion after BNT162b2 and AZD1222 vaccines in patients with immune-mediated inflammatory diseases: a prospective cohort study</t>
  </si>
  <si>
    <t>188(4):542-551</t>
  </si>
  <si>
    <t>https://pubmed.ncbi.nlm.nih.gov/36695406</t>
  </si>
  <si>
    <t>https://academic.oup.com/bjd/article-lookup/doi/10.1093/bjd/ljac109</t>
  </si>
  <si>
    <t>['Zhao SS', 'Yiu ZZN', 'Barton A', 'Bowes J']</t>
  </si>
  <si>
    <t>Association of Lipid-Lowering Drugs With Risk of Psoriasis: A Mendelian Randomization Study</t>
  </si>
  <si>
    <t>1-Mar-2023</t>
  </si>
  <si>
    <t>159(3):275-280</t>
  </si>
  <si>
    <t>https://pubmed.ncbi.nlm.nih.gov/36696131</t>
  </si>
  <si>
    <t>https://europepmc.org/abstract/MED/36696131</t>
  </si>
  <si>
    <t>['Asfour L', 'De Brito M', 'Al-Janabi A', 'Haw WWY', 'Johnson A', 'Flohr C', 'Yiu ZZN']</t>
  </si>
  <si>
    <t>Global Guidelines in Dermatology Mapping Project (GUIDEMAP): a systematic review of alopecia areata clinical practice guidelines</t>
  </si>
  <si>
    <t>48(2):100-107</t>
  </si>
  <si>
    <t>https://pubmed.ncbi.nlm.nih.gov/36641755</t>
  </si>
  <si>
    <t>https://academic.oup.com/ced/article-lookup/doi/10.1093/ced/llac025</t>
  </si>
  <si>
    <t>['Yiu ZZN', 'Becher G', 'Kirby B', 'Laws P', 'Reynolds NJ', 'Smith CH', 'Warren RB', 'Griffiths CEM']</t>
  </si>
  <si>
    <t>Drug Survival Associated With Effectiveness and Safety of Treatment With Guselkumab, Ixekizumab, Secukinumab, Ustekinumab, and Adalimumab in Patients With Psoriasis</t>
  </si>
  <si>
    <t>158(10):1131-1141</t>
  </si>
  <si>
    <t>https://pubmed.ncbi.nlm.nih.gov/35791876</t>
  </si>
  <si>
    <t>https://europepmc.org/abstract/MED/35791876</t>
  </si>
  <si>
    <t>['Rutkowski D', 'Littlewood Z', 'Touyz SJJ', 'Collier NJ', 'Madan V', 'Ghura HS', 'Yiu ZZN', 'Telfer N']</t>
  </si>
  <si>
    <t>Prevalence of wound complications following Mohs micrographic surgery (MMS): a cross-sectional study of 1000 patients undergoing MMS and wound repair in a UK teaching hospital</t>
  </si>
  <si>
    <t>25-May-2022</t>
  </si>
  <si>
    <t>47(8):1536-1542</t>
  </si>
  <si>
    <t>https://pubmed.ncbi.nlm.nih.gov/35490302</t>
  </si>
  <si>
    <t>https://europepmc.org/abstract/MED/35490302</t>
  </si>
  <si>
    <t>['Yen H', 'Huang CH', 'Huang IH', 'Hung WK', 'Su HJ', 'Yen H', 'Tai CC', 'Haw WY', 'Flohr C', 'Yiu ZZN', 'Chi CC']</t>
  </si>
  <si>
    <t>Systematic review and critical appraisal of psoriasis clinical practice guidelines: a Global Guidelines in Dermatology Mapping Project (GUIDEMAP)</t>
  </si>
  <si>
    <t>19-Apr-2022</t>
  </si>
  <si>
    <t>187(2):178-187</t>
  </si>
  <si>
    <t>https://pubmed.ncbi.nlm.nih.gov/35152404</t>
  </si>
  <si>
    <t>https://academic.oup.com/bjd/article-lookup/doi/10.1111/bjd.21047</t>
  </si>
  <si>
    <t>['Drucker AM', 'Morra DE', 'Prieto-Merino D', 'Ellis AG', 'Yiu ZZN', 'Rochwerg B', 'Di Giorgio S', 'Arents BWM', 'Burton T', 'Spuls PI', 'Schmitt J', 'Flohr C']</t>
  </si>
  <si>
    <t>Systemic Immunomodulatory Treatments for Atopic Dermatitis: Update of a Living Systematic Review and Network Meta-analysis</t>
  </si>
  <si>
    <t>1-May-2022</t>
  </si>
  <si>
    <t>158(5):523-532</t>
  </si>
  <si>
    <t>Journal Article | Meta-Analysis | Research Support, Non-U.S. Gov't | Systematic Review</t>
  </si>
  <si>
    <t>https://pubmed.ncbi.nlm.nih.gov/35293977</t>
  </si>
  <si>
    <t>https://europepmc.org/abstract/MED/35293977</t>
  </si>
  <si>
    <t>['Yiu ZZN', 'Chi CC', 'Ingram JR', 'Flohr C']</t>
  </si>
  <si>
    <t>Checking for update…living systematic reviews and clinical practice guidelines in the BJD</t>
  </si>
  <si>
    <t>186(5):761-762</t>
  </si>
  <si>
    <t>https://pubmed.ncbi.nlm.nih.gov/35501944</t>
  </si>
  <si>
    <t>https://academic.oup.com/bjd/article-lookup/doi/10.1111/bjd.20896</t>
  </si>
  <si>
    <t>['Al-Janabi A', 'Yiu ZZN']</t>
  </si>
  <si>
    <t>Biologics in Psoriasis: Updated Perspectives on Long-Term Safety and Risk Management</t>
  </si>
  <si>
    <t>6-Jan-2022</t>
  </si>
  <si>
    <t>Psoriasis (Auckland, N.Z.)</t>
  </si>
  <si>
    <t>12:1-14</t>
  </si>
  <si>
    <t>https://pubmed.ncbi.nlm.nih.gov/35024352</t>
  </si>
  <si>
    <t>https://europepmc.org/abstract/MED/35024352</t>
  </si>
  <si>
    <t>['de Brito M', 'Stevens BR', 'Yiu ZZN']</t>
  </si>
  <si>
    <t>Can artificial intelligence be used for accurate remote scoring of the Psoriasis Area and Severity Index in adult patients with plaque psoriasis?</t>
  </si>
  <si>
    <t>28-Sep-2021</t>
  </si>
  <si>
    <t>185(6):1262-1264</t>
  </si>
  <si>
    <t>https://pubmed.ncbi.nlm.nih.gov/34351616</t>
  </si>
  <si>
    <t>https://academic.oup.com/bjd/article-lookup/doi/10.1111/bjd.20663</t>
  </si>
  <si>
    <t>['Mahil SK', 'Yates M', 'Yiu ZZN', 'Langan SM', 'Tsakok T', 'Dand N', 'Mason KJ', 'McAteer H', 'Meynell F', 'Coker B', 'Vincent A', 'Urmston D', 'Vesty A', 'Kelly J', 'Lancelot C', 'Moorhead L', 'Bachelez H', 'Capon F', 'Contreras CR', 'De La Cruz C', 'Di Meglio P', 'Gisondi P', 'Jullien D', 'Lambert J', 'Naldi L', 'Norton S', 'Puig L', 'Spuls P', 'Torres T', 'Warren RB', 'Waweru H', 'Weinman J', 'Brown MA', 'Galloway JB', 'Griffiths CM', 'Barker JN', 'Smith CH']</t>
  </si>
  <si>
    <t>Describing the burden of the COVID-19 pandemic in people with psoriasis: findings from a global cross-sectional study</t>
  </si>
  <si>
    <t>19-Aug-2021</t>
  </si>
  <si>
    <t>35(10):e636-e640</t>
  </si>
  <si>
    <t>https://pubmed.ncbi.nlm.nih.gov/34145643</t>
  </si>
  <si>
    <t>https://europepmc.org/abstract/MED/34145643</t>
  </si>
  <si>
    <t>['Haw WY', 'Al-Janabi A', 'Arents BWM', 'Asfour L', 'Exton LS', 'Grindlay D', 'Khan SS', 'Manounah L', 'Yen H', 'Chi CC', 'van Zuuren EJ', 'Flohr C', 'Yiu ZZN']</t>
  </si>
  <si>
    <t>Global Guidelines in Dermatology Mapping Project (GUIDEMAP): a scoping review of dermatology clinical practice guidelines</t>
  </si>
  <si>
    <t>185(4):736-744</t>
  </si>
  <si>
    <t>https://pubmed.ncbi.nlm.nih.gov/33937976</t>
  </si>
  <si>
    <t>https://academic.oup.com/bjd/article-lookup/doi/10.1111/bjd.20428</t>
  </si>
  <si>
    <t>['de Brito M', 'Yiu ZZN']</t>
  </si>
  <si>
    <t>Cardiovascular Safety of Biologics Targeting Interleukin (IL)-12 and/or IL-23: What Does the Evidence Say?</t>
  </si>
  <si>
    <t>American journal of clinical dermatology</t>
  </si>
  <si>
    <t>22(5):587-601</t>
  </si>
  <si>
    <t>https://pubmed.ncbi.nlm.nih.gov/34292509</t>
  </si>
  <si>
    <t>https://link.springer.com/article/10.1007/s40257-021-00612-9</t>
  </si>
  <si>
    <t>['Al-Janabi A', 'Littlewood Z', 'Griffiths CEM', 'Hunter HJA', 'Chinoy H', 'Moriarty C', 'Yiu ZZN', 'Warren RB']</t>
  </si>
  <si>
    <t>4-Jun-2021</t>
  </si>
  <si>
    <t>185(3):646-648</t>
  </si>
  <si>
    <t>https://pubmed.ncbi.nlm.nih.gov/33982284</t>
  </si>
  <si>
    <t>https://europepmc.org/abstract/MED/33982284</t>
  </si>
  <si>
    <t>['Yiu ZZN', 'Barker JNWN', 'Barnes MR', 'Di Meglio P', 'Emsley R', 'Reynolds NJ', 'Smith CH', 'Warren RB', 'Griffiths CEM']</t>
  </si>
  <si>
    <t>Meeting Report: Psoriasis Stratification to Optimize Relevant Therapy Showcase</t>
  </si>
  <si>
    <t>24-Mar-2021</t>
  </si>
  <si>
    <t>141(8):1872-1878</t>
  </si>
  <si>
    <t>https://pubmed.ncbi.nlm.nih.gov/33771529</t>
  </si>
  <si>
    <t>https://linkinghub.elsevier.com/retrieve/pii/S0022-202X(21)01010-1</t>
  </si>
  <si>
    <t>['Yiu ZZN', 'Harding-Oredugba G', 'Griffiths CEM', 'Warren RB', 'McMullen E', 'Hunter HJA']</t>
  </si>
  <si>
    <t>Risk of COVID-19 infection in adult patients with atopic eczema and psoriasis: a single-centre cross-sectional study</t>
  </si>
  <si>
    <t>185(2):441-443</t>
  </si>
  <si>
    <t>https://pubmed.ncbi.nlm.nih.gov/33730411</t>
  </si>
  <si>
    <t>https://europepmc.org/abstract/MED/33730411</t>
  </si>
  <si>
    <t>['Mahil SK', 'Yates M', 'Langan SM', 'Yiu ZZN', 'Tsakok T', 'Dand N', 'Mason KJ', 'McAteer H', 'Meynell F', 'Coker B', 'Vincent A', 'Urmston D', 'Vesty A', 'Kelly J', 'Lancelot C', 'Moorhead L', 'Bachelez H', 'Bruce IN', 'Capon F', 'Contreras CR', 'Cope AP', 'De La Cruz C', 'Di Meglio P', 'Gisondi P', 'Hyrich K', 'Jullien D', 'Lambert J', 'Marzo-Ortega H', 'McInnes I', 'Naldi L', 'Norton S', 'Puig L', 'Sengupta R', 'Spuls P', 'Torres T', 'Warren RB', 'Waweru H', 'Weinman J', 'Griffiths CEM', 'Barker JN', 'Brown MA', 'Galloway JB', 'Smith CH']</t>
  </si>
  <si>
    <t>Risk-mitigating behaviours in people with inflammatory skin and joint disease during the COVID-19 pandemic differ by treatment type: a cross-sectional patient survey</t>
  </si>
  <si>
    <t>9-Mar-2021</t>
  </si>
  <si>
    <t>185(1):80-90</t>
  </si>
  <si>
    <t>https://pubmed.ncbi.nlm.nih.gov/33368145</t>
  </si>
  <si>
    <t>https://europepmc.org/abstract/MED/33368145</t>
  </si>
  <si>
    <t>['Malhi IS', 'Yiu ZZN']</t>
  </si>
  <si>
    <t>Algorithm-based smartphone apps to assess risk of skin cancer in adults: critical appraisal of a systematic review</t>
  </si>
  <si>
    <t>14-Dec-2020</t>
  </si>
  <si>
    <t>184(4):638-639</t>
  </si>
  <si>
    <t>https://pubmed.ncbi.nlm.nih.gov/32866990</t>
  </si>
  <si>
    <t>https://academic.oup.com/bjd/article-lookup/doi/10.1111/bjd.19502</t>
  </si>
  <si>
    <t>['Yiu ZZN', 'Mason KJ', 'Hampton PJ', 'Reynolds NJ', 'Smith CH', 'Lunt M', 'Griffiths CEM', 'Warren RB']</t>
  </si>
  <si>
    <t>Randomized Trial Replication Using Observational Data for Comparative Effectiveness of Secukinumab and Ustekinumab in Psoriasis: A Study From the British Association of Dermatologists Biologics and Immunomodulators Register</t>
  </si>
  <si>
    <t>157(1):66-73</t>
  </si>
  <si>
    <t>https://pubmed.ncbi.nlm.nih.gov/33263718</t>
  </si>
  <si>
    <t>https://europepmc.org/abstract/MED/33263718</t>
  </si>
  <si>
    <t>['Smith CH', 'Mahil SK', 'Yiu ZZN', 'Bale T', 'Burden AD', 'Coates LC', 'McGuire A', 'Murphy R', 'Owen CM', 'Parslew R', 'Uthman OA', 'Woolf RT', 'Manounah L', 'Ezejimofor MC', 'Exton LS', 'Mohd Mustapa MF']</t>
  </si>
  <si>
    <t>Quantitative Evaluation of Biologic Therapy Options for Psoriasis: A Systematic Review and Network Meta-Analysis-Correction</t>
  </si>
  <si>
    <t>141(1):177-181</t>
  </si>
  <si>
    <t>https://pubmed.ncbi.nlm.nih.gov/33342507</t>
  </si>
  <si>
    <t>https://linkinghub.elsevier.com/retrieve/pii/S0022-202X(20)31578-5</t>
  </si>
  <si>
    <t>['Yiu ZZN', 'Parisi R', 'Lunt M', 'Warren RB', 'Griffiths CEM', 'Langan SM', 'Ashcroft DM']</t>
  </si>
  <si>
    <t>Risk of hospitalization and death due to infection in people with psoriasis: a population-based cohort study using the Clinical Practice Research Datalink</t>
  </si>
  <si>
    <t>12-May-2020</t>
  </si>
  <si>
    <t>184(1):78-86</t>
  </si>
  <si>
    <t>https://pubmed.ncbi.nlm.nih.gov/32222069</t>
  </si>
  <si>
    <t>https://academic.oup.com/bjd/article-lookup/doi/10.1111/bjd.19052</t>
  </si>
  <si>
    <t>['Yiu ZZN', 'Mason KJ', 'Smith CH', 'Griffiths CEM']</t>
  </si>
  <si>
    <t>The British Association of Dermatologists Biologics and Immunomodulators Register: a centenary celebration of research collaboration in British dermatology</t>
  </si>
  <si>
    <t>183(6):981-983</t>
  </si>
  <si>
    <t>Editorial | Research Support, Non-U.S. Gov't</t>
  </si>
  <si>
    <t>https://pubmed.ncbi.nlm.nih.gov/33316094</t>
  </si>
  <si>
    <t>https://academic.oup.com/bjd/article-lookup/doi/10.1111/bjd.19536</t>
  </si>
  <si>
    <t>['Mahil SK', 'Ezejimofor MC', 'Exton LS', 'Manounah L', 'Burden AD', 'Coates LC', 'de Brito M', 'McGuire A', 'Murphy R', 'Owen CM', 'Parslew R', 'Woolf RT', 'Yiu ZZN', 'Uthman OA', 'Mohd Mustapa MF', 'Smith CH']</t>
  </si>
  <si>
    <t>Comparing the efficacy and tolerability of biologic therapies in psoriasis: an updated network meta-analysis</t>
  </si>
  <si>
    <t>9-Aug-2020</t>
  </si>
  <si>
    <t>183(4):638-649</t>
  </si>
  <si>
    <t>Journal Article | Meta-Analysis | Research Support, Non-U.S. Gov't | Review</t>
  </si>
  <si>
    <t>https://pubmed.ncbi.nlm.nih.gov/32562551</t>
  </si>
  <si>
    <t>https://academic.oup.com/bjd/article-lookup/doi/10.1111/bjd.19325</t>
  </si>
  <si>
    <t>['Smith CH', 'Yiu ZZN', 'Bale T', 'Burden AD', 'Coates LC', 'Edwards W', 'MacMahon E', 'Mahil SK', 'McGuire A', 'Murphy R', 'Nelson-Piercy C', 'Owen CM', 'Parslew R', 'Uthman OA', 'Woolf RT', 'Manounah L', 'Ezejimofor MC', 'Exton LS', 'Mohd Mustapa MF']</t>
  </si>
  <si>
    <t>21-Jul-2020</t>
  </si>
  <si>
    <t>183(4):628-637</t>
  </si>
  <si>
    <t>https://pubmed.ncbi.nlm.nih.gov/32189327</t>
  </si>
  <si>
    <t>https://academic.oup.com/bjd/article-lookup/doi/10.1111/bjd.19039</t>
  </si>
  <si>
    <t>Drug survival of adalimumab, ustekinumab and secukinumab in patients with psoriasis: a prospective cohort study from the British Association of Dermatologists Biologics and Immunomodulators Register (BADBIR)</t>
  </si>
  <si>
    <t>30-Mar-2020</t>
  </si>
  <si>
    <t>183(2):294-302</t>
  </si>
  <si>
    <t>https://pubmed.ncbi.nlm.nih.gov/32124442</t>
  </si>
  <si>
    <t>https://academic.oup.com/bjd/article-lookup/doi/10.1111/bjd.18981</t>
  </si>
  <si>
    <t>['Yiu ZZN']</t>
  </si>
  <si>
    <t>Repurposing existing trial data to infer relative efficacy of biologics: guselkumab vs. ustekinumab for psoriasis</t>
  </si>
  <si>
    <t>14-Jan-2020</t>
  </si>
  <si>
    <t>183(2):202-203</t>
  </si>
  <si>
    <t>https://pubmed.ncbi.nlm.nih.gov/31943131</t>
  </si>
  <si>
    <t>https://academic.oup.com/bjd/article-lookup/doi/10.1111/bjd.18848</t>
  </si>
  <si>
    <t>['Yiu ZZN', 'Chi CC', 'Flohr C']</t>
  </si>
  <si>
    <t>All aboard the BJD for global dissemination of high-quality dermatology clinical practice guidelines</t>
  </si>
  <si>
    <t>183(1):3-4</t>
  </si>
  <si>
    <t>https://pubmed.ncbi.nlm.nih.gov/32613650</t>
  </si>
  <si>
    <t>https://academic.oup.com/bjd/article-lookup/doi/10.1111/bjd.18951</t>
  </si>
  <si>
    <t>['Yiu ZZN', 'Jabbar-Lopez ZK', 'Ahmed S', 'Mohd Mustapa MF', 'Chi CC', 'Flohr C']</t>
  </si>
  <si>
    <t>Results from the BJD survey on readership views towards clinical practice guidelines</t>
  </si>
  <si>
    <t>183(1):188-189</t>
  </si>
  <si>
    <t>https://pubmed.ncbi.nlm.nih.gov/32072620</t>
  </si>
  <si>
    <t>https://academic.oup.com/bjd/article-lookup/doi/10.1111/bjd.18960</t>
  </si>
  <si>
    <t>['Drucker AM', 'Ellis AG', 'Bohdanowicz M', 'Mashayekhi S', 'Yiu ZZN', 'Rochwerg B', 'Di Giorgio S', 'Arents BWM', 'Burton T', 'Spuls PI', 'Küster D', 'Siegels D', 'Schmitt J', 'Flohr C']</t>
  </si>
  <si>
    <t>Systemic Immunomodulatory Treatments for Patients With Atopic Dermatitis: A Systematic Review and Network Meta-analysis</t>
  </si>
  <si>
    <t>156(6):659-667</t>
  </si>
  <si>
    <t>https://pubmed.ncbi.nlm.nih.gov/32320001</t>
  </si>
  <si>
    <t>https://europepmc.org/abstract/MED/32320001</t>
  </si>
  <si>
    <t>['Asfour L', 'Yiu ZZN', 'Warren RB']</t>
  </si>
  <si>
    <t>How is safety of dermatology drugs assessed: trials, registries, and spontaneous reporting</t>
  </si>
  <si>
    <t>31-Mar-2020</t>
  </si>
  <si>
    <t>Expert opinion on drug safety</t>
  </si>
  <si>
    <t>19(4):449-457</t>
  </si>
  <si>
    <t>https://pubmed.ncbi.nlm.nih.gov/32228187</t>
  </si>
  <si>
    <t>https://www.tandfonline.com/doi/full/10.1080/14740338.2020.1746267</t>
  </si>
  <si>
    <t>['Yiu ZZN', 'Mason KJ', 'Barker JNWN', 'Hampton PJ', 'McElhone K', 'Smith CH', 'Warren RB', 'Griffiths CEM', 'Lunt M', 'Burden AD']</t>
  </si>
  <si>
    <t>A standardization approach to compare treatment safety and effectiveness outcomes between clinical trials and real-world populations in psoriasis</t>
  </si>
  <si>
    <t>181(6):1265-1271</t>
  </si>
  <si>
    <t>https://pubmed.ncbi.nlm.nih.gov/30822358</t>
  </si>
  <si>
    <t>https://eprints.gla.ac.uk/190064</t>
  </si>
  <si>
    <t>['Mason KJ', 'Williams S', 'Yiu ZZN', 'McElhone K', 'Ashcroft DM', 'Kleyn CE', 'Jabbar-Lopez ZK', 'Owen CM', 'Reynolds NJ', 'Smith CH', 'Wilson N', 'Warren RB', 'Griffiths CEM']</t>
  </si>
  <si>
    <t>Persistence and effectiveness of nonbiologic systemic therapies for moderate-to-severe psoriasis in adults: a systematic review</t>
  </si>
  <si>
    <t>27-Mar-2019</t>
  </si>
  <si>
    <t>181(2):256-264</t>
  </si>
  <si>
    <t>https://pubmed.ncbi.nlm.nih.gov/30628069</t>
  </si>
  <si>
    <t>https://europepmc.org/abstract/MED/30628069</t>
  </si>
  <si>
    <t>['Yiu ZZN', 'Sorbe C', 'Lunt M', 'Rustenbach SJ', 'Kühl L', 'Augustin M', 'Mason KJ', 'Ashcroft DM', 'Griffiths CEM', 'Warren RB']</t>
  </si>
  <si>
    <t>Development and validation of a multivariable risk prediction model for serious infection in patients with psoriasis receiving systemic therapy</t>
  </si>
  <si>
    <t>15-Jan-2019</t>
  </si>
  <si>
    <t>180(4):894-901</t>
  </si>
  <si>
    <t>Journal Article | Multicenter Study | Validation Study</t>
  </si>
  <si>
    <t>https://pubmed.ncbi.nlm.nih.gov/30430546</t>
  </si>
  <si>
    <t>https://europepmc.org/abstract/MED/30430546</t>
  </si>
  <si>
    <t>['Yiu ZZN', 'Ashcroft DM', 'Evans I', 'McElhone K', 'Lunt M', 'Smith CH', 'Walton S', 'Murphy R', 'Reynolds NJ', 'Ormerod AD', 'Griffiths CEM', 'Warren RB']</t>
  </si>
  <si>
    <t>Infliximab is associated with an increased risk of serious infection in patients with psoriasis in the U.K. and Republic of Ireland: results from the British Association of Dermatologists Biologic Interventions Register (BADBIR)</t>
  </si>
  <si>
    <t>21-Oct-2018</t>
  </si>
  <si>
    <t>180(2):329-337</t>
  </si>
  <si>
    <t>Comparative Study | Journal Article | Video-Audio Media</t>
  </si>
  <si>
    <t>https://pubmed.ncbi.nlm.nih.gov/30070708</t>
  </si>
  <si>
    <t>https://europepmc.org/abstract/MED/30070708</t>
  </si>
  <si>
    <t>['Drucker AM', 'Ellis A', 'Jabbar-Lopez Z', 'Yiu ZZN', 'Arents BWM', 'Burton T', 'Spuls PI', 'Küster D', 'Schmitt J', 'Flohr C']</t>
  </si>
  <si>
    <t>Systemic immunomodulatory treatments for atopic dermatitis: protocol for a systematic review with network meta-analysis</t>
  </si>
  <si>
    <t>8(8):e023061</t>
  </si>
  <si>
    <t>https://pubmed.ncbi.nlm.nih.gov/30158235</t>
  </si>
  <si>
    <t>https://europepmc.org/abstract/MED/30158235</t>
  </si>
  <si>
    <t>['Parisi R', 'Yiu ZZN']</t>
  </si>
  <si>
    <t>The worldwide epidemiology of rosacea</t>
  </si>
  <si>
    <t>179(2):239-240</t>
  </si>
  <si>
    <t>https://pubmed.ncbi.nlm.nih.gov/30141542</t>
  </si>
  <si>
    <t>https://academic.oup.com/bjd/article-lookup/doi/10.1111/bjd.16788</t>
  </si>
  <si>
    <t>['Mason KJ', 'Barker JNWN', 'Smith CH', 'Hampton PJ', 'Lunt M', 'McElhone K', 'Warren RB', 'Yiu ZZN', 'Griffiths CEM', 'Burden AD']</t>
  </si>
  <si>
    <t>Comparison of Drug Discontinuation, Effectiveness, and Safety Between Clinical Trial Eligible and Ineligible Patients in BADBIR</t>
  </si>
  <si>
    <t>1-May-2018</t>
  </si>
  <si>
    <t>154(5):581-588</t>
  </si>
  <si>
    <t>Comparative Study | Journal Article | Observational Study | Research Support, Non-U.S. Gov't</t>
  </si>
  <si>
    <t>https://pubmed.ncbi.nlm.nih.gov/29590279</t>
  </si>
  <si>
    <t>https://europepmc.org/abstract/MED/29590279</t>
  </si>
  <si>
    <t>['Yiu ZZN', 'Smith CH', 'Ashcroft DM', 'Lunt M', 'Walton S', 'Murphy R', 'Reynolds NJ', 'Ormerod AD', 'Griffiths CEM', 'Warren RB']</t>
  </si>
  <si>
    <t>Risk of Serious Infection in Patients with Psoriasis Receiving Biologic Therapies: A Prospective Cohort Study from the British Association of Dermatologists Biologic Interventions Register (BADBIR)</t>
  </si>
  <si>
    <t>17-Oct-2017</t>
  </si>
  <si>
    <t>138(3):534-541</t>
  </si>
  <si>
    <t>https://pubmed.ncbi.nlm.nih.gov/29054603</t>
  </si>
  <si>
    <t>https://linkinghub.elsevier.com/retrieve/pii/S0022-202X(17)33048-8</t>
  </si>
  <si>
    <t>['Jabbar-Lopez ZK', 'Yiu ZZN', 'Ward V', 'Exton LS', 'Mohd Mustapa MF', 'Samarasekera E', 'Burden AD', 'Murphy R', 'Owen CM', 'Parslew R', 'Venning V', 'Warren RB', 'Smith CH']</t>
  </si>
  <si>
    <t>Re: Quantitative Evaluation of Biologic Therapy Options for Psoriasis: A Systematic Review and Network Meta-Analysis</t>
  </si>
  <si>
    <t>31-Aug-2017</t>
  </si>
  <si>
    <t>137(12):2644-2646</t>
  </si>
  <si>
    <t>https://pubmed.ncbi.nlm.nih.gov/28864078</t>
  </si>
  <si>
    <t>https://linkinghub.elsevier.com/retrieve/pii/S0022-202X(17)32833-6</t>
  </si>
  <si>
    <t>['Rungapiromnan W', 'Yiu ZZN', 'Warren RB', 'Griffiths CEM', 'Ashcroft DM']</t>
  </si>
  <si>
    <t>Reply to 'Impact of biologic therapies on risk of major adverse cardiovascular events in patients with psoriasis: systematic review and meta-analysis of randomized controlled trials': reply from the authors</t>
  </si>
  <si>
    <t>22-Nov-2017</t>
  </si>
  <si>
    <t>177(6):1766-1767</t>
  </si>
  <si>
    <t>https://pubmed.ncbi.nlm.nih.gov/28990164</t>
  </si>
  <si>
    <t>https://academic.oup.com/bjd/article-lookup/doi/10.1111/bjd.16043</t>
  </si>
  <si>
    <t>['Yiu ZZN', 'Warren RB']</t>
  </si>
  <si>
    <t>Raising Standards for the Evaluation of Future Psoriasis Therapeutics: A Critical Checklist</t>
  </si>
  <si>
    <t>24-Aug-2017</t>
  </si>
  <si>
    <t>Clinical pharmacology and therapeutics</t>
  </si>
  <si>
    <t>102(4):642-648</t>
  </si>
  <si>
    <t>https://pubmed.ncbi.nlm.nih.gov/28699167</t>
  </si>
  <si>
    <t>https://ascpt.onlinelibrary.wiley.com/doi/10.1002/cpt.788</t>
  </si>
  <si>
    <t>Quantitative Evaluation of Biologic Therapy Options for Psoriasis: A Systematic Review and Network Meta-Analysis</t>
  </si>
  <si>
    <t>Aug-2017</t>
  </si>
  <si>
    <t>27-Apr-2017</t>
  </si>
  <si>
    <t>137(8):1646-1654</t>
  </si>
  <si>
    <t>https://pubmed.ncbi.nlm.nih.gov/28457908</t>
  </si>
  <si>
    <t>https://linkinghub.elsevier.com/retrieve/pii/S0022-202X(17)31427-6</t>
  </si>
  <si>
    <t>Impact of biologic therapies on risk of major adverse cardiovascular events in patients with psoriasis: systematic review and meta-analysis of randomized controlled trials</t>
  </si>
  <si>
    <t>14-Mar-2017</t>
  </si>
  <si>
    <t>176(4):890-901</t>
  </si>
  <si>
    <t>https://pubmed.ncbi.nlm.nih.gov/27518205</t>
  </si>
  <si>
    <t>https://europepmc.org/abstract/MED/27518205</t>
  </si>
  <si>
    <t>Yiu ZZ</t>
  </si>
  <si>
    <t>['Yiu ZZ']</t>
  </si>
  <si>
    <t>Psoriasis and increased drug utilization: a true burden of psoriasis or potential surveillance bias of comorbidities?</t>
  </si>
  <si>
    <t>176(3):566-567</t>
  </si>
  <si>
    <t>https://pubmed.ncbi.nlm.nih.gov/28300305</t>
  </si>
  <si>
    <t>https://academic.oup.com/bjd/article-lookup/doi/10.1111/bjd.15018</t>
  </si>
  <si>
    <t>Disease-specific treatment registries for research: psoriasis as an exemplar</t>
  </si>
  <si>
    <t>176(3):794-796</t>
  </si>
  <si>
    <t>https://pubmed.ncbi.nlm.nih.gov/28300309</t>
  </si>
  <si>
    <t>https://academic.oup.com/bjd/article-lookup/doi/10.1111/bjd.15291</t>
  </si>
  <si>
    <t>['Yiu ZZ', 'Warren RB']</t>
  </si>
  <si>
    <t>The potential utility of tildrakizumab: an interleukin-23 inhibitor for the treatment of psoriasis</t>
  </si>
  <si>
    <t>Expert opinion on investigational drugs</t>
  </si>
  <si>
    <t>26(2):243-249</t>
  </si>
  <si>
    <t>https://pubmed.ncbi.nlm.nih.gov/28042732</t>
  </si>
  <si>
    <t>https://www.tandfonline.com/doi/full/10.1080/13543784.2017.1274734</t>
  </si>
  <si>
    <t>['Theodorakopoulou E', 'Yiu ZZ', 'Bundy C', 'Chularojanamontri L', 'Gittins M', 'Jamieson LA', 'Motta L', 'Warren RB', 'Griffiths CE']</t>
  </si>
  <si>
    <t>Early- and late-onset psoriasis: a cross-sectional clinical and immunocytochemical investigation</t>
  </si>
  <si>
    <t>29-Sep-2016</t>
  </si>
  <si>
    <t>175(5):1038-1044</t>
  </si>
  <si>
    <t>https://pubmed.ncbi.nlm.nih.gov/27459949</t>
  </si>
  <si>
    <t>https://academic.oup.com/bjd/article-lookup/doi/10.1111/bjd.14886</t>
  </si>
  <si>
    <t>['Yiu ZZN', 'Exton LS', 'Jabbar-Lopez Z', 'Mohd Mustapa MF', 'Samarasekera EJ', 'Burden AD', 'Murphy R', 'Owen CM', 'Parslew R', 'Venning V', 'Ashcroft DM', 'Griffiths CEM', 'Smith CH', 'Warren RB']</t>
  </si>
  <si>
    <t>13-Apr-2016</t>
  </si>
  <si>
    <t>136(8):1584-1591</t>
  </si>
  <si>
    <t>https://pubmed.ncbi.nlm.nih.gov/27085754</t>
  </si>
  <si>
    <t>https://linkinghub.elsevier.com/retrieve/pii/S0022-202X(16)31027-2</t>
  </si>
  <si>
    <t>Novel Oral Therapies for Psoriasis and Psoriatic Arthritis</t>
  </si>
  <si>
    <t>17(3):191-200</t>
  </si>
  <si>
    <t>https://pubmed.ncbi.nlm.nih.gov/26923915</t>
  </si>
  <si>
    <t>https://link.springer.com/article/10.1007/s40257-016-0179-3</t>
  </si>
  <si>
    <t>['Yiu ZZ', 'Ali FR', 'Griffiths CE']</t>
  </si>
  <si>
    <t>15-Dec-2015</t>
  </si>
  <si>
    <t>41(4):407-9</t>
  </si>
  <si>
    <t>https://pubmed.ncbi.nlm.nih.gov/26667599</t>
  </si>
  <si>
    <t>https://academic.oup.com/ced/article-lookup/doi/10.1111/ced.12788</t>
  </si>
  <si>
    <t>['Khoo AB', 'Ali FR', 'Yiu ZZ', 'Ferguson JE']</t>
  </si>
  <si>
    <t>Carbamazepine induced Stevens-Johnson syndrome</t>
  </si>
  <si>
    <t>11-Mar-2016</t>
  </si>
  <si>
    <t>2016:bcr2016214926</t>
  </si>
  <si>
    <t>https://pubmed.ncbi.nlm.nih.gov/26969368</t>
  </si>
  <si>
    <t>https://europepmc.org/abstract/MED/26969368</t>
  </si>
  <si>
    <t>['Yiu ZZ', 'Griffiths CE']</t>
  </si>
  <si>
    <t>Interleukin 17-A inhibition in the treatment of psoriasis</t>
  </si>
  <si>
    <t>11-Nov-2015</t>
  </si>
  <si>
    <t>12(1):1-4</t>
  </si>
  <si>
    <t>https://pubmed.ncbi.nlm.nih.gov/26561053</t>
  </si>
  <si>
    <t>https://www.tandfonline.com/doi/full/10.1586/1744666X.2016.1112739</t>
  </si>
  <si>
    <t>['Ali FR', 'Yiu ZZ', 'Ogden S']</t>
  </si>
  <si>
    <t>Minocycline-induced pigmentation of the skin and nails</t>
  </si>
  <si>
    <t>Postgraduate medical journal</t>
  </si>
  <si>
    <t>91(1081):662</t>
  </si>
  <si>
    <t>https://pubmed.ncbi.nlm.nih.gov/26500011</t>
  </si>
  <si>
    <t>https://academic.oup.com/pmj/article-lookup/doi/10.1136/postgradmedj-2015-133667</t>
  </si>
  <si>
    <t>['Warren RB', 'Smith CH', 'Yiu ZZN', 'Ashcroft DM', 'Barker JNWN', 'Burden AD', 'Lunt M', 'McElhone K', 'Ormerod AD', 'Owen CM', 'Reynolds NJ', 'Griffiths CEM']</t>
  </si>
  <si>
    <t>Differential Drug Survival of Biologic Therapies for the Treatment of Psoriasis: A Prospective Observational Cohort Study from the British Association of Dermatologists Biologic Interventions Register (BADBIR)</t>
  </si>
  <si>
    <t>135(11):2632-2640</t>
  </si>
  <si>
    <t>https://pubmed.ncbi.nlm.nih.gov/26053050</t>
  </si>
  <si>
    <t>https://linkinghub.elsevier.com/retrieve/pii/S0022-202X(15)41849-4</t>
  </si>
  <si>
    <t>['Iskandar IY', 'Ashcroft DM', 'Warren RB', 'Yiu ZZ', 'McElhone K', 'Lunt M', 'Barker JN', 'Burden AD', 'Ormerod AD', 'Reynolds NJ', 'Smith CH', 'Griffiths CE']</t>
  </si>
  <si>
    <t>Demographics and disease characteristics of patients with psoriasis enrolled in the British Association of Dermatologists Biologic Interventions Register</t>
  </si>
  <si>
    <t>6-Jul-2015</t>
  </si>
  <si>
    <t>173(2):510-8</t>
  </si>
  <si>
    <t>https://pubmed.ncbi.nlm.nih.gov/25989336</t>
  </si>
  <si>
    <t>https://academic.oup.com/bjd/article-lookup/doi/10.1111/bjd.13908</t>
  </si>
  <si>
    <t>['Ali FR', 'Yiu ZZ', 'Fitzgerald D']</t>
  </si>
  <si>
    <t>Inflammation of actinic keratoses during paclitaxel chemotherapy</t>
  </si>
  <si>
    <t>2015:bcr2015209925</t>
  </si>
  <si>
    <t>https://pubmed.ncbi.nlm.nih.gov/26055606</t>
  </si>
  <si>
    <t>https://europepmc.org/abstract/MED/26055606</t>
  </si>
  <si>
    <t>['Yiu ZZ', 'Madan V', 'Griffiths CE']</t>
  </si>
  <si>
    <t>Acne conglobata and adalimumab: use of tumour necrosis factor-α antagonists in treatment-resistant acne conglobata, and review of the literature</t>
  </si>
  <si>
    <t>26-Dec-2014</t>
  </si>
  <si>
    <t>40(4):383-6</t>
  </si>
  <si>
    <t>https://pubmed.ncbi.nlm.nih.gov/25545016</t>
  </si>
  <si>
    <t>https://academic.oup.com/ced/article-lookup/doi/10.1111/ced.12540</t>
  </si>
  <si>
    <t>Efficacy and safety of emerging immunotherapies in psoriasis</t>
  </si>
  <si>
    <t>Immunotherapy</t>
  </si>
  <si>
    <t>7(2):119-33</t>
  </si>
  <si>
    <t>https://pubmed.ncbi.nlm.nih.gov/25713988</t>
  </si>
  <si>
    <t>https://www.tandfonline.com/doi/full/10.2217/imt.14.101</t>
  </si>
  <si>
    <t>['Yiu ZZ', 'Warren RB', 'Mrowietz U', 'Griffiths CE']</t>
  </si>
  <si>
    <t>Safety of conventional systemic therapies for psoriasis on reproductive potential and outcomes</t>
  </si>
  <si>
    <t>30-Jan-2015</t>
  </si>
  <si>
    <t>26(4):329-34</t>
  </si>
  <si>
    <t>https://pubmed.ncbi.nlm.nih.gov/25424052</t>
  </si>
  <si>
    <t>https://www.tandfonline.com/doi/full/10.3109/09546634.2014.991673</t>
  </si>
  <si>
    <t>['Yiu ZZ', 'Griffiths CE', 'Warren RB']</t>
  </si>
  <si>
    <t>Safety of biological therapies for psoriasis: effects on reproductive potential and outcomes in male and female patients</t>
  </si>
  <si>
    <t>5-Aug-2014</t>
  </si>
  <si>
    <t>171(3):485-91</t>
  </si>
  <si>
    <t>https://pubmed.ncbi.nlm.nih.gov/24749725</t>
  </si>
  <si>
    <t>https://academic.oup.com/bjd/article-lookup/doi/10.1111/bjd.13060</t>
  </si>
  <si>
    <t>['Yiu ZZ', 'Ali FR', 'Wilson MS', 'Mowatt D', 'Lyon CC']</t>
  </si>
  <si>
    <t>Giant condylomata acuminata of Buschke and Lowenstein: A peristomal variant</t>
  </si>
  <si>
    <t>30-Oct-2014</t>
  </si>
  <si>
    <t>International journal of surgery case reports</t>
  </si>
  <si>
    <t>5(12):1014-7</t>
  </si>
  <si>
    <t>https://pubmed.ncbi.nlm.nih.gov/25460461</t>
  </si>
  <si>
    <t>https://linkinghub.elsevier.com/retrieve/pii/S2210-2612(14)00314-9</t>
  </si>
  <si>
    <t>Hay RJ</t>
  </si>
  <si>
    <t>['Clark JE', 'Kim HY', 'van de Sande WWJ', 'McMullan B', 'Verweij P', 'Alastruey-Izquierdo A', 'Chakrabarti A', 'Harrison TS', 'Bongomin F', 'Hay RJ', 'Oladele R', 'Heim J', 'Beyer P', 'Galas M', 'Siswanto S', 'Dagne DA', 'Roitberg F', 'Gigante V', 'Beardsley J', 'Sati H', 'Alffenaar JW', 'Morrissey CO']</t>
  </si>
  <si>
    <t>Eumycetoma causative agents: A systematic review to inform the World Health Organization priority list of fungal pathogens</t>
  </si>
  <si>
    <t>27-Jun-2024</t>
  </si>
  <si>
    <t>Medical mycology</t>
  </si>
  <si>
    <t>62(6):myae044</t>
  </si>
  <si>
    <t>https://pubmed.ncbi.nlm.nih.gov/38935904</t>
  </si>
  <si>
    <t>https://europepmc.org/abstract/MED/38935904</t>
  </si>
  <si>
    <t>38593243</t>
  </si>
  <si>
    <t>['Abdolrasouli A', 'Hay RJ']</t>
  </si>
  <si>
    <t>Antifungal-resistant Trichophyton indotineae: transmission is occurring outside previously identified endemic areas - are we prepared?</t>
  </si>
  <si>
    <t>191(1):145-146</t>
  </si>
  <si>
    <t>https://pubmed.ncbi.nlm.nih.gov/38593243</t>
  </si>
  <si>
    <t>https://academic.oup.com/bjd/article-lookup/doi/10.1093/bjd/ljae140</t>
  </si>
  <si>
    <t>['Abdolrasouli A', 'Borman AM', 'Johnson EM', 'Hay RJ', 'Arias M']</t>
  </si>
  <si>
    <t>Terbinafine-resistant Trichophyton indotineae causing extensive dermatophytosis in a returning traveller, London, UK</t>
  </si>
  <si>
    <t>21-May-2024</t>
  </si>
  <si>
    <t>49(6):635-637</t>
  </si>
  <si>
    <t>Case Reports | Journal Article | Letter</t>
  </si>
  <si>
    <t>https://pubmed.ncbi.nlm.nih.gov/38320217</t>
  </si>
  <si>
    <t>https://academic.oup.com/ced/article-lookup/doi/10.1093/ced/llae042</t>
  </si>
  <si>
    <t>Hay R</t>
  </si>
  <si>
    <t>['Butler J', 'Ogden J', 'Phillips R', 'Hay R', 'Simmonds RE', 'Erolin C']</t>
  </si>
  <si>
    <t>Multisensory medical illustrations of Buruli ulcer for improved disease detection, help seeking behaviour and adherence to treatment</t>
  </si>
  <si>
    <t>Journal of visual communication in medicine</t>
  </si>
  <si>
    <t>https://pubmed.ncbi.nlm.nih.gov/38771591</t>
  </si>
  <si>
    <t>https://www.tandfonline.com/doi/full/10.1080/17453054.2024.2348170</t>
  </si>
  <si>
    <t>['Allen I', 'Lockwood DN', 'Hay RJ']</t>
  </si>
  <si>
    <t>The Centenary of the Leprosy Relief Association (Lepra)-a moment for celebration and reflection†</t>
  </si>
  <si>
    <t>118(5):299-303</t>
  </si>
  <si>
    <t>https://pubmed.ncbi.nlm.nih.gov/38269435</t>
  </si>
  <si>
    <t>https://europepmc.org/abstract/MED/38269435</t>
  </si>
  <si>
    <t>['Fahal A', 'Smith DJ', 'Nyaoke B', 'Asiedu K', 'Falves F', 'Warusavithanas S', 'Argaw D', 'Hay R']</t>
  </si>
  <si>
    <t>Towards enhanced control of mycetoma: a roadmap to achieve the UN's sustainable development goals by 2030</t>
  </si>
  <si>
    <t>26-Mar-2024</t>
  </si>
  <si>
    <t>https://pubmed.ncbi.nlm.nih.gov/38530874</t>
  </si>
  <si>
    <t>https://linkinghub.elsevier.com/retrieve/pii/7635210</t>
  </si>
  <si>
    <t>['Abdolrasouli A', 'Cousins CD', 'Basu TN', 'Trotman D', 'Hay RJ']</t>
  </si>
  <si>
    <t>Permethrin-unresponsive scabies in London, UK: a wake-up call</t>
  </si>
  <si>
    <t>48(11):1280-1282</t>
  </si>
  <si>
    <t>https://pubmed.ncbi.nlm.nih.gov/37539683</t>
  </si>
  <si>
    <t>https://academic.oup.com/ced/article-lookup/doi/10.1093/ced/llad259</t>
  </si>
  <si>
    <t>['Chandler DJ', 'Yamamoto R', 'Hay RJ']</t>
  </si>
  <si>
    <t>Use of direct microscopy to diagnose superficial mycoses: a survey of UK dermatology practice</t>
  </si>
  <si>
    <t>189(4):480-481</t>
  </si>
  <si>
    <t>https://pubmed.ncbi.nlm.nih.gov/37379578</t>
  </si>
  <si>
    <t>https://academic.oup.com/bjd/article-lookup/doi/10.1093/bjd/ljad213</t>
  </si>
  <si>
    <t>['Badiane AS', 'Ramarozatovo LS', 'Doumbo SN', 'Dorkenoo AM', 'Mandengue C', 'Dunaisk CM', 'Ball M', 'Dia MK', 'Ngaya GSL', 'Mahamat HH', 'Kalombo H', 'Bah A', 'Cá Z', 'Langa JC', 'Mohamed AM', 'Mokomane M', 'Ahmed SA', 'Rapalanoro Rabenja F', 'Hay RJ', 'Penney ROS', 'Orefuwa E', 'Denning DW']</t>
  </si>
  <si>
    <t>Diagnostic capacity for cutaneous fungal diseases in the African continent</t>
  </si>
  <si>
    <t>62(9):1131-1141</t>
  </si>
  <si>
    <t>https://pubmed.ncbi.nlm.nih.gov/37340531</t>
  </si>
  <si>
    <t>https://onlinelibrary.wiley.com/doi/10.1111/ijd.16751</t>
  </si>
  <si>
    <t>['Freeman EE', 'Garcia-Doval I', 'Naldi L', 'Hay RJ']</t>
  </si>
  <si>
    <t>Three years on, COVID-19 and the skin: long-term impacts, emerging trends and clinical practice</t>
  </si>
  <si>
    <t>189(1):1-3</t>
  </si>
  <si>
    <t>https://pubmed.ncbi.nlm.nih.gov/37132472</t>
  </si>
  <si>
    <t>https://academic.oup.com/bjd/article-lookup/doi/10.1093/bjd/ljad131</t>
  </si>
  <si>
    <t>['Henning MAS', 'Hay R', 'Rodriguez-Cerdeira C', 'Szepietowski JC', 'Piraccini BM', 'Ferreirós MP', 'Arabatzis M', 'Sergeev A', 'Nenoff P', 'Kotrekhova L', 'Nowicki RJ', 'Faergemann J', 'Padovese V', 'Prohic A', 'Skerlev M', 'Schmid-Grendelmeier P', 'Sigurgeirsson B', 'Gaitanis G', 'Lecerf P', 'Saunte DML']</t>
  </si>
  <si>
    <t>37(7):1268-1275</t>
  </si>
  <si>
    <t>https://pubmed.ncbi.nlm.nih.gov/36912427</t>
  </si>
  <si>
    <t>['Hay RJ']</t>
  </si>
  <si>
    <t>Pioneers in Dermatology and Venereology: An Interview with Professor Roderick James Hay</t>
  </si>
  <si>
    <t>37(1):18-20</t>
  </si>
  <si>
    <t>https://pubmed.ncbi.nlm.nih.gov/36515379</t>
  </si>
  <si>
    <t>https://europepmc.org/abstract/MED/36515379</t>
  </si>
  <si>
    <t>['Poddar S', 'Das A', 'Hay RJ', 'Wollina U']</t>
  </si>
  <si>
    <t>Newer Therapies in Dermatophytosis</t>
  </si>
  <si>
    <t>Sep Oct-2023</t>
  </si>
  <si>
    <t>Indian journal of dermatology</t>
  </si>
  <si>
    <t>68(5):515-519</t>
  </si>
  <si>
    <t>https://pubmed.ncbi.nlm.nih.gov/38099134</t>
  </si>
  <si>
    <t>https://europepmc.org/abstract/MED/38099134</t>
  </si>
  <si>
    <t>['Otašević S', 'Hay R']</t>
  </si>
  <si>
    <t>Editorial: Superficial fungal infections</t>
  </si>
  <si>
    <t>11-Sep-2023</t>
  </si>
  <si>
    <t>Frontiers in cellular and infection microbiology</t>
  </si>
  <si>
    <t>13:1285771</t>
  </si>
  <si>
    <t>https://pubmed.ncbi.nlm.nih.gov/37790909</t>
  </si>
  <si>
    <t>https://europepmc.org/abstract/MED/37790909</t>
  </si>
  <si>
    <t>['Khan SS', 'Hay RJ', 'Saunte DML']</t>
  </si>
  <si>
    <t>A Review of Antifungal Susceptibility Testing for Dermatophyte Fungi and It's Correlation with Previous Exposure and Clinical Responses</t>
  </si>
  <si>
    <t>9-Dec-2022</t>
  </si>
  <si>
    <t>Journal of fungi (Basel, Switzerland)</t>
  </si>
  <si>
    <t>8(12):1290</t>
  </si>
  <si>
    <t>https://pubmed.ncbi.nlm.nih.gov/36547624</t>
  </si>
  <si>
    <t>https://europepmc.org/abstract/MED/36547624</t>
  </si>
  <si>
    <t>['Miller KM', 'Carapetis JR', 'Cherian T', 'Hay R', 'Marks M', 'Pickering J', 'Cannon JW', 'Lamagni T', 'Romani L', 'Moore HC', 'Van Beneden CA', 'Barth DD', 'Bowen AC']</t>
  </si>
  <si>
    <t>Standardization of Epidemiological Surveillance of Group A Streptococcal Impetigo()</t>
  </si>
  <si>
    <t>15-Sep-2022</t>
  </si>
  <si>
    <t>Open forum infectious diseases</t>
  </si>
  <si>
    <t>9(Suppl 1):S15-S24</t>
  </si>
  <si>
    <t>https://pubmed.ncbi.nlm.nih.gov/36128409</t>
  </si>
  <si>
    <t>https://europepmc.org/abstract/MED/36128409</t>
  </si>
  <si>
    <t>['Miller KM', 'Lamagni T', 'Hay R', 'Cannon JW', 'Marks M', 'Bowen AC', 'Kaslow DC', 'Cherian T', 'Seale AC', 'Pickering J', 'Daw JN', 'Moore HC', 'Van Beneden C', 'Carapetis JR', 'Manning L']</t>
  </si>
  <si>
    <t>Standardization of Epidemiological Surveillance of Group A Streptococcal Cellulitis()</t>
  </si>
  <si>
    <t>9(Suppl 1):S25-S30</t>
  </si>
  <si>
    <t>https://pubmed.ncbi.nlm.nih.gov/36128406</t>
  </si>
  <si>
    <t>https://europepmc.org/abstract/MED/36128406</t>
  </si>
  <si>
    <t>['Hay R', 'Gupta A']</t>
  </si>
  <si>
    <t>Continuous spinal anaesthesia</t>
  </si>
  <si>
    <t>15-Jun-2022</t>
  </si>
  <si>
    <t>BJA education</t>
  </si>
  <si>
    <t>22(8):295-297</t>
  </si>
  <si>
    <t>https://pubmed.ncbi.nlm.nih.gov/36097572</t>
  </si>
  <si>
    <t>https://linkinghub.elsevier.com/retrieve/pii/S2058-5349(22)00062-2</t>
  </si>
  <si>
    <t>['Kocarnik JM', 'Compton K', 'Dean FE', 'Fu W', 'Gaw BL', 'Harvey JD', 'Henrikson HJ', 'Lu D', 'Pennini A', 'Xu R', 'Ababneh E', 'Abbasi-Kangevari M', 'Abbastabar H', 'Abd-Elsalam SM', 'Abdoli A', 'Abedi A', 'Abidi H', 'Abolhassani H', 'Adedeji IA', 'Adnani QES', 'Advani SM', 'Afzal MS', 'Aghaali M', 'Ahinkorah BO', 'Ahmad S', 'Ahmad T', 'Ahmadi A', 'Ahmadi S', 'Ahmed Rashid T', 'Ahmed Salih Y', 'Akalu GT', 'Aklilu A', 'Akram T', 'Akunna CJ', 'Al Hamad H', 'Alahdab F', 'Al-Aly Z', 'Ali S', 'Alimohamadi Y', 'Alipour V', 'Aljunid SM', 'Alkhayyat M', 'Almasi-Hashiani A', 'Almasri NA', 'Al-Maweri SAA', 'Almustanyir S', 'Alonso N', 'Alvis-Guzman N', 'Amu H', 'Anbesu EW', 'Ancuceanu R', 'Ansari F', 'Ansari-Moghaddam A', 'Antwi MH', 'Anvari D', 'Anyasodor AE', 'Aqeel M', 'Arabloo J', 'Arab-Zozani M', 'Aremu O', 'Ariffin H', 'Aripov T', 'Arshad M', 'Artaman A', 'Arulappan J', 'Asemi Z', 'Asghari Jafarabadi M', 'Ashraf T', 'Atorkey P', 'Aujayeb A', 'Ausloos M', 'Awedew AF', 'Ayala Quintanilla BP', 'Ayenew T', 'Azab MA', 'Azadnajafabad S', 'Azari Jafari A', 'Azarian G', 'Azzam AY', 'Badiye AD', 'Bahadory S', 'Baig AA', 'Baker JL', 'Balakrishnan S', 'Banach M', 'Bärnighausen TW', 'Barone-Adesi F', 'Barra F', 'Barrow A', 'Behzadifar M', 'Belgaumi UI', 'Bezabhe WMM', 'Bezabih YM', 'Bhagat DS', 'Bhagavathula AS', 'Bhardwaj N', 'Bhardwaj P', 'Bhaskar S', 'Bhattacharyya K', 'Bhojaraja VS', 'Bibi S', 'Bijani A', 'Biondi A', 'Bisignano C', 'Bjørge T', 'Bleyer A', 'Blyuss O', 'Bolarinwa OA', 'Bolla SR', 'Braithwaite D', 'Brar A', 'Brenner H', 'Bustamante-Teixeira MT', 'Butt NS', 'Butt ZA', 'Caetano Dos Santos FL', 'Cao Y', 'Carreras G', 'Catalá-López F', 'Cembranel F', 'Cerin E', 'Cernigliaro A', 'Chakinala RC', 'Chattu SK', 'Chattu VK', 'Chaturvedi P', 'Chimed-Ochir O', 'Cho DY', 'Christopher DJ', 'Chu DT', 'Chung MT', 'Conde J', 'Cortés S', 'Cortesi PA', 'Costa VM', 'Cunha AR', 'Dadras O', 'Dagnew AB', 'Dahlawi SMA', 'Dai X', 'Dandona L', 'Dandona R', 'Darwesh AM', 'das Neves J', 'De la Hoz FP', 'Demis AB', 'Denova-Gutiérrez E', 'Dhamnetiya D', 'Dhimal ML', 'Dhimal M', 'Dianatinasab M', 'Diaz D', 'Djalalinia S', 'Do HP', 'Doaei S', 'Dorostkar F', 'Dos Santos Figueiredo FW', 'Driscoll TR', 'Ebrahimi H', 'Eftekharzadeh S', 'El Tantawi M', 'El-Abid H', 'Elbarazi I', 'Elhabashy HR', 'Elhadi M', 'El-Jaafary SI', 'Eshrati B', 'Eskandarieh S', 'Esmaeilzadeh F', 'Etemadi A', 'Ezzikouri S', 'Faisaluddin M', 'Faraon EJA', 'Fares J', 'Farzadfar F', 'Feroze AH', 'Ferrero S', 'Ferro Desideri L', 'Filip I', 'Fischer F', 'Fisher JL', 'Foroutan M', 'Fukumoto T', 'Gaal PA', 'Gad MM', 'Gadanya MA', 'Gallus S', 'Gaspar Fonseca M', 'Getachew Obsa A', 'Ghafourifard M', 'Ghashghaee A', 'Ghith N', 'Gholamalizadeh M', 'Gilani SA', 'Ginindza TG', 'Gizaw ATT', 'Glasbey JC', 'Golechha M', 'Goleij P', 'Gomez RS', 'Gopalani SV', 'Gorini G', 'Goudarzi H', 'Grosso G', 'Gubari MIM', 'Guerra MR', 'Guha A', 'Gunasekera DS', 'Gupta B', 'Gupta VB', 'Gupta VK', 'Gutiérrez RA', 'Hafezi-Nejad N', 'Haider MR', 'Haj-Mirzaian A', 'Halwani R', 'Hamadeh RR', 'Hameed S', 'Hamidi S', 'Hanif A', 'Haque S', 'Harlianto NI', 'Haro JM', 'Hasaballah AI', 'Hassanipour S', 'Hay RJ', 'Hay SI', 'Hayat K', 'Heidari G', 'Heidari M', 'Herrera-Serna BY', 'Herteliu C', 'Hezam K', 'Holla R', 'Hossain MM', 'Hossain MBH', 'Hosseini MS', 'Hosseini M', 'Hosseinzadeh M', 'Hostiuc M', 'Hostiuc S', 'Househ M', 'Hsairi M', 'Huang J', 'Hugo FN', 'Hussain R', 'Hussein NR', 'Hwang BF', 'Iavicoli I', 'Ibitoye SE', 'Ida F', 'Ikuta KS', 'Ilesanmi OS', 'Ilic IM', 'Ilic MD', 'Irham LM', 'Islam JY', 'Islam RM', 'Islam SMS', 'Ismail NE', 'Isola G', 'Iwagami M', 'Jacob L', 'Jain V', 'Jakovljevic MB', 'Javaheri T', 'Jayaram S', 'Jazayeri SB', 'Jha RP', 'Jonas JB', 'Joo T', 'Joseph N', 'Joukar F', 'Jürisson M', 'Kabir A', 'Kahrizi D', 'Kalankesh LR', 'Kalhor R', 'Kaliyadan F', 'Kalkonde Y', 'Kamath A', 'Kameran Al-Salihi N', 'Kandel H', 'Kapoor N', 'Karch A', 'Kasa AS', 'Katikireddi SV', 'Kauppila JH', 'Kavetskyy T', 'Kebede SA', 'Keshavarz P', 'Keykhaei M', 'Khader YS', 'Khalilov R', 'Khan G', 'Khan M', 'Khan MN', 'Khan MAB', 'Khang YH', 'Khater AM', 'Khayamzadeh M', 'Kim GR', 'Kim YJ', 'Kisa A', 'Kisa S', 'Kissimova-Skarbek K', 'Kopec JA', 'Koteeswaran R', 'Koul PA', 'Koulmane Laxminarayana SL', 'Koyanagi A', 'Kucuk Bicer B', 'Kugbey N', 'Kumar GA', 'Kumar N', 'Kumar N', 'Kurmi OP', 'Kutluk T', 'La Vecchia C', 'Lami FH', 'Landires I', 'Lauriola P', 'Lee SW', 'Lee SWH', 'Lee WC', 'Lee YH', 'Leigh J', 'Leong E', 'Li J', 'Li MC', 'Liu X', 'Loureiro JA', 'Lunevicius R', 'Magdy Abd El Razek M', 'Majeed A', 'Makki A', 'Male S', 'Malik AA', 'Mansournia MA', 'Martini S', 'Masoumi SZ', 'Mathur P', 'McKee M', 'Mehrotra R', 'Mendoza W', 'Menezes RG', 'Mengesha EW', 'Mesregah MK', 'Mestrovic T', 'Miao Jonasson J', 'Miazgowski B', 'Miazgowski T', 'Michalek IM', 'Miller TR', 'Mirzaei H', 'Mirzaei HR', 'Misra S', 'Mithra P', 'Moghadaszadeh M', 'Mohammad KA', 'Mohammad Y', 'Mohammadi M', 'Mohammadi SM', 'Mohammadian-Hafshejani A', 'Mohammed S', 'Moka N', 'Mokdad AH', 'Molokhia M', 'Monasta L', 'Moni MA', 'Moosavi MA', 'Moradi Y', 'Moraga P', 'Morgado-da-Costa J', 'Morrison SD', 'Mosapour A', 'Mubarik S', 'Mwanri L', 'Nagarajan AJ', 'Nagaraju SP', 'Nagata C', 'Naimzada MD', 'Nangia V', 'Naqvi AA', 'Narasimha Swamy S', 'Ndejjo R', 'Nduaguba SO', 'Negoi I', 'Negru SM', 'Neupane Kandel S', 'Nguyen CT', 'Nguyen HLT', 'Niazi RK', 'Nnaji CA', 'Noor NM', 'Nuñez-Samudio V', 'Nzoputam CI', 'Oancea B', 'Ochir C', 'Odukoya OO', 'Ogbo FA', 'Olagunju AT', 'Olakunde BO', 'Omar E', 'Omar Bali A', 'Omonisi AEE', 'Ong S', 'Onwujekwe OE', 'Orru H', 'Ortega-Altamirano DV', 'Otstavnov N', 'Otstavnov SS', 'Owolabi MO', 'P A M', 'Padubidri JR', 'Pakshir K', 'Pana A', 'Panagiotakos D', 'Panda-Jonas S', 'Pardhan S', 'Park EC', 'Park EK', 'Pashazadeh Kan F', 'Patel HK', 'Patel JR', 'Pati S', 'Pattanshetty SM', 'Paudel U', 'Pereira DM', 'Pereira RB', 'Perianayagam A', 'Pillay JD', 'Pirouzpanah S', 'Pishgar F', 'Podder I', 'Postma MJ', 'Pourjafar H', 'Prashant A', 'Preotescu L', 'Rabiee M', 'Rabiee N', 'Radfar A', 'Radhakrishnan RA', 'Radhakrishnan V', 'Rafiee A', 'Rahim F', 'Rahimzadeh S', 'Rahman M', 'Rahman MA', 'Rahmani AM', 'Rajai N', 'Rajesh A', 'Rakovac I', 'Ram P', 'Ramezanzadeh K', 'Ranabhat K', 'Ranasinghe P', 'Rao CR', 'Rao SJ', 'Rawassizadeh R', 'Razeghinia MS', 'Renzaho AMN', 'Rezaei N', 'Rezaei N', 'Rezapour A', 'Roberts TJ', 'Rodriguez JAB', 'Rohloff P', 'Romoli M', 'Ronfani L', 'Roshandel G', 'Rwegerera GM', 'S M', 'Sabour S', 'Saddik B', 'Saeed U', 'Sahebkar A', 'Sahoo H', 'Salehi S', 'Salem MR', 'Salimzadeh H', 'Samaei M', 'Samy AM', 'Sanabria J', 'Sankararaman S', 'Santric-Milicevic MM', 'Sardiwalla Y', 'Sarveazad A', 'Sathian B', 'Sawhney M', 'Saylan M', 'Schneider IJC', 'Sekerija M', 'Seylani A', 'Shafaat O', 'Shaghaghi Z', 'Shaikh MA', 'Shamsoddin E', 'Shannawaz M', 'Sharma R', 'Sheikh A', 'Sheikhbahaei S', 'Shetty A', 'Shetty JK', 'Shetty PH', 'Shibuya K', 'Shirkoohi R', 'Shivakumar KM', 'Shivarov V', 'Siabani S', 'Siddappa Malleshappa SK', 'Silva DAS', 'Singh JA', 'Sintayehu Y', 'Skryabin VY', 'Skryabina AA', 'Soeberg MJ', 'Sofi-Mahmudi A', 'Sotoudeh H', 'Steiropoulos P', 'Straif K', 'Subedi R', 'Sufiyan MB', 'Sultan I', 'Sultana S', 'Sur D', 'Szerencsés V', 'Szócska M', 'Tabarés-Seisdedos R', 'Tabuchi T', 'Tadbiri H', 'Taherkhani A', 'Takahashi K', 'Talaat IM', 'Tan KK', 'Tat VY', 'Tedla BAA', 'Tefera YG', 'Tehrani-Banihashemi A', 'Temsah MH', 'Tesfay FH', 'Tessema GA', 'Thapar R', 'Thavamani A', 'Thoguluva Chandrasekar V', 'Thomas N', 'Tohidinik HR', 'Touvier M', 'Tovani-Palone MR', 'Traini E', 'Tran BX', 'Tran KB', 'Tran MTN', 'Tripathy JP', 'Tusa BS', 'Ullah I', 'Ullah S', 'Umapathi KK', 'Unnikrishnan B', 'Upadhyay E', 'Vacante M', 'Vaezi M', 'Valadan Tahbaz S', 'Velazquez DZ', 'Veroux M', 'Violante FS', 'Vlassov V', 'Vo B', 'Volovici V', 'Vu GT', 'Waheed Y', 'Wamai RG', 'Ward P', 'Wen YF', 'Westerman R', 'Winkler AS', 'Yadav L', 'Yahyazadeh Jabbari SH', 'Yang L', 'Yaya S', 'Yazie TSY', 'Yeshaw Y', 'Yonemoto N', 'Younis MZ', 'Yousefi Z', 'Yu C', 'Yuce D', 'Yunusa I', 'Zadnik V', 'Zare F', 'Zastrozhin MS', 'Zastrozhina A', 'Zhang J', 'Zhong C', 'Zhou L', 'Zhu C', 'Ziapour A', 'Zimmermann IR', 'Fitzmaurice C', 'Murray CJL', 'Force LM']</t>
  </si>
  <si>
    <t>Cancer Incidence, Mortality, Years of Life Lost, Years Lived With Disability, and Disability-Adjusted Life Years for 29 Cancer Groups From 2010 to 2019: A Systematic Analysis for the Global Burden of Disease Study 2019</t>
  </si>
  <si>
    <t>JAMA oncology</t>
  </si>
  <si>
    <t>8(3):420-444</t>
  </si>
  <si>
    <t>https://pubmed.ncbi.nlm.nih.gov/34967848</t>
  </si>
  <si>
    <t>https://air.unimi.it/handle/2434/893618</t>
  </si>
  <si>
    <t>['Porter E', 'Kanaan A', 'Carty K', 'Stapleton PJ', 'Hay R', 'Field S']</t>
  </si>
  <si>
    <t>Tinea capitis with multiple isolates: The interaction of nature, animal and child</t>
  </si>
  <si>
    <t>2-Feb-2022</t>
  </si>
  <si>
    <t>39(2):324-325</t>
  </si>
  <si>
    <t>https://pubmed.ncbi.nlm.nih.gov/35106808</t>
  </si>
  <si>
    <t>https://onlinelibrary.wiley.com/doi/10.1111/pde.14931</t>
  </si>
  <si>
    <t>['Siddig EE', 'Hay R']</t>
  </si>
  <si>
    <t>Laboratory-based diagnosis of scabies: a review of the current status</t>
  </si>
  <si>
    <t>19-Jan-2022</t>
  </si>
  <si>
    <t>116(1):4-9</t>
  </si>
  <si>
    <t>https://pubmed.ncbi.nlm.nih.gov/33763705</t>
  </si>
  <si>
    <t>https://europepmc.org/abstract/MED/33763705</t>
  </si>
  <si>
    <t>['Schechtman RC', 'Falcão EMM', 'Carard M', 'García MSC', 'Mercado DS', 'Hay RJ']</t>
  </si>
  <si>
    <t>Sporotrichosis: hyperendemic by zoonotic transmission, with atypical presentations, hypersensitivity reactions and greater severity</t>
  </si>
  <si>
    <t>Jan Feb-2022</t>
  </si>
  <si>
    <t>8-Dec-2021</t>
  </si>
  <si>
    <t>Anais brasileiros de dermatologia</t>
  </si>
  <si>
    <t>97(1):1-13</t>
  </si>
  <si>
    <t>https://pubmed.ncbi.nlm.nih.gov/34893422</t>
  </si>
  <si>
    <t>https://linkinghub.elsevier.com/retrieve/pii/S0365-0596(21)00276-2</t>
  </si>
  <si>
    <t>The Spread of Resistant Tinea and the Ingredients of a Perfect Storm</t>
  </si>
  <si>
    <t>238(1):80-81</t>
  </si>
  <si>
    <t>https://pubmed.ncbi.nlm.nih.gov/33789286</t>
  </si>
  <si>
    <t>https://karger.com/DRM/article/doi/10.1159/000515291</t>
  </si>
  <si>
    <t>['Aharaz A', 'Jemec GBE', 'Hay RJ', 'Saunte DML']</t>
  </si>
  <si>
    <t>Tinea capitis asymptomatic carriers: what is the evidence behind treatment?</t>
  </si>
  <si>
    <t>24-Jul-2021</t>
  </si>
  <si>
    <t>35(11):2199-2207</t>
  </si>
  <si>
    <t>https://pubmed.ncbi.nlm.nih.gov/34146430</t>
  </si>
  <si>
    <t>https://onlinelibrary.wiley.com/doi/10.1111/jdv.17462</t>
  </si>
  <si>
    <t>['Hampton PJ', 'Berth-Jones J', 'Duarte Williamson CE', 'Hay R', 'Leslie TA', 'Porter I', 'Rauz S', 'Seukeran D', 'Winn RT', 'Hashme M', 'Exton LS', 'Mohd Mustapa MF', 'Manounah L']</t>
  </si>
  <si>
    <t>185(4):725-735</t>
  </si>
  <si>
    <t>https://pubmed.ncbi.nlm.nih.gov/33993465</t>
  </si>
  <si>
    <t>https://academic.oup.com/bjd/article-lookup/doi/10.1111/bjd.20485</t>
  </si>
  <si>
    <t>['Rundle CW', 'Fortugno AP', 'Maghfour J', 'Presley CL', 'Pulsipher K', 'Husayn SS', 'Naldi L', 'Chosidow O', 'Hay R', 'Dellavalle RP']</t>
  </si>
  <si>
    <t>Evaluating the World Health Organization Model List of Essential Medicines for skin disease</t>
  </si>
  <si>
    <t>1-Jun-2021</t>
  </si>
  <si>
    <t>185(2):451-453</t>
  </si>
  <si>
    <t>https://pubmed.ncbi.nlm.nih.gov/33764503</t>
  </si>
  <si>
    <t>https://academic.oup.com/bjd/article-lookup/doi/10.1111/bjd.20081</t>
  </si>
  <si>
    <t>['Saunte DML', 'Pereiro-Ferreirós M', 'Rodríguez-Cerdeira C', 'Sergeev AY', 'Arabatzis M', 'Prohić A', 'Piraccini BM', 'Lecerf P', 'Nenoff P', 'Kotrekhova LP', 'Bosshard PP', 'Padovese V', 'Szepietowski JC', 'Sigurgeirsson B', 'Nowicki RJ', 'Schmid-Grendelmeier P', 'Hay RJ']</t>
  </si>
  <si>
    <t>Emerging antifungal treatment failure of dermatophytosis in Europe: take care or it may become endemic</t>
  </si>
  <si>
    <t>22-Apr-2021</t>
  </si>
  <si>
    <t>35(7):1582-1586</t>
  </si>
  <si>
    <t>https://pubmed.ncbi.nlm.nih.gov/33768571</t>
  </si>
  <si>
    <t>https://onlinelibrary.wiley.com/doi/10.1111/jdv.17241</t>
  </si>
  <si>
    <t>['Roberto E', 'Guadalupe CL', 'Guadalupe EC', 'Hay R']</t>
  </si>
  <si>
    <t>Mycetoma and the Community Dermatology Program, Mexico</t>
  </si>
  <si>
    <t>14-Apr-2021</t>
  </si>
  <si>
    <t>115(4):383-386</t>
  </si>
  <si>
    <t>https://pubmed.ncbi.nlm.nih.gov/33479763</t>
  </si>
  <si>
    <t>https://academic.oup.com/trstmh/article-lookup/doi/10.1093/trstmh/traa199</t>
  </si>
  <si>
    <t>['Mavura D', 'Chapa P', 'Sabushimike D', 'Kini L', 'Hay R']</t>
  </si>
  <si>
    <t>Mycetoma in Moshi, Tanzania</t>
  </si>
  <si>
    <t>115(4):340-342</t>
  </si>
  <si>
    <t>https://pubmed.ncbi.nlm.nih.gov/33438021</t>
  </si>
  <si>
    <t>https://academic.oup.com/trstmh/article-lookup/doi/10.1093/trstmh/traa190</t>
  </si>
  <si>
    <t>['Hay RJ', 'Asiedu KB', 'Fahal AH']</t>
  </si>
  <si>
    <t>Mycetoma - a long journey out of the shadows</t>
  </si>
  <si>
    <t>115(4):281-282</t>
  </si>
  <si>
    <t>https://pubmed.ncbi.nlm.nih.gov/33313922</t>
  </si>
  <si>
    <t>https://academic.oup.com/trstmh/article-lookup/doi/10.1093/trstmh/traa162</t>
  </si>
  <si>
    <t>Mycetoma - a history of the first contributions to the description of the disease and its pathogenesis</t>
  </si>
  <si>
    <t>115(4):283-286</t>
  </si>
  <si>
    <t>https://pubmed.ncbi.nlm.nih.gov/33205160</t>
  </si>
  <si>
    <t>https://academic.oup.com/trstmh/article-lookup/doi/10.1093/trstmh/traa134</t>
  </si>
  <si>
    <t>['Lockwood DNJ', 'de Barros B', 'Negera E', 'Gonçalves H', 'Hay RJ', 'Kahawita IP', 'Singh RK', 'Kumar B', 'Lambert SM', 'Pai V', 'Penna GO', 'Prescott G', 'de Arquer GR', 'Talhari S', 'Srikantam A', 'Walker SL']</t>
  </si>
  <si>
    <t>Leprosy post-exposure prophylaxis risks not adequately assessed</t>
  </si>
  <si>
    <t>9(4):e400-e401</t>
  </si>
  <si>
    <t>https://pubmed.ncbi.nlm.nih.gov/33740405</t>
  </si>
  <si>
    <t>https://linkinghub.elsevier.com/retrieve/pii/S2214-109X(21)00046-2</t>
  </si>
  <si>
    <t>['Rodríguez-Cerdeira C', 'Martínez-Herrera E', 'Szepietowski JC', 'Pinto-Almazán R', 'Frías-De-León MG', 'Espinosa-Hernández VM', 'Chávez-Gutiérrez E', 'García-Salazar E', 'Vega-Sánchez DC', 'Arenas R', 'Hay R', 'Saunte DM']</t>
  </si>
  <si>
    <t>A systematic review of worldwide data on tinea capitis: analysis of the last 20 years</t>
  </si>
  <si>
    <t>17-Nov-2020</t>
  </si>
  <si>
    <t>35(4):844-883</t>
  </si>
  <si>
    <t>https://pubmed.ncbi.nlm.nih.gov/32976663</t>
  </si>
  <si>
    <t>https://onlinelibrary.wiley.com/doi/10.1111/jdv.16951</t>
  </si>
  <si>
    <t>['Flohr C', 'Hay R']</t>
  </si>
  <si>
    <t>Putting the burden of skin diseases on the global map</t>
  </si>
  <si>
    <t>184(2):189-190</t>
  </si>
  <si>
    <t>https://pubmed.ncbi.nlm.nih.gov/33544440</t>
  </si>
  <si>
    <t>https://academic.oup.com/bjd/article-lookup/doi/10.1111/bjd.19704</t>
  </si>
  <si>
    <t>['Asiedu K', 'Marks M', 'Hay R']</t>
  </si>
  <si>
    <t>Podoconiosis, skin-NTDs and global health</t>
  </si>
  <si>
    <t>16-Dec-2020</t>
  </si>
  <si>
    <t>114(12):887-888</t>
  </si>
  <si>
    <t>https://pubmed.ncbi.nlm.nih.gov/33169171</t>
  </si>
  <si>
    <t>https://academic.oup.com/trstmh/article-lookup/doi/10.1093/trstmh/traa069</t>
  </si>
  <si>
    <t>['de Sousa MDG', 'Santana VD', 'Passoni LFC', 'Bernardes Filho F', 'Towersey L', 'Hay R']</t>
  </si>
  <si>
    <t>Tuberculous Dactylitis in an HIV-Infected Patient</t>
  </si>
  <si>
    <t>16-Jul-2020</t>
  </si>
  <si>
    <t>The Journal of emergency medicine</t>
  </si>
  <si>
    <t>59(5):712-713</t>
  </si>
  <si>
    <t>https://pubmed.ncbi.nlm.nih.gov/32684381</t>
  </si>
  <si>
    <t>https://linkinghub.elsevier.com/retrieve/pii/S0736-4679(20)30552-7</t>
  </si>
  <si>
    <t>['Hay R']</t>
  </si>
  <si>
    <t>New BJD Associate Editor</t>
  </si>
  <si>
    <t>183(4):794</t>
  </si>
  <si>
    <t>News</t>
  </si>
  <si>
    <t>https://pubmed.ncbi.nlm.nih.gov/33015873</t>
  </si>
  <si>
    <t>https://academic.oup.com/bjd/article-lookup/doi/10.1111/bjd.19559</t>
  </si>
  <si>
    <t>['Bernardes Filho F', 'Neto AT', 'Duarte RD', 'Ramos Paiolo FV', 'Towersey L', 'Hay R']</t>
  </si>
  <si>
    <t>Woman with Life-Threatening Widespread Rash</t>
  </si>
  <si>
    <t>22-Jul-2020</t>
  </si>
  <si>
    <t>59(4):e139-e141</t>
  </si>
  <si>
    <t>https://pubmed.ncbi.nlm.nih.gov/32712035</t>
  </si>
  <si>
    <t>https://linkinghub.elsevier.com/retrieve/pii/S0736-4679(20)30554-0</t>
  </si>
  <si>
    <t>183(3):600</t>
  </si>
  <si>
    <t>https://pubmed.ncbi.nlm.nih.gov/32880901</t>
  </si>
  <si>
    <t>https://academic.oup.com/bjd/article-lookup/doi/10.1111/bjd.19497</t>
  </si>
  <si>
    <t>A viral rash: the impact of COVID-19 infection on the skin</t>
  </si>
  <si>
    <t>183(1):1-2</t>
  </si>
  <si>
    <t>https://pubmed.ncbi.nlm.nih.gov/32613651</t>
  </si>
  <si>
    <t>https://europepmc.org/abstract/MED/32613651</t>
  </si>
  <si>
    <t>['Yotsu RR', 'Comoé CC', 'Ainyakou GT', 'Konan N', 'Akpa A', 'Yao A', 'Aké J', 'Vagamon B', 'Abbet Abbet R', 'Bedimo R', 'Hay R']</t>
  </si>
  <si>
    <t>Impact of common skin diseases on children in rural Côte d'Ivoire with leprosy and Buruli ulcer co-endemicity: A mixed methods study</t>
  </si>
  <si>
    <t>18-May-2020</t>
  </si>
  <si>
    <t>14(5):e0008291</t>
  </si>
  <si>
    <t>https://pubmed.ncbi.nlm.nih.gov/32421709</t>
  </si>
  <si>
    <t>https://europepmc.org/abstract/MED/32421709</t>
  </si>
  <si>
    <t>Skin Disease in the Tropics and the Lessons that can be Learned from Leprosy and Other Neglected Diseases</t>
  </si>
  <si>
    <t>20-Apr-2020</t>
  </si>
  <si>
    <t>100(9):adv00113</t>
  </si>
  <si>
    <t>https://pubmed.ncbi.nlm.nih.gov/32207538</t>
  </si>
  <si>
    <t>https://europepmc.org/abstract/MED/32207538</t>
  </si>
  <si>
    <t>['Saunte DML', 'Gaitanis G', 'Hay RJ']</t>
  </si>
  <si>
    <t>Malassezia-Associated Skin Diseases, the Use of Diagnostics and Treatment</t>
  </si>
  <si>
    <t>20-Mar-2020</t>
  </si>
  <si>
    <t>10:112</t>
  </si>
  <si>
    <t>https://pubmed.ncbi.nlm.nih.gov/32266163</t>
  </si>
  <si>
    <t>https://europepmc.org/abstract/MED/32266163</t>
  </si>
  <si>
    <t>['Fitzmaurice C', 'Abate D', 'Abbasi N', 'Abbastabar H', 'Abd-Allah F', 'Abdel-Rahman O', 'Abdelalim A', 'Abdoli A', 'Abdollahpour I', 'Abdulle ASM', 'Abebe ND', 'Abraha HN', 'Abu-Raddad LJ', 'Abualhasan A', 'Adedeji IA', 'Advani SM', 'Afarideh M', 'Afshari M', 'Aghaali M', 'Agius D', 'Agrawal S', 'Ahmadi A', 'Ahmadian E', 'Ahmadpour E', 'Ahmed MB', 'Akbari ME', 'Akinyemiju T', 'Al-Aly Z', 'AlAbdulKader AM', 'Alahdab F', 'Alam T', 'Alamene GM', 'Alemnew BTT', 'Alene KA', 'Alinia C', 'Alipour V', 'Aljunid SM', 'Bakeshei FA', 'Almadi MAH', 'Almasi-Hashiani A', 'Alsharif U', 'Alsowaidi S', 'Alvis-Guzman N', 'Amini E', 'Amini S', 'Amoako YA', 'Anbari Z', 'Anber NH', 'Andrei CL', 'Anjomshoa M', 'Ansari F', 'Ansariadi A', 'Appiah SCY', 'Arab-Zozani M', 'Arabloo J', 'Arefi Z', 'Aremu O', 'Areri HA', 'Artaman A', 'Asayesh H', 'Asfaw ET', 'Ashagre AF', 'Assadi R', 'Ataeinia B', 'Atalay HT', 'Ataro Z', 'Atique S', 'Ausloos M', 'Avila-Burgos L', 'Avokpaho EFGA', 'Awasthi A', 'Awoke N', 'Ayala Quintanilla BP', 'Ayanore MA', 'Ayele HT', 'Babaee E', 'Bacha U', 'Badawi A', 'Bagherzadeh M', 'Bagli E', 'Balakrishnan S', 'Balouchi A', 'Bärnighausen TW', 'Battista RJ', 'Behzadifar M', 'Behzadifar M', 'Bekele BB', 'Belay YB', 'Belayneh YM', 'Berfield KKS', 'Berhane A', 'Bernabe E', 'Beuran M', 'Bhakta N', 'Bhattacharyya K', 'Biadgo B', 'Bijani A', 'Bin Sayeed MS', 'Birungi C', 'Bisignano C', 'Bitew H', 'Bjørge T', 'Bleyer A', 'Bogale KA', 'Bojia HA', 'Borzì AM', 'Bosetti C', 'Bou-Orm IR', 'Brenner H', 'Brewer JD', 'Briko AN', 'Briko NI', 'Bustamante-Teixeira MT', 'Butt ZA', 'Carreras G', 'Carrero JJ', 'Carvalho F', 'Castro C', 'Castro F', 'Catalá-López F', 'Cerin E', 'Chaiah Y', 'Chanie WF', 'Chattu VK', 'Chaturvedi P', 'Chauhan NS', 'Chehrazi M', 'Chiang PP', 'Chichiabellu TY', 'Chido-Amajuoyi OG', 'Chimed-Ochir O', 'Choi JJ', 'Christopher DJ', 'Chu DT', 'Constantin MM', 'Costa VM', 'Crocetti E', 'Crowe CS', 'Curado MP', 'Dahlawi SMA', 'Damiani G', 'Darwish AH', 'Daryani A', 'das Neves J', 'Demeke FM', 'Demis AB', 'Demissie BW', 'Demoz GT', 'Denova-Gutiérrez E', 'Derakhshani A', 'Deribe KS', 'Desai R', 'Desalegn BB', 'Desta M', 'Dey S', 'Dharmaratne SD', 'Dhimal M', 'Diaz D', 'Dinberu MTT', 'Djalalinia S', 'Doku DT', 'Drake TM', 'Dubey M', 'Dubljanin E', 'Duken EE', 'Ebrahimi H', 'Effiong A', 'Eftekhari A', 'El Sayed I', 'Zaki MES', 'El-Jaafary SI', 'El-Khatib Z', 'Elemineh DA', 'Elkout H', 'Ellenbogen RG', 'Elsharkawy A', 'Emamian MH', 'Endalew DA', 'Endries AY', 'Eshrati B', 'Fadhil I', 'Fallah Omrani V', 'Faramarzi M', 'Farhangi MA', 'Farioli A', 'Farzadfar F', 'Fentahun N', 'Fernandes E', 'Feyissa GT', 'Filip I', 'Fischer F', 'Fisher JL', 'Force LM', 'Foroutan M', 'Freitas M', 'Fukumoto T', 'Futran ND', 'Gallus S', 'Gankpe FG', 'Gayesa RT', 'Gebrehiwot TT', 'Gebremeskel GG', 'Gedefaw GA', 'Gelaw BK', 'Geta B', 'Getachew S', 'Gezae KE', 'Ghafourifard M', 'Ghajar A', 'Ghashghaee A', 'Gholamian A', 'Gill PS', 'Ginindza TTG', 'Girmay A', 'Gizaw M', 'Gomez RS', 'Gopalani SV', 'Gorini G', 'Goulart BNG', 'Grada A', 'Ribeiro Guerra M', 'Guimaraes ALS', 'Gupta PC', 'Gupta R', 'Hadkhale K', 'Haj-Mirzaian A', 'Haj-Mirzaian A', 'Hamadeh RR', 'Hamidi S', 'Hanfore LK', 'Haro JM', 'Hasankhani M', 'Hasanzadeh A', 'Hassen HY', 'Hay RJ', 'Hay SI', 'Henok A', 'Henry NJ', 'Herteliu C', 'Hidru HD', 'Hoang CL', 'Hole MK', 'Hoogar P', 'Horita N', 'Hosgood HD', 'Hosseini M', 'Hosseinzadeh M', 'Hostiuc M', 'Hostiuc S', 'Househ M', 'Hussen MM', 'Ileanu B', 'Ilic MD', 'Innos K', 'Irvani SSN', 'Iseh KR', 'Islam SMS', 'Islami F', 'Jafari Balalami N', 'Jafarinia M', 'Jahangiry L', 'Jahani MA', 'Jahanmehr N', 'Jakovljevic M', 'James SL', 'Javanbakht M', 'Jayaraman S', 'Jee SH', 'Jenabi E', 'Jha RP', 'Jonas JB', 'Jonnagaddala J', 'Joo T', 'Jungari SB', 'Jürisson M', 'Kabir A', 'Kamangar F', 'Karch A', 'Karimi N', 'Karimian A', 'Kasaeian A', 'Kasahun GG', 'Kassa B', 'Kassa TD', 'Kassaw MW', 'Kaul A', 'Keiyoro PN', 'Kelbore AG', 'Kerbo AA', 'Khader YS', 'Khalilarjmandi M', 'Khan EA', 'Khan G', 'Khang YH', 'Khatab K', 'Khater A', 'Khayamzadeh M', 'Khazaee-Pool M', 'Khazaei S', 'Khoja AT', 'Khosravi MH', 'Khubchandani J', 'Kianipour N', 'Kim D', 'Kim YJ', 'Kisa A', 'Kisa S', 'Kissimova-Skarbek K', 'Komaki H', 'Koyanagi A', 'Krohn KJ', 'Bicer BK', 'Kugbey N', 'Kumar V', 'Kuupiel D', 'La Vecchia C', 'Lad DP', 'Lake EA', 'Lakew AM', 'Lal DK', 'Lami FH', 'Lan Q', 'Lasrado S', 'Lauriola P', 'Lazarus JV', 'Leigh J', 'Leshargie CT', 'Liao Y', 'Limenih MA', 'Listl S', 'Lopez AD', 'Lopukhov PD', 'Lunevicius R', 'Madadin M', 'Magdeldin S', 'El Razek HMA', 'Majeed A', 'Maleki A', 'Malekzadeh R', 'Manafi A', 'Manafi N', 'Manamo WA', 'Mansourian M', 'Mansournia MA', 'Mantovani LG', 'Maroufizadeh S', 'Martini SMS', 'Mashamba-Thompson TP', 'Massenburg BB', 'Maswabi MT', 'Mathur MR', 'McAlinden C', 'McKee M', 'Meheretu HAA', 'Mehrotra R', 'Mehta V', 'Meier T', 'Melaku YA', 'Meles GG', 'Meles HG', 'Melese A', 'Melku M', 'Memiah PTN', 'Mendoza W', 'Menezes RG', 'Merat S', 'Meretoja TJ', 'Mestrovic T', 'Miazgowski B', 'Miazgowski T', 'Mihretie KMM', 'Miller TR', 'Mills EJ', 'Mir SM', 'Mirzaei H', 'Mirzaei HR', 'Mishra R', 'Moazen B', 'Mohammad DK', 'Mohammad KA', 'Mohammad Y', 'Darwesh AM', 'Mohammadbeigi A', 'Mohammadi H', 'Mohammadi M', 'Mohammadian M', 'Mohammadian-Hafshejani A', 'Mohammadoo-Khorasani M', 'Mohammadpourhodki R', 'Mohammed AS', 'Mohammed JA', 'Mohammed S', 'Mohebi F', 'Mokdad AH', 'Monasta L', 'Moodley Y', 'Moosazadeh M', 'Moossavi M', 'Moradi G', 'Moradi-Joo M', 'Moradi-Lakeh M', 'Moradpour F', 'Morawska L', 'Morgado-da-Costa J', 'Morisaki N', 'Morrison SD', 'Mosapour A', 'Mousavi SM', 'Muche AA', 'Muhammed OSS', 'Musa J', 'Nabhan AF', 'Naderi M', 'Nagarajan AJ', 'Nagel G', 'Nahvijou A', 'Naik G', 'Najafi F', 'Naldi L', 'Nam HS', 'Nasiri N', 'Nazari J', 'Negoi I', 'Neupane S', 'Newcomb PA', 'Nggada HA', 'Ngunjiri JW', 'Nguyen CT', 'Nikniaz L', 'Ningrum DNA', 'Nirayo YL', 'Nixon MR', 'Nnaji CA', 'Nojomi M', 'Nosratnejad S', 'Shiadeh MN', 'Obsa MS', 'Ofori-Asenso R', 'Ogbo FA', 'Oh IH', 'Olagunju AT', 'Olagunju TO', 'Oluwasanu MM', 'Omonisi AE', 'Onwujekwe OE', 'Oommen AM', 'Oren E', 'Ortega-Altamirano DDV', 'Ota E', 'Otstavnov SS', 'Owolabi MO', 'P A M', 'Padubidri JR', 'Pakhale S', 'Pakpour AH', 'Pana A', 'Park EK', 'Parsian H', 'Pashaei T', 'Patel S', 'Patil ST', 'Pennini A', 'Pereira DM', 'Piccinelli C', 'Pillay JD', 'Pirestani M', 'Pishgar F', 'Postma MJ', 'Pourjafar H', 'Pourmalek F', 'Pourshams A', 'Prakash S', 'Prasad N', 'Qorbani M', 'Rabiee M', 'Rabiee N', 'Radfar A', 'Rafiei A', 'Rahim F', 'Rahimi M', 'Rahman MA', 'Rajati F', 'Rana SM', 'Raoofi S', 'Rath GK', 'Rawaf DL', 'Rawaf S', 'Reiner RC', 'Renzaho AMN', 'Rezaei N', 'Rezapour A', 'Ribeiro AI', 'Ribeiro D', 'Ronfani L', 'Roro EM', 'Roshandel G', 'Rostami A', 'Saad RS', 'Sabbagh P', 'Sabour S', 'Saddik B', 'Safiri S', 'Sahebkar A', 'Salahshoor MR', 'Salehi F', 'Salem H', 'Salem MR', 'Salimzadeh H', 'Salomon JA', 'Samy AM', 'Sanabria J', 'Santric Milicevic MM', 'Sartorius B', 'Sarveazad A', 'Sathian B', 'Satpathy M', 'Savic M', 'Sawhney M', 'Sayyah M', 'Schneider IJC', 'Schöttker B', 'Sekerija M', 'Sepanlou SG', 'Sepehrimanesh M', 'Seyedmousavi S', 'Shaahmadi F', 'Shabaninejad H', 'Shahbaz M', 'Shaikh MA', 'Shamshirian A', 'Shamsizadeh M', 'Sharafi H', 'Sharafi Z', 'Sharif M', 'Sharifi A', 'Sharifi H', 'Sharma R', 'Sheikh A', 'Shirkoohi R', 'Shukla SR', 'Si S', 'Siabani S', 'Silva DAS', 'Silveira DGA', 'Singh A', 'Singh JA', 'Sisay S', 'Sitas F', 'Sobngwi E', 'Soofi M', 'Soriano JB', 'Stathopoulou V', 'Sufiyan MB', 'Tabarés-Seisdedos R', 'Tabuchi T', 'Takahashi K', 'Tamtaji OR', 'Tarawneh MR', 'Tassew SG', 'Taymoori P', 'Tehrani-Banihashemi A', 'Temsah MH', 'Temsah O', 'Tesfay BE', 'Tesfay FH', 'Teshale MY', 'Tessema GA', 'Thapa S', 'Tlaye KG', 'Topor-Madry R', 'Tovani-Palone MR', 'Traini E', 'Tran BX', 'Tran KB', 'Tsadik AG', 'Ullah I', 'Uthman OA', 'Vacante M', 'Vaezi M', 'Varona Pérez P', 'Veisani Y', 'Vidale S', 'Violante FS', 'Vlassov V', 'Vollset SE', 'Vos T', 'Vosoughi K', 'Vu GT', 'Vujcic IS', 'Wabinga H', 'Wachamo TM', 'Wagnew FS', 'Waheed Y', 'Weldegebreal F', 'Weldesamuel GT', 'Wijeratne T', 'Wondafrash DZ', 'Wonde TE', 'Wondmieneh AB', 'Workie HM', 'Yadav R', 'Yadegar A', 'Yadollahpour A', 'Yaseri M', 'Yazdi-Feyzabadi V', 'Yeshaneh A', 'Yimam MA', 'Yimer EM', 'Yisma E', 'Yonemoto N', 'Younis MZ', 'Yousefi B', 'Yousefifard M', 'Yu C', 'Zabeh E', 'Zadnik V', 'Moghadam TZ', 'Zaidi Z', 'Zamani M', 'Zandian H', 'Zangeneh A', 'Zaki L', 'Zendehdel K', 'Zenebe ZM', 'Zewale TA', 'Ziapour A', 'Zodpey S', 'Murray CJL']</t>
  </si>
  <si>
    <t>Global, Regional, and National Cancer Incidence, Mortality, Years of Life Lost, Years Lived With Disability, and Disability-Adjusted Life-Years for 29 Cancer Groups, 1990 to 2017: A Systematic Analysis for the Global Burden of Disease Study</t>
  </si>
  <si>
    <t>1-Dec-2019</t>
  </si>
  <si>
    <t>5(12):1749-1768</t>
  </si>
  <si>
    <t>https://pubmed.ncbi.nlm.nih.gov/31560378</t>
  </si>
  <si>
    <t>https://air.unimi.it/handle/2434/788240</t>
  </si>
  <si>
    <t>Gram Negative Toe Web Infection - A Not So Rare but Neglected Syndrome</t>
  </si>
  <si>
    <t>30-Oct-2019</t>
  </si>
  <si>
    <t>99(12):1070</t>
  </si>
  <si>
    <t>https://pubmed.ncbi.nlm.nih.gov/31664456</t>
  </si>
  <si>
    <t>https://medicaljournalssweden.se/actadv/article/view/3366</t>
  </si>
  <si>
    <t>['Taudorf EH', 'Jemec GBE', 'Hay RJ', 'Saunte DML']</t>
  </si>
  <si>
    <t>Cutaneous candidiasis - an evidence-based review of topical and systemic treatments to inform clinical practice</t>
  </si>
  <si>
    <t>30-Jul-2019</t>
  </si>
  <si>
    <t>33(10):1863-1873</t>
  </si>
  <si>
    <t>https://pubmed.ncbi.nlm.nih.gov/31287594</t>
  </si>
  <si>
    <t>https://onlinelibrary.wiley.com/doi/10.1111/jdv.15782</t>
  </si>
  <si>
    <t>['Saunte DML', 'Hay RJ']</t>
  </si>
  <si>
    <t>Reply to the comment from Narang et al. on recalcitrant dermatophytosis</t>
  </si>
  <si>
    <t>24-Jul-2019</t>
  </si>
  <si>
    <t>33(10):e393-e394</t>
  </si>
  <si>
    <t>https://pubmed.ncbi.nlm.nih.gov/31107999</t>
  </si>
  <si>
    <t>https://onlinelibrary.wiley.com/doi/10.1111/jdv.15685</t>
  </si>
  <si>
    <t>['Hay R', 'Denning DW', 'Bonifaz A', 'Queiroz-Telles F', 'Beer K', 'Bustamante B', 'Chakrabarti A', 'Chavez-Lopez MG', 'Chiller T', 'Cornet M', 'Estrada R', 'Estrada-Chavez G', 'Fahal A', 'Gomez BL', 'Li R', 'Mahabeer Y', 'Mosam A', 'Soavina Ramarozatovo L', 'Rakoto Andrianarivelo M', 'Rapelanoro Rabenja F', 'van de Sande W', 'Zijlstra EE']</t>
  </si>
  <si>
    <t>The Diagnosis of Fungal Neglected Tropical Diseases (Fungal NTDs) and the Role of Investigation and Laboratory Tests: An Expert Consensus Report</t>
  </si>
  <si>
    <t>24-Sep-2019</t>
  </si>
  <si>
    <t>4(4):122</t>
  </si>
  <si>
    <t>https://pubmed.ncbi.nlm.nih.gov/31554262</t>
  </si>
  <si>
    <t>https://europepmc.org/abstract/MED/31554262</t>
  </si>
  <si>
    <t>['Bernardes Filho F', 'Bernardes A', 'Towersey L', 'Hay R']</t>
  </si>
  <si>
    <t>A Man with an Unusual Foreign Body</t>
  </si>
  <si>
    <t>20-Jun-2019</t>
  </si>
  <si>
    <t>57(2):e59-e60</t>
  </si>
  <si>
    <t>https://pubmed.ncbi.nlm.nih.gov/31229305</t>
  </si>
  <si>
    <t>https://linkinghub.elsevier.com/retrieve/pii/S0736-4679(19)30342-7</t>
  </si>
  <si>
    <t>['Bernardes Filho F', 'Towersey L', 'Hay R']</t>
  </si>
  <si>
    <t>Woman With Red Eyes</t>
  </si>
  <si>
    <t>Annals of emergency medicine</t>
  </si>
  <si>
    <t>73(6):685-687</t>
  </si>
  <si>
    <t>https://pubmed.ncbi.nlm.nih.gov/31133182</t>
  </si>
  <si>
    <t>https://linkinghub.elsevier.com/retrieve/pii/S0196-0644(18)31581-6</t>
  </si>
  <si>
    <t>Man With Zosteriform Burning Rash and Respiratory Distress</t>
  </si>
  <si>
    <t>14-Mar-2019</t>
  </si>
  <si>
    <t>56(6):e129-e131</t>
  </si>
  <si>
    <t>https://pubmed.ncbi.nlm.nih.gov/30879858</t>
  </si>
  <si>
    <t>https://linkinghub.elsevier.com/retrieve/pii/S0736-4679(19)30055-1</t>
  </si>
  <si>
    <t>['Chosidow O', 'Hay RJ']</t>
  </si>
  <si>
    <t>Control of scabies and secondary impetigo: optimising treatment effectiveness in endemic settings</t>
  </si>
  <si>
    <t>4-Apr-2019</t>
  </si>
  <si>
    <t>19(5):454-456</t>
  </si>
  <si>
    <t>https://pubmed.ncbi.nlm.nih.gov/30956112</t>
  </si>
  <si>
    <t>https://linkinghub.elsevier.com/retrieve/pii/S1473-3099(19)30068-4</t>
  </si>
  <si>
    <t>['Otašević S', 'Momčilović S', 'Golubović M', 'Ignjatović A', 'Rančić N', 'Đorđević M', 'Ranđelović M', 'Hay R', 'Arsić-Arsenijević V']</t>
  </si>
  <si>
    <t>Species distribution and epidemiological characteristics of superficial fungal infections in Southeastern Serbia</t>
  </si>
  <si>
    <t>62(5):458-465</t>
  </si>
  <si>
    <t>https://pubmed.ncbi.nlm.nih.gov/30687976</t>
  </si>
  <si>
    <t>https://onlinelibrary.wiley.com/doi/10.1111/myc.12900</t>
  </si>
  <si>
    <t>['Bernardes Filho F', 'Alves AO', 'Towersey L', 'Hay R', 'Montag A', 'Coutinho ALF', 'Lupi O', 'Barreto JG', 'Frade MAC']</t>
  </si>
  <si>
    <t>The skin health of fishermen in Guanabara Bay, Rio de Janeiro, Brazil</t>
  </si>
  <si>
    <t>58(4):483-490</t>
  </si>
  <si>
    <t>https://pubmed.ncbi.nlm.nih.gov/30697687</t>
  </si>
  <si>
    <t>https://onlinelibrary.wiley.com/doi/10.1111/ijd.14382</t>
  </si>
  <si>
    <t>['Barraza LL', 'Tolomelli JB', 'Cunha CG', 'Bernardes Filho F', 'Towersey L', 'Hay R', 'Schechtman RC', 'da Costa Nery JA']</t>
  </si>
  <si>
    <t>Facial Cutaneous Sporotrichosis in a Boy</t>
  </si>
  <si>
    <t>6-Dec-2018</t>
  </si>
  <si>
    <t>56(2):222-223</t>
  </si>
  <si>
    <t>https://pubmed.ncbi.nlm.nih.gov/30527560</t>
  </si>
  <si>
    <t>https://linkinghub.elsevier.com/retrieve/pii/S0736-4679(18)31057-6</t>
  </si>
  <si>
    <t>['Saunte DML', 'Piraccini BM', 'Sergeev AY', 'Prohić A', 'Sigurgeirsson B', 'Rodríguez-Cerdeira C', 'Szepietowski JC', 'Faergemann J', 'Arabatzis M', 'Pereiro M', 'Skerlev M', 'Lecerf P', 'Schmid-Grendelmeier P', 'Nenoff P', 'Nowicki RJ', 'Emtestam L', 'Hay RJ']</t>
  </si>
  <si>
    <t>A survey among dermatologists: diagnostics of superficial fungal infections - what is used and what is needed to initiate therapy and assess efficacy?</t>
  </si>
  <si>
    <t>33(2):421-427</t>
  </si>
  <si>
    <t>https://pubmed.ncbi.nlm.nih.gov/30468532</t>
  </si>
  <si>
    <t>https://onlinelibrary.wiley.com/doi/10.1111/jdv.15361</t>
  </si>
  <si>
    <t>['Hay RJ', 'Asiedu K']</t>
  </si>
  <si>
    <t>Skin-Related Neglected Tropical Diseases (Skin NTDs)-A New Challenge</t>
  </si>
  <si>
    <t>25-Dec-2018</t>
  </si>
  <si>
    <t>4(1):4</t>
  </si>
  <si>
    <t>https://pubmed.ncbi.nlm.nih.gov/30585179</t>
  </si>
  <si>
    <t>https://europepmc.org/abstract/MED/30585179</t>
  </si>
  <si>
    <t>['Steel N', 'Ford JA', 'Newton JN', 'Davis ACJ', 'Vos T', 'Naghavi M', 'Glenn S', 'Hughes A', 'Dalton AM', 'Stockton D', 'Humphreys C', 'Dallat M', 'Schmidt J', 'Flowers J', 'Fox S', 'Abubakar I', 'Aldridge RW', 'Baker A', 'Brayne C', 'Brugha T', 'Capewell S', 'Car J', 'Cooper C', 'Ezzati M', 'Fitzpatrick J', 'Greaves F', 'Hay R', 'Hay S', 'Kee F', 'Larson HJ', 'Lyons RA', 'Majeed A', 'McKee M', 'Rawaf S', 'Rutter H', 'Saxena S', 'Sheikh A', 'Smeeth L', 'Viner RM', 'Vollset SE', 'Williams HC', 'Wolfe C', 'Woolf A', 'Murray CJL']</t>
  </si>
  <si>
    <t>Changes in health in the countries of the UK and 150 English Local Authority areas 1990-2016: a systematic analysis for the Global Burden of Disease Study 2016</t>
  </si>
  <si>
    <t>3-Nov-2018</t>
  </si>
  <si>
    <t>24-Oct-2018</t>
  </si>
  <si>
    <t>392(10158):1647-1661</t>
  </si>
  <si>
    <t>https://pubmed.ncbi.nlm.nih.gov/30497795</t>
  </si>
  <si>
    <t>https://linkinghub.elsevier.com/retrieve/pii/S0140-6736(18)32207-4</t>
  </si>
  <si>
    <t>['Fitzmaurice C', 'Akinyemiju TF', 'Al Lami FH', 'Alam T', 'Alizadeh-Navaei R', 'Allen C', 'Alsharif U', 'Alvis-Guzman N', 'Amini E', 'Anderson BO', 'Aremu O', 'Artaman A', 'Asgedom SW', 'Assadi R', 'Atey TM', 'Avila-Burgos L', 'Awasthi A', 'Ba Saleem HO', 'Barac A', 'Bennett JR', 'Bensenor IM', 'Bhakta N', 'Brenner H', 'Cahuana-Hurtado L', 'Castañeda-Orjuela CA', 'Catalá-López F', 'Choi JJ', 'Christopher DJ', 'Chung SC', 'Curado MP', 'Dandona L', 'Dandona R', 'das Neves J', 'Dey S', 'Dharmaratne SD', 'Doku DT', 'Driscoll TR', 'Dubey M', 'Ebrahimi H', 'Edessa D', 'El-Khatib Z', 'Endries AY', 'Fischer F', 'Force LM', 'Foreman KJ', 'Gebrehiwot SW', 'Gopalani SV', 'Grosso G', 'Gupta R', 'Gyawali B', 'Hamadeh RR', 'Hamidi S', 'Harvey J', 'Hassen HY', 'Hay RJ', 'Hay SI', 'Heibati B', 'Hiluf MK', 'Horita N', 'Hosgood HD', 'Ilesanmi OS', 'Innos K', 'Islami F', 'Jakovljevic MB', 'Johnson SC', 'Jonas JB', 'Kasaeian A', 'Kassa TD', 'Khader YS', 'Khan EA', 'Khan G', 'Khang YH', 'Khosravi MH', 'Khubchandani J', 'Kopec JA', 'Kumar GA', 'Kutz M', 'Lad DP', 'Lafranconi A', 'Lan Q', 'Legesse Y', 'Leigh J', 'Linn S', 'Lunevicius R', 'Majeed A', 'Malekzadeh R', 'Malta DC', 'Mantovani LG', 'McMahon BJ', 'Meier T', 'Melaku YA', 'Melku M', 'Memiah P', 'Mendoza W', 'Meretoja TJ', 'Mezgebe HB', 'Miller TR', 'Mohammed S', 'Mokdad AH', 'Moosazadeh M', 'Moraga P', 'Mousavi SM', 'Nangia V', 'Nguyen CT', 'Nong VM', 'Ogbo FA', 'Olagunju AT', 'Pa M', 'Park EK', 'Patel T', 'Pereira DM', 'Pishgar F', 'Postma MJ', 'Pourmalek F', 'Qorbani M', 'Rafay A', 'Rawaf S', 'Rawaf DL', 'Roshandel G', 'Safiri S', 'Salimzadeh H', 'Sanabria JR', 'Santric Milicevic MM', 'Sartorius B', 'Satpathy M', 'Sepanlou SG', 'Shackelford KA', 'Shaikh MA', 'Sharif-Alhoseini M', 'She J', 'Shin MJ', 'Shiue I', 'Shrime MG', 'Sinke AH', 'Sisay M', 'Sligar A', 'Sufiyan MB', 'Sykes BL', 'Tabarés-Seisdedos R', 'Tessema GA', 'Topor-Madry R', 'Tran TT', 'Tran BX', 'Ukwaja KN', 'Vlassov VV', 'Vollset SE', 'Weiderpass E', 'Williams HC', 'Yimer NB', 'Yonemoto N', 'Younis MZ', 'Murray CJL', 'Naghavi M']</t>
  </si>
  <si>
    <t>Global, Regional, and National Cancer Incidence, Mortality, Years of Life Lost, Years Lived With Disability, and Disability-Adjusted Life-Years for 29 Cancer Groups, 1990 to 2016: A Systematic Analysis for the Global Burden of Disease Study</t>
  </si>
  <si>
    <t>1-Nov-2018</t>
  </si>
  <si>
    <t>4(11):1553-1568</t>
  </si>
  <si>
    <t>Historical Article | Journal Article | Systematic Review</t>
  </si>
  <si>
    <t>https://pubmed.ncbi.nlm.nih.gov/29860482</t>
  </si>
  <si>
    <t>https://europepmc.org/abstract/MED/29860482</t>
  </si>
  <si>
    <t>Man With Painless Erythematous Lesions on the Toes</t>
  </si>
  <si>
    <t>72(5):533-549</t>
  </si>
  <si>
    <t>https://pubmed.ncbi.nlm.nih.gov/30342728</t>
  </si>
  <si>
    <t>https://linkinghub.elsevier.com/retrieve/pii/S0196-0644(18)30363-9</t>
  </si>
  <si>
    <t>['Fahal AH', 'Suliman SH', 'Hay R']</t>
  </si>
  <si>
    <t>Mycetoma: The Spectrum of Clinical Presentation</t>
  </si>
  <si>
    <t>4-Sep-2018</t>
  </si>
  <si>
    <t>3(3):97</t>
  </si>
  <si>
    <t>https://pubmed.ncbi.nlm.nih.gov/30274493</t>
  </si>
  <si>
    <t>https://europepmc.org/abstract/MED/30274493</t>
  </si>
  <si>
    <t>Therapy of Skin, Hair and Nail Fungal Infections</t>
  </si>
  <si>
    <t>20-Aug-2018</t>
  </si>
  <si>
    <t>4(3):99</t>
  </si>
  <si>
    <t>https://pubmed.ncbi.nlm.nih.gov/30127244</t>
  </si>
  <si>
    <t>https://europepmc.org/abstract/MED/30127244</t>
  </si>
  <si>
    <t>['Bernardes Filho F', 'Queiroz RM', 'Towersey L', 'Hay R', 'Valentin MVN']</t>
  </si>
  <si>
    <t>Chronic Multifocal Paracoccidioidomycosis: Pulmonary and Cutaneous Involvement</t>
  </si>
  <si>
    <t>21-May-2018</t>
  </si>
  <si>
    <t>55(2):e57-e60</t>
  </si>
  <si>
    <t>https://pubmed.ncbi.nlm.nih.gov/29793811</t>
  </si>
  <si>
    <t>https://linkinghub.elsevier.com/retrieve/pii/S0736-4679(18)30374-3</t>
  </si>
  <si>
    <t>['Bernardes Filho F', 'Sgarbi I', 'Flávia da Silva Domingos S', 'Sampaio RCR', 'Queiroz RM', 'Fonseca SNS', 'Hay RJ', 'Towersey L']</t>
  </si>
  <si>
    <t>Acute paracoccidioidomycosis with duodenal and cutaneous involvement and obstructive jaundice</t>
  </si>
  <si>
    <t>12-Jan-2018</t>
  </si>
  <si>
    <t>Medical mycology case reports</t>
  </si>
  <si>
    <t>20:21-25</t>
  </si>
  <si>
    <t>https://pubmed.ncbi.nlm.nih.gov/30148057</t>
  </si>
  <si>
    <t>https://linkinghub.elsevier.com/retrieve/pii/S2211-7539(18)30005-8</t>
  </si>
  <si>
    <t>['Chandler D', 'Hay RJ']</t>
  </si>
  <si>
    <t>Matrix-Assisted Laser Desorption/Ionisation Time-Of-Flight (MALDI-TOF) Mass Spectrometry in Dermatology</t>
  </si>
  <si>
    <t>13-Mar-2018</t>
  </si>
  <si>
    <t>98(3):304</t>
  </si>
  <si>
    <t>https://pubmed.ncbi.nlm.nih.gov/29508001</t>
  </si>
  <si>
    <t>https://medicaljournalssweden.se/actadv/article/view/2858</t>
  </si>
  <si>
    <t>['Rouzaud C', 'Chosidow O', 'Brocard A', 'Fraitag S', 'Scemla A', 'Anglicheau D', 'Bouaziz JD', 'Dupin N', 'Bougnoux ME', 'Hay R', 'Lortholary O', 'Lanternier F']</t>
  </si>
  <si>
    <t>Severe dermatophytosis in solid organ transplant recipients: A French retrospective series and literature review</t>
  </si>
  <si>
    <t>25-Jan-2018</t>
  </si>
  <si>
    <t>Transplant infectious disease : an official journal of the Transplantation Society</t>
  </si>
  <si>
    <t>20(1)</t>
  </si>
  <si>
    <t>https://pubmed.ncbi.nlm.nih.gov/29094463</t>
  </si>
  <si>
    <t>https://onlinelibrary.wiley.com/doi/10.1111/tid.12799</t>
  </si>
  <si>
    <t>['Rezende ALRA', 'Bernardes Filho F', 'de Paula NA', 'Towersey L', 'Hay R', 'Frade MAC']</t>
  </si>
  <si>
    <t>Clinical Manifestation, Dermoscopy, and Scanning Electron Microscopy in Two Cases of Contagious Ecthyma (Orf Nodule)</t>
  </si>
  <si>
    <t>29-Oct-2018</t>
  </si>
  <si>
    <t>Case reports in dermatological medicine</t>
  </si>
  <si>
    <t>2018:2094086</t>
  </si>
  <si>
    <t>https://pubmed.ncbi.nlm.nih.gov/30510811</t>
  </si>
  <si>
    <t>https://europepmc.org/abstract/MED/30510811</t>
  </si>
  <si>
    <t>['Karimkhani C', 'Colombara DV', 'Drucker AM', 'Norton SA', 'Hay R', 'Engelman D', 'Steer A', 'Whitfeld M', 'Naghavi M', 'Dellavalle RP']</t>
  </si>
  <si>
    <t>The global burden of scabies: a cross-sectional analysis from the Global Burden of Disease Study 2015</t>
  </si>
  <si>
    <t>17(12):1247-1254</t>
  </si>
  <si>
    <t>https://pubmed.ncbi.nlm.nih.gov/28941561</t>
  </si>
  <si>
    <t>https://linkinghub.elsevier.com/retrieve/pii/S1473-3099(17)30483-8</t>
  </si>
  <si>
    <t>Staphylococcus aureus and psoriasis: time for a re-appraisal?</t>
  </si>
  <si>
    <t>177(4):894-895</t>
  </si>
  <si>
    <t>https://pubmed.ncbi.nlm.nih.gov/29052878</t>
  </si>
  <si>
    <t>https://academic.oup.com/bjd/article-lookup/doi/10.1111/bjd.15833</t>
  </si>
  <si>
    <t>Candida infections and interleukin-17 inhibitors used in dermatology</t>
  </si>
  <si>
    <t>177(1):10-11</t>
  </si>
  <si>
    <t>https://pubmed.ncbi.nlm.nih.gov/28731244</t>
  </si>
  <si>
    <t>https://academic.oup.com/bjd/article-lookup/doi/10.1111/bjd.15414</t>
  </si>
  <si>
    <t>['Karimkhani C', 'Dellavalle RP', 'Coffeng LE', 'Flohr C', 'Hay RJ', 'Langan SM', 'Nsoesie EO', 'Ferrari AJ', 'Erskine HE', 'Silverberg JI', 'Vos T', 'Naghavi M']</t>
  </si>
  <si>
    <t>Global Skin Disease Morbidity and Mortality: An Update From the Global Burden of Disease Study 2013</t>
  </si>
  <si>
    <t>1-May-2017</t>
  </si>
  <si>
    <t>153(5):406-412</t>
  </si>
  <si>
    <t>https://pubmed.ncbi.nlm.nih.gov/28249066</t>
  </si>
  <si>
    <t>https://europepmc.org/abstract/MED/28249066</t>
  </si>
  <si>
    <t>['Fitzmaurice C', 'Allen C', 'Barber RM', 'Barregard L', 'Bhutta ZA', 'Brenner H', 'Dicker DJ', 'Chimed-Orchir O', 'Dandona R', 'Dandona L', 'Fleming T', 'Forouzanfar MH', 'Hancock J', 'Hay RJ', 'Hunter-Merrill R', 'Huynh C', 'Hosgood HD', 'Johnson CO', 'Jonas JB', 'Khubchandani J', 'Kumar GA', 'Kutz M', 'Lan Q', 'Larson HJ', 'Liang X', 'Lim SS', 'Lopez AD', 'MacIntyre MF', 'Marczak L', 'Marquez N', 'Mokdad AH', 'Pinho C', 'Pourmalek F', 'Salomon JA', 'Sanabria JR', 'Sandar L', 'Sartorius B', 'Schwartz SM', 'Shackelford KA', 'Shibuya K', 'Stanaway J', 'Steiner C', 'Sun J', 'Takahashi K', 'Vollset SE', 'Vos T', 'Wagner JA', 'Wang H', 'Westerman R', 'Zeeb H', 'Zoeckler L', 'Abd-Allah F', 'Ahmed MB', 'Alabed S', 'Alam NK', 'Aldhahri SF', 'Alem G', 'Alemayohu MA', 'Ali R', 'Al-Raddadi R', 'Amare A', 'Amoako Y', 'Artaman A', 'Asayesh H', 'Atnafu N', 'Awasthi A', 'Saleem HB', 'Barac A', 'Bedi N', 'Bensenor I', 'Berhane A', 'Bernabé E', 'Betsu B', 'Binagwaho A', 'Boneya D', 'Campos-Nonato I', 'Castañeda-Orjuela C', 'Catalá-López F', 'Chiang P', 'Chibueze C', 'Chitheer A', 'Choi JY', 'Cowie B', 'Damtew S', 'das Neves J', 'Dey S', 'Dharmaratne S', 'Dhillon P', 'Ding E', 'Driscoll T', 'Ekwueme D', 'Endries AY', 'Farvid M', 'Farzadfar F', 'Fernandes J', 'Fischer F', 'G/Hiwot TT', 'Gebru A', 'Gopalani S', 'Hailu A', 'Horino M', 'Horita N', 'Husseini A', 'Huybrechts I', 'Inoue M', 'Islami F', 'Jakovljevic M', 'James S', 'Javanbakht M', 'Jee SH', 'Kasaeian A', 'Kedir MS', 'Khader YS', 'Khang YH', 'Kim D', 'Leigh J', 'Linn S', 'Lunevicius R', 'El Razek HMA', 'Malekzadeh R', 'Malta DC', 'Marcenes W', 'Markos D', 'Melaku YA', 'Meles KG', 'Mendoza W', 'Mengiste DT', 'Meretoja TJ', 'Miller TR', 'Mohammad KA', 'Mohammadi A', 'Mohammed S', 'Moradi-Lakeh M', 'Nagel G', 'Nand D', 'Le Nguyen Q', 'Nolte S', 'Ogbo FA', 'Oladimeji KE', 'Oren E', 'Pa M', 'Park EK', 'Pereira DM', 'Plass D', 'Qorbani M', 'Radfar A', 'Rafay A', 'Rahman M', 'Rana SM', 'Søreide K', 'Satpathy M', 'Sawhney M', 'Sepanlou SG', 'Shaikh MA', 'She J', 'Shiue I', 'Shore HR', 'Shrime MG', 'So S', 'Soneji S', 'Stathopoulou V', 'Stroumpoulis K', 'Sufiyan MB', 'Sykes BL', 'Tabarés-Seisdedos R', 'Tadese F', 'Tedla BA', 'Tessema GA', 'Thakur JS', 'Tran BX', 'Ukwaja KN', 'Uzochukwu BSC', 'Vlassov VV', 'Weiderpass E', 'Wubshet Terefe M', 'Yebyo HG', 'Yimam HH', 'Yonemoto N', 'Younis MZ', 'Yu C', 'Zaidi Z', 'Zaki MES', 'Zenebe ZM', 'Murray CJL', 'Naghavi M']</t>
  </si>
  <si>
    <t>Global, Regional, and National Cancer Incidence, Mortality, Years of Life Lost, Years Lived With Disability, and Disability-Adjusted Life-years for 32 Cancer Groups, 1990 to 2015: A Systematic Analysis for the Global Burden of Disease Study</t>
  </si>
  <si>
    <t>1-Apr-2017</t>
  </si>
  <si>
    <t>3(4):524-548</t>
  </si>
  <si>
    <t>https://pubmed.ncbi.nlm.nih.gov/27918777</t>
  </si>
  <si>
    <t>https://europepmc.org/abstract/MED/27918777</t>
  </si>
  <si>
    <t>['Maric M', 'Mukherjee P', 'Tatham MH', 'Hay R', 'Labib K']</t>
  </si>
  <si>
    <t>Ufd1-Npl4 Recruit Cdc48 for Disassembly of Ubiquitylated CMG Helicase at the End of Chromosome Replication</t>
  </si>
  <si>
    <t>28-Mar-2017</t>
  </si>
  <si>
    <t>Cell reports</t>
  </si>
  <si>
    <t>18(13):3033-3042</t>
  </si>
  <si>
    <t>https://pubmed.ncbi.nlm.nih.gov/28355556</t>
  </si>
  <si>
    <t>https://linkinghub.elsevier.com/retrieve/pii/S2211-1247(17)30337-6</t>
  </si>
  <si>
    <t>Tinea Capitis: Current Status</t>
  </si>
  <si>
    <t>6-Sep-2016</t>
  </si>
  <si>
    <t>Mycopathologia</t>
  </si>
  <si>
    <t>182(1-2):87-93</t>
  </si>
  <si>
    <t>https://pubmed.ncbi.nlm.nih.gov/27599708</t>
  </si>
  <si>
    <t>https://europepmc.org/abstract/MED/27599708</t>
  </si>
  <si>
    <t>Skin NTDs: an opportunity for integrated care</t>
  </si>
  <si>
    <t>1-Dec-2016</t>
  </si>
  <si>
    <t>110(12):679-680</t>
  </si>
  <si>
    <t>https://pubmed.ncbi.nlm.nih.gov/28938054</t>
  </si>
  <si>
    <t>https://academic.oup.com/trstmh/article-lookup/doi/10.1093/trstmh/trx008</t>
  </si>
  <si>
    <t>['Laftah Z', 'Hay R']</t>
  </si>
  <si>
    <t>Helicobacter cinaedi - an emerging form of cellulitis</t>
  </si>
  <si>
    <t>175(1):13-4</t>
  </si>
  <si>
    <t>https://pubmed.ncbi.nlm.nih.gov/27484266</t>
  </si>
  <si>
    <t>https://academic.oup.com/bjd/article-lookup/doi/10.1111/bjd.14593</t>
  </si>
  <si>
    <t>['Nast A', 'Griffiths CE', 'Hay R', 'Sterry W', 'Bolognia JL']</t>
  </si>
  <si>
    <t>The 2016 International League of Dermatological Societies' revised glossary for the description of cutaneous lesions</t>
  </si>
  <si>
    <t>3-Apr-2016</t>
  </si>
  <si>
    <t>174(6):1351-8</t>
  </si>
  <si>
    <t>https://pubmed.ncbi.nlm.nih.gov/26801523</t>
  </si>
  <si>
    <t>https://academic.oup.com/bjd/article-lookup/doi/10.1111/bjd.14419</t>
  </si>
  <si>
    <t>['Mponda K', 'Moser R', 'Klein GF', 'Hay RJ']</t>
  </si>
  <si>
    <t>Good public awareness about albinism is key to reduced psychiatric distress in African people with albinism</t>
  </si>
  <si>
    <t>Apr-2016</t>
  </si>
  <si>
    <t>4-Feb-2015</t>
  </si>
  <si>
    <t>30(4):697-8</t>
  </si>
  <si>
    <t>https://pubmed.ncbi.nlm.nih.gov/25651305</t>
  </si>
  <si>
    <t>https://onlinelibrary.wiley.com/doi/10.1111/jdv.12988</t>
  </si>
  <si>
    <t>['Blume-Peytavi U', 'Kottner J', 'Sterry W', 'Hodin MW', 'Griffiths TW', 'Watson RE', 'Hay RJ', 'Griffiths CE']</t>
  </si>
  <si>
    <t>Age-Associated Skin Conditions and Diseases: Current Perspectives and Future Options</t>
  </si>
  <si>
    <t>The Gerontologist</t>
  </si>
  <si>
    <t>56 Suppl 2:S230-42</t>
  </si>
  <si>
    <t>https://pubmed.ncbi.nlm.nih.gov/26994263</t>
  </si>
  <si>
    <t>https://academic.oup.com/gerontologist/article-lookup/doi/10.1093/geront/gnw003</t>
  </si>
  <si>
    <t>Diagnosing dermatophytic infections in the molecular age</t>
  </si>
  <si>
    <t>174(3):483-4</t>
  </si>
  <si>
    <t>https://pubmed.ncbi.nlm.nih.gov/27002571</t>
  </si>
  <si>
    <t>https://academic.oup.com/bjd/article-lookup/doi/10.1111/bjd.14443</t>
  </si>
  <si>
    <t>['Kyu HH', 'Pinho C', 'Wagner JA', 'Brown JC', 'Bertozzi-Villa A', 'Charlson FJ', 'Coffeng LE', 'Dandona L', 'Erskine HE', 'Ferrari AJ', 'Fitzmaurice C', 'Fleming TD', 'Forouzanfar MH', 'Graetz N', 'Guinovart C', 'Haagsma J', 'Higashi H', 'Kassebaum NJ', 'Larson HJ', 'Lim SS', 'Mokdad AH', 'Moradi-Lakeh M', 'Odell SV', 'Roth GA', 'Serina PT', 'Stanaway JD', 'Misganaw A', 'Whiteford HA', 'Wolock TM', 'Wulf Hanson S', 'Abd-Allah F', 'Abera SF', 'Abu-Raddad LJ', 'AlBuhairan FS', 'Amare AT', 'Antonio CA', 'Artaman A', 'Barker-Collo SL', 'Barrero LH', 'Benjet C', 'Bensenor IM', 'Bhutta ZA', 'Bikbov B', 'Brazinova A', 'Campos-Nonato I', 'Castañeda-Orjuela CA', 'Catalá-López F', 'Chowdhury R', 'Cooper C', 'Crump JA', 'Dandona R', 'Degenhardt L', 'Dellavalle RP', 'Dharmaratne SD', 'Faraon EJ', 'Feigin VL', 'Fürst T', 'Geleijnse JM', 'Gessner BD', 'Gibney KB', 'Goto A', 'Gunnell D', 'Hankey GJ', 'Hay RJ', 'Hornberger JC', 'Hosgood HD', 'Hu G', 'Jacobsen KH', 'Jayaraman SP', 'Jeemon P', 'Jonas JB', 'Karch A', 'Kim D', 'Kim S', 'Kokubo Y', 'Kuate Defo B', 'Kucuk Bicer B', 'Kumar GA', 'Larsson A', 'Leasher JL', 'Leung R', 'Li Y', 'Lipshultz SE', 'Lopez AD', 'Lotufo PA', 'Lunevicius R', 'Lyons RA', 'Majdan M', 'Malekzadeh R', 'Mashal T', 'Mason-Jones AJ', 'Melaku YA', 'Memish ZA', 'Mendoza W', 'Miller TR', 'Mock CN', 'Murray J', 'Nolte S', 'Oh IH', 'Olusanya BO', 'Ortblad KF', 'Park EK', 'Paternina Caicedo AJ', 'Patten SB', 'Patton GC', 'Pereira DM', 'Perico N', 'Piel FB', 'Polinder S', 'Popova S', 'Pourmalek F', 'Quistberg DA', 'Remuzzi G', 'Rodriguez A', 'Rojas-Rueda D', 'Rothenbacher D', 'Rothstein DH', 'Sanabria J', 'Santos IS', 'Schwebel DC', 'Sepanlou SG', 'Shaheen A', 'Shiri R', 'Shiue I', 'Skirbekk V', 'Sliwa K', 'Sreeramareddy CT', 'Stein DJ', 'Steiner TJ', 'Stovner LJ', 'Sykes BL', 'Tabb KM', 'Terkawi AS', 'Thomson AJ', 'Thorne-Lyman AL', 'Towbin JA', 'Ukwaja KN', 'Vasankari T', 'Venketasubramanian N', 'Vlassov VV', 'Vollset SE', 'Weiderpass E', 'Weintraub RG', 'Werdecker A', 'Wilkinson JD', 'Woldeyohannes SM', 'Wolfe CD', 'Yano Y', 'Yip P', 'Yonemoto N', 'Yoon SJ', 'Younis MZ', 'Yu C', 'El Sayed Zaki M', 'Naghavi M', 'Murray CJ', 'Vos T']</t>
  </si>
  <si>
    <t>Global and National Burden of Diseases and Injuries Among Children and Adolescents Between 1990 and 2013: Findings From the Global Burden of Disease 2013 Study</t>
  </si>
  <si>
    <t>JAMA pediatrics</t>
  </si>
  <si>
    <t>170(3):267-87</t>
  </si>
  <si>
    <t>https://pubmed.ncbi.nlm.nih.gov/26810619</t>
  </si>
  <si>
    <t>https://europepmc.org/abstract/MED/26810619</t>
  </si>
  <si>
    <t>['Otašević S', 'Barac A', 'Pekmezovic M', 'Tasic S', 'Ignjatović A', 'Momčilović S', 'Stojanović P', 'Arsic Arsenijevic V', 'Hay R']</t>
  </si>
  <si>
    <t>The prevalence of Candida onychomycosis in Southeastern Serbia from 2011 to 2015</t>
  </si>
  <si>
    <t>59(3):167-72</t>
  </si>
  <si>
    <t>https://pubmed.ncbi.nlm.nih.gov/26710983</t>
  </si>
  <si>
    <t>https://onlinelibrary.wiley.com/doi/10.1111/myc.12448</t>
  </si>
  <si>
    <t>['Jorge LM', 'Bernardes Filho F', 'Lamy F', 'Balassiano LK', 'Towersey L', 'Hay R', 'Frade MA']</t>
  </si>
  <si>
    <t>Clinical Manifestation, Histopathology, and Imaging of Traumatic Injuries Caused by Brazilian Porcupine (Sphiggurus villosus) Quills</t>
  </si>
  <si>
    <t>17-Nov-2016</t>
  </si>
  <si>
    <t>2016:7851986</t>
  </si>
  <si>
    <t>https://pubmed.ncbi.nlm.nih.gov/27980868</t>
  </si>
  <si>
    <t>https://europepmc.org/abstract/MED/27980868</t>
  </si>
  <si>
    <t>['Rouzaud C', 'Hay R', 'Chosidow O', 'Dupin N', 'Puel A', 'Lortholary O', 'Lanternier F']</t>
  </si>
  <si>
    <t>Severe Dermatophytosis and Acquired or Innate Immunodeficiency: A Review</t>
  </si>
  <si>
    <t>31-Dec-2015</t>
  </si>
  <si>
    <t>2(1):4</t>
  </si>
  <si>
    <t>https://pubmed.ncbi.nlm.nih.gov/29376922</t>
  </si>
  <si>
    <t>https://europepmc.org/abstract/MED/29376922</t>
  </si>
  <si>
    <t>['Newton JN', 'Briggs AD', 'Murray CJ', 'Dicker D', 'Foreman KJ', 'Wang H', 'Naghavi M', 'Forouzanfar MH', 'Ohno SL', 'Barber RM', 'Vos T', 'Stanaway JD', 'Schmidt JC', 'Hughes AJ', 'Fay DF', 'Ecob R', 'Gresser C', 'McKee M', 'Rutter H', 'Abubakar I', 'Ali R', 'Anderson HR', 'Banerjee A', 'Bennett DA', 'Bernabé E', 'Bhui KS', 'Biryukov SM', 'Bourne RR', 'Brayne CE', 'Bruce NG', 'Brugha TS', 'Burch M', 'Capewell S', 'Casey D', 'Chowdhury R', 'Coates MM', 'Cooper C', 'Critchley JA', 'Dargan PI', 'Dherani MK', 'Elliott P', 'Ezzati M', 'Fenton KA', 'Fraser MS', 'Fürst T', 'Greaves F', 'Green MA', 'Gunnell DJ', 'Hannigan BM', 'Hay RJ', 'Hay SI', 'Hemingway H', 'Larson HJ', 'Looker KJ', 'Lunevicius R', 'Lyons RA', 'Marcenes W', 'Mason-Jones AJ', 'Matthews FE', 'Moller H', 'Murdoch ME', 'Newton CR', 'Pearce N', 'Piel FB', 'Pope D', 'Rahimi K', 'Rodriguez A', 'Scarborough P', 'Schumacher AE', 'Shiue I', 'Smeeth L', 'Tedstone A', 'Valabhji J', 'Williams HC', 'Wolfe CD', 'Woolf AD', 'Davis AC']</t>
  </si>
  <si>
    <t>Changes in health in England, with analysis by English regions and areas of deprivation, 1990-2013: a systematic analysis for the Global Burden of Disease Study 2013</t>
  </si>
  <si>
    <t>5-Dec-2015</t>
  </si>
  <si>
    <t>14-Sep-2015</t>
  </si>
  <si>
    <t>386(10010):2257-74</t>
  </si>
  <si>
    <t>https://pubmed.ncbi.nlm.nih.gov/26382241</t>
  </si>
  <si>
    <t>https://linkinghub.elsevier.com/retrieve/pii/S0140-6736(15)00195-6</t>
  </si>
  <si>
    <t>Diagnosing dermatophyte infections in the molecular age</t>
  </si>
  <si>
    <t>173(6):1368-9</t>
  </si>
  <si>
    <t>https://pubmed.ncbi.nlm.nih.gov/26708547</t>
  </si>
  <si>
    <t>https://academic.oup.com/bjd/article-lookup/doi/10.1111/bjd.14261</t>
  </si>
  <si>
    <t>['Murray CJ', 'Barber RM', 'Foreman KJ', 'Abbasoglu Ozgoren A', 'Abd-Allah F', 'Abera SF', 'Aboyans V', 'Abraham JP', 'Abubakar I', 'Abu-Raddad LJ', 'Abu-Rmeileh NM', 'Achoki T', 'Ackerman IN', 'Ademi Z', 'Adou AK', 'Adsuar JC', 'Afshin A', 'Agardh EE', 'Alam SS', 'Alasfoor D', 'Albittar MI', 'Alegretti MA', 'Alemu ZA', 'Alfonso-Cristancho R', 'Alhabib S', 'Ali R', 'Alla F', 'Allebeck P', 'Almazroa MA', 'Alsharif U', 'Alvarez E', 'Alvis-Guzman N', 'Amare AT', 'Ameh EA', 'Amini H', 'Ammar W', 'Anderson HR', 'Anderson BO', 'Antonio CA', 'Anwari P', 'Arnlöv J', 'Arsic Arsenijevic VS', 'Artaman A', 'Asghar RJ', 'Assadi R', 'Atkins LS', 'Avila MA', 'Awuah B', 'Bachman VF', 'Badawi A', 'Bahit MC', 'Balakrishnan K', 'Banerjee A', 'Barker-Collo SL', 'Barquera S', 'Barregard L', 'Barrero LH', 'Basu A', 'Basu S', 'Basulaiman MO', 'Beardsley J', 'Bedi N', 'Beghi E', 'Bekele T', 'Bell ML', 'Benjet C', 'Bennett DA', 'Bensenor IM', 'Benzian H', 'Bernabé E', 'Bertozzi-Villa A', 'Beyene TJ', 'Bhala N', 'Bhalla A', 'Bhutta ZA', 'Bienhoff K', 'Bikbov B', 'Biryukov S', 'Blore JD', 'Blosser CD', 'Blyth FM', 'Bohensky MA', 'Bolliger IW', 'Bora Başara B', 'Bornstein NM', 'Bose D', 'Boufous S', 'Bourne RR', 'Boyers LN', 'Brainin M', 'Brayne CE', 'Brazinova A', 'Breitborde NJ', 'Brenner H', 'Briggs AD', 'Brooks PM', 'Brown JC', 'Brugha TS', 'Buchbinder R', 'Buckle GC', 'Budke CM', 'Bulchis A', 'Bulloch AG', 'Campos-Nonato IR', 'Carabin H', 'Carapetis JR', 'Cárdenas R', 'Carpenter DO', 'Caso V', 'Castañeda-Orjuela CA', 'Castro RE', 'Catalá-López F', 'Cavalleri F', 'Çavlin A', 'Chadha VK', 'Chang JC', 'Charlson FJ', 'Chen H', 'Chen W', 'Chiang PP', 'Chimed-Ochir O', 'Chowdhury R', 'Christensen H', 'Christophi CA', 'Cirillo M', 'Coates MM', 'Coffeng LE', 'Coggeshall MS', 'Colistro V', 'Colquhoun SM', 'Cooke GS', 'Cooper C', 'Cooper LT', 'Coppola LM', 'Cortinovis M', 'Criqui MH', 'Crump JA', 'Cuevas-Nasu L', 'Danawi H', 'Dandona L', 'Dandona R', 'Dansereau E', 'Dargan PI', 'Davey G', 'Davis A', 'Davitoiu DV', 'Dayama A', 'De Leo D', 'Degenhardt L', 'Del Pozo-Cruz B', 'Dellavalle RP', 'Deribe K', 'Derrett S', 'Des Jarlais DC', 'Dessalegn M', 'Dharmaratne SD', 'Dherani MK', 'Diaz-Torné C', 'Dicker D', 'Ding EL', 'Dokova K', 'Dorsey ER', 'Driscoll TR', 'Duan L', 'Duber HC', 'Ebel BE', 'Edmond KM', 'Elshrek YM', 'Endres M', 'Ermakov SP', 'Erskine HE', 'Eshrati B', 'Esteghamati A', 'Estep K', 'Faraon EJ', 'Farzadfar F', 'Fay DF', 'Feigin VL', 'Felson DT', 'Fereshtehnejad SM', 'Fernandes JG', 'Ferrari AJ', 'Fitzmaurice C', 'Flaxman AD', 'Fleming TD', 'Foigt N', 'Forouzanfar MH', 'Fowkes FG', 'Paleo UF', 'Franklin RC', 'Fürst T', 'Gabbe B', 'Gaffikin L', 'Gankpé FG', 'Geleijnse JM', 'Gessner BD', 'Gething P', 'Gibney KB', 'Giroud M', 'Giussani G', 'Gomez Dantes H', 'Gona P', 'González-Medina D', 'Gosselin RA', 'Gotay CC', 'Goto A', 'Gouda HN', 'Graetz N', 'Gugnani HC', 'Gupta R', 'Gupta R', 'Gutiérrez RA', 'Haagsma J', 'Hafezi-Nejad N', 'Hagan H', 'Halasa YA', 'Hamadeh RR', 'Hamavid H', 'Hammami M', 'Hancock J', 'Hankey GJ', 'Hansen GM', 'Hao Y', 'Harb HL', 'Haro JM', 'Havmoeller R', 'Hay SI', 'Hay RJ', 'Heredia-Pi IB', 'Heuton KR', 'Heydarpour P', 'Higashi H', 'Hijar M', 'Hoek HW', 'Hoffman HJ', 'Hosgood HD', 'Hossain M', 'Hotez PJ', 'Hoy DG', 'Hsairi M', 'Hu G', 'Huang C', 'Huang JJ', 'Husseini A', 'Huynh C', 'Iannarone ML', 'Iburg KM', 'Innos K', 'Inoue M', 'Islami F', 'Jacobsen KH', 'Jarvis DL', 'Jassal SK', 'Jee SH', 'Jeemon P', 'Jensen PN', 'Jha V', 'Jiang G', 'Jiang Y', 'Jonas JB', 'Juel K', 'Kan H', 'Karch A', 'Karema CK', 'Karimkhani C', 'Karthikeyan G', 'Kassebaum NJ', 'Kaul A', 'Kawakami N', 'Kazanjan K', 'Kemp AH', 'Kengne AP', 'Keren A', 'Khader YS', 'Khalifa SE', 'Khan EA', 'Khan G', 'Khang YH', 'Kieling C', 'Kim D', 'Kim S', 'Kim Y', 'Kinfu Y', 'Kinge JM', 'Kivipelto M', 'Knibbs LD', 'Knudsen AK', 'Kokubo Y', 'Kosen S', 'Krishnaswami S', 'Kuate Defo B', 'Kucuk Bicer B', 'Kuipers EJ', 'Kulkarni C', 'Kulkarni VS', 'Kumar GA', 'Kyu HH', 'Lai T', 'Lalloo R', 'Lallukka T', 'Lam H', 'Lan Q', 'Lansingh VC', 'Larsson A', 'Lawrynowicz AE', 'Leasher JL', 'Leigh J', 'Leung R', 'Levitz CE', 'Li B', 'Li Y', 'Li Y', 'Lim SS', 'Lind M', 'Lipshultz SE', 'Liu S', 'Liu Y', 'Lloyd BK', 'Lofgren KT', 'Logroscino G', 'Looker KJ', 'Lortet-Tieulent J', 'Lotufo PA', 'Lozano R', 'Lucas RM', 'Lunevicius R', 'Lyons RA', 'Ma S', 'Macintyre MF', 'Mackay MT', 'Majdan M', 'Malekzadeh R', 'Marcenes W', 'Margolis DJ', 'Margono C', 'Marzan MB', 'Masci JR', 'Mashal MT', 'Matzopoulos R', 'Mayosi BM', 'Mazorodze TT', 'Mcgill NW', 'Mcgrath JJ', 'Mckee M', 'Mclain A', 'Meaney PA', 'Medina C', 'Mehndiratta MM', 'Mekonnen W', 'Melaku YA', 'Meltzer M', 'Memish ZA', 'Mensah GA', 'Meretoja A', 'Mhimbira FA', 'Micha R', 'Miller TR', 'Mills EJ', 'Mitchell PB', 'Mock CN', 'Mohamed Ibrahim N', 'Mohammad KA', 'Mokdad AH', 'Mola GL', 'Monasta L', 'Montañez Hernandez JC', 'Montico M', 'Montine TJ', 'Mooney MD', 'Moore AR', 'Moradi-Lakeh M', 'Moran AE', 'Mori R', 'Moschandreas J', 'Moturi WN', 'Moyer ML', 'Mozaffarian D', 'Msemburi WT', 'Mueller UO', 'Mukaigawara M', 'Mullany EC', 'Murdoch ME', 'Murray J', 'Murthy KS', 'Naghavi M', 'Naheed A', 'Naidoo KS', 'Naldi L', 'Nand D', 'Nangia V', 'Narayan KM', 'Nejjari C', 'Neupane SP', 'Newton CR', 'Ng M', 'Ngalesoni FN', 'Nguyen G', 'Nisar MI', 'Nolte S', 'Norheim OF', 'Norman RE', 'Norrving B', 'Nyakarahuka L', 'Oh IH', 'Ohkubo T', 'Ohno SL', 'Olusanya BO', 'Opio JN', 'Ortblad K', 'Ortiz A', 'Pain AW', 'Pandian JD', 'Panelo CI', 'Papachristou C', 'Park EK', 'Park JH', 'Patten SB', 'Patton GC', 'Paul VK', 'Pavlin BI', 'Pearce N', 'Pereira DM', 'Perez-Padilla R', 'Perez-Ruiz F', 'Perico N', 'Pervaiz A', 'Pesudovs K', 'Peterson CB', 'Petzold M', 'Phillips MR', 'Phillips BK', 'Phillips DE', 'Piel FB', 'Plass D', 'Poenaru D', 'Polinder S', 'Pope D', 'Popova S', 'Poulton RG', 'Pourmalek F', 'Prabhakaran D', 'Prasad NM', 'Pullan RL', 'Qato DM', 'Quistberg DA', 'Rafay A', 'Rahimi K', 'Rahman SU', 'Raju M', 'Rana SM', 'Razavi H', 'Reddy KS', 'Refaat A', 'Remuzzi G', 'Resnikoff S', 'Ribeiro AL', 'Richardson L', 'Richardus JH', 'Roberts DA', 'Rojas-Rueda D', 'Ronfani L', 'Roth GA', 'Rothenbacher D', 'Rothstein DH', 'Rowley JT', 'Roy N', 'Ruhago GM', 'Saeedi MY', 'Saha S', 'Sahraian MA', 'Sampson UK', 'Sanabria JR', 'Sandar L', 'Santos IS', 'Satpathy M', 'Sawhney M', 'Scarborough P', 'Schneider IJ', 'Schöttker B', 'Schumacher AE', 'Schwebel DC', 'Scott JG', 'Seedat S', 'Sepanlou SG', 'Serina PT', 'Servan-Mori EE', 'Shackelford KA', 'Shaheen A', 'Shahraz S', 'Shamah Levy T', 'Shangguan S', 'She J', 'Sheikhbahaei S', 'Shi P', 'Shibuya K', 'Shinohara Y', 'Shiri R', 'Shishani K', 'Shiue I', 'Shrime MG', 'Sigfusdottir ID', 'Silberberg DH', 'Simard EP', 'Sindi S', 'Singh A', 'Singh JA', 'Singh L', 'Skirbekk V', 'Slepak EL', 'Sliwa K', 'Soneji S', 'Søreide K', 'Soshnikov S', 'Sposato LA', 'Sreeramareddy CT', 'Stanaway JD', 'Stathopoulou V', 'Stein DJ', 'Stein MB', 'Steiner C', 'Steiner TJ', 'Stevens A', 'Stewart A', 'Stovner LJ', 'Stroumpoulis K', 'Sunguya BF', 'Swaminathan S', 'Swaroop M', 'Sykes BL', 'Tabb KM', 'Takahashi K', 'Tandon N', 'Tanne D', 'Tanner M', 'Tavakkoli M', 'Taylor HR', 'Te Ao BJ', 'Tediosi F', 'Temesgen AM', 'Templin T', 'Ten Have M', 'Tenkorang EY', 'Terkawi AS', 'Thomson B', 'Thorne-Lyman AL', 'Thrift AG', 'Thurston GD', 'Tillmann T', 'Tonelli M', 'Topouzis F', 'Toyoshima H', 'Traebert J', 'Tran BX', 'Trillini M', 'Truelsen T', 'Tsilimbaris M', 'Tuzcu EM', 'Uchendu US', 'Ukwaja KN', 'Undurraga EA', 'Uzun SB', 'Van Brakel WH', 'Van De Vijver S', 'van Gool CH', 'Van Os J', 'Vasankari TJ', 'Venketasubramanian N', 'Violante FS', 'Vlassov VV', 'Vollset SE', 'Wagner GR', 'Wagner J', 'Waller SG', 'Wan X', 'Wang H', 'Wang J', 'Wang L', 'Warouw TS', 'Weichenthal S', 'Weiderpass E', 'Weintraub RG', 'Wenzhi W', 'Werdecker A', 'Westerman R', 'Whiteford HA', 'Wilkinson JD', 'Williams TN', 'Wolfe CD', 'Wolock TM', 'Woolf AD', 'Wulf S', 'Wurtz B', 'Xu G', 'Yan LL', 'Yano Y', 'Ye P', 'Yentür GK', 'Yip P', 'Yonemoto N', 'Yoon SJ', 'Younis MZ', 'Yu C', 'Zaki ME', 'Zhao Y', 'Zheng Y', 'Zonies D', 'Zou X', 'Salomon JA', 'Lopez AD', 'Vos T']</t>
  </si>
  <si>
    <t>Global, regional, and national disability-adjusted life years (DALYs) for 306 diseases and injuries and healthy life expectancy (HALE) for 188 countries, 1990-2013: quantifying the epidemiological transition</t>
  </si>
  <si>
    <t>28-Nov-2015</t>
  </si>
  <si>
    <t>28-Aug-2015</t>
  </si>
  <si>
    <t>386(10009):2145-91</t>
  </si>
  <si>
    <t>https://pubmed.ncbi.nlm.nih.gov/26321261</t>
  </si>
  <si>
    <t>https://linkinghub.elsevier.com/retrieve/pii/S0140-6736(15)61340-X</t>
  </si>
  <si>
    <t>['Hagstrom EL', 'Patel S', 'Karimkhani C', 'Boyers LN', 'Williams HC', 'Hay RJ', 'Weinstock MA', 'Armstrong AW', 'Dunnick CA', 'Margolis DJ', 'Dellavalle RP']</t>
  </si>
  <si>
    <t>Comparing cutaneous research funded by the US National Institutes of Health (NIH) with the US skin disease burden</t>
  </si>
  <si>
    <t>4-Jun-2015</t>
  </si>
  <si>
    <t>73(3):383-91.e1</t>
  </si>
  <si>
    <t>Comparative Study | Journal Article | Research Support, N.I.H., Extramural | Research Support, Non-U.S. Gov't | Research Support, U.S. Gov't, P.H.S.</t>
  </si>
  <si>
    <t>https://pubmed.ncbi.nlm.nih.gov/26051697</t>
  </si>
  <si>
    <t>https://linkinghub.elsevier.com/retrieve/pii/S0190-9622(15)01610-2</t>
  </si>
  <si>
    <t>['Fitzmaurice C', 'Dicker D', 'Pain A', 'Hamavid H', 'Moradi-Lakeh M', 'MacIntyre MF', 'Allen C', 'Hansen G', 'Woodbrook R', 'Wolfe C', 'Hamadeh RR', 'Moore A', 'Werdecker A', 'Gessner BD', 'Te Ao B', 'McMahon B', 'Karimkhani C', 'Yu C', 'Cooke GS', 'Schwebel DC', 'Carpenter DO', 'Pereira DM', 'Nash D', 'Kazi DS', 'De Leo D', 'Plass D', 'Ukwaja KN', 'Thurston GD', 'Yun Jin K', 'Simard EP', 'Mills E', 'Park EK', 'Catalá-López F', 'deVeber G', 'Gotay C', 'Khan G', 'Hosgood HD 3rd', 'Santos IS', 'Leasher JL', 'Singh J', 'Leigh J', 'Jonas JB', 'Sanabria J', 'Beardsley J', 'Jacobsen KH', 'Takahashi K', 'Franklin RC', 'Ronfani L', 'Montico M', 'Naldi L', 'Tonelli M', 'Geleijnse J', 'Petzold M', 'Shrime MG', 'Younis M', 'Yonemoto N', 'Breitborde N', 'Yip P', 'Pourmalek F', 'Lotufo PA', 'Esteghamati A', 'Hankey GJ', 'Ali R', 'Lunevicius R', 'Malekzadeh R', 'Dellavalle R', 'Weintraub R', 'Lucas R', 'Hay R', 'Rojas-Rueda D', 'Westerman R', 'Sepanlou SG', 'Nolte S', 'Patten S', 'Weichenthal S', 'Abera SF', 'Fereshtehnejad SM', 'Shiue I', 'Driscoll T', 'Vasankari T', 'Alsharif U', 'Rahimi-Movaghar V', 'Vlassov VV', 'Marcenes WS', 'Mekonnen W', 'Melaku YA', 'Yano Y', 'Artaman A', 'Campos I', 'MacLachlan J', 'Mueller U', 'Kim D', 'Trillini M', 'Eshrati B', 'Williams HC', 'Shibuya K', 'Dandona R', 'Murthy K', 'Cowie B', 'Amare AT', 'Antonio CA', 'Castañeda-Orjuela C', 'van Gool CH', 'Violante F', 'Oh IH', 'Deribe K', 'Soreide K', 'Knibbs L', 'Kereselidze M', 'Green M', 'Cardenas R', 'Roy N', 'Tillmann T', 'Li Y', 'Krueger H', 'Monasta L', 'Dey S', 'Sheikhbahaei S', 'Hafezi-Nejad N', 'Kumar GA', 'Sreeramareddy CT', 'Dandona L', 'Wang H', 'Vollset SE', 'Mokdad A', 'Salomon JA', 'Lozano R', 'Vos T', 'Forouzanfar M', 'Lopez A', 'Murray C', 'Naghavi M']</t>
  </si>
  <si>
    <t>The Global Burden of Cancer 2013</t>
  </si>
  <si>
    <t>1(4):505-27</t>
  </si>
  <si>
    <t>Journal Article | Research Support, N.I.H., Extramural | Research Support, Non-U.S. Gov't | Video-Audio Media</t>
  </si>
  <si>
    <t>https://pubmed.ncbi.nlm.nih.gov/26181261</t>
  </si>
  <si>
    <t>https://europepmc.org/abstract/MED/26181261</t>
  </si>
  <si>
    <t>['Goff KL', 'Karimkhani C', 'Boyers LN', 'Weinstock MA', 'Lott JP', 'Hay RJ', 'Coffeng LE', 'Norton SA', 'Naldi L', 'Dunnick C', 'Armstrong AW', 'Dellavalle RP']</t>
  </si>
  <si>
    <t>The global burden of psoriatic skin disease</t>
  </si>
  <si>
    <t>6-May-2015</t>
  </si>
  <si>
    <t>172(6):1665-1668</t>
  </si>
  <si>
    <t>https://pubmed.ncbi.nlm.nih.gov/25645671</t>
  </si>
  <si>
    <t>https://academic.oup.com/bjd/article-lookup/doi/10.1111/bjd.13715</t>
  </si>
  <si>
    <t>['Hay RJ', 'Augustin M', 'Griffiths CEM', 'Sterry W']</t>
  </si>
  <si>
    <t>The global challenge for skin health</t>
  </si>
  <si>
    <t>172(6):1469-1472</t>
  </si>
  <si>
    <t>https://pubmed.ncbi.nlm.nih.gov/26036149</t>
  </si>
  <si>
    <t>https://academic.oup.com/bjd/article-lookup/doi/10.1111/bjd.13854</t>
  </si>
  <si>
    <t>['Sears AV', 'Hay RJ']</t>
  </si>
  <si>
    <t>Buruli ulcer - a rapidly changing scene</t>
  </si>
  <si>
    <t>95(4):387-8</t>
  </si>
  <si>
    <t>https://pubmed.ncbi.nlm.nih.gov/25510734</t>
  </si>
  <si>
    <t>https://medicaljournalssweden.se/actadv/article/view/5713</t>
  </si>
  <si>
    <t>['Hay RJ', 'Fahal AH']</t>
  </si>
  <si>
    <t>Mycetoma: an old and still neglected tropical disease</t>
  </si>
  <si>
    <t>109(3):169-70</t>
  </si>
  <si>
    <t>https://pubmed.ncbi.nlm.nih.gov/25667234</t>
  </si>
  <si>
    <t>https://academic.oup.com/trstmh/article-lookup/doi/10.1093/trstmh/trv003</t>
  </si>
  <si>
    <t>['Hube B', 'Hay R', 'Brasch J', 'Veraldi S', 'Schaller M']</t>
  </si>
  <si>
    <t>Dermatomycoses and inflammation: The adaptive balance between growth, damage, and survival</t>
  </si>
  <si>
    <t>7-Feb-2015</t>
  </si>
  <si>
    <t>Journal de mycologie medicale</t>
  </si>
  <si>
    <t>25(1):e44-58</t>
  </si>
  <si>
    <t>https://pubmed.ncbi.nlm.nih.gov/25662199</t>
  </si>
  <si>
    <t>https://linkinghub.elsevier.com/retrieve/pii/S1156-5233(14)00302-3</t>
  </si>
  <si>
    <t>Mycetoma, mycoses and pregnancy</t>
  </si>
  <si>
    <t>95(3):259-60</t>
  </si>
  <si>
    <t>https://pubmed.ncbi.nlm.nih.gov/25518866</t>
  </si>
  <si>
    <t>https://medicaljournalssweden.se/actadv/article/view/5673</t>
  </si>
  <si>
    <t>['Hay RJ', 'Baran R']</t>
  </si>
  <si>
    <t>Why should we care if onychomycosis is truly onychomycosis?</t>
  </si>
  <si>
    <t>172(2):316-7</t>
  </si>
  <si>
    <t>https://pubmed.ncbi.nlm.nih.gov/25660677</t>
  </si>
  <si>
    <t>https://academic.oup.com/bjd/article-lookup/doi/10.1111/bjd.13532</t>
  </si>
  <si>
    <t>['Fawcett JM', 'Hay RJ']</t>
  </si>
  <si>
    <t>Cutaneous leishmaniasis and human conflict</t>
  </si>
  <si>
    <t>95(1):3-4</t>
  </si>
  <si>
    <t>https://pubmed.ncbi.nlm.nih.gov/25363408</t>
  </si>
  <si>
    <t>https://medicaljournalssweden.se/actadv/article/view/5600</t>
  </si>
  <si>
    <t>['Verma S', 'Hay RJ']</t>
  </si>
  <si>
    <t>Topical steroid-induced tinea pseudoimbricata: a striking form of tinea incognito</t>
  </si>
  <si>
    <t>20-Jan-2015</t>
  </si>
  <si>
    <t>54(5):e192-3</t>
  </si>
  <si>
    <t>https://pubmed.ncbi.nlm.nih.gov/25601089</t>
  </si>
  <si>
    <t>https://onlinelibrary.wiley.com/doi/10.1111/ijd.12734</t>
  </si>
  <si>
    <t>['Karimkhani C', 'Boyers LN', 'Naghavi M', 'Coffeng LE', 'Lott JP', 'Wulf S', 'Hay R', 'Williams HC', 'Weinstock MA', 'Norton SA', 'Armstrong AW', 'Dunnick CA', 'Norris DA', 'Dellavalle RP']</t>
  </si>
  <si>
    <t>The global burden of disease associated with alopecia areata</t>
  </si>
  <si>
    <t>18-Mar-2015</t>
  </si>
  <si>
    <t>172(5):1424-6</t>
  </si>
  <si>
    <t>https://pubmed.ncbi.nlm.nih.gov/25422028</t>
  </si>
  <si>
    <t>https://academic.oup.com/bjd/article-lookup/doi/10.1111/bjd.13559</t>
  </si>
  <si>
    <t>['Bowen AC', 'Mahé A', 'Hay RJ', 'Andrews RM', 'Steer AC', 'Tong SY', 'Carapetis JR']</t>
  </si>
  <si>
    <t>The Global Epidemiology of Impetigo: A Systematic Review of the Population Prevalence of Impetigo and Pyoderma</t>
  </si>
  <si>
    <t>10(8):e0136789</t>
  </si>
  <si>
    <t>Journal Article | Meta-Analysis | Research Support, Non-U.S. Gov't | Review | Systematic Review</t>
  </si>
  <si>
    <t>https://pubmed.ncbi.nlm.nih.gov/26317533</t>
  </si>
  <si>
    <t>https://europepmc.org/abstract/MED/26317533</t>
  </si>
  <si>
    <t>Preventing cellulitis: where next?</t>
  </si>
  <si>
    <t>171(6):1304-6</t>
  </si>
  <si>
    <t>https://pubmed.ncbi.nlm.nih.gov/25523265</t>
  </si>
  <si>
    <t>https://academic.oup.com/bjd/article-lookup/doi/10.1111/bjd.13553</t>
  </si>
  <si>
    <t>['Boyers LN', 'Karimkhani C', 'Naghavi M', 'Sherwood D', 'Margolis DJ', 'Hay RJ', 'Williams HC', 'Naldi L', 'Coffeng LE', 'Weinstock MA', 'Dunnick CA', 'Pederson H', 'Vos T', 'Dellavalle RP']</t>
  </si>
  <si>
    <t>Global mortality from conditions with skin manifestations</t>
  </si>
  <si>
    <t>3-Oct-2014</t>
  </si>
  <si>
    <t>71(6):1137-1143.e17</t>
  </si>
  <si>
    <t>https://pubmed.ncbi.nlm.nih.gov/25282129</t>
  </si>
  <si>
    <t>https://linkinghub.elsevier.com/retrieve/pii/S0190-9622(14)01869-6</t>
  </si>
  <si>
    <t>Global dermatology: more than the sum of its parts</t>
  </si>
  <si>
    <t>171(5):923-5</t>
  </si>
  <si>
    <t>https://pubmed.ncbi.nlm.nih.gov/25409989</t>
  </si>
  <si>
    <t>https://academic.oup.com/bjd/article-lookup/doi/10.1111/bjd.13406</t>
  </si>
  <si>
    <t>['Karimkhani C', 'Boyers LN', 'Prescott L', 'Welch V', 'Delamere FM', 'Nasser M', 'Zaveri A', 'Hay RJ', 'Vos T', 'Murray CJ', 'Margolis DJ', 'Hilton J', 'MacLehose H', 'Williams HC', 'Dellavalle RP']</t>
  </si>
  <si>
    <t>Global burden of skin disease as reflected in Cochrane Database of Systematic Reviews</t>
  </si>
  <si>
    <t>150(9):945-51</t>
  </si>
  <si>
    <t>https://pubmed.ncbi.nlm.nih.gov/24807687</t>
  </si>
  <si>
    <t>https://jamanetwork.com/journals/jamadermatology/fullarticle/10.1001/jamadermatol.2014.709</t>
  </si>
  <si>
    <t>Demodex and skin disease - false creation or palpable form?</t>
  </si>
  <si>
    <t>170(6):1214-5</t>
  </si>
  <si>
    <t>https://pubmed.ncbi.nlm.nih.gov/24947148</t>
  </si>
  <si>
    <t>https://academic.oup.com/bjd/article-lookup/doi/10.1111/bjd.13015</t>
  </si>
  <si>
    <t>['Hay RJ', 'Johns NE', 'Williams HC', 'Bolliger IW', 'Dellavalle RP', 'Margolis DJ', 'Marks R', 'Naldi L', 'Weinstock MA', 'Wulf SK', 'Michaud C', 'J L Murray C', 'Naghavi M']</t>
  </si>
  <si>
    <t>The global burden of skin disease in 2010: an analysis of the prevalence and impact of skin conditions</t>
  </si>
  <si>
    <t>28-Oct-2013</t>
  </si>
  <si>
    <t>134(6):1527-1534</t>
  </si>
  <si>
    <t>https://pubmed.ncbi.nlm.nih.gov/24166134</t>
  </si>
  <si>
    <t>https://linkinghub.elsevier.com/retrieve/pii/S0022-202X(15)36827-5</t>
  </si>
  <si>
    <t>['Lecerf P', 'Hay R']</t>
  </si>
  <si>
    <t>A new approach to the diagnosis and study of Malassezia infections</t>
  </si>
  <si>
    <t>170(2):234</t>
  </si>
  <si>
    <t>https://pubmed.ncbi.nlm.nih.gov/24547715</t>
  </si>
  <si>
    <t>https://academic.oup.com/bjd/article-lookup/doi/10.1111/bjd.12711</t>
  </si>
  <si>
    <t>['Karimkhani C', 'Boyers LN', 'Margolis DJ', 'Naghavi M', 'Hay RJ', 'Williams HC', 'Naldi L', 'Coffeng LE', 'Weinstock MA', 'Dunnick CA', 'Pederson H', 'Vos T', 'Murray CJ', 'Dellavalle RP']</t>
  </si>
  <si>
    <t>Comparing cutaneous research funded by the National Institute of Arthritis and Musculoskeletal and Skin Diseases with 2010 Global Burden of Disease results</t>
  </si>
  <si>
    <t>8-Jul-2014</t>
  </si>
  <si>
    <t>9(7):e102122</t>
  </si>
  <si>
    <t>Comparative Study | Journal Article | Research Support, Non-U.S. Gov't | Research Support, U.S. Gov't, Non-P.H.S.</t>
  </si>
  <si>
    <t>https://pubmed.ncbi.nlm.nih.gov/25003335</t>
  </si>
  <si>
    <t>https://europepmc.org/abstract/MED/25003335</t>
  </si>
  <si>
    <t>['Lanternier F', 'Pathan S', 'Vincent QB', 'Liu L', 'Cypowyj S', 'Prando C', 'Migaud M', 'Taibi L', 'Ammar-Khodja A', 'Stambouli OB', 'Guellil B', 'Jacobs F', 'Goffard JC', 'Schepers K', 'Del Marmol V', 'Boussofara L', 'Denguezli M', 'Larif M', 'Bachelez H', 'Michel L', 'Lefranc G', 'Hay R', 'Jouvion G', 'Chretien F', 'Fraitag S', 'Bougnoux ME', 'Boudia M', 'Abel L', 'Lortholary O', 'Casanova JL', 'Picard C', 'Grimbacher B', 'Puel A']</t>
  </si>
  <si>
    <t>Deep dermatophytosis and inherited CARD9 deficiency</t>
  </si>
  <si>
    <t>31-Oct-2013</t>
  </si>
  <si>
    <t>16-Oct-2013</t>
  </si>
  <si>
    <t>369(18):1704-1714</t>
  </si>
  <si>
    <t>https://pubmed.ncbi.nlm.nih.gov/24131138</t>
  </si>
  <si>
    <t>https://www.nejm.org/doi/10.1056/NEJMoa1208487?url_ver=Z39.88-2003&amp;rfr_id=ori:rid:crossref.org&amp;rfr_dat=cr_pub 0www.ncbi.nlm.nih.gov</t>
  </si>
  <si>
    <t>['Fleming J', 'Fogo A', 'Haider S', 'Diaz-Cano S', 'Hay R', 'Bashir S']</t>
  </si>
  <si>
    <t>Varicella zoster virus brachioplexitis associated with granulomatous vasculopathy</t>
  </si>
  <si>
    <t>38(4):378-81; quiz 382</t>
  </si>
  <si>
    <t>https://pubmed.ncbi.nlm.nih.gov/23621091</t>
  </si>
  <si>
    <t>https://academic.oup.com/ced/article-lookup/doi/10.1111/ced.12096</t>
  </si>
  <si>
    <t>['Hay RJ', 'Steer AC', 'Chosidow O', 'Currie BJ']</t>
  </si>
  <si>
    <t>Scabies: a suitable case for a global control initiative</t>
  </si>
  <si>
    <t>26(2):107-9</t>
  </si>
  <si>
    <t>https://pubmed.ncbi.nlm.nih.gov/23302759</t>
  </si>
  <si>
    <t>https://journals.lww.com/00001432-201304000-00002</t>
  </si>
  <si>
    <t>['Schwartz JR', 'Messenger AG', 'Tosti A', 'Todd G', 'Hordinsky M', 'Hay RJ', 'Wang X', 'Zachariae C', 'Kerr KM', 'Henry JP', 'Rust RC', 'Robinson MK']</t>
  </si>
  <si>
    <t>A comprehensive pathophysiology of dandruff and seborrheic dermatitis - towards a more precise definition of scalp health</t>
  </si>
  <si>
    <t>27-Mar-2013</t>
  </si>
  <si>
    <t>93(2):131-7</t>
  </si>
  <si>
    <t>https://pubmed.ncbi.nlm.nih.gov/22875203</t>
  </si>
  <si>
    <t>https://medicaljournalssweden.se/actadv/article/view/7405</t>
  </si>
  <si>
    <t>['Murray CJ', 'Richards MA', 'Newton JN', 'Fenton KA', 'Anderson HR', 'Atkinson C', 'Bennett D', 'Bernabé E', 'Blencowe H', 'Bourne R', 'Braithwaite T', 'Brayne C', 'Bruce NG', 'Brugha TS', 'Burney P', 'Dherani M', 'Dolk H', 'Edmond K', 'Ezzati M', 'Flaxman AD', 'Fleming TD', 'Freedman G', 'Gunnell D', 'Hay RJ', 'Hutchings SJ', 'Ohno SL', 'Lozano R', 'Lyons RA', 'Marcenes W', 'Naghavi M', 'Newton CR', 'Pearce N', 'Pope D', 'Rushton L', 'Salomon JA', 'Shibuya K', 'Vos T', 'Wang H', 'Williams HC', 'Woolf AD', 'Lopez AD', 'Davis A']</t>
  </si>
  <si>
    <t>UK health performance: findings of the Global Burden of Disease Study 2010</t>
  </si>
  <si>
    <t>23-Mar-2013</t>
  </si>
  <si>
    <t>5-Mar-2013</t>
  </si>
  <si>
    <t>381(9871):997-1020</t>
  </si>
  <si>
    <t>https://pubmed.ncbi.nlm.nih.gov/23668584</t>
  </si>
  <si>
    <t>https://linkinghub.elsevier.com/retrieve/pii/S0140-6736(13)60355-4</t>
  </si>
  <si>
    <t>['Engelman D', 'Kiang K', 'Chosidow O', 'McCarthy J', 'Fuller C', 'Lammie P', 'Hay R', 'Steer A']</t>
  </si>
  <si>
    <t>Toward the global control of human scabies: introducing the International Alliance for the Control of Scabies</t>
  </si>
  <si>
    <t>7(8):e2167</t>
  </si>
  <si>
    <t>https://pubmed.ncbi.nlm.nih.gov/23951369</t>
  </si>
  <si>
    <t>https://europepmc.org/abstract/MED/23951369</t>
  </si>
  <si>
    <t>['Hay R', 'van Hees C', 'Fuller C', 'Moser R']</t>
  </si>
  <si>
    <t>Progress in improving the lives of patients with albinism in sub-Saharan Africa</t>
  </si>
  <si>
    <t>5-Sep-2013</t>
  </si>
  <si>
    <t>226(4):381-2</t>
  </si>
  <si>
    <t>https://pubmed.ncbi.nlm.nih.gov/24030316</t>
  </si>
  <si>
    <t>https://karger.com/DRM/article/doi/10.1159/000354144</t>
  </si>
  <si>
    <t>7-Aug-2013</t>
  </si>
  <si>
    <t>226(3):285-6</t>
  </si>
  <si>
    <t>https://pubmed.ncbi.nlm.nih.gov/23941918</t>
  </si>
  <si>
    <t>https://karger.com/DRM/article/doi/10.1159/000354078</t>
  </si>
  <si>
    <t>['Murray CJ', 'Vos T', 'Lozano R', 'Naghavi M', 'Flaxman AD', 'Michaud C', 'Ezzati M', 'Shibuya K', 'Salomon JA', 'Abdalla S', 'Aboyans V', 'Abraham J', 'Ackerman I', 'Aggarwal R', 'Ahn SY', 'Ali MK', 'Alvarado M', 'Anderson HR', 'Anderson LM', 'Andrews KG', 'Atkinson C', 'Baddour LM', 'Bahalim AN', 'Barker-Collo S', 'Barrero LH', 'Bartels DH', 'Basáñez MG', 'Baxter A', 'Bell ML', 'Benjamin EJ', 'Bennett D', 'Bernabé E', 'Bhalla K', 'Bhandari B', 'Bikbov B', 'Bin Abdulhak A', 'Birbeck G', 'Black JA', 'Blencowe H', 'Blore JD', 'Blyth F', 'Bolliger I', 'Bonaventure A', 'Boufous S', 'Bourne R', 'Boussinesq M', 'Braithwaite T', 'Brayne C', 'Bridgett L', 'Brooker S', 'Brooks P', 'Brugha TS', 'Bryan-Hancock C', 'Bucello C', 'Buchbinder R', 'Buckle G', 'Budke CM', 'Burch M', 'Burney P', 'Burstein R', 'Calabria B', 'Campbell B', 'Canter CE', 'Carabin H', 'Carapetis J', 'Carmona L', 'Cella C', 'Charlson F', 'Chen H', 'Cheng AT', 'Chou D', 'Chugh SS', 'Coffeng LE', 'Colan SD', 'Colquhoun S', 'Colson KE', 'Condon J', 'Connor MD', 'Cooper LT', 'Corriere M', 'Cortinovis M', 'de Vaccaro KC', 'Couser W', 'Cowie BC', 'Criqui MH', 'Cross M', 'Dabhadkar KC', 'Dahiya M', 'Dahodwala N', 'Damsere-Derry J', 'Danaei G', 'Davis A', 'De Leo D', 'Degenhardt L', 'Dellavalle R', 'Delossantos A', 'Denenberg J', 'Derrett S', 'Des Jarlais DC', 'Dharmaratne SD', 'Dherani M', 'Diaz-Torne C', 'Dolk H', 'Dorsey ER', 'Driscoll T', 'Duber H', 'Ebel B', 'Edmond K', 'Elbaz A', 'Ali SE', 'Erskine H', 'Erwin PJ', 'Espindola P', 'Ewoigbokhan SE', 'Farzadfar F', 'Feigin V', 'Felson DT', 'Ferrari A', 'Ferri CP', 'Fèvre EM', 'Finucane MM', 'Flaxman S', 'Flood L', 'Foreman K', 'Forouzanfar MH', 'Fowkes FG', 'Fransen M', 'Freeman MK', 'Gabbe BJ', 'Gabriel SE', 'Gakidou E', 'Ganatra HA', 'Garcia B', 'Gaspari F', 'Gillum RF', 'Gmel G', 'Gonzalez-Medina D', 'Gosselin R', 'Grainger R', 'Grant B', 'Groeger J', 'Guillemin F', 'Gunnell D', 'Gupta R', 'Haagsma J', 'Hagan H', 'Halasa YA', 'Hall W', 'Haring D', 'Haro JM', 'Harrison JE', 'Havmoeller R', 'Hay RJ', 'Higashi H', 'Hill C', 'Hoen B', 'Hoffman H', 'Hotez PJ', 'Hoy D', 'Huang JJ', 'Ibeanusi SE', 'Jacobsen KH', 'James SL', 'Jarvis D', 'Jasrasaria R', 'Jayaraman S', 'Johns N', 'Jonas JB', 'Karthikeyan G', 'Kassebaum N', 'Kawakami N', 'Keren A', 'Khoo JP', 'King CH', 'Knowlton LM', 'Kobusingye O', 'Koranteng A', 'Krishnamurthi R', 'Laden F', 'Lalloo R', 'Laslett LL', 'Lathlean T', 'Leasher JL', 'Lee YY', 'Leigh J', 'Levinson D', 'Lim SS', 'Limb E', 'Lin JK', 'Lipnick M', 'Lipshultz SE', 'Liu W', 'Loane M', 'Ohno SL', 'Lyons R', 'Mabweijano J', 'MacIntyre MF', 'Malekzadeh R', 'Mallinger L', 'Manivannan S', 'Marcenes W', 'March L', 'Margolis DJ', 'Marks GB', 'Marks R', 'Matsumori A', 'Matzopoulos R', 'Mayosi BM', 'McAnulty JH', 'McDermott MM', 'McGill N', 'McGrath J', 'Medina-Mora ME', 'Meltzer M', 'Mensah GA', 'Merriman TR', 'Meyer AC', 'Miglioli V', 'Miller M', 'Miller TR', 'Mitchell PB', 'Mock C', 'Mocumbi AO', 'Moffitt TE', 'Mokdad AA', 'Monasta L', 'Montico M', 'Moradi-Lakeh M', 'Moran A', 'Morawska L', 'Mori R', 'Murdoch ME', 'Mwaniki MK', 'Naidoo K', 'Nair MN', 'Naldi L', 'Narayan KM', 'Nelson PK', 'Nelson RG', 'Nevitt MC', 'Newton CR', 'Nolte S', 'Norman P', 'Norman R', "O'Donnell M", "O'Hanlon S", 'Olives C', 'Omer SB', 'Ortblad K', 'Osborne R', 'Ozgediz D', 'Page A', 'Pahari B', 'Pandian JD', 'Rivero AP', 'Patten SB', 'Pearce N', 'Padilla RP', 'Perez-Ruiz F', 'Perico N', 'Pesudovs K', 'Phillips D', 'Phillips MR', 'Pierce K', 'Pion S', 'Polanczyk GV', 'Polinder S', 'Pope CA 3rd', 'Popova S', 'Porrini E', 'Pourmalek F', 'Prince M', 'Pullan RL', 'Ramaiah KD', 'Ranganathan D', 'Razavi H', 'Regan M', 'Rehm JT', 'Rein DB', 'Remuzzi G', 'Richardson K', 'Rivara FP', 'Roberts T', 'Robinson C', 'De Leòn FR', 'Ronfani L', 'Room R', 'Rosenfeld LC', 'Rushton L', 'Sacco RL', 'Saha S', 'Sampson U', 'Sanchez-Riera L', 'Sanman E', 'Schwebel DC', 'Scott JG', 'Segui-Gomez M', 'Shahraz S', 'Shepard DS', 'Shin H', 'Shivakoti R', 'Singh D', 'Singh GM', 'Singh JA', 'Singleton J', 'Sleet DA', 'Sliwa K', 'Smith E', 'Smith JL', 'Stapelberg NJ', 'Steer A', 'Steiner T', 'Stolk WA', 'Stovner LJ', 'Sudfeld C', 'Syed S', 'Tamburlini G', 'Tavakkoli M', 'Taylor HR', 'Taylor JA', 'Taylor WJ', 'Thomas B', 'Thomson WM', 'Thurston GD', 'Tleyjeh IM', 'Tonelli M', 'Towbin JA', 'Truelsen T', 'Tsilimbaris MK', 'Ubeda C', 'Undurraga EA', 'van der Werf MJ', 'van Os J', 'Vavilala MS', 'Venketasubramanian N', 'Wang M', 'Wang W', 'Watt K', 'Weatherall DJ', 'Weinstock MA', 'Weintraub R', 'Weisskopf MG', 'Weissman MM', 'White RA', 'Whiteford H', 'Wiebe N', 'Wiersma ST', 'Wilkinson JD', 'Williams HC', 'Williams SR', 'Witt E', 'Wolfe F', 'Woolf AD', 'Wulf S', 'Yeh PH', 'Zaidi AK', 'Zheng ZJ', 'Zonies D', 'Lopez AD', 'AlMazroa MA', 'Memish ZA']</t>
  </si>
  <si>
    <t>Disability-adjusted life years (DALYs) for 291 diseases and injuries in 21 regions, 1990-2010: a systematic analysis for the Global Burden of Disease Study 2010</t>
  </si>
  <si>
    <t>15-Dec-2012</t>
  </si>
  <si>
    <t>380(9859):2197-223</t>
  </si>
  <si>
    <t>Journal Article | Research Support, N.I.H., Extramural | Research Support, N.I.H., Intramural | Research Support, Non-U.S. Gov't | Research Support, U.S. Gov't, Non-P.H.S.</t>
  </si>
  <si>
    <t>https://pubmed.ncbi.nlm.nih.gov/23245608</t>
  </si>
  <si>
    <t>https://linkinghub.elsevier.com/retrieve/pii/S0140-6736(12)61689-4</t>
  </si>
  <si>
    <t>['Vos T', 'Flaxman AD', 'Naghavi M', 'Lozano R', 'Michaud C', 'Ezzati M', 'Shibuya K', 'Salomon JA', 'Abdalla S', 'Aboyans V', 'Abraham J', 'Ackerman I', 'Aggarwal R', 'Ahn SY', 'Ali MK', 'Alvarado M', 'Anderson HR', 'Anderson LM', 'Andrews KG', 'Atkinson C', 'Baddour LM', 'Bahalim AN', 'Barker-Collo S', 'Barrero LH', 'Bartels DH', 'Basáñez MG', 'Baxter A', 'Bell ML', 'Benjamin EJ', 'Bennett D', 'Bernabé E', 'Bhalla K', 'Bhandari B', 'Bikbov B', 'Bin Abdulhak A', 'Birbeck G', 'Black JA', 'Blencowe H', 'Blore JD', 'Blyth F', 'Bolliger I', 'Bonaventure A', 'Boufous S', 'Bourne R', 'Boussinesq M', 'Braithwaite T', 'Brayne C', 'Bridgett L', 'Brooker S', 'Brooks P', 'Brugha TS', 'Bryan-Hancock C', 'Bucello C', 'Buchbinder R', 'Buckle G', 'Budke CM', 'Burch M', 'Burney P', 'Burstein R', 'Calabria B', 'Campbell B', 'Canter CE', 'Carabin H', 'Carapetis J', 'Carmona L', 'Cella C', 'Charlson F', 'Chen H', 'Cheng AT', 'Chou D', 'Chugh SS', 'Coffeng LE', 'Colan SD', 'Colquhoun S', 'Colson KE', 'Condon J', 'Connor MD', 'Cooper LT', 'Corriere M', 'Cortinovis M', 'de Vaccaro KC', 'Couser W', 'Cowie BC', 'Criqui MH', 'Cross M', 'Dabhadkar KC', 'Dahiya M', 'Dahodwala N', 'Damsere-Derry J', 'Danaei G', 'Davis A', 'De Leo D', 'Degenhardt L', 'Dellavalle R', 'Delossantos A', 'Denenberg J', 'Derrett S', 'Des Jarlais DC', 'Dharmaratne SD', 'Dherani M', 'Diaz-Torne C', 'Dolk H', 'Dorsey ER', 'Driscoll T', 'Duber H', 'Ebel B', 'Edmond K', 'Elbaz A', 'Ali SE', 'Erskine H', 'Erwin PJ', 'Espindola P', 'Ewoigbokhan SE', 'Farzadfar F', 'Feigin V', 'Felson DT', 'Ferrari A', 'Ferri CP', 'Fèvre EM', 'Finucane MM', 'Flaxman S', 'Flood L', 'Foreman K', 'Forouzanfar MH', 'Fowkes FG', 'Franklin R', 'Fransen M', 'Freeman MK', 'Gabbe BJ', 'Gabriel SE', 'Gakidou E', 'Ganatra HA', 'Garcia B', 'Gaspari F', 'Gillum RF', 'Gmel G', 'Gosselin R', 'Grainger R', 'Groeger J', 'Guillemin F', 'Gunnell D', 'Gupta R', 'Haagsma J', 'Hagan H', 'Halasa YA', 'Hall W', 'Haring D', 'Haro JM', 'Harrison JE', 'Havmoeller R', 'Hay RJ', 'Higashi H', 'Hill C', 'Hoen B', 'Hoffman H', 'Hotez PJ', 'Hoy D', 'Huang JJ', 'Ibeanusi SE', 'Jacobsen KH', 'James SL', 'Jarvis D', 'Jasrasaria R', 'Jayaraman S', 'Johns N', 'Jonas JB', 'Karthikeyan G', 'Kassebaum N', 'Kawakami N', 'Keren A', 'Khoo JP', 'King CH', 'Knowlton LM', 'Kobusingye O', 'Koranteng A', 'Krishnamurthi R', 'Lalloo R', 'Laslett LL', 'Lathlean T', 'Leasher JL', 'Lee YY', 'Leigh J', 'Lim SS', 'Limb E', 'Lin JK', 'Lipnick M', 'Lipshultz SE', 'Liu W', 'Loane M', 'Ohno SL', 'Lyons R', 'Ma J', 'Mabweijano J', 'MacIntyre MF', 'Malekzadeh R', 'Mallinger L', 'Manivannan S', 'Marcenes W', 'March L', 'Margolis DJ', 'Marks GB', 'Marks R', 'Matsumori A', 'Matzopoulos R', 'Mayosi BM', 'McAnulty JH', 'McDermott MM', 'McGill N', 'McGrath J', 'Medina-Mora ME', 'Meltzer M', 'Mensah GA', 'Merriman TR', 'Meyer AC', 'Miglioli V', 'Miller M', 'Miller TR', 'Mitchell PB', 'Mocumbi AO', 'Moffitt TE', 'Mokdad AA', 'Monasta L', 'Montico M', 'Moradi-Lakeh M', 'Moran A', 'Morawska L', 'Mori R', 'Murdoch ME', 'Mwaniki MK', 'Naidoo K', 'Nair MN', 'Naldi L', 'Narayan KM', 'Nelson PK', 'Nelson RG', 'Nevitt MC', 'Newton CR', 'Nolte S', 'Norman P', 'Norman R', "O'Donnell M", "O'Hanlon S", 'Olives C', 'Omer SB', 'Ortblad K', 'Osborne R', 'Ozgediz D', 'Page A', 'Pahari B', 'Pandian JD', 'Rivero AP', 'Patten SB', 'Pearce N', 'Padilla RP', 'Perez-Ruiz F', 'Perico N', 'Pesudovs K', 'Phillips D', 'Phillips MR', 'Pierce K', 'Pion S', 'Polanczyk GV', 'Polinder S', 'Pope CA 3rd', 'Popova S', 'Porrini E', 'Pourmalek F', 'Prince M', 'Pullan RL', 'Ramaiah KD', 'Ranganathan D', 'Razavi H', 'Regan M', 'Rehm JT', 'Rein DB', 'Remuzzi G', 'Richardson K', 'Rivara FP', 'Roberts T', 'Robinson C', 'De Leòn FR', 'Ronfani L', 'Room R', 'Rosenfeld LC', 'Rushton L', 'Sacco RL', 'Saha S', 'Sampson U', 'Sanchez-Riera L', 'Sanman E', 'Schwebel DC', 'Scott JG', 'Segui-Gomez M', 'Shahraz S', 'Shepard DS', 'Shin H', 'Shivakoti R', 'Singh D', 'Singh GM', 'Singh JA', 'Singleton J', 'Sleet DA', 'Sliwa K', 'Smith E', 'Smith JL', 'Stapelberg NJ', 'Steer A', 'Steiner T', 'Stolk WA', 'Stovner LJ', 'Sudfeld C', 'Syed S', 'Tamburlini G', 'Tavakkoli M', 'Taylor HR', 'Taylor JA', 'Taylor WJ', 'Thomas B', 'Thomson WM', 'Thurston GD', 'Tleyjeh IM', 'Tonelli M', 'Towbin JA', 'Truelsen T', 'Tsilimbaris MK', 'Ubeda C', 'Undurraga EA', 'van der Werf MJ', 'van Os J', 'Vavilala MS', 'Venketasubramanian N', 'Wang M', 'Wang W', 'Watt K', 'Weatherall DJ', 'Weinstock MA', 'Weintraub R', 'Weisskopf MG', 'Weissman MM', 'White RA', 'Whiteford H', 'Wiersma ST', 'Wilkinson JD', 'Williams HC', 'Williams SR', 'Witt E', 'Wolfe F', 'Woolf AD', 'Wulf S', 'Yeh PH', 'Zaidi AK', 'Zheng ZJ', 'Zonies D', 'Lopez AD', 'Murray CJ', 'AlMazroa MA', 'Memish ZA']</t>
  </si>
  <si>
    <t>Years lived with disability (YLDs) for 1160 sequelae of 289 diseases and injuries 1990-2010: a systematic analysis for the Global Burden of Disease Study 2010</t>
  </si>
  <si>
    <t>380(9859):2163-96</t>
  </si>
  <si>
    <t>Journal Article | Research Support, N.I.H., Extramural | Research Support, N.I.H., Intramural | Research Support, Non-U.S. Gov't</t>
  </si>
  <si>
    <t>https://pubmed.ncbi.nlm.nih.gov/23245607</t>
  </si>
  <si>
    <t>https://linkinghub.elsevier.com/retrieve/pii/S0140-6736(12)61729-2</t>
  </si>
  <si>
    <t>['Salomon JA', 'Vos T', 'Hogan DR', 'Gagnon M', 'Naghavi M', 'Mokdad A', 'Begum N', 'Shah R', 'Karyana M', 'Kosen S', 'Farje MR', 'Moncada G', 'Dutta A', 'Sazawal S', 'Dyer A', 'Seiler J', 'Aboyans V', 'Baker L', 'Baxter A', 'Benjamin EJ', 'Bhalla K', 'Bin Abdulhak A', 'Blyth F', 'Bourne R', 'Braithwaite T', 'Brooks P', 'Brugha TS', 'Bryan-Hancock C', 'Buchbinder R', 'Burney P', 'Calabria B', 'Chen H', 'Chugh SS', 'Cooley R', 'Criqui MH', 'Cross M', 'Dabhadkar KC', 'Dahodwala N', 'Davis A', 'Degenhardt L', 'Díaz-Torné C', 'Dorsey ER', 'Driscoll T', 'Edmond K', 'Elbaz A', 'Ezzati M', 'Feigin V', 'Ferri CP', 'Flaxman AD', 'Flood L', 'Fransen M', 'Fuse K', 'Gabbe BJ', 'Gillum RF', 'Haagsma J', 'Harrison JE', 'Havmoeller R', 'Hay RJ', 'Hel-Baqui A', 'Hoek HW', 'Hoffman H', 'Hogeland E', 'Hoy D', 'Jarvis D', 'Karthikeyan G', 'Knowlton LM', 'Lathlean T', 'Leasher JL', 'Lim SS', 'Lipshultz SE', 'Lopez AD', 'Lozano R', 'Lyons R', 'Malekzadeh R', 'Marcenes W', 'March L', 'Margolis DJ', 'McGill N', 'McGrath J', 'Mensah GA', 'Meyer AC', 'Michaud C', 'Moran A', 'Mori R', 'Murdoch ME', 'Naldi L', 'Newton CR', 'Norman R', 'Omer SB', 'Osborne R', 'Pearce N', 'Perez-Ruiz F', 'Perico N', 'Pesudovs K', 'Phillips D', 'Pourmalek F', 'Prince M', 'Rehm JT', 'Remuzzi G', 'Richardson K', 'Room R', 'Saha S', 'Sampson U', 'Sanchez-Riera L', 'Segui-Gomez M', 'Shahraz S', 'Shibuya K', 'Singh D', 'Sliwa K', 'Smith E', 'Soerjomataram I', 'Steiner T', 'Stolk WA', 'Stovner LJ', 'Sudfeld C', 'Taylor HR', 'Tleyjeh IM', 'van der Werf MJ', 'Watson WL', 'Weatherall DJ', 'Weintraub R', 'Weisskopf MG', 'Whiteford H', 'Wilkinson JD', 'Woolf AD', 'Zheng ZJ', 'Murray CJ', 'Jonas JB']</t>
  </si>
  <si>
    <t>Common values in assessing health outcomes from disease and injury: disability weights measurement study for the Global Burden of Disease Study 2010</t>
  </si>
  <si>
    <t>380(9859):2129-43</t>
  </si>
  <si>
    <t>https://pubmed.ncbi.nlm.nih.gov/23245605</t>
  </si>
  <si>
    <t>https://linkinghub.elsevier.com/retrieve/pii/S0140-6736(12)61680-8</t>
  </si>
  <si>
    <t>['Lozano R', 'Naghavi M', 'Foreman K', 'Lim S', 'Shibuya K', 'Aboyans V', 'Abraham J', 'Adair T', 'Aggarwal R', 'Ahn SY', 'Alvarado M', 'Anderson HR', 'Anderson LM', 'Andrews KG', 'Atkinson C', 'Baddour LM', 'Barker-Collo S', 'Bartels DH', 'Bell ML', 'Benjamin EJ', 'Bennett D', 'Bhalla K', 'Bikbov B', 'Bin Abdulhak A', 'Birbeck G', 'Blyth F', 'Bolliger I', 'Boufous S', 'Bucello C', 'Burch M', 'Burney P', 'Carapetis J', 'Chen H', 'Chou D', 'Chugh SS', 'Coffeng LE', 'Colan SD', 'Colquhoun S', 'Colson KE', 'Condon J', 'Connor MD', 'Cooper LT', 'Corriere M', 'Cortinovis M', 'de Vaccaro KC', 'Couser W', 'Cowie BC', 'Criqui MH', 'Cross M', 'Dabhadkar KC', 'Dahodwala N', 'De Leo D', 'Degenhardt L', 'Delossantos A', 'Denenberg J', 'Des Jarlais DC', 'Dharmaratne SD', 'Dorsey ER', 'Driscoll T', 'Duber H', 'Ebel B', 'Erwin PJ', 'Espindola P', 'Ezzati M', 'Feigin V', 'Flaxman AD', 'Forouzanfar MH', 'Fowkes FG', 'Franklin R', 'Fransen M', 'Freeman MK', 'Gabriel SE', 'Gakidou E', 'Gaspari F', 'Gillum RF', 'Gonzalez-Medina D', 'Halasa YA', 'Haring D', 'Harrison JE', 'Havmoeller R', 'Hay RJ', 'Hoen B', 'Hotez PJ', 'Hoy D', 'Jacobsen KH', 'James SL', 'Jasrasaria R', 'Jayaraman S', 'Johns N', 'Karthikeyan G', 'Kassebaum N', 'Keren A', 'Khoo JP', 'Knowlton LM', 'Kobusingye O', 'Koranteng A', 'Krishnamurthi R', 'Lipnick M', 'Lipshultz SE', 'Ohno SL', 'Mabweijano J', 'MacIntyre MF', 'Mallinger L', 'March L', 'Marks GB', 'Marks R', 'Matsumori A', 'Matzopoulos R', 'Mayosi BM', 'McAnulty JH', 'McDermott MM', 'McGrath J', 'Mensah GA', 'Merriman TR', 'Michaud C', 'Miller M', 'Miller TR', 'Mock C', 'Mocumbi AO', 'Mokdad AA', 'Moran A', 'Mulholland K', 'Nair MN', 'Naldi L', 'Narayan KM', 'Nasseri K', 'Norman P', "O'Donnell M", 'Omer SB', 'Ortblad K', 'Osborne R', 'Ozgediz D', 'Pahari B', 'Pandian JD', 'Rivero AP', 'Padilla RP', 'Perez-Ruiz F', 'Perico N', 'Phillips D', 'Pierce K', 'Pope CA 3rd', 'Porrini E', 'Pourmalek F', 'Raju M', 'Ranganathan D', 'Rehm JT', 'Rein DB', 'Remuzzi G', 'Rivara FP', 'Roberts T', 'De León FR', 'Rosenfeld LC', 'Rushton L', 'Sacco RL', 'Salomon JA', 'Sampson U', 'Sanman E', 'Schwebel DC', 'Segui-Gomez M', 'Shepard DS', 'Singh D', 'Singleton J', 'Sliwa K', 'Smith E', 'Steer A', 'Taylor JA', 'Thomas B', 'Tleyjeh IM', 'Towbin JA', 'Truelsen T', 'Undurraga EA', 'Venketasubramanian N', 'Vijayakumar L', 'Vos T', 'Wagner GR', 'Wang M', 'Wang W', 'Watt K', 'Weinstock MA', 'Weintraub R', 'Wilkinson JD', 'Woolf AD', 'Wulf S', 'Yeh PH', 'Yip P', 'Zabetian A', 'Zheng ZJ', 'Lopez AD', 'Murray CJ', 'AlMazroa MA', 'Memish ZA']</t>
  </si>
  <si>
    <t>Global and regional mortality from 235 causes of death for 20 age groups in 1990 and 2010: a systematic analysis for the Global Burden of Disease Study 2010</t>
  </si>
  <si>
    <t>380(9859):2095-128</t>
  </si>
  <si>
    <t>https://pubmed.ncbi.nlm.nih.gov/23245604</t>
  </si>
  <si>
    <t>https://linkinghub.elsevier.com/retrieve/pii/S0140-6736(12)61728-0</t>
  </si>
  <si>
    <t>['Hay R', 'Morris-Jones R']</t>
  </si>
  <si>
    <t>Staphylococcus aureus and recurrent furunculosis: a growing hidden menace?</t>
  </si>
  <si>
    <t>167(4):707-8</t>
  </si>
  <si>
    <t>https://pubmed.ncbi.nlm.nih.gov/23013309</t>
  </si>
  <si>
    <t>https://academic.oup.com/bjd/article-lookup/doi/10.1111/bjd.12028</t>
  </si>
  <si>
    <t>['Hay RJ', 'Steer AC', 'Engelman D', 'Walton S']</t>
  </si>
  <si>
    <t>Scabies in the developing world--its prevalence, complications, and management</t>
  </si>
  <si>
    <t>Clinical microbiology and infection : the official publication of the European Society of Clinical Microbiology and Infectious Diseases</t>
  </si>
  <si>
    <t>18(4):313-23</t>
  </si>
  <si>
    <t>https://pubmed.ncbi.nlm.nih.gov/22429456</t>
  </si>
  <si>
    <t>https://linkinghub.elsevier.com/retrieve/pii/S1198-743X(14)61441-5</t>
  </si>
  <si>
    <t>['Daly ML', 'Hay RJ']</t>
  </si>
  <si>
    <t>Epidermodysplasia verruciformis and human immunodeficiency virus infection: a distinct entity?</t>
  </si>
  <si>
    <t>25(2):123-5</t>
  </si>
  <si>
    <t>https://pubmed.ncbi.nlm.nih.gov/22274729</t>
  </si>
  <si>
    <t>https://journals.lww.com/00001432-201204000-00002</t>
  </si>
  <si>
    <t>The role of international dermatology organizations</t>
  </si>
  <si>
    <t>Nov Dec-2012</t>
  </si>
  <si>
    <t>Clinics in dermatology</t>
  </si>
  <si>
    <t>30(6):668-71</t>
  </si>
  <si>
    <t>https://pubmed.ncbi.nlm.nih.gov/23068154</t>
  </si>
  <si>
    <t>https://linkinghub.elsevier.com/retrieve/pii/S0738-081X(11)00224-0</t>
  </si>
  <si>
    <t>Onychomycosis: a proposed revision of the clinical classification</t>
  </si>
  <si>
    <t>17-Apr-2011</t>
  </si>
  <si>
    <t>65(6):1219-27</t>
  </si>
  <si>
    <t>https://pubmed.ncbi.nlm.nih.gov/21501889</t>
  </si>
  <si>
    <t>https://linkinghub.elsevier.com/retrieve/pii/S0190-9622(10)01824-4</t>
  </si>
  <si>
    <t>Malassezia, dandruff and seborrhoeic dermatitis: an overview</t>
  </si>
  <si>
    <t>165 Suppl 2:2-8</t>
  </si>
  <si>
    <t>https://pubmed.ncbi.nlm.nih.gov/21919896</t>
  </si>
  <si>
    <t>https://academic.oup.com/bjd/article-lookup/doi/10.1111/j.1365-2133.2011.10570.x</t>
  </si>
  <si>
    <t>['Hay R', 'Estrada R', 'Grossmann H']</t>
  </si>
  <si>
    <t>Managing skin disease in resource-poor environments - the role of community-oriented training and control programs</t>
  </si>
  <si>
    <t>50(5):558-63</t>
  </si>
  <si>
    <t>https://pubmed.ncbi.nlm.nih.gov/21506972</t>
  </si>
  <si>
    <t>https://onlinelibrary.wiley.com/doi/10.1111/j.1365-4632.2011.04954.x</t>
  </si>
  <si>
    <t>['Hay R', 'Noor NM']</t>
  </si>
  <si>
    <t>Panton-Valentine leucocidin and severe Staphylococcus aureus infections of the skin: sole culprit or does it have accomplices?</t>
  </si>
  <si>
    <t>24(2):97-9</t>
  </si>
  <si>
    <t>https://pubmed.ncbi.nlm.nih.gov/21169830</t>
  </si>
  <si>
    <t>https://journals.lww.com/00001432-201104000-00003</t>
  </si>
  <si>
    <t>['Chattopadhyay M', 'Farrant P', 'Higgins E', 'Hay R', 'Calonje E']</t>
  </si>
  <si>
    <t>A nodular lesion of the toe. Superficial acral fibromyxoma (SAF)</t>
  </si>
  <si>
    <t>35(7):807-9</t>
  </si>
  <si>
    <t>https://pubmed.ncbi.nlm.nih.gov/20831611</t>
  </si>
  <si>
    <t>https://academic.oup.com/ced/article-lookup/doi/10.1111/j.1365-2230.2010.03789.x</t>
  </si>
  <si>
    <t>['McMullan R', 'Metwally L', 'Troughton JA', 'Coyle PV', 'Hedderwick S', 'McAuley DF', 'McCloskey BV', "O'Hare S", 'Webb CH', 'Hay RJ']</t>
  </si>
  <si>
    <t>The impact of a PCR assay for candidemia on antifungal drug prescribing in critical care: an interrupted time series pilot study</t>
  </si>
  <si>
    <t>30-Mar-2010</t>
  </si>
  <si>
    <t>61(1):81-5</t>
  </si>
  <si>
    <t>https://pubmed.ncbi.nlm.nih.gov/20359495</t>
  </si>
  <si>
    <t>https://linkinghub.elsevier.com/retrieve/pii/S0163-4453(10)00087-3</t>
  </si>
  <si>
    <t>Demodex and skin infection: fact or fiction</t>
  </si>
  <si>
    <t>Apr-2010</t>
  </si>
  <si>
    <t>23(2):103-5</t>
  </si>
  <si>
    <t>Editorial | Review</t>
  </si>
  <si>
    <t>https://pubmed.ncbi.nlm.nih.gov/20042975</t>
  </si>
  <si>
    <t>https://journals.lww.com/00001432-201004000-00002</t>
  </si>
  <si>
    <t>['Hay RJ', 'Jones RM']</t>
  </si>
  <si>
    <t>New molecular tools in the diagnosis of superficial fungal infections</t>
  </si>
  <si>
    <t>4-Mar-2010</t>
  </si>
  <si>
    <t>28(2):190-6</t>
  </si>
  <si>
    <t>https://pubmed.ncbi.nlm.nih.gov/20347662</t>
  </si>
  <si>
    <t>https://linkinghub.elsevier.com/retrieve/pii/S0738-081X(10)00002-7</t>
  </si>
  <si>
    <t>['Estrada-Chavez GE', 'Vega-Memije ME', 'Arenas R', 'Chavez-Lopez G', 'Estrada-Castañon R', 'Fernandez R', 'Hay R', 'Dominguez-Cherit J']</t>
  </si>
  <si>
    <t>Eumycotic mycetoma caused by Madurella mycetomatis successfully treated with antifungals, surgery, and topical negative pressure therapy</t>
  </si>
  <si>
    <t>48(4):401-3</t>
  </si>
  <si>
    <t>https://pubmed.ncbi.nlm.nih.gov/19335427</t>
  </si>
  <si>
    <t>https://onlinelibrary.wiley.com/doi/10.1111/j.1365-4632.2009.03967.x</t>
  </si>
  <si>
    <t>Mycobacterium chelonae--a growing problem in soft tissue infection</t>
  </si>
  <si>
    <t>22(2):99-101</t>
  </si>
  <si>
    <t>https://pubmed.ncbi.nlm.nih.gov/19276876</t>
  </si>
  <si>
    <t>https://journals.lww.com/00001432-200904000-00002</t>
  </si>
  <si>
    <t>Scabies and pyodermas--diagnosis and treatment</t>
  </si>
  <si>
    <t>Nov Dec-2009</t>
  </si>
  <si>
    <t>Dermatologic therapy</t>
  </si>
  <si>
    <t>22(6):466-74</t>
  </si>
  <si>
    <t>https://pubmed.ncbi.nlm.nih.gov/19889132</t>
  </si>
  <si>
    <t>https://onlinelibrary.wiley.com/doi/10.1111/j.1529-8019.2009.01270.x</t>
  </si>
  <si>
    <t>['Metwally L', 'Fairley DJ', 'Coyle PV', 'Hay RJ', 'Hedderwick S', 'McCloskey B', "O'Neill HJ", 'Webb CH', 'McMullan R']</t>
  </si>
  <si>
    <t>Comparison of serum and whole-blood specimens for the detection of Candida DNA in critically ill, non-neutropenic patients</t>
  </si>
  <si>
    <t>Journal of medical microbiology</t>
  </si>
  <si>
    <t>57(Pt 10):1269-1272</t>
  </si>
  <si>
    <t>https://pubmed.ncbi.nlm.nih.gov/18809556</t>
  </si>
  <si>
    <t>http://jmm.microbiologyresearch.org/pubmed/content/journal/jmm/10.1099/jmm.0.2008/002444-0</t>
  </si>
  <si>
    <t>['Hay RJ', 'Morris-Jones R']</t>
  </si>
  <si>
    <t>Outbreaks of sporotrichosis</t>
  </si>
  <si>
    <t>21(2):119-21</t>
  </si>
  <si>
    <t>https://pubmed.ncbi.nlm.nih.gov/18317032</t>
  </si>
  <si>
    <t>https://journals.lww.com/00001432-200804000-00002</t>
  </si>
  <si>
    <t>['Metwally L', 'Fairley DJ', 'Coyle PV', 'Hay RJ', 'Hedderwick S', 'McCloskey B', "O'Neill HJ", 'Webb CH', 'Elbaz W', 'McMullan R']</t>
  </si>
  <si>
    <t>Improving molecular detection of Candida DNA in whole blood: comparison of seven fungal DNA extraction protocols using real-time PCR</t>
  </si>
  <si>
    <t>57(Pt 3):296-303</t>
  </si>
  <si>
    <t>Evaluation Study | Journal Article | Research Support, Non-U.S. Gov't</t>
  </si>
  <si>
    <t>https://pubmed.ncbi.nlm.nih.gov/18287291</t>
  </si>
  <si>
    <t>http://jmm.microbiologyresearch.org/pubmed/content/journal/jmm/10.1099/jmm.0.47617-0</t>
  </si>
  <si>
    <t>['Baran R', 'Hay RJ', 'Garduno JI']</t>
  </si>
  <si>
    <t>Review of antifungal therapy, part II: treatment rationale, including specific patient populations</t>
  </si>
  <si>
    <t>19(3):168-75</t>
  </si>
  <si>
    <t>https://pubmed.ncbi.nlm.nih.gov/18569273</t>
  </si>
  <si>
    <t>https://www.tandfonline.com/doi/full/10.1080/09546630701657187</t>
  </si>
  <si>
    <t>Review of antifungal therapy and the severity index for assessing onychomycosis: part I</t>
  </si>
  <si>
    <t>19(2):72-81</t>
  </si>
  <si>
    <t>https://pubmed.ncbi.nlm.nih.gov/18484426</t>
  </si>
  <si>
    <t>https://www.tandfonline.com/doi/full/10.1080/09546630701243418</t>
  </si>
  <si>
    <t>Cutaneous tuberculosis and the control of infection in resource-poor environments</t>
  </si>
  <si>
    <t>29-Apr-2008</t>
  </si>
  <si>
    <t>217(1):94-6</t>
  </si>
  <si>
    <t>https://pubmed.ncbi.nlm.nih.gov/18446033</t>
  </si>
  <si>
    <t>https://karger.com/DRM/article/doi/10.1159/000128285</t>
  </si>
  <si>
    <t>['Baran R', 'Faergemann J', 'Hay RJ']</t>
  </si>
  <si>
    <t>Superficial white onychomycosis--a syndrome with different fungal causes and paths of infection</t>
  </si>
  <si>
    <t>3-Jul-2007</t>
  </si>
  <si>
    <t>57(5):879-82</t>
  </si>
  <si>
    <t>https://pubmed.ncbi.nlm.nih.gov/17610995</t>
  </si>
  <si>
    <t>https://linkinghub.elsevier.com/retrieve/pii/S0190-9622(07)00892-4</t>
  </si>
  <si>
    <t>['Metwally L', 'Walker MJ', 'Coyle PV', 'Hay RJ', 'Hedderwick S', 'McCloskey BV', "O'Neill HJ", 'Webb CH', 'McMullan R']</t>
  </si>
  <si>
    <t>Trends in candidemia and antifungal susceptibility in a university hospital in Northern Ireland 2001-2006</t>
  </si>
  <si>
    <t>8-Jun-2007</t>
  </si>
  <si>
    <t>55(2):174-8</t>
  </si>
  <si>
    <t>https://pubmed.ncbi.nlm.nih.gov/17560655</t>
  </si>
  <si>
    <t>https://linkinghub.elsevier.com/retrieve/pii/S0163-4453(07)00096-5</t>
  </si>
  <si>
    <t>['Metwally L', 'Hogg G', 'Coyle PV', 'Hay RJ', 'Hedderwick S', 'McCloskey B', "O'Neill HJ", 'Ong GM', 'Thompson G', 'Webb CH', 'McMullan R']</t>
  </si>
  <si>
    <t>Rapid differentiation between fluconazole-sensitive and -resistant species of Candida directly from positive blood-culture bottles by real-time PCR</t>
  </si>
  <si>
    <t>56(Pt 7):964-970</t>
  </si>
  <si>
    <t>https://pubmed.ncbi.nlm.nih.gov/17577063</t>
  </si>
  <si>
    <t>http://jmm.microbiologyresearch.org/pubmed/content/journal/jmm/10.1099/jmm.0.47149-0</t>
  </si>
  <si>
    <t>['Scher RK', 'Tavakkol A', 'Sigurgeirsson B', 'Hay RJ', 'Joseph WS', 'Tosti A', 'Fleckman P', 'Ghannoum M', 'Armstrong DG', 'Markinson BC', 'Elewski BE']</t>
  </si>
  <si>
    <t>Onychomycosis: diagnosis and definition of cure</t>
  </si>
  <si>
    <t>16-Feb-2007</t>
  </si>
  <si>
    <t>56(6):939-44</t>
  </si>
  <si>
    <t>https://pubmed.ncbi.nlm.nih.gov/17307276</t>
  </si>
  <si>
    <t>https://linkinghub.elsevier.com/retrieve/pii/S0190-9622(07)00011-4</t>
  </si>
  <si>
    <t>Fusarium infections of the skin</t>
  </si>
  <si>
    <t>Apr-2007</t>
  </si>
  <si>
    <t>20(2):115-7</t>
  </si>
  <si>
    <t>https://pubmed.ncbi.nlm.nih.gov/17496567</t>
  </si>
  <si>
    <t>https://journals.lww.com/00001432-200704000-00002</t>
  </si>
  <si>
    <t>['Faye O', 'Hay RJ', 'Ryan TJ', 'Keita S', 'Traoré AK', 'Mahé A']</t>
  </si>
  <si>
    <t>A public health approach for leprosy detection based on a very short term-training of primary health care workers in basic dermatology</t>
  </si>
  <si>
    <t>Mar-2007</t>
  </si>
  <si>
    <t>Leprosy review</t>
  </si>
  <si>
    <t>78(1):11-6</t>
  </si>
  <si>
    <t>Evaluation Study | Journal Article</t>
  </si>
  <si>
    <t>https://pubmed.ncbi.nlm.nih.gov/17518081</t>
  </si>
  <si>
    <t>['Jasim ZF', 'Cooke N', 'Somerville JE', 'Hay RJ']</t>
  </si>
  <si>
    <t>Chronic lymphocytic leukaemia skin infiltrates affecting prominent parts of the face and the scalp</t>
  </si>
  <si>
    <t>154(5):981-2</t>
  </si>
  <si>
    <t>https://pubmed.ncbi.nlm.nih.gov/16634906</t>
  </si>
  <si>
    <t>https://academic.oup.com/bjd/article-lookup/doi/10.1111/j.1365-2133.2006.07129.x</t>
  </si>
  <si>
    <t>['McPherson T', 'Persaud S', 'Singh S', 'Fay MP', 'Addiss D', 'Nutman TB', 'Hay R']</t>
  </si>
  <si>
    <t>Interdigital lesions and frequency of acute dermatolymphangioadenitis in lymphoedema in a filariasis-endemic area</t>
  </si>
  <si>
    <t>154(5):933-41</t>
  </si>
  <si>
    <t>https://pubmed.ncbi.nlm.nih.gov/16634898</t>
  </si>
  <si>
    <t>https://academic.oup.com/bjd/article-lookup/doi/10.1111/j.1365-2133.2005.07081.x</t>
  </si>
  <si>
    <t>How do dermatophytes survive in the epidermis?</t>
  </si>
  <si>
    <t>Apr-2006</t>
  </si>
  <si>
    <t>19(2):125-6</t>
  </si>
  <si>
    <t>https://pubmed.ncbi.nlm.nih.gov/16514335</t>
  </si>
  <si>
    <t>https://journals.lww.com/00001432-200604000-00002</t>
  </si>
  <si>
    <t>Community dermatology comes of age - report of an international workshop in Atlanta, USA September 13/14, 2004</t>
  </si>
  <si>
    <t>45(3):189-90</t>
  </si>
  <si>
    <t>Congress</t>
  </si>
  <si>
    <t>https://pubmed.ncbi.nlm.nih.gov/16533212</t>
  </si>
  <si>
    <t>https://onlinelibrary.wiley.com/doi/10.1111/j.1365-4632.2006.02730.x</t>
  </si>
  <si>
    <t>Fungal infections</t>
  </si>
  <si>
    <t>May Jun-2006</t>
  </si>
  <si>
    <t>24(3):201-12</t>
  </si>
  <si>
    <t>https://pubmed.ncbi.nlm.nih.gov/16714201</t>
  </si>
  <si>
    <t>https://linkinghub.elsevier.com/retrieve/pii/S0738-081X(05)00167-7</t>
  </si>
  <si>
    <t>['Hay R', 'Bendeck SE', 'Chen S', 'Estrada R', 'Haddix A', 'McLeod T', 'Mahé A']</t>
  </si>
  <si>
    <t>Skin Diseases</t>
  </si>
  <si>
    <t>https://pubmed.ncbi.nlm.nih.gov/21250313</t>
  </si>
  <si>
    <t>https://www.ncbi.nlm.nih.gov/books/NBK11733</t>
  </si>
  <si>
    <t>['Mahé A', 'Faye O', "N'Diaye HT", 'Konaré HD', 'Coulibaly I', 'Kéita S', 'Traoré AK', 'Hay RJ']</t>
  </si>
  <si>
    <t>Integration of basic dermatological care into primary health care services in Mali</t>
  </si>
  <si>
    <t>30-Jan-2006</t>
  </si>
  <si>
    <t>Bulletin of the World Health Organization</t>
  </si>
  <si>
    <t>83(12):935-41</t>
  </si>
  <si>
    <t>https://pubmed.ncbi.nlm.nih.gov/16462986</t>
  </si>
  <si>
    <t>https://europepmc.org/abstract/MED/16462986</t>
  </si>
  <si>
    <t>['Baran R', 'McLoone N', 'Hay RJ']</t>
  </si>
  <si>
    <t>Could proximal white subungual onychomycosis be a complication of systemic spread? The lessons to be learned from Maladie Dermatophytique and other deep infections</t>
  </si>
  <si>
    <t>153(5):1023-5</t>
  </si>
  <si>
    <t>https://pubmed.ncbi.nlm.nih.gov/16225618</t>
  </si>
  <si>
    <t>https://academic.oup.com/bjd/article-lookup/doi/10.1111/j.1365-2133.2005.06838.x</t>
  </si>
  <si>
    <t>Literature review. Onychomycosis</t>
  </si>
  <si>
    <t>Sep-2005</t>
  </si>
  <si>
    <t>19 Suppl 1:1-7</t>
  </si>
  <si>
    <t>https://pubmed.ncbi.nlm.nih.gov/16120198</t>
  </si>
  <si>
    <t>https://onlinelibrary.wiley.com/doi/10.1111/j.1468-3083.2005.01288.x</t>
  </si>
  <si>
    <t>['Perera G', 'Hay R']</t>
  </si>
  <si>
    <t>A guide to antibiotic resistance in bacterial skin infections</t>
  </si>
  <si>
    <t>19(5):531-45</t>
  </si>
  <si>
    <t>https://pubmed.ncbi.nlm.nih.gov/16164705</t>
  </si>
  <si>
    <t>https://onlinelibrary.wiley.com/doi/10.1111/j.1468-3083.2005.01296.x</t>
  </si>
  <si>
    <t>['Arenas-Guzman R', 'Tosti A', 'Hay R', 'Haneke E']</t>
  </si>
  <si>
    <t>Pharmacoeconomics--an aid to better decision-making</t>
  </si>
  <si>
    <t>19 Suppl 1:34-9</t>
  </si>
  <si>
    <t>Comparative Study | Consensus Development Conference | Journal Article</t>
  </si>
  <si>
    <t>https://pubmed.ncbi.nlm.nih.gov/16120204</t>
  </si>
  <si>
    <t>https://onlinelibrary.wiley.com/doi/10.1111/j.1468-3083.2005.01285.x</t>
  </si>
  <si>
    <t>['Tosti A', 'Hay R', 'Arenas-Guzmán R']</t>
  </si>
  <si>
    <t>Patients at risk of onychomycosis--risk factor identification and active prevention</t>
  </si>
  <si>
    <t>19 Suppl 1:13-6</t>
  </si>
  <si>
    <t>https://pubmed.ncbi.nlm.nih.gov/16120200</t>
  </si>
  <si>
    <t>https://onlinelibrary.wiley.com/doi/10.1111/j.1468-3083.2005.01282.x</t>
  </si>
  <si>
    <t>['Faye O', "N'Diaye HT", 'Keita S', 'Traoré AK', 'Hay RJ', 'Mahé A']</t>
  </si>
  <si>
    <t>High prevalence of non-leprotic hypochromic patches among children in a rural area of Mali, West Africa</t>
  </si>
  <si>
    <t>76(2):144-6</t>
  </si>
  <si>
    <t>https://pubmed.ncbi.nlm.nih.gov/16038247</t>
  </si>
  <si>
    <t>Cutaneous infection with Mycobacterium tuberculosis: how has this altered with the changing epidemiology of tuberculosis?</t>
  </si>
  <si>
    <t>18(2):93-5</t>
  </si>
  <si>
    <t>https://pubmed.ncbi.nlm.nih.gov/15735409</t>
  </si>
  <si>
    <t>https://journals.lww.com/00001432-200504000-00002</t>
  </si>
  <si>
    <t>Mucormycosis: an infectious complication of traumatic injury</t>
  </si>
  <si>
    <t>5-Mar-2005</t>
  </si>
  <si>
    <t>365(9462):830-1</t>
  </si>
  <si>
    <t>https://pubmed.ncbi.nlm.nih.gov/15752513</t>
  </si>
  <si>
    <t>https://linkinghub.elsevier.com/retrieve/pii/S0140-6736(05)71020-5</t>
  </si>
  <si>
    <t>['Youngchim S', 'Hay RJ', 'Hamilton AJ']</t>
  </si>
  <si>
    <t>Melanization of Penicillium marneffei in vitro and in vivo</t>
  </si>
  <si>
    <t>Microbiology (Reading, England)</t>
  </si>
  <si>
    <t>151(Pt 1):291-299</t>
  </si>
  <si>
    <t>https://pubmed.ncbi.nlm.nih.gov/15632446</t>
  </si>
  <si>
    <t>http://mic.microbiologyresearch.org/pubmed/content/journal/micro/10.1099/mic.0.27433-0</t>
  </si>
  <si>
    <t>['Baran R', 'Hay R', 'Perrin C']</t>
  </si>
  <si>
    <t>Superficial white onychomycosis revisited</t>
  </si>
  <si>
    <t>18(5):569-71</t>
  </si>
  <si>
    <t>https://pubmed.ncbi.nlm.nih.gov/15324395</t>
  </si>
  <si>
    <t>https://onlinelibrary.wiley.com/resolve/openurl?genre=article&amp;sid=nlm:pubmed&amp;issn=0926-9959&amp;date=2004&amp;volume=18&amp;issue=5&amp;spage=569</t>
  </si>
  <si>
    <t>['Morris-Jones R', 'Youngchim S', 'Hextall JM', 'Gomez BL', 'Morris-Jones SD', 'Hay RJ', 'Casadevall A', 'Nosanchuk JD', 'Hamilton AJ']</t>
  </si>
  <si>
    <t>Scytalidium dimidiatum causing recalcitrant subcutaneous lesions produces melanin</t>
  </si>
  <si>
    <t>Journal of clinical microbiology</t>
  </si>
  <si>
    <t>42(8):3789-94</t>
  </si>
  <si>
    <t>Case Reports | Journal Article | Research Support, U.S. Gov't, P.H.S.</t>
  </si>
  <si>
    <t>https://pubmed.ncbi.nlm.nih.gov/15297531</t>
  </si>
  <si>
    <t>https://journals.asm.org/doi/10.1128/JCM.42.8.3789-3794.2004?url_ver=Z39.88-2003&amp;rfr_id=ori:rid:crossref.org&amp;rfr_dat=cr_pub 0pubmed</t>
  </si>
  <si>
    <t>['Hay R', 'Marks R']</t>
  </si>
  <si>
    <t>The International Foundation for Dermatology: an exemplar of the increasingly diverse activities of the International League of Dermatological Societies</t>
  </si>
  <si>
    <t>Apr-2004</t>
  </si>
  <si>
    <t>150(4):747-9</t>
  </si>
  <si>
    <t>https://pubmed.ncbi.nlm.nih.gov/15099372</t>
  </si>
  <si>
    <t>https://academic.oup.com/bjd/article-lookup/doi/10.1046/j.0007-0963.2004.05784.x</t>
  </si>
  <si>
    <t>['Fletcher CL', 'Hay RJ', 'Smeeton NC']</t>
  </si>
  <si>
    <t>Onychomycosis: the development of a clinical diagnostic aid for toenail disease. Part I. Establishing discriminating historical and clinical features</t>
  </si>
  <si>
    <t>150(4):701-5</t>
  </si>
  <si>
    <t>https://pubmed.ncbi.nlm.nih.gov/15099366</t>
  </si>
  <si>
    <t>https://academic.oup.com/bjd/article-lookup/doi/10.1111/j.0007-0963.2004.05871.x</t>
  </si>
  <si>
    <t>Deep dermatophytosis: rare infections or common, but unrecognised, complications of lymphatic spread?</t>
  </si>
  <si>
    <t>17(2):77-9</t>
  </si>
  <si>
    <t>https://pubmed.ncbi.nlm.nih.gov/15021044</t>
  </si>
  <si>
    <t>https://journals.lww.com/00001432-200404000-00002</t>
  </si>
  <si>
    <t>Scabies--learning from the animals</t>
  </si>
  <si>
    <t>Mar-2004</t>
  </si>
  <si>
    <t>18(2):129-30</t>
  </si>
  <si>
    <t>https://pubmed.ncbi.nlm.nih.gov/15009287</t>
  </si>
  <si>
    <t>https://onlinelibrary.wiley.com/resolve/openurl?genre=article&amp;sid=nlm:pubmed&amp;issn=0926-9959&amp;date=2004&amp;volume=18&amp;issue=2&amp;spage=129</t>
  </si>
  <si>
    <t>['Ben-Gashir MA', 'Seed PT', 'Hay RJ']</t>
  </si>
  <si>
    <t>Predictors of atopic dermatitis severity over time</t>
  </si>
  <si>
    <t>50(3):349-56</t>
  </si>
  <si>
    <t>https://pubmed.ncbi.nlm.nih.gov/14988674</t>
  </si>
  <si>
    <t>https://linkinghub.elsevier.com/retrieve/pii/S0190962203032900</t>
  </si>
  <si>
    <t>['Youngchim S', 'Morris-Jones R', 'Hay RJ', 'Hamilton AJ']</t>
  </si>
  <si>
    <t>Production of melanin by Aspergillus fumigatus</t>
  </si>
  <si>
    <t>53(Pt 3):175-181</t>
  </si>
  <si>
    <t>https://pubmed.ncbi.nlm.nih.gov/14970241</t>
  </si>
  <si>
    <t>http://jmm.microbiologyresearch.org/pubmed/content/journal/jmm/10.1099/jmm.0.05421-0</t>
  </si>
  <si>
    <t>Quality of life and disease severity are correlated in children with atopic dermatitis</t>
  </si>
  <si>
    <t>Feb-2004</t>
  </si>
  <si>
    <t>150(2):284-90</t>
  </si>
  <si>
    <t>https://pubmed.ncbi.nlm.nih.gov/14996099</t>
  </si>
  <si>
    <t>https://academic.oup.com/bjd/article-lookup/doi/10.1111/j.1365-2133.2004.05776.x</t>
  </si>
  <si>
    <t>Antifungal drugs used for systemic mycoses</t>
  </si>
  <si>
    <t>21(3):577-87</t>
  </si>
  <si>
    <t>https://pubmed.ncbi.nlm.nih.gov/12956209</t>
  </si>
  <si>
    <t>https://linkinghub.elsevier.com/retrieve/pii/S0733-8635(03)00038-X</t>
  </si>
  <si>
    <t>['Hoque S', 'Hextall J', 'Hay R']</t>
  </si>
  <si>
    <t>Clinicopathological case 3: pemphigus foliaceus; bullous impetigo; subcorneal pustular dermatoses</t>
  </si>
  <si>
    <t>28(4):465-6</t>
  </si>
  <si>
    <t>https://pubmed.ncbi.nlm.nih.gov/12823325</t>
  </si>
  <si>
    <t>https://academic.oup.com/ced/article-lookup/doi/10.1046/j.1365-2230.2003.01292.x</t>
  </si>
  <si>
    <t>['Morris-Jones R', 'Youngchim S', 'Gomez BL', 'Aisen P', 'Hay RJ', 'Nosanchuk JD', 'Casadevall A', 'Hamilton AJ']</t>
  </si>
  <si>
    <t>Synthesis of melanin-like pigments by Sporothrix schenckii in vitro and during mammalian infection</t>
  </si>
  <si>
    <t>71(7):4026-33</t>
  </si>
  <si>
    <t>https://pubmed.ncbi.nlm.nih.gov/12819091</t>
  </si>
  <si>
    <t>https://journals.asm.org/doi/10.1128/IAI.71.7.4026-4033.2003?url_ver=Z39.88-2003&amp;rfr_id=ori:rid:crossref.org&amp;rfr_dat=cr_pub 0pubmed</t>
  </si>
  <si>
    <t>Pyoderma and scabies: a benign association?</t>
  </si>
  <si>
    <t>16(2):69-70</t>
  </si>
  <si>
    <t>https://pubmed.ncbi.nlm.nih.gov/12734437</t>
  </si>
  <si>
    <t>https://journals.lww.com/00001432-200304000-00001</t>
  </si>
  <si>
    <t>['Díez S', 'Gómez BL', 'McEwen JG', 'Restrepo A', 'Hay RJ', 'Hamilton AJ']</t>
  </si>
  <si>
    <t>Combined use of Paracoccidioides brasiliensis recombinant 27-kilodalton and purified 87-kilodalton antigens in an enzyme-linked immunosorbent assay for serodiagnosis of paracoccidioidomycosis</t>
  </si>
  <si>
    <t>41(4):1536-42</t>
  </si>
  <si>
    <t>https://pubmed.ncbi.nlm.nih.gov/12682142</t>
  </si>
  <si>
    <t>https://journals.asm.org/doi/10.1128/JCM.41.4.1536-1542.2003?url_ver=Z39.88-2003&amp;rfr_id=ori:rid:crossref.org&amp;rfr_dat=cr_pub 0pubmed</t>
  </si>
  <si>
    <t>Observer agreement in recording the clinical signs of nail disease and the accuracy of a clinical diagnosis of fungal and non-fungal nail disease</t>
  </si>
  <si>
    <t>148(3):558-62</t>
  </si>
  <si>
    <t>https://pubmed.ncbi.nlm.nih.gov/12653750</t>
  </si>
  <si>
    <t>https://academic.oup.com/bjd/article-lookup/doi/10.1046/j.1365-2133.2003.05180.x</t>
  </si>
  <si>
    <t>['Ben-Gashir MA', 'Hay RJ']</t>
  </si>
  <si>
    <t>Reliance on erythema scores may mask severe atopic dermatitis in black children compared with their white counterparts</t>
  </si>
  <si>
    <t>Nov-2002</t>
  </si>
  <si>
    <t>147(5):920-5</t>
  </si>
  <si>
    <t>https://pubmed.ncbi.nlm.nih.gov/12410701</t>
  </si>
  <si>
    <t>https://academic.oup.com/bjd/article-lookup/doi/10.1046/j.1365-2133.2002.04965.x</t>
  </si>
  <si>
    <t>Are quality of family life and disease severity related in childhood atopic dermatitis?</t>
  </si>
  <si>
    <t>16(5):455-62</t>
  </si>
  <si>
    <t>https://pubmed.ncbi.nlm.nih.gov/12428837</t>
  </si>
  <si>
    <t>https://onlinelibrary.wiley.com/resolve/openurl?genre=article&amp;sid=nlm:pubmed&amp;issn=0926-9959&amp;date=2002&amp;volume=16&amp;issue=5&amp;spage=455</t>
  </si>
  <si>
    <t>['Vanittanakom N', 'Vanittanakom P', 'Hay RJ']</t>
  </si>
  <si>
    <t>Rapid identification of Penicillium marneffei by PCR-based detection of specific sequences on the rRNA gene</t>
  </si>
  <si>
    <t>40(5):1739-42</t>
  </si>
  <si>
    <t>https://pubmed.ncbi.nlm.nih.gov/11980953</t>
  </si>
  <si>
    <t>https://journals.asm.org/doi/10.1128/JCM.40.5.1739-1742.2002?url_ver=Z39.88-2003&amp;rfr_id=ori:rid:crossref.org&amp;rfr_dat=cr_pub 0pubmed</t>
  </si>
  <si>
    <t>Scytalidium infections</t>
  </si>
  <si>
    <t>Apr-2002</t>
  </si>
  <si>
    <t>15(2):99-100</t>
  </si>
  <si>
    <t>https://pubmed.ncbi.nlm.nih.gov/11964908</t>
  </si>
  <si>
    <t>https://journals.lww.com/00001432-200204000-00001</t>
  </si>
  <si>
    <t>['Díez S', 'Gómez BL', 'Restrepo A', 'Hay RJ', 'Hamilton AJ']</t>
  </si>
  <si>
    <t>Paracoccidioides brasiliensis 87-kilodalton antigen, a heat shock protein useful in diagnosis: characterization, purification, and detection in biopsy material via immunohistochemistry</t>
  </si>
  <si>
    <t>Feb-2002</t>
  </si>
  <si>
    <t>40(2):359-65</t>
  </si>
  <si>
    <t>https://pubmed.ncbi.nlm.nih.gov/11825942</t>
  </si>
  <si>
    <t>https://journals.asm.org/doi/10.1128/JCM.40.2.359-365.2002?url_ver=Z39.88-2003&amp;rfr_id=ori:rid:crossref.org&amp;rfr_dat=cr_pub 0pubmed</t>
  </si>
  <si>
    <t>['Fletcher CL', 'Ardern-Jones MR', 'Hay RJ']</t>
  </si>
  <si>
    <t>Widespread bullous eruption due to multiple bed bug bites</t>
  </si>
  <si>
    <t>27(1):74-5</t>
  </si>
  <si>
    <t>https://pubmed.ncbi.nlm.nih.gov/11952681</t>
  </si>
  <si>
    <t>https://academic.oup.com/ced/article-lookup/doi/10.1046/j.0307-6938.2001.00967.x</t>
  </si>
  <si>
    <t>Infection, skin disease, and developing countries</t>
  </si>
  <si>
    <t>Nov Dec-2002</t>
  </si>
  <si>
    <t>Skinmed</t>
  </si>
  <si>
    <t>1(2):87-8</t>
  </si>
  <si>
    <t>https://pubmed.ncbi.nlm.nih.gov/14673332</t>
  </si>
  <si>
    <t>https://onlinelibrary.wiley.com/resolve/openurl?genre=article&amp;sid=nlm:pubmed&amp;issn=1540-9740&amp;date=2002&amp;volume=1&amp;issue=2&amp;spage=87</t>
  </si>
  <si>
    <t>['Fletcher CL', 'Moore MK', 'Hay RJ']</t>
  </si>
  <si>
    <t>Eumycetoma due to Madurella mycetomatis acquired in Jamaica</t>
  </si>
  <si>
    <t>145(6):1018-21</t>
  </si>
  <si>
    <t>https://pubmed.ncbi.nlm.nih.gov/11899126</t>
  </si>
  <si>
    <t>https://academic.oup.com/bjd/article-lookup/doi/10.1046/j.1365-2133.2001.04511.x</t>
  </si>
  <si>
    <t>['Chan CL', 'Meyer FJ', 'Hay RJ', 'Burnand KG']</t>
  </si>
  <si>
    <t>Toe ulceration associated with compression bandaging: observational study</t>
  </si>
  <si>
    <t>10-Nov-2001</t>
  </si>
  <si>
    <t>323(7321):1099</t>
  </si>
  <si>
    <t>https://pubmed.ncbi.nlm.nih.gov/11701575</t>
  </si>
  <si>
    <t>https://europepmc.org/abstract/MED/11701575</t>
  </si>
  <si>
    <t>The future of onychomycosis therapy may involve a combination of approaches</t>
  </si>
  <si>
    <t>145 Suppl 60:3-8</t>
  </si>
  <si>
    <t>https://pubmed.ncbi.nlm.nih.gov/11777262</t>
  </si>
  <si>
    <t>https://onlinelibrary.wiley.com/resolve/openurl?genre=article&amp;sid=nlm:pubmed&amp;issn=0007-0963&amp;date=2001&amp;volume=145&amp;issue=&amp;spage=3</t>
  </si>
  <si>
    <t>['Baran R', 'Hay RJ']</t>
  </si>
  <si>
    <t>New evidence for the efficacy of combination therapy in onychomycosis</t>
  </si>
  <si>
    <t>145 Suppl 60:1</t>
  </si>
  <si>
    <t>https://pubmed.ncbi.nlm.nih.gov/11777259</t>
  </si>
  <si>
    <t>https://onlinelibrary.wiley.com/resolve/openurl?genre=article&amp;sid=nlm:pubmed&amp;issn=0007-0963&amp;date=2001&amp;volume=145&amp;issue=&amp;spage=1</t>
  </si>
  <si>
    <t>Endonyx onychomycosis due to Trichophyton soudanense in two Somalian siblings</t>
  </si>
  <si>
    <t>145(4):687-8</t>
  </si>
  <si>
    <t>https://pubmed.ncbi.nlm.nih.gov/11703313</t>
  </si>
  <si>
    <t>https://academic.oup.com/bjd/article-lookup/doi/10.1046/j.1365-2133.2001.04452.x</t>
  </si>
  <si>
    <t>['Morris-Jones R', 'Fletcher C', 'Morris-Jones S', 'Brown T', 'Hilton RM', 'Hay R']</t>
  </si>
  <si>
    <t>Mycobacterium abscessus: a cutaneous infection in a patient on renal replacement therapy</t>
  </si>
  <si>
    <t>26(5):415-8</t>
  </si>
  <si>
    <t>https://pubmed.ncbi.nlm.nih.gov/11488830</t>
  </si>
  <si>
    <t>https://academic.oup.com/ced/article-lookup/doi/10.1046/j.1365-2230.2001.00849.x</t>
  </si>
  <si>
    <t>['Evans AV', 'Roest MA', 'Fletcher CL', 'Lister R', 'Hay RJ']</t>
  </si>
  <si>
    <t>Isolated lichen planus of the toe nails treated with oral prednisolone</t>
  </si>
  <si>
    <t>26(5):412-4</t>
  </si>
  <si>
    <t>https://pubmed.ncbi.nlm.nih.gov/11488829</t>
  </si>
  <si>
    <t>https://academic.oup.com/ced/article-lookup/doi/10.1046/j.1365-2230.2001.00848.x</t>
  </si>
  <si>
    <t>['Hay RJ', 'Robles W', 'Midgley G', 'Moore MK']</t>
  </si>
  <si>
    <t>Tinea capitis in Europe: new perspective on an old problem</t>
  </si>
  <si>
    <t>15(3):229-33</t>
  </si>
  <si>
    <t>https://pubmed.ncbi.nlm.nih.gov/11683286</t>
  </si>
  <si>
    <t>https://onlinelibrary.wiley.com/resolve/openurl?genre=article&amp;sid=nlm:pubmed&amp;issn=0926-9959&amp;date=2001&amp;volume=15&amp;issue=3&amp;spage=229</t>
  </si>
  <si>
    <t>Endemic scalp ringworm: an object lesson in control of a common fungal infection</t>
  </si>
  <si>
    <t>14(2):121-2</t>
  </si>
  <si>
    <t>https://pubmed.ncbi.nlm.nih.gov/11979119</t>
  </si>
  <si>
    <t>https://journals.lww.com/00001432-200104000-00001</t>
  </si>
  <si>
    <t>['Blackwell VC', 'Hamilton AJ', 'Hay RJ']</t>
  </si>
  <si>
    <t>Production of a species specific monoclonal antibody against a 56-kDa Mycobacterium marinum antigen which is potentially useful in culture identification</t>
  </si>
  <si>
    <t>FEMS immunology and medical microbiology</t>
  </si>
  <si>
    <t>30(1):9-12</t>
  </si>
  <si>
    <t>https://pubmed.ncbi.nlm.nih.gov/11172985</t>
  </si>
  <si>
    <t>https://onlinelibrary.wiley.com/resolve/openurl?genre=article&amp;sid=nlm:pubmed&amp;issn=0928-8244&amp;date=2001&amp;volume=30&amp;issue=1&amp;spage=9</t>
  </si>
  <si>
    <t>The north-south divide in health--where does dermatology stand?</t>
  </si>
  <si>
    <t>Jan Feb-2001</t>
  </si>
  <si>
    <t>19(1):39-42</t>
  </si>
  <si>
    <t>https://pubmed.ncbi.nlm.nih.gov/11369484</t>
  </si>
  <si>
    <t>https://linkinghub.elsevier.com/retrieve/pii/S0738-081X(00)00208-X</t>
  </si>
  <si>
    <t>['Blackwell V', 'Ahmed K', "O'Docherty C", 'Hay RJ']</t>
  </si>
  <si>
    <t>Cutaneous hyalohyphomycosis caused by Paecilomyces lilacinus in a renal transplant patient</t>
  </si>
  <si>
    <t>143(4):873-5</t>
  </si>
  <si>
    <t>https://pubmed.ncbi.nlm.nih.gov/11069476</t>
  </si>
  <si>
    <t>https://academic.oup.com/bjd/article-lookup/doi/10.1046/j.1365-2133.2000.03796.x</t>
  </si>
  <si>
    <t>Blastomycosis: what's new?</t>
  </si>
  <si>
    <t>Jul-2000</t>
  </si>
  <si>
    <t>14(4):249-50</t>
  </si>
  <si>
    <t>https://pubmed.ncbi.nlm.nih.gov/11204511</t>
  </si>
  <si>
    <t>https://onlinelibrary.wiley.com/resolve/openurl?genre=article&amp;sid=nlm:pubmed&amp;issn=0926-9959&amp;date=2000&amp;volume=14&amp;issue=4&amp;spage=249</t>
  </si>
  <si>
    <t>['Dyche JA', 'Hay RJ']</t>
  </si>
  <si>
    <t>HIV, the skin and the impact of antiretroviral therapy</t>
  </si>
  <si>
    <t>Apr-2000</t>
  </si>
  <si>
    <t>13(2):99-101</t>
  </si>
  <si>
    <t>https://pubmed.ncbi.nlm.nih.gov/11964774</t>
  </si>
  <si>
    <t>https://journals.lww.com/00001432-200004000-00001</t>
  </si>
  <si>
    <t>['Oyarzabal MF', 'Chevretton EB', 'Hay RJ']</t>
  </si>
  <si>
    <t>Semi-invasive allergic aspergillosis of the paranasal sinuses</t>
  </si>
  <si>
    <t>The Journal of laryngology and otology</t>
  </si>
  <si>
    <t>114(4):290-2</t>
  </si>
  <si>
    <t>https://pubmed.ncbi.nlm.nih.gov/10845047</t>
  </si>
  <si>
    <t>['Walker SL', 'Hay RJ']</t>
  </si>
  <si>
    <t>Yaws-a review of the last 50 years</t>
  </si>
  <si>
    <t>39(4):258-60</t>
  </si>
  <si>
    <t>https://pubmed.ncbi.nlm.nih.gov/10809971</t>
  </si>
  <si>
    <t>https://onlinelibrary.wiley.com/resolve/openurl?genre=article&amp;sid=nlm:pubmed&amp;issn=0011-9059&amp;date=2000&amp;volume=39&amp;issue=4&amp;spage=258</t>
  </si>
  <si>
    <t>['Blackwell VC', 'Hamilton AJ', 'Hay R']</t>
  </si>
  <si>
    <t>Analysis by enzyme-linked immunosorbent assay and immunoblot of the antibody responses of patients infected with Mycobacterium marinum</t>
  </si>
  <si>
    <t>Mar-2000</t>
  </si>
  <si>
    <t>27(3):185-90</t>
  </si>
  <si>
    <t>https://pubmed.ncbi.nlm.nih.gov/10683462</t>
  </si>
  <si>
    <t>https://onlinelibrary.wiley.com/resolve/openurl?genre=article&amp;sid=nlm:pubmed&amp;issn=0928-8244&amp;date=2000&amp;volume=27&amp;issue=3&amp;spage=185</t>
  </si>
  <si>
    <t>['Evans AV', 'Fletcher CL', 'Owen WJ', 'Hay RJ']</t>
  </si>
  <si>
    <t>Oesophageal lichen planus</t>
  </si>
  <si>
    <t>25(1):36-7</t>
  </si>
  <si>
    <t>https://pubmed.ncbi.nlm.nih.gov/10671969</t>
  </si>
  <si>
    <t>https://academic.oup.com/ced/article-lookup/doi/10.1046/j.1365-2230.2000.00568.x</t>
  </si>
  <si>
    <t>['Al Sogair S', 'Hay RJ']</t>
  </si>
  <si>
    <t>Fungal infection in children: tinea capitis</t>
  </si>
  <si>
    <t>Nov Dec-2000</t>
  </si>
  <si>
    <t>18(6):679-85</t>
  </si>
  <si>
    <t>https://pubmed.ncbi.nlm.nih.gov/11173203</t>
  </si>
  <si>
    <t>https://linkinghub.elsevier.com/retrieve/pii/S0738-081X(00)00160-7</t>
  </si>
  <si>
    <t>['Czechowicz RT', 'Millard TP', 'Smith HR', 'Ashton RE', 'Lucas SB', 'Hay RJ']</t>
  </si>
  <si>
    <t>Reactivation of cutaneous leishmaniasis after surgery</t>
  </si>
  <si>
    <t>Dec-1999</t>
  </si>
  <si>
    <t>141(6):1113-6</t>
  </si>
  <si>
    <t>https://pubmed.ncbi.nlm.nih.gov/10606863</t>
  </si>
  <si>
    <t>https://academic.oup.com/bjd/article-lookup/doi/10.1046/j.1365-2133.1999.03215.x</t>
  </si>
  <si>
    <t>Therapeutic potential of terbinafine in subcutaneous and systemic mycoses</t>
  </si>
  <si>
    <t>141 Suppl 56:36-40</t>
  </si>
  <si>
    <t>https://pubmed.ncbi.nlm.nih.gov/10730913</t>
  </si>
  <si>
    <t>https://academic.oup.com/bjd/article-lookup/doi/10.1046/j.1365-2133.1999.00013.x</t>
  </si>
  <si>
    <t>Medical education and dermatology</t>
  </si>
  <si>
    <t>The Journal of dermatology</t>
  </si>
  <si>
    <t>26(11):706-10</t>
  </si>
  <si>
    <t>https://pubmed.ncbi.nlm.nih.gov/10635610</t>
  </si>
  <si>
    <t>https://onlinelibrary.wiley.com/resolve/openurl?genre=article&amp;sid=nlm:pubmed&amp;issn=0385-2407&amp;date=1999&amp;volume=26&amp;issue=11&amp;spage=706</t>
  </si>
  <si>
    <t>New developments in antifungals</t>
  </si>
  <si>
    <t>38 Suppl 2:65-9</t>
  </si>
  <si>
    <t>https://pubmed.ncbi.nlm.nih.gov/10515530</t>
  </si>
  <si>
    <t>https://onlinelibrary.wiley.com/resolve/openurl?genre=article&amp;sid=nlm:pubmed&amp;issn=0011-9059&amp;date=1999&amp;volume=38&amp;issue=&amp;spage=65</t>
  </si>
  <si>
    <t>Lipid amphotericin B combinations; 'la crème de la crème'?</t>
  </si>
  <si>
    <t>Jul-1999</t>
  </si>
  <si>
    <t>39(1):16-20</t>
  </si>
  <si>
    <t>https://pubmed.ncbi.nlm.nih.gov/10468123</t>
  </si>
  <si>
    <t>https://linkinghub.elsevier.com/retrieve/pii/S0163-4453(99)90096-8</t>
  </si>
  <si>
    <t>Microbial antigens, heat shock proteins and skin disease</t>
  </si>
  <si>
    <t>Jun-1999</t>
  </si>
  <si>
    <t>12(3):169-70</t>
  </si>
  <si>
    <t>https://pubmed.ncbi.nlm.nih.gov/17035773</t>
  </si>
  <si>
    <t>https://journals.lww.com/00001432-199906000-00001</t>
  </si>
  <si>
    <t>['Elewski BE', 'Hay RJ']</t>
  </si>
  <si>
    <t>Novel treatment strategies for superficial mycoses: introduction</t>
  </si>
  <si>
    <t>40(6 Pt 2):S1-2</t>
  </si>
  <si>
    <t>https://pubmed.ncbi.nlm.nih.gov/10367908</t>
  </si>
  <si>
    <t>https://linkinghub.elsevier.com/retrieve/pii/S0190-9622(99)70390-7</t>
  </si>
  <si>
    <t>The management of superficial candidiasis</t>
  </si>
  <si>
    <t>40(6 Pt 2):S35-42</t>
  </si>
  <si>
    <t>https://pubmed.ncbi.nlm.nih.gov/10367915</t>
  </si>
  <si>
    <t>https://linkinghub.elsevier.com/retrieve/pii/S0190-9622(99)70396-8</t>
  </si>
  <si>
    <t>['Fenelon LE', 'Hamilton AJ', 'Figueroa JI', 'Bartholomew MA', 'Allen MH', 'McCarthy P', 'Hay RJ']</t>
  </si>
  <si>
    <t>Production of specific monoclonal antibodies to Aspergillus species and their use in immunohistochemical identification of aspergillosis</t>
  </si>
  <si>
    <t>37(4):1221-3</t>
  </si>
  <si>
    <t>https://pubmed.ncbi.nlm.nih.gov/10074559</t>
  </si>
  <si>
    <t>https://journals.asm.org/doi/10.1128/JCM.37.4.1221-1223.1999?url_ver=Z39.88-2003&amp;rfr_id=ori:rid:crossref.org&amp;rfr_dat=cr_pub 0pubmed</t>
  </si>
  <si>
    <t>['Fletcher CL', 'Hay RJ', 'Midgley G', 'Moore M']</t>
  </si>
  <si>
    <t>Onychomycosis caused by infection with Paecilomyces lilacinus</t>
  </si>
  <si>
    <t>Dec-1998</t>
  </si>
  <si>
    <t>139(6):1133-5</t>
  </si>
  <si>
    <t>https://pubmed.ncbi.nlm.nih.gov/9990402</t>
  </si>
  <si>
    <t>https://academic.oup.com/bjd/article-lookup/doi/10.1046/j.1365-2133.1998.2576s.x</t>
  </si>
  <si>
    <t>['Hamilton AJ', 'Jeavons L', 'Youngchim S', 'Vanittanakom N', 'Hay RJ']</t>
  </si>
  <si>
    <t>Sialic acid-dependent recognition of laminin by Penicillium marneffei conidia</t>
  </si>
  <si>
    <t>66(12):6024-6</t>
  </si>
  <si>
    <t>https://pubmed.ncbi.nlm.nih.gov/9826390</t>
  </si>
  <si>
    <t>https://journals.asm.org/doi/10.1128/IAI.66.12.6024-6026.1998?url_ver=Z39.88-2003&amp;rfr_id=ori:rid:crossref.org&amp;rfr_dat=cr_pub 0pubmed</t>
  </si>
  <si>
    <t>['Tesfa-Selase F', 'Stubbs A', 'Hay RJ']</t>
  </si>
  <si>
    <t>Partial DNA sequence of 3'-terminal region of superoxide dismutase from Cryptococcus neoformans</t>
  </si>
  <si>
    <t>Nov-1998</t>
  </si>
  <si>
    <t>Biochemical Society transactions</t>
  </si>
  <si>
    <t>26(4):S396</t>
  </si>
  <si>
    <t>https://pubmed.ncbi.nlm.nih.gov/10047910</t>
  </si>
  <si>
    <t>https://portlandpress.com/biochemsoctrans/article-lookup/doi/10.1042/bst026s396</t>
  </si>
  <si>
    <t>['Gómez BL', 'Figueroa JI', 'Hamilton AJ', 'Diez S', 'Rojas M', 'Tobón AM', 'Hay RJ', 'Restrepo A']</t>
  </si>
  <si>
    <t>Antigenemia in patients with paracoccidioidomycosis: detection of the 87-kilodalton determinant during and after antifungal therapy</t>
  </si>
  <si>
    <t>36(11):3309-16</t>
  </si>
  <si>
    <t>https://pubmed.ncbi.nlm.nih.gov/9774584</t>
  </si>
  <si>
    <t>https://journals.asm.org/doi/10.1128/JCM.36.11.3309-3316.1998?url_ver=Z39.88-2003&amp;rfr_id=ori:rid:crossref.org&amp;rfr_dat=cr_pub 0pubmed</t>
  </si>
  <si>
    <t>['Baran R', 'Hay RJ', 'Tosti A', 'Haneke E']</t>
  </si>
  <si>
    <t>A new classification of onychomycosis</t>
  </si>
  <si>
    <t>139(4):567-71</t>
  </si>
  <si>
    <t>https://pubmed.ncbi.nlm.nih.gov/9892897</t>
  </si>
  <si>
    <t>https://academic.oup.com/bjd/article-lookup/doi/10.1046/j.1365-2133.1998.02449.x</t>
  </si>
  <si>
    <t>['Almeida BM', 'Challacombe SJ', 'Hay RJ', 'Morgan PR', 'Milburn HJ']</t>
  </si>
  <si>
    <t>Papulonecrotic tuberculide complicating scrofuloderma in a health-care worker</t>
  </si>
  <si>
    <t>Sep-1998</t>
  </si>
  <si>
    <t>139(3):550-2</t>
  </si>
  <si>
    <t>https://pubmed.ncbi.nlm.nih.gov/9767317</t>
  </si>
  <si>
    <t>https://academic.oup.com/bjd/article-lookup/doi/10.1046/j.1365-2133.1998.02436.x</t>
  </si>
  <si>
    <t>['Jeavons L', 'Hamilton AJ', 'Vanittanakom N', 'Ungpakorn R', 'Evans EG', 'Sirisanthana T', 'Hay RJ']</t>
  </si>
  <si>
    <t>Identification and purification of specific Penicillium marneffei antigens and their recognition by human immune sera</t>
  </si>
  <si>
    <t>Apr-1998</t>
  </si>
  <si>
    <t>36(4):949-54</t>
  </si>
  <si>
    <t>https://pubmed.ncbi.nlm.nih.gov/9542914</t>
  </si>
  <si>
    <t>https://journals.asm.org/doi/10.1128/JCM.36.4.949-954.1998?url_ver=Z39.88-2003&amp;rfr_id=ori:rid:crossref.org&amp;rfr_dat=cr_pub 0pubmed</t>
  </si>
  <si>
    <t>['Acland KM', 'Hay RJ', 'Groves R']</t>
  </si>
  <si>
    <t>Cutaneous infection with Alternaria alternata complicating immunosuppression: successful treatment with itraconazole</t>
  </si>
  <si>
    <t>Feb-1998</t>
  </si>
  <si>
    <t>138(2):354-6</t>
  </si>
  <si>
    <t>https://pubmed.ncbi.nlm.nih.gov/9602891</t>
  </si>
  <si>
    <t>https://academic.oup.com/bjd/article-lookup/doi/10.1046/j.1365-2133.1998.02091.x</t>
  </si>
  <si>
    <t>['Gómez BL', 'Figueroa JI', 'Hamilton AJ', 'Ortiz B', 'Robledo MA', 'Hay RJ', 'Restrepo A']</t>
  </si>
  <si>
    <t>Use of monoclonal antibodies in diagnosis of paracoccidioidomycosis: new strategies for detection of circulating antigens</t>
  </si>
  <si>
    <t>35(12):3278-83</t>
  </si>
  <si>
    <t>https://pubmed.ncbi.nlm.nih.gov/9399534</t>
  </si>
  <si>
    <t>https://journals.asm.org/doi/10.1128/jcm.35.12.3278-3283.1997?url_ver=Z39.88-2003&amp;rfr_id=ori:rid:crossref.org&amp;rfr_dat=cr_pub 0pubmed</t>
  </si>
  <si>
    <t>['Paredes SS', 'Estrada R', 'Alarcon H', 'Chavez G', 'Romero M', 'Hay R']</t>
  </si>
  <si>
    <t>Can school teachers improve the management and prevention of skin disease? A pilot study based on head louse infestations in Guerrero, Mexico</t>
  </si>
  <si>
    <t>Nov-1997</t>
  </si>
  <si>
    <t>36(11):826-30</t>
  </si>
  <si>
    <t>https://pubmed.ncbi.nlm.nih.gov/9427074</t>
  </si>
  <si>
    <t>https://onlinelibrary.wiley.com/resolve/openurl?genre=article&amp;sid=nlm:pubmed&amp;issn=0011-9059&amp;date=1997&amp;volume=36&amp;issue=11&amp;spage=826</t>
  </si>
  <si>
    <t>['Figueroa JI', 'Hawranek T', 'Abraha A', 'Hay RJ']</t>
  </si>
  <si>
    <t>Tinea capitis in south-western Ethiopia: a study of risk factors for infection and carriage</t>
  </si>
  <si>
    <t>36(9):661-6</t>
  </si>
  <si>
    <t>https://pubmed.ncbi.nlm.nih.gov/9352406</t>
  </si>
  <si>
    <t>https://onlinelibrary.wiley.com/resolve/openurl?genre=article&amp;sid=nlm:pubmed&amp;issn=0011-9059&amp;date=1997&amp;volume=36&amp;issue=9&amp;spage=661</t>
  </si>
  <si>
    <t>['Whittam LR', 'Hay RJ', 'Hughes RA']</t>
  </si>
  <si>
    <t>Eczematous reactions to human immune globulin</t>
  </si>
  <si>
    <t>137(3):481-2</t>
  </si>
  <si>
    <t>https://pubmed.ncbi.nlm.nih.gov/9349364</t>
  </si>
  <si>
    <t>https://academic.oup.com/bjd/article-lookup/doi/10.1111/j.1365-2133.1997.tb03773.x</t>
  </si>
  <si>
    <t>['Whittam LR', 'Hay RJ']</t>
  </si>
  <si>
    <t>The impact of onychomycosis on quality of life</t>
  </si>
  <si>
    <t>Mar-1997</t>
  </si>
  <si>
    <t>22(2):87-9</t>
  </si>
  <si>
    <t>https://pubmed.ncbi.nlm.nih.gov/9330072</t>
  </si>
  <si>
    <t>https://onlinelibrary.wiley.com/resolve/openurl?genre=article&amp;sid=nlm:pubmed&amp;issn=0307-6938&amp;date=1997&amp;volume=22&amp;issue=2&amp;spage=87</t>
  </si>
  <si>
    <t>['Morgan M', 'McCreedy R', 'Simpson J', 'Hay RJ']</t>
  </si>
  <si>
    <t>Dermatology quality of life scales--a measure of the impact of skin diseases</t>
  </si>
  <si>
    <t>136(2):202-6</t>
  </si>
  <si>
    <t>https://pubmed.ncbi.nlm.nih.gov/9068732</t>
  </si>
  <si>
    <t>https://onlinelibrary.wiley.com/resolve/openurl?genre=article&amp;sid=nlm:pubmed&amp;issn=0007-0963&amp;date=1997&amp;volume=136&amp;issue=2&amp;spage=202</t>
  </si>
  <si>
    <t>['Hay RJ', 'Graham-Brown RA']</t>
  </si>
  <si>
    <t>Dandruff and seborrhoeic dermatitis: causes and management</t>
  </si>
  <si>
    <t>22(1):3-6</t>
  </si>
  <si>
    <t>https://pubmed.ncbi.nlm.nih.gov/9330043</t>
  </si>
  <si>
    <t>https://academic.oup.com/ced/article-lookup/doi/10.1046/j.1365-2230.1997.d01-231.x</t>
  </si>
  <si>
    <t>['Coleman R', 'Hay RJ']</t>
  </si>
  <si>
    <t>Chronic mucocutaneous candidosis associated with hypothyroidism: a distinct syndrome?</t>
  </si>
  <si>
    <t>136(1):24-9</t>
  </si>
  <si>
    <t>https://pubmed.ncbi.nlm.nih.gov/9039290</t>
  </si>
  <si>
    <t>https://onlinelibrary.wiley.com/resolve/openurl?genre=article&amp;sid=nlm:pubmed&amp;issn=0007-0963&amp;date=1997&amp;volume=136&amp;issue=1&amp;spage=24</t>
  </si>
  <si>
    <t>['Hay RJ', 'Clayton YM', 'De Silva N', 'Midgley G', 'Rossor E']</t>
  </si>
  <si>
    <t>Tinea capitis in south-east London--a new pattern of infection with public health implications</t>
  </si>
  <si>
    <t>135(6):955-8</t>
  </si>
  <si>
    <t>https://pubmed.ncbi.nlm.nih.gov/8977718</t>
  </si>
  <si>
    <t>https://academic.oup.com/bjd/article-lookup/doi/10.1046/j.1365-2133.1996.d01-1101.x</t>
  </si>
  <si>
    <t>Update on the management of onychomycosis: highlights of the Third Annual International Summit on Cutaneous Antifungal Therapy</t>
  </si>
  <si>
    <t>Aug-1996</t>
  </si>
  <si>
    <t>Clinical infectious diseases : an official publication of the Infectious Diseases Society of America</t>
  </si>
  <si>
    <t>23(2):305-13</t>
  </si>
  <si>
    <t>Congress | Research Support, Non-U.S. Gov't</t>
  </si>
  <si>
    <t>https://pubmed.ncbi.nlm.nih.gov/8842269</t>
  </si>
  <si>
    <t>https://academic.oup.com/cid/article-lookup/doi/10.1093/clinids/23.2.305</t>
  </si>
  <si>
    <t>['Holdom MD', 'Hay RJ', 'Hamilton AJ']</t>
  </si>
  <si>
    <t>The Cu,Zn superoxide dismutases of Aspergillus flavus, Aspergillus niger, Aspergillus nidulans, and Aspergillus terreus: purification and biochemical comparison with the Aspergillus fumigatus Cu,Zn superoxide dismutase</t>
  </si>
  <si>
    <t>64(8):3326-32</t>
  </si>
  <si>
    <t>https://pubmed.ncbi.nlm.nih.gov/8757871</t>
  </si>
  <si>
    <t>https://journals.asm.org/doi/10.1128/iai.64.8.3326-3332.1996?url_ver=Z39.88-2003&amp;rfr_id=ori:rid:crossref.org&amp;rfr_dat=cr_pub 0pubmed</t>
  </si>
  <si>
    <t>['Rosbotham JL', 'Corbett EL', 'Grant HR', 'Hay RJ', 'Bryceson AD']</t>
  </si>
  <si>
    <t>Imported mucocutaneous leishmaniasis</t>
  </si>
  <si>
    <t>21(4):288-90</t>
  </si>
  <si>
    <t>https://pubmed.ncbi.nlm.nih.gov/8974832</t>
  </si>
  <si>
    <t>https://academic.oup.com/ced/article-lookup/doi/10.1111/j.1365-2230.1996.tb00097.x</t>
  </si>
  <si>
    <t>['Williams HC', 'Burney PG', 'Pembroke AC', 'Hay RJ']</t>
  </si>
  <si>
    <t>Validation of the U.K. diagnostic criteria for atopic dermatitis in a population setting. U.K. Diagnostic Criteria for Atopic Dermatitis Working Party</t>
  </si>
  <si>
    <t>135(1):12-7</t>
  </si>
  <si>
    <t>https://pubmed.ncbi.nlm.nih.gov/8776351</t>
  </si>
  <si>
    <t>https://onlinelibrary.wiley.com/resolve/openurl?genre=article&amp;sid=nlm:pubmed&amp;issn=0007-0963&amp;date=1996&amp;volume=135&amp;issue=1&amp;spage=12</t>
  </si>
  <si>
    <t>['Ungpakorn R', 'Holdom MD', 'Hamilton AJ', 'Hay RJ']</t>
  </si>
  <si>
    <t>Purification and partial characterization of the Cu,Zn superoxide dismutase from the dermatophyte Trichophyton mentagrophytes var. interdigitale</t>
  </si>
  <si>
    <t>May-1996</t>
  </si>
  <si>
    <t>21(3):190-6</t>
  </si>
  <si>
    <t>https://pubmed.ncbi.nlm.nih.gov/8914358</t>
  </si>
  <si>
    <t>https://academic.oup.com/ced/article-lookup/doi/10.1111/j.1365-2230.1996.tb00060.x</t>
  </si>
  <si>
    <t>['Barnes RA', 'Denning DW', 'Evans EG', 'Hay RJ', 'Kibbler CC', 'Prentice AG', 'Richardson MD', 'Roberts MM', 'Rogers TR', 'Speller DC', 'Warnock DW', 'Warren RE']</t>
  </si>
  <si>
    <t>Fungal infections: a survey of laboratory services for diagnosis and treatment</t>
  </si>
  <si>
    <t>Communicable disease report. CDR review</t>
  </si>
  <si>
    <t>6(5):R69-75</t>
  </si>
  <si>
    <t>https://pubmed.ncbi.nlm.nih.gov/8935421</t>
  </si>
  <si>
    <t>['Whittam LR', 'Macdonald DM', 'Hay RJ']</t>
  </si>
  <si>
    <t>A case of giant bathing trunk naevus with neurofibroma-like change</t>
  </si>
  <si>
    <t>Mar-1996</t>
  </si>
  <si>
    <t>21(2):167-9</t>
  </si>
  <si>
    <t>https://pubmed.ncbi.nlm.nih.gov/8759211</t>
  </si>
  <si>
    <t>https://onlinelibrary.wiley.com/resolve/openurl?genre=article&amp;sid=nlm:pubmed&amp;issn=0307-6938&amp;date=1996&amp;volume=21&amp;issue=2&amp;spage=167</t>
  </si>
  <si>
    <t>['Lambkin I', 'Hamilton AJ', 'Hay RJ']</t>
  </si>
  <si>
    <t>Purification and characterisation of a novel 34,000-Mr cell-associated proteinase from the dermatophyte Trichophyton rubrum</t>
  </si>
  <si>
    <t>Feb-1996</t>
  </si>
  <si>
    <t>13(2):131-40</t>
  </si>
  <si>
    <t>https://pubmed.ncbi.nlm.nih.gov/8731021</t>
  </si>
  <si>
    <t>https://onlinelibrary.wiley.com/resolve/openurl?genre=article&amp;sid=nlm:pubmed&amp;issn=0928-8244&amp;date=1996&amp;volume=13&amp;issue=2&amp;spage=131</t>
  </si>
  <si>
    <t>Yeast infections</t>
  </si>
  <si>
    <t>14(1):113-24</t>
  </si>
  <si>
    <t>https://pubmed.ncbi.nlm.nih.gov/8821164</t>
  </si>
  <si>
    <t>https://linkinghub.elsevier.com/retrieve/pii/S0733-8635(05)70331-4</t>
  </si>
  <si>
    <t>International summit on cutaneous antifungal therapy, focus on tinea capitis, Boston, Massachusetts, November 11-13, 1994</t>
  </si>
  <si>
    <t>Jan Feb-1996</t>
  </si>
  <si>
    <t>13(1):69-77</t>
  </si>
  <si>
    <t>Journal Article | Multicenter Study | Research Support, Non-U.S. Gov't | Review</t>
  </si>
  <si>
    <t>https://pubmed.ncbi.nlm.nih.gov/8919533</t>
  </si>
  <si>
    <t>https://onlinelibrary.wiley.com/resolve/openurl?genre=article&amp;sid=nlm:pubmed&amp;issn=0736-8046&amp;date=1996&amp;volume=13&amp;issue=1&amp;spage=69</t>
  </si>
  <si>
    <t>Sick library syndrome</t>
  </si>
  <si>
    <t>16-Dec-1995</t>
  </si>
  <si>
    <t>346(8990):1573-4</t>
  </si>
  <si>
    <t>https://pubmed.ncbi.nlm.nih.gov/7500747</t>
  </si>
  <si>
    <t>https://linkinghub.elsevier.com/retrieve/pii/S0140-6736(95)91925-2</t>
  </si>
  <si>
    <t>['Rogers TR', 'Barnes RA', 'Denning DW', 'Evans EG', 'Hay RJ', 'Prentice AG', 'Speller DC', 'Warnock DW', 'Warren RE']</t>
  </si>
  <si>
    <t>Antifungal drug susceptibility testing. Working Party of the British Society for Antimicrobial chemotherapy</t>
  </si>
  <si>
    <t>The Journal of antimicrobial chemotherapy</t>
  </si>
  <si>
    <t>36(6):899-909</t>
  </si>
  <si>
    <t>https://pubmed.ncbi.nlm.nih.gov/8821590</t>
  </si>
  <si>
    <t>https://academic.oup.com/jac/article-lookup/doi/10.1093/jac/36.6.899</t>
  </si>
  <si>
    <t>['Williams HC', 'Forsdyke H', 'Boodoo G', 'Hay RJ', 'Burney PG']</t>
  </si>
  <si>
    <t>A protocol for recording the sign of flexural dermatitis in children</t>
  </si>
  <si>
    <t>133(6):941-9</t>
  </si>
  <si>
    <t>https://pubmed.ncbi.nlm.nih.gov/8547049</t>
  </si>
  <si>
    <t>https://academic.oup.com/bjd/article-lookup/doi/10.1111/j.1365-2133.1995.tb06930.x</t>
  </si>
  <si>
    <t>['Elewski B', 'Hay RJ']</t>
  </si>
  <si>
    <t>International summit on cutaneous antifungal therapy. Boston, Massachusetts, Nov. 11-13, 1994</t>
  </si>
  <si>
    <t>33(5 Pt 1):816-22</t>
  </si>
  <si>
    <t>https://pubmed.ncbi.nlm.nih.gov/7593783</t>
  </si>
  <si>
    <t>https://linkinghub.elsevier.com/retrieve/pii/0190-9622(95)91838-8</t>
  </si>
  <si>
    <t>['Schechtman RC', 'Midgley G', 'Hay RJ']</t>
  </si>
  <si>
    <t>HIV disease and Malassezia yeasts: a quantitative study of patients presenting with seborrhoeic dermatitis</t>
  </si>
  <si>
    <t>133(5):694-8</t>
  </si>
  <si>
    <t>https://pubmed.ncbi.nlm.nih.gov/8555018</t>
  </si>
  <si>
    <t>https://academic.oup.com/bjd/article-lookup/doi/10.1111/j.1365-2133.1995.tb02740.x</t>
  </si>
  <si>
    <t>['Schechtman RC', 'Midgley G', 'Bingham JS', 'Hay RJ']</t>
  </si>
  <si>
    <t>Adherence of Malassezia isolates to human keratinocytes in vitro--a study of HIV-positive patients with seborrhoeic dermatitis</t>
  </si>
  <si>
    <t>Oct-1995</t>
  </si>
  <si>
    <t>133(4):537-41</t>
  </si>
  <si>
    <t>https://pubmed.ncbi.nlm.nih.gov/7577579</t>
  </si>
  <si>
    <t>https://academic.oup.com/bjd/article-lookup/doi/10.1111/j.1365-2133.1995.tb02700.x</t>
  </si>
  <si>
    <t>Antifungal drugs</t>
  </si>
  <si>
    <t>QJM : monthly journal of the Association of Physicians</t>
  </si>
  <si>
    <t>88(10):681-4</t>
  </si>
  <si>
    <t>https://pubmed.ncbi.nlm.nih.gov/7493164</t>
  </si>
  <si>
    <t>['Miller RF', 'Lucas SB', 'De Cock KM', 'Hay RJ']</t>
  </si>
  <si>
    <t>Disseminated cryptococcal infection despite treatment for cryptococcal meningitis</t>
  </si>
  <si>
    <t>Jun-1995</t>
  </si>
  <si>
    <t>71(3):187-92</t>
  </si>
  <si>
    <t>Case Reports | Clinical Conference | Journal Article</t>
  </si>
  <si>
    <t>https://pubmed.ncbi.nlm.nih.gov/7635497</t>
  </si>
  <si>
    <t>https://europepmc.org/abstract/MED/7635497</t>
  </si>
  <si>
    <t>Purification, N-terminal amino acid sequence and partial characterization of a Cu,Zn superoxide dismutase from the pathogenic fungus Aspergillus fumigatus</t>
  </si>
  <si>
    <t>Free radical research</t>
  </si>
  <si>
    <t>22(6):519-31</t>
  </si>
  <si>
    <t>https://pubmed.ncbi.nlm.nih.gov/7633574</t>
  </si>
  <si>
    <t>https://www.tandfonline.com/doi/full/10.3109/10715769509150324</t>
  </si>
  <si>
    <t>Cost of therapy for dermatophyte infections</t>
  </si>
  <si>
    <t>32(6):1062</t>
  </si>
  <si>
    <t>https://pubmed.ncbi.nlm.nih.gov/7619144</t>
  </si>
  <si>
    <t>https://linkinghub.elsevier.com/retrieve/pii/0190-9622(95)91369-6</t>
  </si>
  <si>
    <t>['Hay RJ', 'Clayton YM', 'Goodley JM']</t>
  </si>
  <si>
    <t>Fungal aerobiology: how, when and where?</t>
  </si>
  <si>
    <t>The Journal of hospital infection</t>
  </si>
  <si>
    <t>30 Suppl:352-7</t>
  </si>
  <si>
    <t>https://pubmed.ncbi.nlm.nih.gov/7560972</t>
  </si>
  <si>
    <t>https://linkinghub.elsevier.com/retrieve/pii/0195-6701(95)90038-1</t>
  </si>
  <si>
    <t>Cryptococcosis, AIDS, and clinical trials</t>
  </si>
  <si>
    <t>4-Mar-1995</t>
  </si>
  <si>
    <t>345(8949):530-1</t>
  </si>
  <si>
    <t>https://pubmed.ncbi.nlm.nih.gov/7776766</t>
  </si>
  <si>
    <t>https://linkinghub.elsevier.com/retrieve/pii/S0140-6736(95)90457-3</t>
  </si>
  <si>
    <t>['Smith CH', 'Barker JN', 'Hay RJ']</t>
  </si>
  <si>
    <t>Diffuse plane xanthomatosis and acquired palmoplantar keratoderma in association with myeloma</t>
  </si>
  <si>
    <t>Feb-1995</t>
  </si>
  <si>
    <t>132(2):286-9</t>
  </si>
  <si>
    <t>https://pubmed.ncbi.nlm.nih.gov/7888370</t>
  </si>
  <si>
    <t>https://academic.oup.com/bjd/article-lookup/doi/10.1111/j.1365-2133.1995.tb05029.x</t>
  </si>
  <si>
    <t>['Williams HC', 'Pembroke AC', 'Forsdyke H', 'Boodoo G', 'Hay RJ', 'Burney PG']</t>
  </si>
  <si>
    <t>London-born black Caribbean children are at increased risk of atopic dermatitis</t>
  </si>
  <si>
    <t>32(2 Pt 1):212-7</t>
  </si>
  <si>
    <t>https://pubmed.ncbi.nlm.nih.gov/7829705</t>
  </si>
  <si>
    <t>https://linkinghub.elsevier.com/retrieve/pii/0190-9622(95)90128-0</t>
  </si>
  <si>
    <t>['Hamilton AJ', 'Holdom MD', 'Hay RJ']</t>
  </si>
  <si>
    <t>Specific recognition of purified Cu,Zn superoxide dismutase from Aspergillus fumigatus by immune human sera</t>
  </si>
  <si>
    <t>33(2):495-6</t>
  </si>
  <si>
    <t>https://pubmed.ncbi.nlm.nih.gov/7714216</t>
  </si>
  <si>
    <t>https://journals.asm.org/doi/10.1128/jcm.33.2.495-496.1995?url_ver=Z39.88-2003&amp;rfr_id=ori:rid:crossref.org&amp;rfr_dat=cr_pub 0pubmed</t>
  </si>
  <si>
    <t>['Tesfa-Selase F', 'Hay RJ']</t>
  </si>
  <si>
    <t>Superoxide dismutase of Cryptococcus neoformans: purification and characterization</t>
  </si>
  <si>
    <t>Journal of medical and veterinary mycology : bimonthly publication of the International Society for Human and Animal Mycology</t>
  </si>
  <si>
    <t>33(4):253-9</t>
  </si>
  <si>
    <t>https://pubmed.ncbi.nlm.nih.gov/8531024</t>
  </si>
  <si>
    <t>['Figueroa JI', 'Hamilton AJ', 'Allen MH', 'Hay RJ']</t>
  </si>
  <si>
    <t>Isolation and partial characterization of a Paracoccidioides brasiliensis 58 kDa extracellular glycoprotein which is recognized by human immune sera</t>
  </si>
  <si>
    <t>Sep Oct-1995</t>
  </si>
  <si>
    <t>89(5):566-72</t>
  </si>
  <si>
    <t>https://pubmed.ncbi.nlm.nih.gov/8560542</t>
  </si>
  <si>
    <t>https://academic.oup.com/trstmh/article-lookup/doi/10.1016/0035-9203(95)90111-6</t>
  </si>
  <si>
    <t>Of imaging and skin</t>
  </si>
  <si>
    <t>29-Oct-1994</t>
  </si>
  <si>
    <t>344(8931):1174</t>
  </si>
  <si>
    <t>https://pubmed.ncbi.nlm.nih.gov/7934536</t>
  </si>
  <si>
    <t>https://linkinghub.elsevier.com/retrieve/pii/S0140-6736(94)90504-5</t>
  </si>
  <si>
    <t>['Hay RJ', 'Estrada Castanon R', 'Alarcon Hernandez H', 'Chavez Lopez G', 'Lopez Fuentes LF', 'Paredes Solis S', 'Andersson N']</t>
  </si>
  <si>
    <t>Wastage of family income on skin disease in Mexico</t>
  </si>
  <si>
    <t>1-Oct-1994</t>
  </si>
  <si>
    <t>309(6958):848</t>
  </si>
  <si>
    <t>https://pubmed.ncbi.nlm.nih.gov/7950615</t>
  </si>
  <si>
    <t>https://europepmc.org/abstract/MED/7950615</t>
  </si>
  <si>
    <t>The U.K. Working Party's Diagnostic Criteria for Atopic Dermatitis. III. Independent hospital validation</t>
  </si>
  <si>
    <t>Sep-1994</t>
  </si>
  <si>
    <t>131(3):406-16</t>
  </si>
  <si>
    <t>https://pubmed.ncbi.nlm.nih.gov/7918017</t>
  </si>
  <si>
    <t>https://academic.oup.com/bjd/article-lookup/doi/10.1111/j.1365-2133.1994.tb08532.x</t>
  </si>
  <si>
    <t>['Williams HC', 'Burney PG', 'Strachan D', 'Hay RJ']</t>
  </si>
  <si>
    <t>The U.K. Working Party's Diagnostic Criteria for Atopic Dermatitis. II. Observer variation of clinical diagnosis and signs of atopic dermatitis</t>
  </si>
  <si>
    <t>131(3):397-405</t>
  </si>
  <si>
    <t>https://pubmed.ncbi.nlm.nih.gov/7918016</t>
  </si>
  <si>
    <t>https://academic.oup.com/bjd/article-lookup/doi/10.1111/j.1365-2133.1994.tb08531.x</t>
  </si>
  <si>
    <t>['Williams HC', 'Burney PG', 'Hay RJ', 'Archer CB', 'Shipley MJ', 'Hunter JJ', 'Bingham EA', 'Finlay AY', 'Pembroke AC', 'Graham-Brown RA']</t>
  </si>
  <si>
    <t>The U.K. Working Party's Diagnostic Criteria for Atopic Dermatitis. I. Derivation of a minimum set of discriminators for atopic dermatitis</t>
  </si>
  <si>
    <t>131(3):383-96</t>
  </si>
  <si>
    <t>https://pubmed.ncbi.nlm.nih.gov/7918015</t>
  </si>
  <si>
    <t>https://academic.oup.com/bjd/article-lookup/doi/10.1111/j.1365-2133.1994.tb08530.x</t>
  </si>
  <si>
    <t>Antifungal therapy of yeast infections</t>
  </si>
  <si>
    <t>31(3 Pt 2):S6-9</t>
  </si>
  <si>
    <t>https://pubmed.ncbi.nlm.nih.gov/8077509</t>
  </si>
  <si>
    <t>https://linkinghub.elsevier.com/retrieve/pii/S0190-9622(08)81258-3</t>
  </si>
  <si>
    <t>Antifungal drugs on the horizon</t>
  </si>
  <si>
    <t>31(3 Pt 2):S82-6</t>
  </si>
  <si>
    <t>https://pubmed.ncbi.nlm.nih.gov/8077515</t>
  </si>
  <si>
    <t>https://linkinghub.elsevier.com/retrieve/pii/S0190-9622(08)81275-3</t>
  </si>
  <si>
    <t>['Sharland M', 'Hay RJ', 'Davies EG']</t>
  </si>
  <si>
    <t>Liposomal amphotericin B in hepatic candidosis</t>
  </si>
  <si>
    <t>Jun-1994</t>
  </si>
  <si>
    <t>Archives of disease in childhood</t>
  </si>
  <si>
    <t>70(6):546-7</t>
  </si>
  <si>
    <t>https://pubmed.ncbi.nlm.nih.gov/8048832</t>
  </si>
  <si>
    <t>https://europepmc.org/abstract/MED/8048832</t>
  </si>
  <si>
    <t>['Figueroa JI', 'Hamilton A', 'Allen M', 'Hay R']</t>
  </si>
  <si>
    <t>Immunohistochemical detection of a novel 22- to 25-kilodalton glycoprotein of Paracoccidioides brasiliensis in biopsy material and partial characterization by using species-specific monoclonal antibodies</t>
  </si>
  <si>
    <t>32(6):1566-74</t>
  </si>
  <si>
    <t>https://pubmed.ncbi.nlm.nih.gov/8077405</t>
  </si>
  <si>
    <t>https://journals.asm.org/doi/10.1128/jcm.32.6.1566-1574.1994?url_ver=Z39.88-2003&amp;rfr_id=ori:rid:crossref.org&amp;rfr_dat=cr_pub 0pubmed</t>
  </si>
  <si>
    <t>Liposomal amphotericin B, AmBisome</t>
  </si>
  <si>
    <t>28 Suppl 1:35-43</t>
  </si>
  <si>
    <t>https://pubmed.ncbi.nlm.nih.gov/8077689</t>
  </si>
  <si>
    <t>https://linkinghub.elsevier.com/retrieve/pii/S0163-4453(94)95956-0</t>
  </si>
  <si>
    <t>['Williams HC', 'Strachan DP', 'Hay RJ']</t>
  </si>
  <si>
    <t>Childhood eczema: disease of the advantaged?</t>
  </si>
  <si>
    <t>30-Apr-1994</t>
  </si>
  <si>
    <t>308(6937):1132-5</t>
  </si>
  <si>
    <t>https://pubmed.ncbi.nlm.nih.gov/8173454</t>
  </si>
  <si>
    <t>https://europepmc.org/abstract/MED/8173454</t>
  </si>
  <si>
    <t>['Clayton YM', 'Hay RJ']</t>
  </si>
  <si>
    <t>Epidemiology of fungal skin and nail disease: roundtable discussion held at Dermatology 2000, Vienna, 17 May 1993</t>
  </si>
  <si>
    <t>Apr-1994</t>
  </si>
  <si>
    <t>130 Suppl 43:9-11</t>
  </si>
  <si>
    <t>https://pubmed.ncbi.nlm.nih.gov/8186144</t>
  </si>
  <si>
    <t>https://academic.oup.com/bjd/article-lookup/doi/10.1111/j.1365-2133.1994.tb06085.x</t>
  </si>
  <si>
    <t>['Goodley JM', 'Clayton YM', 'Hay RJ']</t>
  </si>
  <si>
    <t>Environmental sampling for aspergilli during building construction on a hospital site</t>
  </si>
  <si>
    <t>Jan-1994</t>
  </si>
  <si>
    <t>26(1):27-35</t>
  </si>
  <si>
    <t>https://pubmed.ncbi.nlm.nih.gov/7910180</t>
  </si>
  <si>
    <t>https://linkinghub.elsevier.com/retrieve/pii/0195-6701(94)90076-0</t>
  </si>
  <si>
    <t>Partial purification and characterization of a 235,000M(r) extracellular proteinase from Trichophyton rubrum</t>
  </si>
  <si>
    <t>Mar Apr-1994</t>
  </si>
  <si>
    <t>37(3-4):85-92</t>
  </si>
  <si>
    <t>https://pubmed.ncbi.nlm.nih.gov/7845425</t>
  </si>
  <si>
    <t>https://onlinelibrary.wiley.com/resolve/openurl?genre=article&amp;sid=nlm:pubmed&amp;issn=0933-7407&amp;date=1994&amp;volume=37&amp;issue=3-4&amp;spage=85</t>
  </si>
  <si>
    <t>Histoplasmosis</t>
  </si>
  <si>
    <t>Dec-1993</t>
  </si>
  <si>
    <t>Seminars in dermatology</t>
  </si>
  <si>
    <t>12(4):310-4</t>
  </si>
  <si>
    <t>https://pubmed.ncbi.nlm.nih.gov/8312147</t>
  </si>
  <si>
    <t>The prevention of invasive aspergillosis--a realistic goal?</t>
  </si>
  <si>
    <t>32(4):515-7</t>
  </si>
  <si>
    <t>https://pubmed.ncbi.nlm.nih.gov/8288493</t>
  </si>
  <si>
    <t>https://academic.oup.com/jac/article-lookup/doi/10.1093/jac/32.4.515</t>
  </si>
  <si>
    <t>Undergraduate teaching in dermatology and general practice</t>
  </si>
  <si>
    <t>Sep-1993</t>
  </si>
  <si>
    <t>129(3):356</t>
  </si>
  <si>
    <t>https://pubmed.ncbi.nlm.nih.gov/8286246</t>
  </si>
  <si>
    <t>https://academic.oup.com/bjd/article-lookup/doi/10.1111/j.1365-2133.1993.tb11875.x</t>
  </si>
  <si>
    <t>['Murdoch ME', 'Hay RJ', 'Mackenzie CD', 'Williams JF', 'Ghalib HW', 'Cousens S', 'Abiose A', 'Jones BR']</t>
  </si>
  <si>
    <t>A clinical classification and grading system of the cutaneous changes in onchocerciasis</t>
  </si>
  <si>
    <t>129(3):260-9</t>
  </si>
  <si>
    <t>https://pubmed.ncbi.nlm.nih.gov/8286222</t>
  </si>
  <si>
    <t>https://academic.oup.com/bjd/article-lookup/doi/10.1111/j.1365-2133.1993.tb11844.x</t>
  </si>
  <si>
    <t>['McGregor JM', 'Miller J', 'Smith NP', 'Hay RJ']</t>
  </si>
  <si>
    <t>Necrobiotic xanthogranuloma without periorbital lesions</t>
  </si>
  <si>
    <t>29(3):466-9</t>
  </si>
  <si>
    <t>https://pubmed.ncbi.nlm.nih.gov/8349864</t>
  </si>
  <si>
    <t>https://linkinghub.elsevier.com/retrieve/pii/0190-9622(93)70212-C</t>
  </si>
  <si>
    <t>['Towersey L', 'Martins Ede C', 'Londero AT', 'Hay RJ', 'Soares Filho PJ', 'Takiya CM', 'Martins CC', 'Gompertz OF']</t>
  </si>
  <si>
    <t>Dermatophilus congolensis human infection</t>
  </si>
  <si>
    <t>Aug-1993</t>
  </si>
  <si>
    <t>29(2 Pt 2):351-4</t>
  </si>
  <si>
    <t>https://pubmed.ncbi.nlm.nih.gov/8340513</t>
  </si>
  <si>
    <t>https://linkinghub.elsevier.com/retrieve/pii/0190-9622(93)70194-X</t>
  </si>
  <si>
    <t>Risk/benefit ratio of modern antifungal therapy: focus on hepatic reactions</t>
  </si>
  <si>
    <t>Jul-1993</t>
  </si>
  <si>
    <t>29(1):S50-4</t>
  </si>
  <si>
    <t>https://pubmed.ncbi.nlm.nih.gov/8315062</t>
  </si>
  <si>
    <t>https://linkinghub.elsevier.com/retrieve/pii/S0190-9622(08)81838-5</t>
  </si>
  <si>
    <t>['McGregor JM', 'Hay RJ']</t>
  </si>
  <si>
    <t>Oral retinoids to treat black hairy tongue</t>
  </si>
  <si>
    <t>May-1993</t>
  </si>
  <si>
    <t>18(3):291</t>
  </si>
  <si>
    <t>https://pubmed.ncbi.nlm.nih.gov/8348734</t>
  </si>
  <si>
    <t>https://academic.oup.com/ced/article-lookup/doi/10.1111/j.1365-2230.1993.tb02194.x</t>
  </si>
  <si>
    <t>A case of chromoblastomycosis responding to treatment with itraconazole</t>
  </si>
  <si>
    <t>Apr-1993</t>
  </si>
  <si>
    <t>128(4):436-9</t>
  </si>
  <si>
    <t>https://pubmed.ncbi.nlm.nih.gov/8388236</t>
  </si>
  <si>
    <t>https://academic.oup.com/bjd/article-lookup/doi/10.1111/j.1365-2133.1993.tb00205.x</t>
  </si>
  <si>
    <t>Skin disease</t>
  </si>
  <si>
    <t>British medical bulletin</t>
  </si>
  <si>
    <t>49(2):440-53</t>
  </si>
  <si>
    <t>https://pubmed.ncbi.nlm.nih.gov/8334501</t>
  </si>
  <si>
    <t>https://academic.oup.com/bmb/article-lookup/doi/10.1093/oxfordjournals.bmb.a072620</t>
  </si>
  <si>
    <t>Onychomycosis. Agents of choice</t>
  </si>
  <si>
    <t>Jan-1993</t>
  </si>
  <si>
    <t>11(1):161-9</t>
  </si>
  <si>
    <t>https://pubmed.ncbi.nlm.nih.gov/8382121</t>
  </si>
  <si>
    <t>Laboratory techniques in the investigation of fungal infections</t>
  </si>
  <si>
    <t>Dec-1992</t>
  </si>
  <si>
    <t>68(6):409-12</t>
  </si>
  <si>
    <t>https://pubmed.ncbi.nlm.nih.gov/1487266</t>
  </si>
  <si>
    <t>https://europepmc.org/abstract/MED/1487266</t>
  </si>
  <si>
    <t>['Chaudhuri R', 'McKeown B', 'Harrington D', 'Hay RJ', 'Bingham JB', 'Spencer JD']</t>
  </si>
  <si>
    <t>Mucormycosis osteomyelitis causing avascular necrosis of the cuboid bone: MR imaging findings</t>
  </si>
  <si>
    <t>Nov-1992</t>
  </si>
  <si>
    <t>AJR. American journal of roentgenology</t>
  </si>
  <si>
    <t>159(5):1035-7</t>
  </si>
  <si>
    <t>https://pubmed.ncbi.nlm.nih.gov/1414771</t>
  </si>
  <si>
    <t>https://www.ajronline.org/doi/10.2214/ajr.159.5.1414771</t>
  </si>
  <si>
    <t>Treatment of dermatomycoses and onychomycoses--state of the art</t>
  </si>
  <si>
    <t>17 Suppl 1:2-5</t>
  </si>
  <si>
    <t>https://pubmed.ncbi.nlm.nih.gov/1458659</t>
  </si>
  <si>
    <t>https://academic.oup.com/ced/article-lookup/doi/10.1111/j.1365-2230.1992.tb00268.x</t>
  </si>
  <si>
    <t>Fungal skin infections</t>
  </si>
  <si>
    <t>67(9):1065-7</t>
  </si>
  <si>
    <t>https://pubmed.ncbi.nlm.nih.gov/1417045</t>
  </si>
  <si>
    <t>https://europepmc.org/abstract/MED/1417045</t>
  </si>
  <si>
    <t>['McGregor JM', 'Hamilton AJ', 'Hay RJ']</t>
  </si>
  <si>
    <t>Possible mechanisms of immune modulation in chronic dermatophytoses: an in vitro study</t>
  </si>
  <si>
    <t>127(3):233-8</t>
  </si>
  <si>
    <t>https://pubmed.ncbi.nlm.nih.gov/1390167</t>
  </si>
  <si>
    <t>https://academic.oup.com/bjd/article-lookup/doi/10.1111/j.1365-2133.1992.tb00120.x</t>
  </si>
  <si>
    <t>Genetic susceptibility to dermatophytosis</t>
  </si>
  <si>
    <t>European journal of epidemiology</t>
  </si>
  <si>
    <t>8(3):346-9</t>
  </si>
  <si>
    <t>https://pubmed.ncbi.nlm.nih.gov/1397198</t>
  </si>
  <si>
    <t>['Groves RW', 'Simpson KJ', 'Koblar S', 'Pitzalis C', 'Hay RJ']</t>
  </si>
  <si>
    <t>Tryptophan induced eosinophilia-myalgia syndrome: clinical and microscopic findings</t>
  </si>
  <si>
    <t>Feb-1992</t>
  </si>
  <si>
    <t>85(2):111-2</t>
  </si>
  <si>
    <t>https://pubmed.ncbi.nlm.nih.gov/1538375</t>
  </si>
  <si>
    <t>https://journals.sagepub.com/doi/10.1177/014107689208500221?url_ver=Z39.88-2003&amp;rfr_id=ori:rid:crossref.org&amp;rfr_dat=cr_pub 0pubmed</t>
  </si>
  <si>
    <t>['Hamilton AJ', 'Jeavons L', 'Hobby P', 'Hay RJ']</t>
  </si>
  <si>
    <t>A 34- to 38-kilodalton Cryptococcus neoformans glycoprotein produced as an exoantigen bearing a glycosylated species-specific epitope</t>
  </si>
  <si>
    <t>Jan-1992</t>
  </si>
  <si>
    <t>60(1):143-9</t>
  </si>
  <si>
    <t>https://pubmed.ncbi.nlm.nih.gov/1370270</t>
  </si>
  <si>
    <t>https://journals.asm.org/doi/10.1128/iai.60.1.143-149.1992?url_ver=Z39.88-2003&amp;rfr_id=ori:rid:crossref.org&amp;rfr_dat=cr_pub 0pubmed</t>
  </si>
  <si>
    <t>Amorolfine, a breakthrough in topical antimycotic therapy. Introduction</t>
  </si>
  <si>
    <t>184 Suppl 1:1-2</t>
  </si>
  <si>
    <t>https://pubmed.ncbi.nlm.nih.gov/1550965</t>
  </si>
  <si>
    <t>https://karger.com/DRM/article/doi/10.1159/000247587</t>
  </si>
  <si>
    <t>['Estrada Castanon R', 'Andersson N', 'Hay R']</t>
  </si>
  <si>
    <t>Community dermatology and the management of skin diseases in developing countries</t>
  </si>
  <si>
    <t>Tropical doctor</t>
  </si>
  <si>
    <t>22 Suppl 1:3-6</t>
  </si>
  <si>
    <t>https://pubmed.ncbi.nlm.nih.gov/1492374</t>
  </si>
  <si>
    <t>https://journals.sagepub.com/doi/10.1177/00494755920220s102?url_ver=Z39.88-2003&amp;rfr_id=ori:rid:crossref.org&amp;rfr_dat=cr_pub 0pubmed</t>
  </si>
  <si>
    <t>['Hay RJ', 'Mahgoub ES', 'Leon G', 'al-Sogair S', 'Welsh O']</t>
  </si>
  <si>
    <t>Mycetoma</t>
  </si>
  <si>
    <t>30 Suppl 1:41-9</t>
  </si>
  <si>
    <t>https://pubmed.ncbi.nlm.nih.gov/1474458</t>
  </si>
  <si>
    <t>An immunoinhibitory cell wall glycoprotein (Mannan) from Trichophyton rubrum</t>
  </si>
  <si>
    <t>Nov-1991</t>
  </si>
  <si>
    <t>97(5):955-6</t>
  </si>
  <si>
    <t>https://pubmed.ncbi.nlm.nih.gov/1781849</t>
  </si>
  <si>
    <t>https://linkinghub.elsevier.com/retrieve/pii/S0022-202X(91)90085-5</t>
  </si>
  <si>
    <t>Overview of the treatment of disseminated fungal infections</t>
  </si>
  <si>
    <t>Oct-1991</t>
  </si>
  <si>
    <t>28 Suppl B:17-25</t>
  </si>
  <si>
    <t>https://pubmed.ncbi.nlm.nih.gov/1778889</t>
  </si>
  <si>
    <t>https://academic.oup.com/jac/article-lookup/doi/10.1093/jac/28.suppl_b.17</t>
  </si>
  <si>
    <t>['Groves RW', 'Newton JA', 'Hay RJ']</t>
  </si>
  <si>
    <t>Cutaneous Mycobacterium kansasii infection--treatment with erythromycin</t>
  </si>
  <si>
    <t>Jul-1991</t>
  </si>
  <si>
    <t>16(4):300-2</t>
  </si>
  <si>
    <t>https://pubmed.ncbi.nlm.nih.gov/1794177</t>
  </si>
  <si>
    <t>https://academic.oup.com/ced/article-lookup/doi/10.1111/j.1365-2230.1991.tb00382.x</t>
  </si>
  <si>
    <t>Antifungal therapy and the new azole compounds</t>
  </si>
  <si>
    <t>28 Suppl A:35-46</t>
  </si>
  <si>
    <t>https://pubmed.ncbi.nlm.nih.gov/1938705</t>
  </si>
  <si>
    <t>https://academic.oup.com/jac/article-lookup/doi/10.1093/jac/28.suppl_a.35</t>
  </si>
  <si>
    <t>The role of chemoprophylaxis in the prevention of airborne infection by fungal pathogens</t>
  </si>
  <si>
    <t>Jun-1991</t>
  </si>
  <si>
    <t>18 Suppl A:460-5</t>
  </si>
  <si>
    <t>https://pubmed.ncbi.nlm.nih.gov/1679816</t>
  </si>
  <si>
    <t>https://linkinghub.elsevier.com/retrieve/pii/0195-6701(91)90057-F</t>
  </si>
  <si>
    <t>['Hamilton AJ', 'Bartholomew MA', 'Figueroa J', 'Fenelon LE', 'Hay RJ']</t>
  </si>
  <si>
    <t>Production of species-specific murine monoclonal antibodies against Cryptococcus neoformans which recognize a noncapsular exoantigen</t>
  </si>
  <si>
    <t>May-1991</t>
  </si>
  <si>
    <t>29(5):980-4</t>
  </si>
  <si>
    <t>https://pubmed.ncbi.nlm.nih.gov/2056065</t>
  </si>
  <si>
    <t>https://journals.asm.org/doi/10.1128/jcm.29.5.980-984.1991?url_ver=Z39.88-2003&amp;rfr_id=ori:rid:crossref.org&amp;rfr_dat=cr_pub 0pubmed</t>
  </si>
  <si>
    <t>Murine monoclonal antibodies recognizing a non-capsular antigen that distinguishes between Cryptococcus neoformans var. neoformans and C. neoformans var. gattii</t>
  </si>
  <si>
    <t>Jan Feb-1991</t>
  </si>
  <si>
    <t>85(1):123-7</t>
  </si>
  <si>
    <t>https://pubmed.ncbi.nlm.nih.gov/2068741</t>
  </si>
  <si>
    <t>https://academic.oup.com/trstmh/article-lookup/doi/10.1016/0035-9203(91)90184-z</t>
  </si>
  <si>
    <t>Antifungal drugs in dermatology</t>
  </si>
  <si>
    <t>Dec-1990</t>
  </si>
  <si>
    <t>9(4):309-17</t>
  </si>
  <si>
    <t>https://pubmed.ncbi.nlm.nih.gov/2285576</t>
  </si>
  <si>
    <t>['Hay RJ', 'Clayton YM', 'Moore MK', 'Midgely G']</t>
  </si>
  <si>
    <t>Itraconazole in the management of chronic dermatophytosis</t>
  </si>
  <si>
    <t>Sep-1990</t>
  </si>
  <si>
    <t>23(3 Pt 2):561-4</t>
  </si>
  <si>
    <t>https://pubmed.ncbi.nlm.nih.gov/2170475</t>
  </si>
  <si>
    <t>https://linkinghub.elsevier.com/retrieve/pii/0190-9622(90)70255-G</t>
  </si>
  <si>
    <t>['Figueroa JI', 'Hamilton AJ', 'Bartholomew MA', 'Harada T', 'Fenelon L', 'Hay RJ']</t>
  </si>
  <si>
    <t>Preparation of species-specific murine monoclonal antibodies against the yeast phase of Paracoccidioides brasiliensis</t>
  </si>
  <si>
    <t>28(8):1766-9</t>
  </si>
  <si>
    <t>https://pubmed.ncbi.nlm.nih.gov/2394802</t>
  </si>
  <si>
    <t>https://journals.asm.org/doi/10.1128/jcm.28.8.1766-1769.1990?url_ver=Z39.88-2003&amp;rfr_id=ori:rid:crossref.org&amp;rfr_dat=cr_pub 0pubmed</t>
  </si>
  <si>
    <t>Fluconazole</t>
  </si>
  <si>
    <t>21(1):1-6</t>
  </si>
  <si>
    <t>https://pubmed.ncbi.nlm.nih.gov/2384673</t>
  </si>
  <si>
    <t>https://linkinghub.elsevier.com/retrieve/pii/0163-4453(90)90508-6</t>
  </si>
  <si>
    <t>['Hamilton AJ', 'Bartholomew MA', 'Fenelon LE', 'Figueroa J', 'Hay RJ']</t>
  </si>
  <si>
    <t>A murine monoclonal antibody exhibiting high species specificity for Histoplasma capsulatum var. capsulatum</t>
  </si>
  <si>
    <t>Feb-1990</t>
  </si>
  <si>
    <t>Journal of general microbiology</t>
  </si>
  <si>
    <t>136(2):331-5</t>
  </si>
  <si>
    <t>https://pubmed.ncbi.nlm.nih.gov/1691267</t>
  </si>
  <si>
    <t>['Nicholls DS', 'Midgeley G', 'Hay RJ']</t>
  </si>
  <si>
    <t>Patch testing against Pityrosporum antigen</t>
  </si>
  <si>
    <t>Jan-1990</t>
  </si>
  <si>
    <t>15(1):75</t>
  </si>
  <si>
    <t>https://pubmed.ncbi.nlm.nih.gov/2311288</t>
  </si>
  <si>
    <t>https://academic.oup.com/ced/article-lookup/doi/10.1111/j.1365-2230.1990.tb02029.x</t>
  </si>
  <si>
    <t>['Mehentee JF', 'Hay RJ']</t>
  </si>
  <si>
    <t>Effect of antifungal agents on the adherence of Candida albicans to murine gastrointestinal mucosal surfaces</t>
  </si>
  <si>
    <t>25(1):111-9</t>
  </si>
  <si>
    <t>https://pubmed.ncbi.nlm.nih.gov/2156790</t>
  </si>
  <si>
    <t>https://academic.oup.com/jac/article-lookup/doi/10.1093/jac/25.1.111</t>
  </si>
  <si>
    <t>Overview of studies of fluconazole in oropharyngeal candidiasis</t>
  </si>
  <si>
    <t>Mar Apr-1990</t>
  </si>
  <si>
    <t>Reviews of infectious diseases</t>
  </si>
  <si>
    <t>12 Suppl 3:S334-7</t>
  </si>
  <si>
    <t>https://pubmed.ncbi.nlm.nih.gov/2184511</t>
  </si>
  <si>
    <t>['Hamilton AJ', 'Harada T', 'Bartholomew MA', 'Figueroa JI', 'Fenelon L', 'Hay RJ']</t>
  </si>
  <si>
    <t>Preparation of murine monoclonal antibodies against the yeast phase of the dimorphic fungus Sporothrix schenckii</t>
  </si>
  <si>
    <t>Sep Oct-1990</t>
  </si>
  <si>
    <t>84(5):734-7</t>
  </si>
  <si>
    <t>https://pubmed.ncbi.nlm.nih.gov/2278087</t>
  </si>
  <si>
    <t>https://academic.oup.com/trstmh/article-lookup/doi/10.1016/0035-9203(90)90169-f</t>
  </si>
  <si>
    <t>Evidence that the M antigen of Histoplasma capsulatum var. capsulatum is a catalase which exhibits cross-reactivity with other dimorphic fungi</t>
  </si>
  <si>
    <t>28(6):479-85</t>
  </si>
  <si>
    <t>https://pubmed.ncbi.nlm.nih.gov/2093121</t>
  </si>
  <si>
    <t>['Stephens CJ', 'Hay RJ', 'Black MM']</t>
  </si>
  <si>
    <t>Fungal kerion--total scalp involvement due to Microsporum canis infection</t>
  </si>
  <si>
    <t>14(6):442-4</t>
  </si>
  <si>
    <t>https://pubmed.ncbi.nlm.nih.gov/2605809</t>
  </si>
  <si>
    <t>https://academic.oup.com/ced/article-lookup/doi/10.1111/j.1365-2230.1989.tb02608.x</t>
  </si>
  <si>
    <t>A thorn in the flesh--a study of the pathogenesis of subcutaneous infections</t>
  </si>
  <si>
    <t>14(6):407-15</t>
  </si>
  <si>
    <t>https://pubmed.ncbi.nlm.nih.gov/2605803</t>
  </si>
  <si>
    <t>https://academic.oup.com/ced/article-lookup/doi/10.1111/j.1365-2230.1989.tb02600.x</t>
  </si>
  <si>
    <t>['Hay RJ', 'Mackenzie CD', 'Guderian R', 'Noble WC', 'Proano JR', 'Williams JF']</t>
  </si>
  <si>
    <t>Onchodermatitis--correlation between skin disease and parasitic load in an endemic focus in Ecuador</t>
  </si>
  <si>
    <t>Aug-1989</t>
  </si>
  <si>
    <t>121(2):187-98</t>
  </si>
  <si>
    <t>https://pubmed.ncbi.nlm.nih.gov/2775644</t>
  </si>
  <si>
    <t>https://academic.oup.com/bjd/article-lookup/doi/10.1111/j.1365-2133.1989.tb01798.x</t>
  </si>
  <si>
    <t>In vitro adherence of Candida albicans strains to murine gastrointestinal mucosal cells and explants and the role of environmental pH</t>
  </si>
  <si>
    <t>135(8):2181-8</t>
  </si>
  <si>
    <t>https://pubmed.ncbi.nlm.nih.gov/2699327</t>
  </si>
  <si>
    <t>['Morris GE', 'Hay RJ', 'Srinivasa A', 'Bunat A']</t>
  </si>
  <si>
    <t>The diagnosis and management of tropical ulcer in east Sepik Province of Papua New Guinea</t>
  </si>
  <si>
    <t>Jun-1989</t>
  </si>
  <si>
    <t>The Journal of tropical medicine and hygiene</t>
  </si>
  <si>
    <t>92(3):215-20</t>
  </si>
  <si>
    <t>https://pubmed.ncbi.nlm.nih.gov/2738994</t>
  </si>
  <si>
    <t>['Hay RJ', 'Calderon RA', 'Mackenzie CD']</t>
  </si>
  <si>
    <t>Experimental dermatophytosis in mice: correlation between light and electron microscopic changes in primary, secondary and chronic infections</t>
  </si>
  <si>
    <t>Oct-1988</t>
  </si>
  <si>
    <t>British journal of experimental pathology</t>
  </si>
  <si>
    <t>69(5):703-16</t>
  </si>
  <si>
    <t>https://pubmed.ncbi.nlm.nih.gov/3196658</t>
  </si>
  <si>
    <t>https://europepmc.org/abstract/MED/3196658</t>
  </si>
  <si>
    <t>The control of infective skin diseases--the lessons of leprosy research</t>
  </si>
  <si>
    <t>119(4):495-502</t>
  </si>
  <si>
    <t>https://pubmed.ncbi.nlm.nih.gov/3056496</t>
  </si>
  <si>
    <t>https://academic.oup.com/bjd/article-lookup/doi/10.1111/j.1365-2133.1988.tb03253.x</t>
  </si>
  <si>
    <t>An evaluation of itraconazole in the management of onychomycosis</t>
  </si>
  <si>
    <t>Sep-1988</t>
  </si>
  <si>
    <t>119(3):359-66</t>
  </si>
  <si>
    <t>https://pubmed.ncbi.nlm.nih.gov/2846030</t>
  </si>
  <si>
    <t>https://academic.oup.com/bjd/article-lookup/doi/10.1111/j.1365-2133.1988.tb03229.x</t>
  </si>
  <si>
    <t>['Kalter DC', 'Hay RJ']</t>
  </si>
  <si>
    <t>Onychomycosis due to Trichophyton soudanense</t>
  </si>
  <si>
    <t>Jul-1988</t>
  </si>
  <si>
    <t>13(4):221-7</t>
  </si>
  <si>
    <t>https://pubmed.ncbi.nlm.nih.gov/2977577</t>
  </si>
  <si>
    <t>https://academic.oup.com/ced/article-lookup/doi/10.1111/j.1365-2230.1988.tb00683.x</t>
  </si>
  <si>
    <t>['Hay RJ', 'Clayton YM', 'Howell SA', 'Noble WC']</t>
  </si>
  <si>
    <t>Management of combined bacterial and fungal foot infection in coal miners</t>
  </si>
  <si>
    <t>Jun-1988</t>
  </si>
  <si>
    <t>31(6):316-9</t>
  </si>
  <si>
    <t>https://pubmed.ncbi.nlm.nih.gov/3173420</t>
  </si>
  <si>
    <t>https://onlinelibrary.wiley.com/resolve/openurl?genre=article&amp;sid=nlm:pubmed&amp;issn=0933-7407&amp;date=1988&amp;volume=31&amp;issue=6&amp;spage=316</t>
  </si>
  <si>
    <t>['Hay RJ', 'Baran R', 'Moore MK', 'Wilkinson JD']</t>
  </si>
  <si>
    <t>Candida onychomycosis--an evaluation of the role of Candida species in nail disease</t>
  </si>
  <si>
    <t>Jan-1988</t>
  </si>
  <si>
    <t>118(1):47-58</t>
  </si>
  <si>
    <t>https://pubmed.ncbi.nlm.nih.gov/3342176</t>
  </si>
  <si>
    <t>https://academic.oup.com/bjd/article-lookup/doi/10.1111/j.1365-2133.1988.tb01749.x</t>
  </si>
  <si>
    <t>['Robinson DC', 'Adriaans B', 'Hay RJ', 'Yesudian P']</t>
  </si>
  <si>
    <t>The clinical and epidemiologic features of tropical ulcer (tropical phagedenic ulcer)</t>
  </si>
  <si>
    <t>Jan Feb-1988</t>
  </si>
  <si>
    <t>27(1):49-53</t>
  </si>
  <si>
    <t>https://pubmed.ncbi.nlm.nih.gov/3346127</t>
  </si>
  <si>
    <t>https://onlinelibrary.wiley.com/resolve/openurl?genre=article&amp;sid=nlm:pubmed&amp;issn=0011-9059&amp;date=1988&amp;volume=27&amp;issue=1&amp;spage=49</t>
  </si>
  <si>
    <t>['Roberts DT', 'Hay RJ', 'Doherty VR', 'Richardson MD', 'Clayton YM']</t>
  </si>
  <si>
    <t>Topical treatment of onychomycosis using bifonazole 1% urea/40% paste</t>
  </si>
  <si>
    <t>Annals of the New York Academy of Sciences</t>
  </si>
  <si>
    <t>544:586-7</t>
  </si>
  <si>
    <t>https://pubmed.ncbi.nlm.nih.gov/2975153</t>
  </si>
  <si>
    <t>https://onlinelibrary.wiley.com/resolve/openurl?genre=article&amp;sid=nlm:pubmed&amp;issn=0077-8923&amp;date=1988&amp;volume=544&amp;spage=586</t>
  </si>
  <si>
    <t>New oral treatments for dermatophytosis</t>
  </si>
  <si>
    <t>544:580-5</t>
  </si>
  <si>
    <t>https://pubmed.ncbi.nlm.nih.gov/2850758</t>
  </si>
  <si>
    <t>https://onlinelibrary.wiley.com/resolve/openurl?genre=article&amp;sid=nlm:pubmed&amp;issn=0077-8923&amp;date=1988&amp;volume=544&amp;spage=580</t>
  </si>
  <si>
    <t>['Zurita J', 'Hay RJ']</t>
  </si>
  <si>
    <t>Adherence of dermatophyte microconidia and arthroconidia to human keratinocytes in vitro</t>
  </si>
  <si>
    <t>Nov-1987</t>
  </si>
  <si>
    <t>89(5):529-34</t>
  </si>
  <si>
    <t>https://pubmed.ncbi.nlm.nih.gov/3668298</t>
  </si>
  <si>
    <t>https://linkinghub.elsevier.com/retrieve/pii/S0022-202X(87)90076-5</t>
  </si>
  <si>
    <t>['Mayou SC', 'Calderon RA', 'Goodfellow A', 'Hay RJ']</t>
  </si>
  <si>
    <t>Deep (subcutaneous) dermatophyte infection presenting with unilateral lymphoedema</t>
  </si>
  <si>
    <t>Sep-1987</t>
  </si>
  <si>
    <t>12(5):385-8</t>
  </si>
  <si>
    <t>https://pubmed.ncbi.nlm.nih.gov/2833371</t>
  </si>
  <si>
    <t>https://academic.oup.com/ced/article-lookup/doi/10.1111/j.1365-2230.1987.tb02518.x</t>
  </si>
  <si>
    <t>['Calderon RA', 'Hay RJ', 'Shennan GI']</t>
  </si>
  <si>
    <t>Circulating antigens and antibodies in human and mouse dermatophytosis: use of monoclonal antibody reactive to phosphorylcholine-like epitopes</t>
  </si>
  <si>
    <t>133(9):2699-705</t>
  </si>
  <si>
    <t>https://pubmed.ncbi.nlm.nih.gov/2452230</t>
  </si>
  <si>
    <t>Recent advances in the management of fungal infections</t>
  </si>
  <si>
    <t>Aug-1987</t>
  </si>
  <si>
    <t>The Quarterly journal of medicine</t>
  </si>
  <si>
    <t>64(244):631-9</t>
  </si>
  <si>
    <t>https://pubmed.ncbi.nlm.nih.gov/3328211</t>
  </si>
  <si>
    <t>['Calderon RA', 'Hay RJ']</t>
  </si>
  <si>
    <t>Fungicidal activity of human neutrophils and monocytes on dermatophyte fungi, Trichophyton quinckeanum and Trichophyton rubrum</t>
  </si>
  <si>
    <t>Jul-1987</t>
  </si>
  <si>
    <t>Immunology</t>
  </si>
  <si>
    <t>61(3):289-95</t>
  </si>
  <si>
    <t>https://pubmed.ncbi.nlm.nih.gov/3610211</t>
  </si>
  <si>
    <t>https://www.ncbi.nlm.nih.gov/pmc/articles/pmid/3610211/</t>
  </si>
  <si>
    <t>['Hay RJ', 'Adriaans B', 'Midgley G', 'English JS', 'Zachary CB']</t>
  </si>
  <si>
    <t>A single application of bifonazole 1% lotion in pityriasis versicolor</t>
  </si>
  <si>
    <t>12(4):315</t>
  </si>
  <si>
    <t>https://pubmed.ncbi.nlm.nih.gov/3427820</t>
  </si>
  <si>
    <t>https://academic.oup.com/ced/article-lookup/doi/10.1111/j.1365-2230.1987.tb01932.x</t>
  </si>
  <si>
    <t>['Suite M', 'Moore MK', 'Hay RJ']</t>
  </si>
  <si>
    <t>Leucocyte chemotaxis to antigens of dermatophytes causing scalp ringworm</t>
  </si>
  <si>
    <t>May-1987</t>
  </si>
  <si>
    <t>12(3):171-4</t>
  </si>
  <si>
    <t>https://pubmed.ncbi.nlm.nih.gov/3690879</t>
  </si>
  <si>
    <t>https://academic.oup.com/ced/article-lookup/doi/10.1111/j.1365-2230.1987.tb01887.x</t>
  </si>
  <si>
    <t>['Hay RJ', 'Clayton YM', 'Moore MK']</t>
  </si>
  <si>
    <t>A comparison of tioconazole 28% nail solution versus base as an adjunct to oral griseofulvin in patients with onychomycosis</t>
  </si>
  <si>
    <t>12(3):175-7</t>
  </si>
  <si>
    <t>https://pubmed.ncbi.nlm.nih.gov/2961485</t>
  </si>
  <si>
    <t>https://academic.oup.com/ced/article-lookup/doi/10.1111/j.1365-2230.1987.tb01888.x</t>
  </si>
  <si>
    <t>['Adriaans B', 'Hay R', 'Drasar B', 'Robinson D']</t>
  </si>
  <si>
    <t>The infectious aetiology of tropical ulcer--a study of the role of anaerobic bacteria</t>
  </si>
  <si>
    <t>116(1):31-7</t>
  </si>
  <si>
    <t>https://pubmed.ncbi.nlm.nih.gov/3814513</t>
  </si>
  <si>
    <t>https://academic.oup.com/bjd/article-lookup/doi/10.1111/j.1365-2133.1987.tb05788.x</t>
  </si>
  <si>
    <t>['Hay RJ', 'Clayton YM']</t>
  </si>
  <si>
    <t>Treatment of chronic dermatophytosis and chronic oral candidosis with itraconazole</t>
  </si>
  <si>
    <t>Jan Feb-1987</t>
  </si>
  <si>
    <t>9 Suppl 1:S114-8</t>
  </si>
  <si>
    <t>https://pubmed.ncbi.nlm.nih.gov/3027834</t>
  </si>
  <si>
    <t>['Hay RJ', 'Rose P', 'Jones TR']</t>
  </si>
  <si>
    <t>Paracoccidioidin sensitization in Guyana--a preliminary skin test survey in hospitalized patients and laboratory workers</t>
  </si>
  <si>
    <t>81(1):46-8</t>
  </si>
  <si>
    <t>https://pubmed.ncbi.nlm.nih.gov/3445321</t>
  </si>
  <si>
    <t>https://academic.oup.com/trstmh/article-lookup/doi/10.1016/0035-9203(87)90277-x</t>
  </si>
  <si>
    <t>['Moore MK', 'Hay RJ']</t>
  </si>
  <si>
    <t>Circulating antibodies and antigenic cross-reactivity in Hendersonula toruloidea and Scytalidium hyalinum infections</t>
  </si>
  <si>
    <t>Oct-1986</t>
  </si>
  <si>
    <t>115(4):435-45</t>
  </si>
  <si>
    <t>https://pubmed.ncbi.nlm.nih.gov/3778813</t>
  </si>
  <si>
    <t>https://academic.oup.com/bjd/article-lookup/doi/10.1111/j.1365-2133.1986.tb06238.x</t>
  </si>
  <si>
    <t>Systemic candidiasis in heroin addicts</t>
  </si>
  <si>
    <t>26-Apr-1986</t>
  </si>
  <si>
    <t>British medical journal (Clinical research ed.)</t>
  </si>
  <si>
    <t>292(6528):1096</t>
  </si>
  <si>
    <t>https://pubmed.ncbi.nlm.nih.gov/3084013</t>
  </si>
  <si>
    <t>https://europepmc.org/abstract/MED/3084013</t>
  </si>
  <si>
    <t>The current status of antimycotics in the treatment of local mycoses</t>
  </si>
  <si>
    <t>Acta dermatovenereologica. Supplementum</t>
  </si>
  <si>
    <t>121:103-8</t>
  </si>
  <si>
    <t>https://pubmed.ncbi.nlm.nih.gov/3459337</t>
  </si>
  <si>
    <t>Current treatment of dermatophytoses</t>
  </si>
  <si>
    <t>121:117-23</t>
  </si>
  <si>
    <t>https://pubmed.ncbi.nlm.nih.gov/2940791</t>
  </si>
  <si>
    <t>Tinea imbricata. The factors affecting persistent dermatophytosis</t>
  </si>
  <si>
    <t>Nov-1985</t>
  </si>
  <si>
    <t>24(9):562-4</t>
  </si>
  <si>
    <t>https://pubmed.ncbi.nlm.nih.gov/4066098</t>
  </si>
  <si>
    <t>https://onlinelibrary.wiley.com/resolve/openurl?genre=article&amp;sid=nlm:pubmed&amp;issn=0011-9059&amp;date=1985&amp;volume=24&amp;issue=9&amp;spage=562</t>
  </si>
  <si>
    <t>Partial surgical avulsion of the nail in onychomycosis</t>
  </si>
  <si>
    <t>Sep-1985</t>
  </si>
  <si>
    <t>10(5):413-8</t>
  </si>
  <si>
    <t>https://pubmed.ncbi.nlm.nih.gov/2934186</t>
  </si>
  <si>
    <t>https://academic.oup.com/ced/article-lookup/doi/10.1111/j.1365-2230.1985.tb00597.x</t>
  </si>
  <si>
    <t>['Hope YM', 'Clayton YM', 'Hay RJ', 'Noble WC', 'Elder-Smith JG']</t>
  </si>
  <si>
    <t>Foot infection in coal miners: a reassessment</t>
  </si>
  <si>
    <t>Apr-1985</t>
  </si>
  <si>
    <t>112(4):405-13</t>
  </si>
  <si>
    <t>https://pubmed.ncbi.nlm.nih.gov/3994919</t>
  </si>
  <si>
    <t>https://academic.oup.com/bjd/article-lookup/doi/10.1111/j.1365-2133.1985.tb02313.x</t>
  </si>
  <si>
    <t>['Hay RJ', 'Mackie RM', 'Clayton YM']</t>
  </si>
  <si>
    <t>Tioconazole nail solution--an open study of its efficacy in onychomycosis</t>
  </si>
  <si>
    <t>Mar-1985</t>
  </si>
  <si>
    <t>10(2):111-5</t>
  </si>
  <si>
    <t>https://pubmed.ncbi.nlm.nih.gov/3156698</t>
  </si>
  <si>
    <t>https://academic.oup.com/ced/article-lookup/doi/10.1111/j.1365-2230.1985.tb00537.x</t>
  </si>
  <si>
    <t>Cell-mediated immunity in experimental murine dermatophytosis. I. Temporal aspects of T-suppressor activity caused by Trichophyton quinckeanum</t>
  </si>
  <si>
    <t>53(3):457-64</t>
  </si>
  <si>
    <t>https://pubmed.ncbi.nlm.nih.gov/6237986</t>
  </si>
  <si>
    <t>https://www.ncbi.nlm.nih.gov/pmc/articles/pmid/6237986/</t>
  </si>
  <si>
    <t>['Reshad H', 'Pegum JS', 'Keir MI', 'Hay RJ']</t>
  </si>
  <si>
    <t>Cutaneous lymphatic sporotrichosis treated with ketoconazole--report of an infection acquired in the United Kingdom</t>
  </si>
  <si>
    <t>9(6):599-603</t>
  </si>
  <si>
    <t>https://pubmed.ncbi.nlm.nih.gov/6094056</t>
  </si>
  <si>
    <t>https://academic.oup.com/ced/article-lookup/doi/10.1111/j.1365-2230.1984.tb00865.x</t>
  </si>
  <si>
    <t>Cell-mediated immunity in experimental murine dermatophytosis. II. Adoptive transfer of immunity to dermatophyte infection by lymphoid cells from donors with acute or chronic infections</t>
  </si>
  <si>
    <t>53(3):465-72</t>
  </si>
  <si>
    <t>https://pubmed.ncbi.nlm.nih.gov/6333384</t>
  </si>
  <si>
    <t>https://www.ncbi.nlm.nih.gov/pmc/articles/pmid/6333384/</t>
  </si>
  <si>
    <t>['Wong ES', 'Hay RJ', 'Clayton YM', 'Noble WC']</t>
  </si>
  <si>
    <t>Comparison of the therapeutic effect of ketoconazole tablets and econazole lotion in the treatment of chronic paronychia</t>
  </si>
  <si>
    <t>Sep-1984</t>
  </si>
  <si>
    <t>9(5):489-96</t>
  </si>
  <si>
    <t>https://pubmed.ncbi.nlm.nih.gov/6091956</t>
  </si>
  <si>
    <t>https://academic.oup.com/ced/article-lookup/doi/10.1111/j.1365-2230.1984.tb00843.x</t>
  </si>
  <si>
    <t>['Allison VY', 'Hay RJ', 'Campbell CK']</t>
  </si>
  <si>
    <t>Hendersonula toruloidea and Scytalidium hyalinum infections in Tobago</t>
  </si>
  <si>
    <t>111(3):371-2</t>
  </si>
  <si>
    <t>https://pubmed.ncbi.nlm.nih.gov/6541052</t>
  </si>
  <si>
    <t>https://academic.oup.com/bjd/article-lookup/doi/10.1111/j.1365-2133.1984.tb04738.x</t>
  </si>
  <si>
    <t>['Johnston AW', 'Postlethwaite R', 'Ewen SW', 'Hay RJ']</t>
  </si>
  <si>
    <t>Disseminated histoplasmosis</t>
  </si>
  <si>
    <t>Jul-1984</t>
  </si>
  <si>
    <t>9(1):79-82</t>
  </si>
  <si>
    <t>https://pubmed.ncbi.nlm.nih.gov/6501896</t>
  </si>
  <si>
    <t>https://linkinghub.elsevier.com/retrieve/pii/S0163-4453(84)94602-4</t>
  </si>
  <si>
    <t>['Hay RJ', 'Moore MK']</t>
  </si>
  <si>
    <t>Clinical features of superficial fungal infections caused by Hendersonula toruloidea and Scytalidium hyalinum</t>
  </si>
  <si>
    <t>Jun-1984</t>
  </si>
  <si>
    <t>110(6):677-83</t>
  </si>
  <si>
    <t>https://pubmed.ncbi.nlm.nih.gov/6234014</t>
  </si>
  <si>
    <t>https://academic.oup.com/bjd/article-lookup/doi/10.1111/j.1365-2133.1984.tb04704.x</t>
  </si>
  <si>
    <t>Managing fungal infections</t>
  </si>
  <si>
    <t>Apr-1984</t>
  </si>
  <si>
    <t>British journal of hospital medicine</t>
  </si>
  <si>
    <t>31(4):278-82</t>
  </si>
  <si>
    <t>https://pubmed.ncbi.nlm.nih.gov/6722386</t>
  </si>
  <si>
    <t>['Krarup C', 'Davis CH', 'Symon L', 'Harding BN', 'Hay RJ']</t>
  </si>
  <si>
    <t>Spinal blastomycosis--case report</t>
  </si>
  <si>
    <t>Feb-1984</t>
  </si>
  <si>
    <t>Journal of neurology, neurosurgery, and psychiatry</t>
  </si>
  <si>
    <t>47(2):217-8</t>
  </si>
  <si>
    <t>https://pubmed.ncbi.nlm.nih.gov/6707665</t>
  </si>
  <si>
    <t>https://europepmc.org/abstract/MED/6707665</t>
  </si>
  <si>
    <t>['Hay RJ', 'Reid S', 'Talwat E', 'Macnamara K']</t>
  </si>
  <si>
    <t>Endemic tinea imbricata--a study on Goodenough Island, Papua New Guinea</t>
  </si>
  <si>
    <t>1984</t>
  </si>
  <si>
    <t>78(2):246-51</t>
  </si>
  <si>
    <t>https://pubmed.ncbi.nlm.nih.gov/6464115</t>
  </si>
  <si>
    <t>https://academic.oup.com/trstmh/article-lookup/doi/10.1016/0035-9203(84)90288-8</t>
  </si>
  <si>
    <t>Nocardial infection of the skin</t>
  </si>
  <si>
    <t>Dec-1983</t>
  </si>
  <si>
    <t>The Journal of hygiene</t>
  </si>
  <si>
    <t>91(3):385-91</t>
  </si>
  <si>
    <t>https://pubmed.ncbi.nlm.nih.gov/6363524</t>
  </si>
  <si>
    <t>https://europepmc.org/abstract/MED/6363524</t>
  </si>
  <si>
    <t>['Hay RJ', 'Calderon RA', 'Collins MJ']</t>
  </si>
  <si>
    <t>Experimental dermatophytosis: the clinical and histopathologic features of a mouse model using Trichophyton quinckeanum (mouse favus)</t>
  </si>
  <si>
    <t>Sep-1983</t>
  </si>
  <si>
    <t>81(3):270-4</t>
  </si>
  <si>
    <t>https://pubmed.ncbi.nlm.nih.gov/6886475</t>
  </si>
  <si>
    <t>https://linkinghub.elsevier.com/retrieve/pii/S0022-202X(15)43182-3</t>
  </si>
  <si>
    <t>['Hay RJ', 'Campbell CK', 'Marshall WM', 'Rees BI', 'Pincott J']</t>
  </si>
  <si>
    <t>Disseminated zygomycosis (mucormycosis) caused by Saksenaea vasiformis</t>
  </si>
  <si>
    <t>7(2):162-5</t>
  </si>
  <si>
    <t>https://pubmed.ncbi.nlm.nih.gov/6644085</t>
  </si>
  <si>
    <t>https://linkinghub.elsevier.com/retrieve/pii/S0163-4453(83)90695-3</t>
  </si>
  <si>
    <t>['Hay RJ', 'Mackenzie DW']</t>
  </si>
  <si>
    <t>Mycetoma (madura foot) in the United Kingdom--a survey of forty-four cases</t>
  </si>
  <si>
    <t>8(5):553-62</t>
  </si>
  <si>
    <t>https://pubmed.ncbi.nlm.nih.gov/6641013</t>
  </si>
  <si>
    <t>https://academic.oup.com/ced/article-lookup/doi/10.1111/j.1365-2230.1983.tb01823.x</t>
  </si>
  <si>
    <t>['Hay RJ', 'Campbell CK', 'Wingfield R', 'Clayton YM']</t>
  </si>
  <si>
    <t>A comparative study of dermatophytosis in coal miners and dermatological outpatients</t>
  </si>
  <si>
    <t>Aug-1983</t>
  </si>
  <si>
    <t>British journal of industrial medicine</t>
  </si>
  <si>
    <t>40(3):353-5</t>
  </si>
  <si>
    <t>https://pubmed.ncbi.nlm.nih.gov/6871126</t>
  </si>
  <si>
    <t>https://europepmc.org/abstract/MED/6871126</t>
  </si>
  <si>
    <t>Immune responses of patients with tinea imbricata</t>
  </si>
  <si>
    <t>May-1983</t>
  </si>
  <si>
    <t>108(5):581-6</t>
  </si>
  <si>
    <t>https://pubmed.ncbi.nlm.nih.gov/6849824</t>
  </si>
  <si>
    <t>https://academic.oup.com/bjd/article-lookup/doi/10.1111/j.1365-2133.1983.tb01060.x</t>
  </si>
  <si>
    <t>Treatment of chronic dermatophyte infections. The use of ketoconazole in griseofulvin treatment failures</t>
  </si>
  <si>
    <t>Nov-1982</t>
  </si>
  <si>
    <t>7(6):611-7</t>
  </si>
  <si>
    <t>https://pubmed.ncbi.nlm.nih.gov/6295667</t>
  </si>
  <si>
    <t>https://academic.oup.com/ced/article-lookup/doi/10.1111/j.1365-2230.1982.tb02485.x</t>
  </si>
  <si>
    <t>The treatment of patients with chronic mucocutaneous candidosis and candida onychomycosis with ketoconazole</t>
  </si>
  <si>
    <t>Mar-1982</t>
  </si>
  <si>
    <t>7(2):155-62</t>
  </si>
  <si>
    <t>https://pubmed.ncbi.nlm.nih.gov/6282505</t>
  </si>
  <si>
    <t>https://academic.oup.com/ced/article-lookup/doi/10.1111/j.1365-2230.1982.tb02403.x</t>
  </si>
  <si>
    <t>['Crofts MA', 'Morgan-Capner P', 'Sharp JC', 'Mcleod AA', 'Keates JR', 'Jackson G', 'Hay RJ']</t>
  </si>
  <si>
    <t>Fungal endocarditis in a patient with acute leukaemia treated by valve replacement</t>
  </si>
  <si>
    <t>20-Feb-1982</t>
  </si>
  <si>
    <t>284(6315):574-5</t>
  </si>
  <si>
    <t>https://pubmed.ncbi.nlm.nih.gov/6800551</t>
  </si>
  <si>
    <t>https://europepmc.org/abstract/MED/6800551</t>
  </si>
  <si>
    <t>['Hay RJ', 'Shennan G']</t>
  </si>
  <si>
    <t>Chronic dermatophyte infections II. Antibody and cell-mediated immune responses</t>
  </si>
  <si>
    <t>Feb-1982</t>
  </si>
  <si>
    <t>106(2):191-8</t>
  </si>
  <si>
    <t>https://pubmed.ncbi.nlm.nih.gov/6977368</t>
  </si>
  <si>
    <t>https://academic.oup.com/bjd/article-lookup/doi/10.1111/j.1365-2133.1982.tb00928.x</t>
  </si>
  <si>
    <t>Chronic dermatophyte infections. I. Clinical and mycological features</t>
  </si>
  <si>
    <t>Jan-1982</t>
  </si>
  <si>
    <t>106(1):1-7</t>
  </si>
  <si>
    <t>https://pubmed.ncbi.nlm.nih.gov/7059495</t>
  </si>
  <si>
    <t>https://academic.oup.com/bjd/article-lookup/doi/10.1111/j.1365-2133.1982.tb00895.x</t>
  </si>
  <si>
    <t>Treatment of fungal infections</t>
  </si>
  <si>
    <t>The Practitioner</t>
  </si>
  <si>
    <t>225(1360):1413-8</t>
  </si>
  <si>
    <t>https://pubmed.ncbi.nlm.nih.gov/7329931</t>
  </si>
  <si>
    <t>Treatment of superficial fungal infections</t>
  </si>
  <si>
    <t>Sep-1981</t>
  </si>
  <si>
    <t>6(5):509-13</t>
  </si>
  <si>
    <t>https://pubmed.ncbi.nlm.nih.gov/7318243</t>
  </si>
  <si>
    <t>https://academic.oup.com/ced/article-lookup/doi/10.1111/j.1365-2230.1981.tb02343.x</t>
  </si>
  <si>
    <t>Management of chronic mucocutaneous candidosis</t>
  </si>
  <si>
    <t>6(5):515-9</t>
  </si>
  <si>
    <t>https://pubmed.ncbi.nlm.nih.gov/7318244</t>
  </si>
  <si>
    <t>https://onlinelibrary.wiley.com/resolve/openurl?genre=article&amp;sid=nlm:pubmed&amp;issn=0307-6938&amp;date=1981&amp;volume=6&amp;issue=5&amp;spage=515</t>
  </si>
  <si>
    <t>['Rose P', 'Hay RJ']</t>
  </si>
  <si>
    <t>Lobomycosis (Lobo's disease): report of a case from Guyana</t>
  </si>
  <si>
    <t>Jul-1981</t>
  </si>
  <si>
    <t>The American journal of tropical medicine and hygiene</t>
  </si>
  <si>
    <t>30(4):903-4</t>
  </si>
  <si>
    <t>https://pubmed.ncbi.nlm.nih.gov/7258503</t>
  </si>
  <si>
    <t>https://ajtmh.org/doi/10.4269/ajtmh.1981.30.903</t>
  </si>
  <si>
    <t>['Holden CA', 'Hay RJ', 'MacDonald DM']</t>
  </si>
  <si>
    <t>A method for identification of dermatophyte antigens in situ by an immunoperoxidase technique in light and electron microscopy</t>
  </si>
  <si>
    <t>May-1981</t>
  </si>
  <si>
    <t>6(3):311-6</t>
  </si>
  <si>
    <t>https://pubmed.ncbi.nlm.nih.gov/7028329</t>
  </si>
  <si>
    <t>https://academic.oup.com/ced/article-lookup/doi/10.1111/j.1365-2230.1981.tb02310.x</t>
  </si>
  <si>
    <t>['Hay RJ', 'Saeed EN']</t>
  </si>
  <si>
    <t>The immunofluorescence staining of fungi in chronic dermatophyte infections</t>
  </si>
  <si>
    <t>Mar-1981</t>
  </si>
  <si>
    <t>6(2):155-8</t>
  </si>
  <si>
    <t>https://pubmed.ncbi.nlm.nih.gov/7021018</t>
  </si>
  <si>
    <t>https://academic.oup.com/ced/article-lookup/doi/10.1111/j.1365-2230.1981.tb02283.x</t>
  </si>
  <si>
    <t>['Jameson B', 'Carter RL', 'Watson JG', 'Hay RJ']</t>
  </si>
  <si>
    <t>An unexpected fungal infection in a patient with leukaemia</t>
  </si>
  <si>
    <t>Journal of clinical pathology</t>
  </si>
  <si>
    <t>34(3):267-70</t>
  </si>
  <si>
    <t>https://pubmed.ncbi.nlm.nih.gov/6939693</t>
  </si>
  <si>
    <t>https://europepmc.org/abstract/MED/6939693</t>
  </si>
  <si>
    <t>['Kennedy CT', 'Valdimarsson H', 'Hay RJ']</t>
  </si>
  <si>
    <t>Chronic mucocutaneous candidiasis with a serum-dependent neutrophil defect: response to ketoconazole</t>
  </si>
  <si>
    <t>Feb-1981</t>
  </si>
  <si>
    <t>74(2):158-62</t>
  </si>
  <si>
    <t>https://pubmed.ncbi.nlm.nih.gov/6259351</t>
  </si>
  <si>
    <t>https://journals.sagepub.com/doi/10.1177/014107688107400213?url_ver=Z39.88-2003&amp;rfr_id=ori:rid:crossref.org&amp;rfr_dat=cr_pub 0pubmed</t>
  </si>
  <si>
    <t>['Robson TW', 'Bloom VR', 'Swann GF', 'Mackenzie DW', 'Hay RJ', 'Bryceson AD']</t>
  </si>
  <si>
    <t>Fungal infections of the base of the skull: two case reports</t>
  </si>
  <si>
    <t>Jan-1981</t>
  </si>
  <si>
    <t>95(1):109-14</t>
  </si>
  <si>
    <t>https://pubmed.ncbi.nlm.nih.gov/6780645</t>
  </si>
  <si>
    <t>The antigenicity of trichophyton rubrum: In situ studies by an immunoperoxidase technique in light and electron microscopy</t>
  </si>
  <si>
    <t>61(3):207-11</t>
  </si>
  <si>
    <t>https://pubmed.ncbi.nlm.nih.gov/6167102</t>
  </si>
  <si>
    <t>['Rycroft RJ', 'Wilkinson JD', 'Holmes R', 'Hay RJ']</t>
  </si>
  <si>
    <t>Contact sensitization to p-tertiary butylphenol (PTBP) resin in plastic nail adhesive</t>
  </si>
  <si>
    <t>Dec-1980</t>
  </si>
  <si>
    <t>5(4):441-5</t>
  </si>
  <si>
    <t>https://pubmed.ncbi.nlm.nih.gov/7261462</t>
  </si>
  <si>
    <t>https://academic.oup.com/ced/article-lookup/doi/10.1111/j.1365-2230.1980.tb01730.x</t>
  </si>
  <si>
    <t>['Chu AC', 'Hay RJ', 'MacDonald DM']</t>
  </si>
  <si>
    <t>Cutaneous cryptococcosis</t>
  </si>
  <si>
    <t>Jul-1980</t>
  </si>
  <si>
    <t>103(1):95-100</t>
  </si>
  <si>
    <t>https://pubmed.ncbi.nlm.nih.gov/7426410</t>
  </si>
  <si>
    <t>https://academic.oup.com/bjd/article-lookup/doi/10.1111/j.1365-2133.1980.tb15844.x</t>
  </si>
  <si>
    <t>['Hay RJ', 'Wells RS', 'Clayton YM', 'Wingfield HJ']</t>
  </si>
  <si>
    <t>Treatment of chronic mucocutaneous candidosis with ketoconazole: a study of 12 cases</t>
  </si>
  <si>
    <t>Jul Aug-1980</t>
  </si>
  <si>
    <t>2(4):600-5</t>
  </si>
  <si>
    <t>https://pubmed.ncbi.nlm.nih.gov/6255539</t>
  </si>
  <si>
    <t>The skin and systemic fungal infections</t>
  </si>
  <si>
    <t>Sep-1979</t>
  </si>
  <si>
    <t>4(3):365-71</t>
  </si>
  <si>
    <t>https://pubmed.ncbi.nlm.nih.gov/389494</t>
  </si>
  <si>
    <t>https://academic.oup.com/ced/article-lookup/doi/10.1111/j.1365-2230.1979.tb02656.x</t>
  </si>
  <si>
    <t>Failure of treatment in chronic dermatophyte infections</t>
  </si>
  <si>
    <t>55(647):608-10</t>
  </si>
  <si>
    <t>https://pubmed.ncbi.nlm.nih.gov/523349</t>
  </si>
  <si>
    <t>https://europepmc.org/abstract/MED/523349</t>
  </si>
  <si>
    <t>['Hay RJ', 'Calnan CD']</t>
  </si>
  <si>
    <t>Oral submucous fibrosis in a patient with pemphigus vulgaris</t>
  </si>
  <si>
    <t>4(3):381-3</t>
  </si>
  <si>
    <t>https://pubmed.ncbi.nlm.nih.gov/509775</t>
  </si>
  <si>
    <t>https://academic.oup.com/ced/article-lookup/doi/10.1111/j.1365-2230.1979.tb02658.x</t>
  </si>
  <si>
    <t>['Hay RJ', 'Chandler FW Jr']</t>
  </si>
  <si>
    <t>Experimental paracoccidioidomycosis: cranial and nasal localization in mice</t>
  </si>
  <si>
    <t>Aug-1978</t>
  </si>
  <si>
    <t>59(4):339-44</t>
  </si>
  <si>
    <t>https://pubmed.ncbi.nlm.nih.gov/708583</t>
  </si>
  <si>
    <t>https://europepmc.org/abstract/MED/708583</t>
  </si>
  <si>
    <t>['Hay RJ', 'Brostoff J']</t>
  </si>
  <si>
    <t>Immune responses in patients with chronic Trichophyton rubrum infections</t>
  </si>
  <si>
    <t>Dec-1977</t>
  </si>
  <si>
    <t>2(4):373-80</t>
  </si>
  <si>
    <t>https://pubmed.ncbi.nlm.nih.gov/603976</t>
  </si>
  <si>
    <t>https://academic.oup.com/ced/article-lookup/doi/10.1111/j.1365-2230.1977.tb01578.x</t>
  </si>
  <si>
    <t>['Hay RJ', 'Wells RS']</t>
  </si>
  <si>
    <t>The syndrome of ankyloblepharon, ectodermal defects and cleft lip and palate: an autosomal dominant condition</t>
  </si>
  <si>
    <t>Mar-1976</t>
  </si>
  <si>
    <t>94(3):277-89</t>
  </si>
  <si>
    <t>https://pubmed.ncbi.nlm.nih.gov/946410</t>
  </si>
  <si>
    <t>https://academic.oup.com/bjd/article-lookup/doi/10.1111/j.1365-2133.1976.tb04384.x</t>
  </si>
  <si>
    <t>['Michaelides AC', 'Hay RJ', 'Wells RS']</t>
  </si>
  <si>
    <t>Congenital sinuses of the lower lip</t>
  </si>
  <si>
    <t>1975</t>
  </si>
  <si>
    <t>Transactions of the St. Johns Hospital Dermatological Society</t>
  </si>
  <si>
    <t>61(1-2):82-6</t>
  </si>
  <si>
    <t>https://pubmed.ncbi.nlm.nih.gov/1198698</t>
  </si>
  <si>
    <t>Murphy R</t>
  </si>
  <si>
    <t>['Murphy R', 'Markidan J', 'Helm TN', 'Helm KF']</t>
  </si>
  <si>
    <t>Ulcerated Scar-Like Plaque After Localized Radiation Therapy in a Patient With Multiple Prior Cutaneous Squamous Cell Carcinomas: Answer</t>
  </si>
  <si>
    <t>1-Feb-2024</t>
  </si>
  <si>
    <t>The American Journal of dermatopathology</t>
  </si>
  <si>
    <t>46(2):130-131</t>
  </si>
  <si>
    <t>https://pubmed.ncbi.nlm.nih.gov/38275240</t>
  </si>
  <si>
    <t>https://www.ingentaconnect.com/openurl?genre=article&amp;issn=&amp;volume=46&amp;issue=2&amp;spage=130&amp;aulast=Murphy</t>
  </si>
  <si>
    <t>Ulcerated Scar-Like Plaque After Localized Radiation Therapy in a Patient With Multiple Prior Cutaneous Squamous Cell Carcinomas: Challenge</t>
  </si>
  <si>
    <t>46(2):e13</t>
  </si>
  <si>
    <t>https://pubmed.ncbi.nlm.nih.gov/38275244</t>
  </si>
  <si>
    <t>https://www.ingentaconnect.com/openurl?genre=article&amp;issn=&amp;volume=46&amp;issue=2&amp;spage=e13&amp;aulast=Murphy</t>
  </si>
  <si>
    <t>['Harman KE', 'Barha J', 'Chalmers JR', 'Dart JKG', 'Davies I', 'Ellis P', 'Grindlay D', 'Hampton PJ', 'Hill S', 'Hockey S', 'Lloyd-Lavery A', 'McPhee M', 'Murphy R', 'Rauz S', 'Setterfield JF', 'Thompson I', 'Westmoreland M', 'Waistell C']</t>
  </si>
  <si>
    <t>The top 10 research priorities for the treatment of bullous pemphigoid, mucous membrane pemphigoid and pemphigus vulgaris in the UK: results of a James Lind Alliance Priority Setting Partnership</t>
  </si>
  <si>
    <t>189(4):469-498</t>
  </si>
  <si>
    <t>https://pubmed.ncbi.nlm.nih.gov/37201904</t>
  </si>
  <si>
    <t>https://academic.oup.com/bjd/article-lookup/doi/10.1093/bjd/ljad140</t>
  </si>
  <si>
    <t>['Atallah E', 'Grove JI', 'Crooks C', 'Burden-Teh E', 'Abhishek A', 'Moreea S', 'Jordan KM', 'Ala A', 'Hutchinson D', 'Aspinall RJ', 'Murphy R', 'Aithal GP']</t>
  </si>
  <si>
    <t>Risk of liver fibrosis associated with long-term methotrexate therapy may be overestimated</t>
  </si>
  <si>
    <t>23-Jan-2023</t>
  </si>
  <si>
    <t>Journal of hepatology</t>
  </si>
  <si>
    <t>78(5):989-997</t>
  </si>
  <si>
    <t>https://pubmed.ncbi.nlm.nih.gov/36702175</t>
  </si>
  <si>
    <t>https://linkinghub.elsevier.com/retrieve/pii/S0168-8278(23)00020-X</t>
  </si>
  <si>
    <t>['Lythgoe H', 'Smith EMD', 'Killeen OG', 'Murphy R', 'Pilkington C', 'Pain CE', 'Beresford MW']</t>
  </si>
  <si>
    <t>Prospective epidemiological study of juvenile-onset systemic lupus erythematosus in the UK and Republic of Ireland</t>
  </si>
  <si>
    <t>6-Oct-2022</t>
  </si>
  <si>
    <t>61(10):4097-4106</t>
  </si>
  <si>
    <t>https://pubmed.ncbi.nlm.nih.gov/35134124</t>
  </si>
  <si>
    <t>https://academic.oup.com/rheumatology/article-lookup/doi/10.1093/rheumatology/keac064</t>
  </si>
  <si>
    <t>['Heapy C', 'Norman P', 'Emerson LM', 'Murphy R', 'Bögels S', 'Thompson AR']</t>
  </si>
  <si>
    <t>Mindful parenting intervention for parents of children with skin conditions: a single group experimental cases series</t>
  </si>
  <si>
    <t>25-Apr-2022</t>
  </si>
  <si>
    <t>Behavioural and cognitive psychotherapy</t>
  </si>
  <si>
    <t>50(5):462-480</t>
  </si>
  <si>
    <t>https://pubmed.ncbi.nlm.nih.gov/35466907</t>
  </si>
  <si>
    <t>https://www.cambridge.org/core/product/identifier/S1352465822000170/type/journal_article</t>
  </si>
  <si>
    <t>['Oldroyd AGS', 'Lilleker JB', 'Amin T', 'Aragon O', 'Bechman K', 'Cuthbert V', 'Galloway J', 'Gordon P', 'Gregory WJ', 'Gunawardena H', 'Hanna MG', 'Isenberg D', 'Jackman J', 'Kiely PDW', 'Livermore P', 'Machado PM', 'Maillard S', 'McHugh N', 'Murphy R', 'Pilkington C', 'Prabu A', 'Rushe P', 'Spinty S', 'Swan J', 'Tahir H', 'Tansley SL', 'Truepenny P', 'Truepenny Y', 'Warrier K', 'Yates M', 'Papadopoulou C', 'Martin N', 'McCann L', 'Chinoy H']</t>
  </si>
  <si>
    <t>5-May-2022</t>
  </si>
  <si>
    <t>61(5):1760-1768</t>
  </si>
  <si>
    <t>https://pubmed.ncbi.nlm.nih.gov/35355064</t>
  </si>
  <si>
    <t>https://europepmc.org/abstract/MED/35355064</t>
  </si>
  <si>
    <t>['Sharma M', 'Murphy R', 'Doody GA']</t>
  </si>
  <si>
    <t>Barriers and facilitators for implementation of a national recommended specialty core-curriculum across UK medical schools: a cross-sectional study using an online questionnaire</t>
  </si>
  <si>
    <t>29-Mar-2022</t>
  </si>
  <si>
    <t>12(3):e053565</t>
  </si>
  <si>
    <t>https://pubmed.ncbi.nlm.nih.gov/35351703</t>
  </si>
  <si>
    <t>https://europepmc.org/abstract/MED/35351703</t>
  </si>
  <si>
    <t>['Kwiatkowska M', 'Ahmed S', 'Ardern-Jones MR', 'Bhatti LA', 'Bleiker TO', 'Gavin A', 'Hussain S', 'Huws DW', 'Irvine L', 'Langan SM', 'Millington GWM', 'Mitchell H', 'Murphy R', 'Paley L', 'Proby CM', 'Thomson CS', 'Thomas R', 'Turner C', 'Vernon S', 'Venables ZC']</t>
  </si>
  <si>
    <t>A summary of the updated report on the incidence and epidemiological trends of keratinocyte cancers in the UK 2013-2018</t>
  </si>
  <si>
    <t>24-Nov-2021</t>
  </si>
  <si>
    <t>186(2):367-369</t>
  </si>
  <si>
    <t>https://pubmed.ncbi.nlm.nih.gov/34564854</t>
  </si>
  <si>
    <t>https://academic.oup.com/bjd/article-lookup/doi/10.1111/bjd.20764</t>
  </si>
  <si>
    <t>['Burden-Teh E', 'Murphy R', 'Gran S', 'Nijsten T', 'Hughes C', 'Abdul-Wahab A', 'Bewley A', 'Burrows N', 'Darne S', 'Gach JE', 'Katugampola R', 'Jury CS', 'Kuet K', 'Llewellyn J', 'McPherson T', 'Ravenscroft JC', 'Taibjee S', 'Wilkinson C', 'Thomas KS']</t>
  </si>
  <si>
    <t>Identifying the best predictive diagnostic criteria for psoriasis in children (&lt; 18 years): a UK multicentre case-control diagnostic accuracy study (DIPSOC study)</t>
  </si>
  <si>
    <t>186(2):341-351</t>
  </si>
  <si>
    <t>https://pubmed.ncbi.nlm.nih.gov/34477218</t>
  </si>
  <si>
    <t>https://europepmc.org/abstract/MED/34477218</t>
  </si>
  <si>
    <t>['Kwiatkowska M', 'Ahmed S', 'Ardern-Jones M', 'Bhatti LA', 'Bleiker TO', 'Gavin A', 'Hussain S', 'Huws DW', 'Irvine L', 'Langan SM', 'Millington GWM', 'Mitchell H', 'Murphy R', 'Paley L', 'Proby CM', 'Thomson CS', 'Thomas R', 'Turner C', 'Vernon S', 'Venables ZC']</t>
  </si>
  <si>
    <t>An updated report on the incidence and epidemiological trends of keratinocyte cancers in the United Kingdom 2013-2018</t>
  </si>
  <si>
    <t>18-Aug-2021</t>
  </si>
  <si>
    <t>1(4):e61</t>
  </si>
  <si>
    <t>https://pubmed.ncbi.nlm.nih.gov/35663774</t>
  </si>
  <si>
    <t>https://europepmc.org/abstract/MED/35663774</t>
  </si>
  <si>
    <t>['Pain CE', 'Beresford MW', 'Fortune F', 'Lai ETC', 'Murphy R', 'Taylor-Robinson D', 'Brogan PA', 'Moots RJ']</t>
  </si>
  <si>
    <t>Behçet's syndrome in children and young people in the United Kingdom and the Republic of Ireland: a prospective epidemiological study</t>
  </si>
  <si>
    <t>60(10):4728-4736</t>
  </si>
  <si>
    <t>https://pubmed.ncbi.nlm.nih.gov/33527995</t>
  </si>
  <si>
    <t>https://academic.oup.com/rheumatology/article-lookup/doi/10.1093/rheumatology/keab084</t>
  </si>
  <si>
    <t>['Ashraf I', 'Chowdhury MMU', 'Murphy R', 'Griffiths TW', 'Esmail A', 'Young HS']</t>
  </si>
  <si>
    <t>Next steps in dermatology training: choosing to enter higher speciality training and the transition from trainee to consultant dermatologist</t>
  </si>
  <si>
    <t>17-Jan-2021</t>
  </si>
  <si>
    <t>46(4):687-693</t>
  </si>
  <si>
    <t>https://pubmed.ncbi.nlm.nih.gov/33222209</t>
  </si>
  <si>
    <t>https://academic.oup.com/ced/article-lookup/doi/10.1111/ced.14524</t>
  </si>
  <si>
    <t>['Visconti A', 'Bataille V', 'Rossi N', 'Kluk J', 'Murphy R', 'Puig S', 'Nambi R', 'Bowyer RCE', 'Murray B', 'Bournot A', 'Wolf J', 'Ourselin S', 'Steves CJ', 'Spector TD', 'Falchi M']</t>
  </si>
  <si>
    <t>Diagnostic value of cutaneous manifestation of SARS-CoV-2 infection</t>
  </si>
  <si>
    <t>184(5):880-887</t>
  </si>
  <si>
    <t>https://pubmed.ncbi.nlm.nih.gov/33448030</t>
  </si>
  <si>
    <t>https://europepmc.org/abstract/MED/33448030</t>
  </si>
  <si>
    <t>['Tailor A', 'Pemberton MN', 'Murphy R', 'Hegarty AM']</t>
  </si>
  <si>
    <t>Plasma cell mucositis related to qat chewing: a report of 2 cases and review of the literature</t>
  </si>
  <si>
    <t>30-Sep-2020</t>
  </si>
  <si>
    <t>Oral surgery, oral medicine, oral pathology and oral radiology</t>
  </si>
  <si>
    <t>131(3):e65-e70</t>
  </si>
  <si>
    <t>Case Reports | Review</t>
  </si>
  <si>
    <t>https://pubmed.ncbi.nlm.nih.gov/33158807</t>
  </si>
  <si>
    <t>https://linkinghub.elsevier.com/retrieve/pii/S2212-4403(20)31238-4</t>
  </si>
  <si>
    <t>['Ioannides D', 'Vakirlis E', 'Kemeny L', 'Marinovic B', 'Massone C', 'Murphy R', 'Nast A', 'Ronnevig J', 'Ruzicka T', 'Cooper SM', 'Trüeb RM', 'Pujol Vallverdú RM', 'Wolf R', 'Neumann M']</t>
  </si>
  <si>
    <t>34(7):1403-1414</t>
  </si>
  <si>
    <t>https://pubmed.ncbi.nlm.nih.gov/32678513</t>
  </si>
  <si>
    <t>['Bronckers IMGJ', 'Paller AS', 'West DP', 'Lara-Corrales I', 'Tollefson MM', 'Tom WL', 'Hogeling M', 'Belazarian L', 'Zachariae C', 'Mahé E', 'Siegfried E', 'Blume-Peytavi U', 'Szalai Z', 'Vleugels RA', 'Holland K', 'Murphy R', 'Puig L', 'Cordoro KM', 'Lambert J', 'Alexopoulos A', 'Mrowietz U', 'Kievit W', 'Seyger MMB']</t>
  </si>
  <si>
    <t>A Comparison of Psoriasis Severity in Pediatric Patients Treated With Methotrexate vs Biologic Agents</t>
  </si>
  <si>
    <t>1-Apr-2020</t>
  </si>
  <si>
    <t>156(4):384-392</t>
  </si>
  <si>
    <t>Comparative Study | Journal Article | Multicenter Study | Research Support, N.I.H., Extramural | Research Support, Non-U.S. Gov't</t>
  </si>
  <si>
    <t>https://pubmed.ncbi.nlm.nih.gov/32022846</t>
  </si>
  <si>
    <t>https://europepmc.org/abstract/MED/32022846</t>
  </si>
  <si>
    <t>['Sharma M', 'Scorer M', 'Kent D', 'Murphy R', 'Doody G']</t>
  </si>
  <si>
    <t>Mapping the undergraduate dermatology curriculum: a useful tool towards implementation of national recommendations</t>
  </si>
  <si>
    <t>27-Nov-2019</t>
  </si>
  <si>
    <t>45(3):337-339</t>
  </si>
  <si>
    <t>https://pubmed.ncbi.nlm.nih.gov/31630424</t>
  </si>
  <si>
    <t>https://academic.oup.com/ced/article-lookup/doi/10.1111/ced.14125</t>
  </si>
  <si>
    <t>['Lodi G', 'Manfredi M', 'Mercadante V', 'Murphy R', 'Carrozzo M']</t>
  </si>
  <si>
    <t>Interventions for treating oral lichen planus: corticosteroid therapies</t>
  </si>
  <si>
    <t>The Cochrane database of systematic reviews</t>
  </si>
  <si>
    <t>2(2):CD001168</t>
  </si>
  <si>
    <t>https://pubmed.ncbi.nlm.nih.gov/32108333</t>
  </si>
  <si>
    <t>https://europepmc.org/abstract/MED/32108333</t>
  </si>
  <si>
    <t>['Burden-Teh E', 'Thomas KS', 'Gran S', 'Murphy R']</t>
  </si>
  <si>
    <t>Development of clinical diagnostic criteria for plaque psoriasis in children: an electronic Delphi consensus study with the International Psoriasis Council</t>
  </si>
  <si>
    <t>28-Jun-2019</t>
  </si>
  <si>
    <t>181(4):856-857</t>
  </si>
  <si>
    <t>https://pubmed.ncbi.nlm.nih.gov/30972744</t>
  </si>
  <si>
    <t>https://europepmc.org/abstract/MED/30972744</t>
  </si>
  <si>
    <t>Do we need a core curriculum for medical students? A scoping review</t>
  </si>
  <si>
    <t>30-Aug-2019</t>
  </si>
  <si>
    <t>9(8):e027369</t>
  </si>
  <si>
    <t>https://pubmed.ncbi.nlm.nih.gov/31473611</t>
  </si>
  <si>
    <t>https://europepmc.org/abstract/MED/31473611</t>
  </si>
  <si>
    <t>['Burden-Teh E', 'Murphy R', 'Gran S', 'Nijsten T', 'Hughes C', 'Thomas KS']</t>
  </si>
  <si>
    <t>Protocol for a case-control diagnostic accuracy study to develop diagnostic criteria for psoriasis in children (DIPSOC study): a multicentre study recruiting in UK paediatric dermatology clinics</t>
  </si>
  <si>
    <t>27-Aug-2019</t>
  </si>
  <si>
    <t>9(8):e028689</t>
  </si>
  <si>
    <t>https://pubmed.ncbi.nlm.nih.gov/31462472</t>
  </si>
  <si>
    <t>https://europepmc.org/abstract/MED/31462472</t>
  </si>
  <si>
    <t>['Mann N', 'King T', 'Murphy R']</t>
  </si>
  <si>
    <t>Review of primary and secondary erythromelalgia</t>
  </si>
  <si>
    <t>4-Jan-2019</t>
  </si>
  <si>
    <t>44(5):477-482</t>
  </si>
  <si>
    <t>https://pubmed.ncbi.nlm.nih.gov/30609105</t>
  </si>
  <si>
    <t>https://academic.oup.com/ced/article-lookup/doi/10.1111/ced.13891</t>
  </si>
  <si>
    <t>['Simpson RC', 'Cooper SM', 'Kirtschig G', 'Larsen S', 'Lawton S', 'McPhee M', 'Murphy R', 'Nunns D', 'Rees S', 'Tarpey M', 'Thomas KS']</t>
  </si>
  <si>
    <t>Future research priorities for lichen sclerosus - results of a James Lind Alliance Priority Setting Partnership</t>
  </si>
  <si>
    <t>180(5):1236-1237</t>
  </si>
  <si>
    <t>https://pubmed.ncbi.nlm.nih.gov/30472735</t>
  </si>
  <si>
    <t>https://europepmc.org/abstract/MED/30472735</t>
  </si>
  <si>
    <t>['Perks AC', 'Farthing PM', 'Murphy R', 'Hegarty AM']</t>
  </si>
  <si>
    <t>A Case of Concomitant Pemphigus Foliaceus and Oral Pemphigus Vulgaris</t>
  </si>
  <si>
    <t>16-Jan-2018</t>
  </si>
  <si>
    <t>Head and neck pathology</t>
  </si>
  <si>
    <t>12(4):592-597</t>
  </si>
  <si>
    <t>https://pubmed.ncbi.nlm.nih.gov/29340948</t>
  </si>
  <si>
    <t>https://europepmc.org/abstract/MED/29340948</t>
  </si>
  <si>
    <t>['Burden-Teh E', 'Phillips RC', 'Thomas KS', 'Ratib S', 'Grindlay D', 'Murphy R']</t>
  </si>
  <si>
    <t>A systematic review of diagnostic criteria for psoriasis in adults and children: evidence from studies with a primary aim to develop or validate diagnostic criteria</t>
  </si>
  <si>
    <t>6-Mar-2018</t>
  </si>
  <si>
    <t>178(5):1035-1043</t>
  </si>
  <si>
    <t>https://pubmed.ncbi.nlm.nih.gov/29106713</t>
  </si>
  <si>
    <t>https://academic.oup.com/bjd/article-lookup/doi/10.1111/bjd.16104</t>
  </si>
  <si>
    <t>['McCann LJ', 'Pilkington CA', 'Huber AM', 'Ravelli A', 'Appelbe D', 'Kirkham JJ', 'Williamson PR', 'Aggarwal A', 'Christopher-Stine L', 'Constantin T', 'Feldman BM', 'Lundberg I', 'Maillard S', 'Mathiesen P', 'Murphy R', 'Pachman LM', 'Reed AM', 'Rider LG', 'van Royen-Kerkof A', 'Russo R', 'Spinty S', 'Wedderburn LR', 'Beresford MW']</t>
  </si>
  <si>
    <t>Development of a consensus core dataset in juvenile dermatomyositis for clinical use to inform research</t>
  </si>
  <si>
    <t>30-Oct-2017</t>
  </si>
  <si>
    <t>77(2):241-250</t>
  </si>
  <si>
    <t>Journal Article | Research Support, N.I.H., Intramural | Research Support, Non-U.S. Gov't</t>
  </si>
  <si>
    <t>https://pubmed.ncbi.nlm.nih.gov/29084729</t>
  </si>
  <si>
    <t>https://europepmc.org/abstract/MED/29084729</t>
  </si>
  <si>
    <t>['Bronckers IMGJ', 'Seyger MMB', 'West DP', 'Lara-Corrales I', 'Tollefson M', 'Tom WL', 'Hogeling M', 'Belazarian L', 'Zachariae C', 'Mahé E', 'Siegfried E', 'Philipp S', 'Szalai Z', 'Vleugels RA', 'Holland K', 'Murphy R', 'Baselga E', 'Cordoro K', 'Lambert J', 'Alexopoulos A', 'Mrowietz U', 'Kievit W', 'Paller AS']</t>
  </si>
  <si>
    <t>Safety of Systemic Agents for the Treatment of Pediatric Psoriasis</t>
  </si>
  <si>
    <t>153(11):1147-1157</t>
  </si>
  <si>
    <t>https://pubmed.ncbi.nlm.nih.gov/28903160</t>
  </si>
  <si>
    <t>https://europepmc.org/abstract/MED/28903160</t>
  </si>
  <si>
    <t>['Duarte A', 'Mebrahtu T', 'Goncalves PS', 'Harden M', 'Murphy R', 'Palmer S', 'Woolacott N', 'Rodgers M', 'Rothery C']</t>
  </si>
  <si>
    <t>Adalimumab, etanercept and ustekinumab for treating plaque psoriasis in children and young people: systematic review and economic evaluation</t>
  </si>
  <si>
    <t>21(64):1-244</t>
  </si>
  <si>
    <t>https://pubmed.ncbi.nlm.nih.gov/29105621</t>
  </si>
  <si>
    <t>https://www.ncbi.nlm.nih.gov/books/NBK464254</t>
  </si>
  <si>
    <t>['Burden-Teh E', 'Thomas KS', 'Rangaraj S', 'Murphy R']</t>
  </si>
  <si>
    <t>Interviews with paediatric rheumatologists about psoriasis and psoriatic arthritis in children: how can specialties learn from each other?</t>
  </si>
  <si>
    <t>11-Jun-2017</t>
  </si>
  <si>
    <t>177(1):316-318</t>
  </si>
  <si>
    <t>Letter | Multicenter Study</t>
  </si>
  <si>
    <t>https://pubmed.ncbi.nlm.nih.gov/27680897</t>
  </si>
  <si>
    <t>https://academic.oup.com/bjd/article-lookup/doi/10.1111/bjd.15090</t>
  </si>
  <si>
    <t>['Burden-Teh E', 'Thomas KS', 'Rangaraj S', 'Cranwell J', 'Murphy R']</t>
  </si>
  <si>
    <t>Early recognition and detection of juvenile psoriatic arthritis: a call for a standardized approach to screening</t>
  </si>
  <si>
    <t>2-Jan-2017</t>
  </si>
  <si>
    <t>42(2):153-160</t>
  </si>
  <si>
    <t>https://pubmed.ncbi.nlm.nih.gov/28044348</t>
  </si>
  <si>
    <t>https://academic.oup.com/ced/article-lookup/doi/10.1111/ced.13010</t>
  </si>
  <si>
    <t>['Coates LC', 'Murphy R', 'Helliwell PS']</t>
  </si>
  <si>
    <t>New GRAPPA recommendations for the management of psoriasis and psoriatic arthritis: process, challenges and implementation</t>
  </si>
  <si>
    <t>174(6):1174-8</t>
  </si>
  <si>
    <t>https://pubmed.ncbi.nlm.nih.gov/27317273</t>
  </si>
  <si>
    <t>https://academic.oup.com/bjd/article-lookup/doi/10.1111/bjd.14667</t>
  </si>
  <si>
    <t>['Burden-Teh E', 'Thomas KS', 'Ratib S', 'Grindlay D', 'Adaji E', 'Murphy R']</t>
  </si>
  <si>
    <t>The epidemiology of childhood psoriasis: a scoping review</t>
  </si>
  <si>
    <t>22-May-2016</t>
  </si>
  <si>
    <t>174(6):1242-57</t>
  </si>
  <si>
    <t>https://pubmed.ncbi.nlm.nih.gov/26928555</t>
  </si>
  <si>
    <t>https://academic.oup.com/bjd/article-lookup/doi/10.1111/bjd.14507</t>
  </si>
  <si>
    <t>['Vujic I', 'Sanlorenzo M', 'Esteve-Puig R', 'Vujic M', 'Kwong A', 'Tsumura A', 'Murphy R', 'Moy A', 'Posch C', 'Monshi B', 'Rappersberger K', 'Ortiz-Urda S']</t>
  </si>
  <si>
    <t>Acyl protein thioesterase 1 and 2 (APT-1, APT-2) inhibitors palmostatin B, ML348 and ML349 have different effects on NRAS mutant melanoma cells</t>
  </si>
  <si>
    <t>9-Feb-2016</t>
  </si>
  <si>
    <t>7(6):7297-306</t>
  </si>
  <si>
    <t>https://pubmed.ncbi.nlm.nih.gov/26771141</t>
  </si>
  <si>
    <t>https://europepmc.org/abstract/MED/26771141</t>
  </si>
  <si>
    <t>['Sanclemente G', 'Murphy R', 'Contreras J', 'García H', 'Bonfill Cosp X']</t>
  </si>
  <si>
    <t>Anti-TNF agents for paediatric psoriasis</t>
  </si>
  <si>
    <t>2015(11):CD010017</t>
  </si>
  <si>
    <t>Journal Article | Research Support, Non-U.S. Gov't | Review | Systematic Review</t>
  </si>
  <si>
    <t>https://pubmed.ncbi.nlm.nih.gov/26598969</t>
  </si>
  <si>
    <t>https://europepmc.org/abstract/MED/26598969</t>
  </si>
  <si>
    <t>['Murphy R', 'Gallagher A', 'Sharma K', 'Ali T', 'Lewis E', 'Murray I', 'Hallahan B']</t>
  </si>
  <si>
    <t>Clozapine-induced stuttering: an estimate of prevalence in the west of Ireland</t>
  </si>
  <si>
    <t>Therapeutic advances in psychopharmacology</t>
  </si>
  <si>
    <t>5(4):232-6</t>
  </si>
  <si>
    <t>https://pubmed.ncbi.nlm.nih.gov/26301079</t>
  </si>
  <si>
    <t>https://journals.sagepub.com/doi/10.1177/2045125315590060?url_ver=Z39.88-2003&amp;rfr_id=ori:rid:crossref.org&amp;rfr_dat=cr_pub 0pubmed</t>
  </si>
  <si>
    <t>['Burden-Teh E', 'Lam ML', 'Taibjee SM', 'Taylor A', 'Webster S', 'Dolman S', 'Jury C', 'Caruana D', 'Darne S', 'Carmichael A', 'Natarajan S', 'McPherson T', 'Moore A', 'Katugampola R', 'Kalavala M', 'Al-Ismail D', 'Richards L', 'Jones V', 'Batul Syed S', 'Glover M', 'Hughes J', 'Anderson E', 'Hughes B', 'Helbling I', 'Murphy R']</t>
  </si>
  <si>
    <t>How are we using systemic drugs to treat psoriasis in children? An insight into current clinical U.K. practice</t>
  </si>
  <si>
    <t>21-Jun-2015</t>
  </si>
  <si>
    <t>173(2):614-8</t>
  </si>
  <si>
    <t>https://pubmed.ncbi.nlm.nih.gov/25601323</t>
  </si>
  <si>
    <t>https://academic.oup.com/bjd/article-lookup/doi/10.1111/bjd.13671</t>
  </si>
  <si>
    <t>['Lam ML', 'Burden-Teh E', 'Taibjee SM', 'Taylor A', 'Webster S', 'Dolman S', 'Jury C', 'Caruana D', 'Darne S', 'Carmichael A', 'Natarajan S', 'McPherson T', 'Moore A', 'Katugampola R', 'Kalavala M', 'Al-Ismail D', 'Richards L', 'Jones V', 'Batul Syed S', 'Glover M', 'Hughes J', 'Anderson E', 'Hughes B', 'Babakinejad P', 'Murphy R']</t>
  </si>
  <si>
    <t>A U.K. multicentre audit of the assessment and management of psoriasis in children</t>
  </si>
  <si>
    <t>8-Feb-2015</t>
  </si>
  <si>
    <t>172(3):789-92</t>
  </si>
  <si>
    <t>Comparative Study | Letter | Multicenter Study</t>
  </si>
  <si>
    <t>https://pubmed.ncbi.nlm.nih.gov/25308153</t>
  </si>
  <si>
    <t>https://academic.oup.com/bjd/article-lookup/doi/10.1111/bjd.13471</t>
  </si>
  <si>
    <t>['Sawyer LM', 'Wonderling D', 'Jackson K', 'Murphy R', 'Samarasekera EJ', 'Smith CH']</t>
  </si>
  <si>
    <t>Biological therapies for the treatment of severe psoriasis in patients with previous exposure to biological therapy: a cost-effectiveness analysis</t>
  </si>
  <si>
    <t>PharmacoEconomics</t>
  </si>
  <si>
    <t>33(2):163-77</t>
  </si>
  <si>
    <t>Comparative Study | Journal Article | Meta-Analysis | Research Support, N.I.H., Extramural</t>
  </si>
  <si>
    <t>https://pubmed.ncbi.nlm.nih.gov/25526841</t>
  </si>
  <si>
    <t>https://link.springer.com/article/10.1007/s40273-014-0226-y</t>
  </si>
  <si>
    <t>['Vujic I', 'Sanlorenzo M', 'Posch C', 'Esteve-Puig R', 'Yen AJ', 'Kwong A', 'Tsumura A', 'Murphy R', 'Rappersberger K', 'Ortiz-Urda S']</t>
  </si>
  <si>
    <t>Metformin and trametinib have synergistic effects on cell viability and tumor growth in NRAS mutant cancer</t>
  </si>
  <si>
    <t>6(2):969-78</t>
  </si>
  <si>
    <t>https://pubmed.ncbi.nlm.nih.gov/25504439</t>
  </si>
  <si>
    <t>https://europepmc.org/abstract/MED/25504439</t>
  </si>
  <si>
    <t>['Chiewchengchol D', 'Murphy R', 'Edwards SW', 'Beresford MW']</t>
  </si>
  <si>
    <t>Mucocutaneous manifestations in juvenile-onset systemic lupus erythematosus: a review of literature</t>
  </si>
  <si>
    <t>5-Jan-2015</t>
  </si>
  <si>
    <t>Pediatric rheumatology online journal</t>
  </si>
  <si>
    <t>13:1</t>
  </si>
  <si>
    <t>https://pubmed.ncbi.nlm.nih.gov/25587243</t>
  </si>
  <si>
    <t>https://ped-rheum.biomedcentral.com/articles/10.1186/1546-0096-13-1</t>
  </si>
  <si>
    <t>['Malik M', 'Murphy R']</t>
  </si>
  <si>
    <t>A pyogenic granuloma treated with topical timolol</t>
  </si>
  <si>
    <t>30-Nov-2014</t>
  </si>
  <si>
    <t>171(6):1537-8</t>
  </si>
  <si>
    <t>https://pubmed.ncbi.nlm.nih.gov/24836966</t>
  </si>
  <si>
    <t>https://academic.oup.com/bjd/article-lookup/doi/10.1111/bjd.13116</t>
  </si>
  <si>
    <t>['Simpson RC', 'Murphy R']</t>
  </si>
  <si>
    <t>Paediatric vulvar disease</t>
  </si>
  <si>
    <t>17-Jul-2014</t>
  </si>
  <si>
    <t>Best practice &amp; research. Clinical obstetrics &amp; gynaecology</t>
  </si>
  <si>
    <t>28(7):1028-41</t>
  </si>
  <si>
    <t>https://pubmed.ncbi.nlm.nih.gov/25134451</t>
  </si>
  <si>
    <t>https://linkinghub.elsevier.com/retrieve/pii/S1521-6934(14)00128-X</t>
  </si>
  <si>
    <t>['Hawley DP', 'Pain CE', 'Baildam EM', 'Murphy R', 'Taylor AE', 'Foster HE']</t>
  </si>
  <si>
    <t>United Kingdom survey of current management of juvenile localized scleroderma</t>
  </si>
  <si>
    <t>21-May-2014</t>
  </si>
  <si>
    <t>53(10):1849-54</t>
  </si>
  <si>
    <t>https://pubmed.ncbi.nlm.nih.gov/24850875</t>
  </si>
  <si>
    <t>https://academic.oup.com/rheumatology/article-lookup/doi/10.1093/rheumatology/keu212</t>
  </si>
  <si>
    <t>['Coates LC', 'Walsh J', 'Haroon M', 'FitzGerald O', 'Aslam T', 'Al Balushi F', 'Burden AD', 'Burden-Teh E', 'Caperon AR', 'Cerio R', 'Chattopadhyay C', 'Chinoy H', 'Goodfield MJ', 'Kay L', 'Kelly S', 'Kirkham BW', 'Lovell CR', 'Marzo-Ortega H', 'McHugh N', 'Murphy R', 'Reynolds NJ', 'Smith CH', 'Stewart EJ', 'Warren RB', 'Waxman R', 'Wilson HE', 'Helliwell PS']</t>
  </si>
  <si>
    <t>Development and testing of new candidate psoriatic arthritis screening questionnaires combining optimal questions from existing tools</t>
  </si>
  <si>
    <t>Arthritis care &amp; research</t>
  </si>
  <si>
    <t>66(9):1410-6</t>
  </si>
  <si>
    <t>https://pubmed.ncbi.nlm.nih.gov/24470406</t>
  </si>
  <si>
    <t>https://onlinelibrary.wiley.com/doi/10.1002/acr.22284</t>
  </si>
  <si>
    <t>['Chiewchengchol D', 'Murphy R', 'Morgan T', 'Edwards SW', 'Leone V', 'Friswell M', 'Pilkington C', 'Tullus K', 'Rangaraj S', 'McDonagh JE', 'Gardner-Medwin J', 'Wilkinson N', 'Riley P', 'Tizard J', 'Armon K', 'Sinha MD', 'Ioannou Y', 'Mann R', 'Bailey K', 'Davidson J', 'Baildam EM', 'Pain CE', 'Cleary G', 'McCann LJ', 'Beresford MW']</t>
  </si>
  <si>
    <t>Mucocutaneous manifestations in a UK national cohort of juvenile-onset systemic lupus erythematosus patients</t>
  </si>
  <si>
    <t>31-Mar-2014</t>
  </si>
  <si>
    <t>53(8):1504-12</t>
  </si>
  <si>
    <t>https://pubmed.ncbi.nlm.nih.gov/24692572</t>
  </si>
  <si>
    <t>https://academic.oup.com/rheumatology/article-lookup/doi/10.1093/rheumatology/keu137</t>
  </si>
  <si>
    <t>['Simpson RC', 'Thomas KS', 'Murphy R']</t>
  </si>
  <si>
    <t>Comment on "management of vulvovaginal lichen planus: a new approach"</t>
  </si>
  <si>
    <t>Journal of lower genital tract disease</t>
  </si>
  <si>
    <t>18(1):E23-4</t>
  </si>
  <si>
    <t>https://pubmed.ncbi.nlm.nih.gov/24375030</t>
  </si>
  <si>
    <t>https://journals.lww.com/00128360-201401000-00021</t>
  </si>
  <si>
    <t>Outcome measures for vulval skin conditions: a systematic review of randomized controlled trials</t>
  </si>
  <si>
    <t>169(3):494-501</t>
  </si>
  <si>
    <t>https://pubmed.ncbi.nlm.nih.gov/23600623</t>
  </si>
  <si>
    <t>https://academic.oup.com/bjd/article-lookup/doi/10.1111/bjd.12391</t>
  </si>
  <si>
    <t>['Simpson RC', 'Thomas KS', 'Leighton P', 'Murphy R']</t>
  </si>
  <si>
    <t>Diagnostic criteria for erosive lichen planus affecting the vulva: an international electronic-Delphi consensus exercise</t>
  </si>
  <si>
    <t>169(2):337-43</t>
  </si>
  <si>
    <t>https://pubmed.ncbi.nlm.nih.gov/23521206</t>
  </si>
  <si>
    <t>https://europepmc.org/abstract/MED/23521206</t>
  </si>
  <si>
    <t>Vulval erosive lichen planus: a qualitative investigation of U.K. clinician views and principles of management</t>
  </si>
  <si>
    <t>169(1):226-7</t>
  </si>
  <si>
    <t>https://pubmed.ncbi.nlm.nih.gov/23574487</t>
  </si>
  <si>
    <t>https://academic.oup.com/bjd/article-lookup/doi/10.1111/bjd.12373</t>
  </si>
  <si>
    <t>['Coates LC', 'Aslam T', 'Al Balushi F', 'Burden AD', 'Burden-Teh E', 'Caperon AR', 'Cerio R', 'Chattopadhyay C', 'Chinoy H', 'Goodfield MJ', 'Kay L', 'Kelly S', 'Kirkham BW', 'Lovell CR', 'Marzo-Ortega H', 'McHugh N', 'Murphy R', 'Reynolds NJ', 'Smith CH', 'Stewart EJ', 'Warren RB', 'Waxman R', 'Wilson HE', 'Helliwell PS']</t>
  </si>
  <si>
    <t>Comparison of three screening tools to detect psoriatic arthritis in patients with psoriasis (CONTEST study)</t>
  </si>
  <si>
    <t>168(4):802-7</t>
  </si>
  <si>
    <t>Comparative Study | Journal Article | Research Support, Non-U.S. Gov't | Validation Study</t>
  </si>
  <si>
    <t>https://pubmed.ncbi.nlm.nih.gov/23311587</t>
  </si>
  <si>
    <t>https://academic.oup.com/bjd/article-lookup/doi/10.1111/bjd.12190</t>
  </si>
  <si>
    <t>['Smith VM', 'Murphy R']</t>
  </si>
  <si>
    <t>Orofacial granulomatosis: three case reports illustrating the spectrum of disease and overlap with Crohn's disease</t>
  </si>
  <si>
    <t>30-Apr-2012</t>
  </si>
  <si>
    <t>38(1):33-5</t>
  </si>
  <si>
    <t>https://pubmed.ncbi.nlm.nih.gov/22548302</t>
  </si>
  <si>
    <t>https://academic.oup.com/ced/article-lookup/doi/10.1111/j.1365-2230.2012.04377.x</t>
  </si>
  <si>
    <t>['Patel AN', 'Khan M', 'Murphy R']</t>
  </si>
  <si>
    <t>A rare systemic granulomatous disorder</t>
  </si>
  <si>
    <t>38(1):111-3</t>
  </si>
  <si>
    <t>https://pubmed.ncbi.nlm.nih.gov/23252758</t>
  </si>
  <si>
    <t>https://academic.oup.com/ced/article-lookup/doi/10.1111/ced.12006</t>
  </si>
  <si>
    <t>['McVeigh TP', 'Waters PS', 'Murphy R', "O'Donoghue GT", 'McLaughlin R', 'Kerin MJ']</t>
  </si>
  <si>
    <t>Increasing reporting of adverse events to improve the educational value of the morbidity and mortality conference</t>
  </si>
  <si>
    <t>2-Nov-2012</t>
  </si>
  <si>
    <t>Journal of the American College of Surgeons</t>
  </si>
  <si>
    <t>216(1):50-6</t>
  </si>
  <si>
    <t>https://pubmed.ncbi.nlm.nih.gov/23127791</t>
  </si>
  <si>
    <t>https://linkinghub.elsevier.com/retrieve/pii/S1072-7515(12)01203-3</t>
  </si>
  <si>
    <t>Is vulval erosive lichen planus a premalignant condition?</t>
  </si>
  <si>
    <t>148(11):1314-6</t>
  </si>
  <si>
    <t>https://pubmed.ncbi.nlm.nih.gov/23165838</t>
  </si>
  <si>
    <t>https://jamanetwork.com/journals/jamadermatology/fullarticle/10.1001/2013.jamadermatol.84</t>
  </si>
  <si>
    <t>Considerations for disease impact and outcome measures in vulvar disease</t>
  </si>
  <si>
    <t>16(4):460-3</t>
  </si>
  <si>
    <t>https://pubmed.ncbi.nlm.nih.gov/22659774</t>
  </si>
  <si>
    <t>https://journals.lww.com/00128360-201210000-00022</t>
  </si>
  <si>
    <t>['Simpson RC', 'Littlewood SM', 'Cooper SM', 'Cruickshank ME', 'Green CM', 'Derrick E', 'Yell J', 'Chiang N', 'Bell H', 'Owen C', 'Javed A', 'Wilson CL', 'McLelland J', 'Murphy R']</t>
  </si>
  <si>
    <t>Real-life experience of managing vulval erosive lichen planus: a case-based review and U.K. multicentre case note audit</t>
  </si>
  <si>
    <t>6-Jun-2012</t>
  </si>
  <si>
    <t>167(1):85-91</t>
  </si>
  <si>
    <t>https://pubmed.ncbi.nlm.nih.gov/22384934</t>
  </si>
  <si>
    <t>https://academic.oup.com/bjd/article-lookup/doi/10.1111/j.1365-2133.2012.10919.x</t>
  </si>
  <si>
    <t>['Patel A', 'Rangaraj S', 'Wright B', 'Murphy R']</t>
  </si>
  <si>
    <t>An unusual presentation of juvenile systemic lupus erythematosus</t>
  </si>
  <si>
    <t>37(3):249-51</t>
  </si>
  <si>
    <t>https://pubmed.ncbi.nlm.nih.gov/22409521</t>
  </si>
  <si>
    <t>https://academic.oup.com/ced/article-lookup/doi/10.1111/j.1365-2230.2011.04206.x</t>
  </si>
  <si>
    <t>['Nunns D', 'Murphy R']</t>
  </si>
  <si>
    <t>Assessment and management of vulval pain</t>
  </si>
  <si>
    <t>28-Mar-2012</t>
  </si>
  <si>
    <t>344:e1723</t>
  </si>
  <si>
    <t>https://pubmed.ncbi.nlm.nih.gov/22457438</t>
  </si>
  <si>
    <t>https://www.bmj.com/lookup/pmidlookup?view=long&amp;pmid=22457438</t>
  </si>
  <si>
    <t>['Cheng S', 'Murphy R']</t>
  </si>
  <si>
    <t>Refractory aphthous ulceration treated with thalidomide: a report of 10 years' clinical experience</t>
  </si>
  <si>
    <t>18-Oct-2011</t>
  </si>
  <si>
    <t>37(2):132-5</t>
  </si>
  <si>
    <t>https://pubmed.ncbi.nlm.nih.gov/22007681</t>
  </si>
  <si>
    <t>https://academic.oup.com/ced/article-lookup/doi/10.1111/j.1365-2230.2011.04169.x</t>
  </si>
  <si>
    <t>['Cheng S', 'Kirtschig G', 'Cooper S', 'Thornhill M', 'Leonardi-Bee J', 'Murphy R']</t>
  </si>
  <si>
    <t>Interventions for erosive lichen planus affecting mucosal sites</t>
  </si>
  <si>
    <t>15-Feb-2012</t>
  </si>
  <si>
    <t>2012(2):CD008092</t>
  </si>
  <si>
    <t>https://pubmed.ncbi.nlm.nih.gov/22336835</t>
  </si>
  <si>
    <t>https://europepmc.org/abstract/MED/22336835</t>
  </si>
  <si>
    <t>['Laws PM', 'Downs AM', 'Parslew R', 'Dever B', 'Smith CH', 'Barker JN', 'Moriarty B', 'Murphy R', 'Kirby B', 'Burden AD', 'McBride S', 'Anstey AV', "O'Shea S", 'Ralph N', 'Buckley C', 'Griffiths CE', 'Warren RB']</t>
  </si>
  <si>
    <t>Practical experience of ustekinumab in the treatment of psoriasis: experience from a multicentre, retrospective case cohort study across the U.K. and Ireland</t>
  </si>
  <si>
    <t>166(1):189-95</t>
  </si>
  <si>
    <t>https://pubmed.ncbi.nlm.nih.gov/21929536</t>
  </si>
  <si>
    <t>https://academic.oup.com/bjd/article-lookup/doi/10.1111/j.1365-2133.2011.10638.x</t>
  </si>
  <si>
    <t>['Waters PS', 'Mitchell DP', 'Murphy R', 'McKenna M', 'Waldron RP']</t>
  </si>
  <si>
    <t>Primary malignant gastric PEComa - Diagnostic and technical dilemmas</t>
  </si>
  <si>
    <t>18-Nov-2011</t>
  </si>
  <si>
    <t>3(2):89-91</t>
  </si>
  <si>
    <t>https://pubmed.ncbi.nlm.nih.gov/22288055</t>
  </si>
  <si>
    <t>https://linkinghub.elsevier.com/retrieve/pii/IJSCR145</t>
  </si>
  <si>
    <t>['Murphy R']</t>
  </si>
  <si>
    <t>Lichen sclerosus</t>
  </si>
  <si>
    <t>28(4):707-15</t>
  </si>
  <si>
    <t>https://pubmed.ncbi.nlm.nih.gov/20883914</t>
  </si>
  <si>
    <t>https://linkinghub.elsevier.com/retrieve/pii/S0733-8635(10)00125-7</t>
  </si>
  <si>
    <t>['Roberts CM', 'Birnie AJ', 'Kaye P', 'Murphy R']</t>
  </si>
  <si>
    <t>Papules on the trunk. Eruptive vellus hair cysts</t>
  </si>
  <si>
    <t>35(3):e74-5</t>
  </si>
  <si>
    <t>https://pubmed.ncbi.nlm.nih.gov/20500190</t>
  </si>
  <si>
    <t>https://academic.oup.com/ced/article-lookup/doi/10.1111/j.1365-2230.2009.03494.x</t>
  </si>
  <si>
    <t>['Murphy R', 'Edwards L']</t>
  </si>
  <si>
    <t>Desquamative inflammatory vaginitis: what is it?</t>
  </si>
  <si>
    <t>The Journal of reproductive medicine</t>
  </si>
  <si>
    <t>53(2):124-8</t>
  </si>
  <si>
    <t>https://pubmed.ncbi.nlm.nih.gov/18357804</t>
  </si>
  <si>
    <t>['Angus J', 'Roberts C', 'Kulkarni K', 'Leach I', 'Murphy R']</t>
  </si>
  <si>
    <t>Usefulness of the QuantiFERON test in the confirmation of latent tuberculosis in association with erythema induratum</t>
  </si>
  <si>
    <t>10-Oct-2007</t>
  </si>
  <si>
    <t>157(6):1293-4</t>
  </si>
  <si>
    <t>https://pubmed.ncbi.nlm.nih.gov/17927790</t>
  </si>
  <si>
    <t>https://academic.oup.com/bjd/article-lookup/doi/10.1111/j.1365-2133.2007.08227.x</t>
  </si>
  <si>
    <t>Training in the diagnosis and management of vulvovaginal diseases</t>
  </si>
  <si>
    <t>Feb-2007</t>
  </si>
  <si>
    <t>52(2):87-92</t>
  </si>
  <si>
    <t>https://pubmed.ncbi.nlm.nih.gov/17393767</t>
  </si>
  <si>
    <t>['Vasilopoulos Y', 'Cork MJ', 'Murphy R', 'Williams HC', 'Robinson DA', 'Duff GW', 'Ward SJ', 'Tazi-Ahnini R']</t>
  </si>
  <si>
    <t>Genetic association between an AACC insertion in the 3'UTR of the stratum corneum chymotryptic enzyme gene and atopic dermatitis</t>
  </si>
  <si>
    <t>Jul-2004</t>
  </si>
  <si>
    <t>123(1):62-6</t>
  </si>
  <si>
    <t>https://pubmed.ncbi.nlm.nih.gov/15191543</t>
  </si>
  <si>
    <t>https://linkinghub.elsevier.com/retrieve/pii/S0022-202X(15)30893-9</t>
  </si>
  <si>
    <t>Desquamative inflammatory vaginitis</t>
  </si>
  <si>
    <t>17(1):47-9</t>
  </si>
  <si>
    <t>https://pubmed.ncbi.nlm.nih.gov/14756890</t>
  </si>
  <si>
    <t>https://onlinelibrary.wiley.com/resolve/openurl?genre=article&amp;sid=nlm:pubmed&amp;issn=1396-0296&amp;date=2004&amp;volume=17&amp;issue=1&amp;spage=47</t>
  </si>
  <si>
    <t>['Cork MJ', 'Britton J', 'Butler L', 'Young S', 'Murphy R', 'Keohane SG']</t>
  </si>
  <si>
    <t>Comparison of parent knowledge, therapy utilization and severity of atopic eczema before and after explanation and demonstration of topical therapies by a specialist dermatology nurse</t>
  </si>
  <si>
    <t>Sep-2003</t>
  </si>
  <si>
    <t>149(3):582-9</t>
  </si>
  <si>
    <t>https://pubmed.ncbi.nlm.nih.gov/14510993</t>
  </si>
  <si>
    <t>https://academic.oup.com/bjd/article-lookup/doi/10.1046/j.1365-2133.2003.05595.x</t>
  </si>
  <si>
    <t>['Murphy R', 'Gawkrodger DJ']</t>
  </si>
  <si>
    <t>Contact allergens in 200 patients with hand dermatitis</t>
  </si>
  <si>
    <t>48(4):227-8</t>
  </si>
  <si>
    <t>https://pubmed.ncbi.nlm.nih.gov/12786733</t>
  </si>
  <si>
    <t>https://onlinelibrary.wiley.com/resolve/openurl?genre=article&amp;sid=nlm:pubmed&amp;issn=0105-1873&amp;date=2003&amp;volume=48&amp;issue=4&amp;spage=227</t>
  </si>
  <si>
    <t>['Cockayne SE', 'Murphy R', 'Gawkrodger DJ']</t>
  </si>
  <si>
    <t>Occupational contact dermatitis from colophonium in a dental technician</t>
  </si>
  <si>
    <t>44(1):42-3</t>
  </si>
  <si>
    <t>https://pubmed.ncbi.nlm.nih.gov/11156017</t>
  </si>
  <si>
    <t>https://onlinelibrary.wiley.com/resolve/openurl?genre=article&amp;sid=nlm:pubmed&amp;issn=0105-1873&amp;date=2001&amp;volume=44&amp;issue=1&amp;spage=42</t>
  </si>
  <si>
    <t>['Murphy R', 'Kesseler ME', 'Slater DN']</t>
  </si>
  <si>
    <t>Giant clear cell acanthoma</t>
  </si>
  <si>
    <t>143(5):1114-5</t>
  </si>
  <si>
    <t>https://pubmed.ncbi.nlm.nih.gov/11069543</t>
  </si>
  <si>
    <t>https://academic.oup.com/bjd/article-lookup/doi/10.1046/j.1365-2133.2000.03872.x</t>
  </si>
  <si>
    <t>Occupational latex contact urticaria in non-health-care occupations</t>
  </si>
  <si>
    <t>43(2):111</t>
  </si>
  <si>
    <t>https://pubmed.ncbi.nlm.nih.gov/10945752</t>
  </si>
  <si>
    <t>https://onlinelibrary.wiley.com/resolve/openurl?genre=article&amp;sid=nlm:pubmed&amp;issn=0105-1873&amp;date=2000&amp;volume=43&amp;issue=2&amp;spage=111</t>
  </si>
  <si>
    <t>Allergic contact dermatitis from ninhydrin in a forensic scientist</t>
  </si>
  <si>
    <t>Jun-2000</t>
  </si>
  <si>
    <t>42(6):357</t>
  </si>
  <si>
    <t>https://pubmed.ncbi.nlm.nih.gov/10871105</t>
  </si>
  <si>
    <t>https://onlinelibrary.wiley.com/resolve/openurl?genre=article&amp;sid=nlm:pubmed&amp;issn=0105-1873&amp;date=2000&amp;volume=42&amp;issue=6&amp;spage=357</t>
  </si>
  <si>
    <t>['Phillips CM', 'Murphy R', 'Burke WA', 'Laing VB', 'Jones BE', 'Balch D', 'Gustke S']</t>
  </si>
  <si>
    <t>Dermatology teleconsultations to Central Prison: experience at East Carolina University</t>
  </si>
  <si>
    <t>Telemedicine journal : the official journal of the American Telemedicine Association</t>
  </si>
  <si>
    <t>2(2):139-43</t>
  </si>
  <si>
    <t>https://pubmed.ncbi.nlm.nih.gov/10165356</t>
  </si>
  <si>
    <t>['Murphy R', 'Cotton DW', 'Wright AL', 'Bleehen SS']</t>
  </si>
  <si>
    <t>Computer-assisted image analysis of skin surface replicas</t>
  </si>
  <si>
    <t>124(6):571-5</t>
  </si>
  <si>
    <t>https://pubmed.ncbi.nlm.nih.gov/2064941</t>
  </si>
  <si>
    <t>https://academic.oup.com/bjd/article-lookup/doi/10.1111/j.1365-2133.1991.tb04953.x</t>
  </si>
  <si>
    <t>Brown SJ</t>
  </si>
  <si>
    <t>['Allen HI', 'Wing O', 'Milkova D', 'Jackson E', 'Li K', 'Bradshaw LE', 'Wyatt L', 'Haines R', 'Santer M', 'Murphy AW', 'Brown SJ', 'Kelleher M', 'Perkin MR', 'Jay N', 'Smith TDH', 'Moriarty F', 'Montgomery AA', 'Williams HC', 'Boyle RJ']</t>
  </si>
  <si>
    <t>Prevalence and risk factors for milk allergy overdiagnosis in the BEEP trial cohort</t>
  </si>
  <si>
    <t>https://pubmed.ncbi.nlm.nih.gov/38899450</t>
  </si>
  <si>
    <t>https://onlinelibrary.wiley.com/doi/10.1111/all.16203</t>
  </si>
  <si>
    <t>['Shen S', 'Sobczyk MK', 'Paternoster L', 'Brown SJ']</t>
  </si>
  <si>
    <t>From GWASs toward Mechanistic Understanding with Case Studies in Dermatogenetics</t>
  </si>
  <si>
    <t>144(6):1189-1199.e8</t>
  </si>
  <si>
    <t>https://pubmed.ncbi.nlm.nih.gov/38782533</t>
  </si>
  <si>
    <t>https://linkinghub.elsevier.com/retrieve/pii/S0022-202X(24)00207-0</t>
  </si>
  <si>
    <t>['Wang SP', 'Stefanovic N', 'Orfali RL', 'Aoki V', 'Brown SJ', 'Dhar S', 'Eichenfield LF', 'Flohr C', 'Ha A', 'Mora C', 'Murase JE', 'Rosenbach M', 'Srinivas SM', 'Thyssen JP', 'Wei ML', 'Irvine AD', 'Abuabara K']</t>
  </si>
  <si>
    <t>Impact of climate change on atopic dermatitis: A review by the International Eczema Council</t>
  </si>
  <si>
    <t>24-Jan-2024</t>
  </si>
  <si>
    <t>79(6):1455-1469</t>
  </si>
  <si>
    <t>https://pubmed.ncbi.nlm.nih.gov/38265114</t>
  </si>
  <si>
    <t>https://onlinelibrary.wiley.com/doi/10.1111/all.16007</t>
  </si>
  <si>
    <t>['Hübenthal M', 'Dai C', 'Brown SJ', 'Heinrich L', 'Kind B', 'Harder I', 'Schmitt J', 'Werfel T', 'Weidinger S']</t>
  </si>
  <si>
    <t>Mapping oSCORAD and SCORAD to EASI to facilitate large-scale meta-analyses of molecular data</t>
  </si>
  <si>
    <t>31-May-2024</t>
  </si>
  <si>
    <t>https://pubmed.ncbi.nlm.nih.gov/38820224</t>
  </si>
  <si>
    <t>https://academic.oup.com/bjd/article-lookup/doi/10.1093/bjd/ljae232</t>
  </si>
  <si>
    <t>['Matthewman J', 'Mulick A', 'Dand N', 'Major-Smith D', 'Henderson A', 'Pearce N', 'Denaxas S', 'Iskandar R', 'Roberts A', 'Cornish RP', 'Brown SJ', 'Paternoster L', 'Langan SM']</t>
  </si>
  <si>
    <t>Disagreement concerning atopic dermatitis subtypes between an English prospective cohort (ALSPAC) and linked electronic health records</t>
  </si>
  <si>
    <t>https://pubmed.ncbi.nlm.nih.gov/38751343</t>
  </si>
  <si>
    <t>https://academic.oup.com/ced/article-lookup/doi/10.1093/ced/llae196</t>
  </si>
  <si>
    <t>['Brown SJ', 'Gudjonsson JE']</t>
  </si>
  <si>
    <t>Halting the Vicious Cycle of Atopic Dermatitis: Empowered by Scientific Understanding</t>
  </si>
  <si>
    <t>144(5):917-918</t>
  </si>
  <si>
    <t>Editorial | Journal Article | Research Support, Non-U.S. Gov't</t>
  </si>
  <si>
    <t>https://pubmed.ncbi.nlm.nih.gov/38643987</t>
  </si>
  <si>
    <t>https://linkinghub.elsevier.com/retrieve/pii/S0022-202X(24)00179-9</t>
  </si>
  <si>
    <t>['Mukhopadhyay S', 'Brown SJ']</t>
  </si>
  <si>
    <t>FLG Knockdown-Related Skin-Lung Crosstalk Biologically Underpins a Filaggrin-Related Childhood Asthma Subtype</t>
  </si>
  <si>
    <t>17-Feb-2024</t>
  </si>
  <si>
    <t>144(5):921-923</t>
  </si>
  <si>
    <t>Journal Article | Letter | Research Support, Non-U.S. Gov't</t>
  </si>
  <si>
    <t>https://pubmed.ncbi.nlm.nih.gov/38372679</t>
  </si>
  <si>
    <t>https://linkinghub.elsevier.com/retrieve/pii/S0022-202X(24)00027-7</t>
  </si>
  <si>
    <t>['Kobiela A', 'Hewelt-Belka W', 'Frąckowiak JE', 'Kordulewska N', 'Hovhannisyan L', 'Bogucka A', 'Etherington R', 'Piróg A', 'Dapic I', 'Gabrielsson S', 'Brown SJ', 'Ogg GS', 'Gutowska-Owsiak D']</t>
  </si>
  <si>
    <t>Keratinocyte-derived small extracellular vesicles supply antigens for CD1a-resticted T cells and promote their type 2 bias in the context of filaggrin insufficiency</t>
  </si>
  <si>
    <t>22-Mar-2024</t>
  </si>
  <si>
    <t>15:1369238</t>
  </si>
  <si>
    <t>https://pubmed.ncbi.nlm.nih.gov/38585273</t>
  </si>
  <si>
    <t>https://europepmc.org/abstract/MED/38585273</t>
  </si>
  <si>
    <t>['Budu-Aggrey A', 'Kilanowski A', 'Sobczyk MK', 'Shringarpure SS', 'Mitchell R', 'Reis K', 'Reigo A', 'Mägi R', 'Nelis M', 'Tanaka N', 'Brumpton BM', 'Thomas LF', 'Sole-Navais P', 'Flatley C', 'Espuela-Ortiz A', 'Herrera-Luis E', 'Lominchar JVT', 'Bork-Jensen J', 'Marenholz I', 'Arnau-Soler A', 'Jeong A', 'Fawcett KA', 'Baurecht H', 'Rodriguez E', 'Alves AC', 'Kumar A', 'Sleiman PM', 'Chang X', 'Medina-Gomez C', 'Hu C', 'Xu CJ', 'Qi C', 'El-Heis S', 'Titcombe P', 'Antoun E', 'Fadista J', 'Wang CA', 'Thiering E', 'Wu B', 'Kress S', 'Kothalawala DM', 'Kadalayil L', 'Duan J', 'Zhang H', 'Hadebe S', 'Hoffmann T', 'Jorgenson E', 'Choquet H', 'Risch N', 'Njølstad P', 'Andreassen OA', 'Johansson S', 'Almqvist C', 'Gong T', 'Ullemar V', 'Karlsson R', 'Magnusson PKE', 'Szwajda A', 'Burchard EG', 'Thyssen JP', 'Hansen T', 'Kårhus LL', 'Dantoft TM', 'Jeanrenaud ACSN', 'Ghauri A', 'Arnold A', 'Homuth G', 'Lau S', 'Nöthen MM', 'Hübner N', 'Imboden M', 'Visconti A', 'Falchi M', 'Bataille V', 'Hysi P', 'Ballardini N', 'Boomsma DI', 'Hottenga JJ', 'Müller-Nurasyid M', 'Ahluwalia TS', 'Stokholm J', 'Chawes B', 'Schoos AM', 'Esplugues A', 'Bustamante M', 'Raby B', 'Arshad S', 'German C', 'Esko T', 'Milani LA', 'Metspalu A', 'Terao C', 'Abuabara K', 'Løset M', 'Hveem K', 'Jacobsson B', 'Pino-Yanes M', 'Strachan DP', 'Grarup N', 'Linneberg A', 'Lee YA', 'Probst-Hensch N', 'Weidinger S', 'Jarvelin MR', 'Melén E', 'Hakonarson H', 'Irvine AD', 'Jarvis D', 'Nijsten T', 'Duijts L', 'Vonk JM', 'Koppelmann GH', 'Godfrey KM', 'Barton SJ', 'Feenstra B', 'Pennell CE', 'Sly PD', 'Holt PG', 'Williams LK', 'Bisgaard H', 'Bønnelykke K', 'Curtin J', 'Simpson A', 'Murray C', 'Schikowski T', 'Bunyavanich S', 'Weiss ST', 'Holloway JW', 'Min JL', 'Brown SJ', 'Standl M', 'Paternoster L']</t>
  </si>
  <si>
    <t>European and multi-ancestry genome-wide association meta-analysis of atopic dermatitis highlights importance of systemic immune regulation</t>
  </si>
  <si>
    <t>4-Oct-2023</t>
  </si>
  <si>
    <t>14(1):6172</t>
  </si>
  <si>
    <t>https://pubmed.ncbi.nlm.nih.gov/37794016</t>
  </si>
  <si>
    <t>https://europepmc.org/abstract/MED/37794016</t>
  </si>
  <si>
    <t>['Meesters LD', 'Niehues H', 'Johnston L', 'Smits JPH', 'Zeeuwen PLJM', 'Brown SJ', 'van den Bogaard EH']</t>
  </si>
  <si>
    <t>Keratinocyte signaling in atopic dermatitis: Investigations in organotypic skin models toward clinical application</t>
  </si>
  <si>
    <t>23-Feb-2023</t>
  </si>
  <si>
    <t>151(5):1231-1235</t>
  </si>
  <si>
    <t>https://pubmed.ncbi.nlm.nih.gov/36841264</t>
  </si>
  <si>
    <t>https://linkinghub.elsevier.com/retrieve/pii/S0091-6749(23)00226-9</t>
  </si>
  <si>
    <t>['Glover JD', 'Sudderick ZR', 'Shih BB', 'Batho-Samblas C', 'Charlton L', 'Krause AL', 'Anderson C', 'Riddell J', 'Balic A', 'Li J', 'Klika V', 'Woolley TE', 'Gaffney EA', 'Corsinotti A', 'Anderson RA', 'Johnston LJ', 'Brown SJ', 'Wang S', 'Chen Y', 'Crichton ML', 'Headon DJ']</t>
  </si>
  <si>
    <t>The developmental basis of fingerprint pattern formation and variation</t>
  </si>
  <si>
    <t>9-Feb-2023</t>
  </si>
  <si>
    <t>Cell</t>
  </si>
  <si>
    <t>186(5):940-956.e20</t>
  </si>
  <si>
    <t>https://pubmed.ncbi.nlm.nih.gov/36764291</t>
  </si>
  <si>
    <t>https://linkinghub.elsevier.com/retrieve/pii/S0092-8674(23)00045-4</t>
  </si>
  <si>
    <t>['Bosma AL', 'Ouwerkerk W', 'Heidema MJ', 'Prieto-Merino D', 'Ardern-Jones MR', 'Beattie P', 'Brown SJ', 'Ingram JR', 'Irvine AD', 'Ogg G', 'Patel P', 'Reynolds NJ', 'Hearn RMR', 'Wan M', 'Warren RB', 'Woolf RT', 'Hyseni AM', 'Gerbens LAA', 'Spuls PI', 'Flohr C', 'Middelkamp-Hup MA']</t>
  </si>
  <si>
    <t>Comparison of real-world treatment outcomes of systemic immunomodulating therapy in atopic dermatitis patients with dark and light skin types</t>
  </si>
  <si>
    <t>10-Oct-2022</t>
  </si>
  <si>
    <t>JAAD international</t>
  </si>
  <si>
    <t>10:14-24</t>
  </si>
  <si>
    <t>https://pubmed.ncbi.nlm.nih.gov/36387062</t>
  </si>
  <si>
    <t>https://linkinghub.elsevier.com/retrieve/pii/S2666-3287(22)00133-X</t>
  </si>
  <si>
    <t>['Paul AA', 'Szulc NA', 'Kobiela A', 'Brown SJ', 'Pokrzywa W', 'Gutowska-Owsiak D']</t>
  </si>
  <si>
    <t>In silico analysis of the profilaggrin sequence indicates alterations in the stability, degradation route, and intracellular protein fate in filaggrin null mutation carriers</t>
  </si>
  <si>
    <t>2-May-2023</t>
  </si>
  <si>
    <t>10:1105678</t>
  </si>
  <si>
    <t>https://pubmed.ncbi.nlm.nih.gov/37200867</t>
  </si>
  <si>
    <t>https://europepmc.org/abstract/MED/37200867</t>
  </si>
  <si>
    <t>['Kelleher MM', 'Phillips R', 'Brown SJ', 'Cro S', 'Cornelius V', 'Carlsen KCL', 'Skjerven HO', 'Rehbinder EM', 'Lowe AJ', 'Dissanayake E', 'Shimojo N', 'Yonezawa K', 'Ohya Y', 'Yamamoto-Hanada K', 'Morita K', 'Axon E', 'Cork M', 'Cooke A', 'Van Vogt E', 'Schmitt J', 'Weidinger S', 'McClanahan D', 'Simpson E', 'Duley L', 'Askie LM', 'Williams HC', 'Boyle RJ']</t>
  </si>
  <si>
    <t>Skin care interventions in infants for preventing eczema and food allergy</t>
  </si>
  <si>
    <t>14-Nov-2022</t>
  </si>
  <si>
    <t>11(11):CD013534</t>
  </si>
  <si>
    <t>https://pubmed.ncbi.nlm.nih.gov/36373988</t>
  </si>
  <si>
    <t>https://europepmc.org/abstract/MED/36373988</t>
  </si>
  <si>
    <t>['Brown SJ']</t>
  </si>
  <si>
    <t>Atopic Eczema: How Genetic Studies Can Contribute to the Understanding of this Complex Trait</t>
  </si>
  <si>
    <t>7-Jan-2022</t>
  </si>
  <si>
    <t>142(4):1015-1019</t>
  </si>
  <si>
    <t>https://pubmed.ncbi.nlm.nih.gov/35007558</t>
  </si>
  <si>
    <t>https://linkinghub.elsevier.com/retrieve/pii/S0022-202X(21)02638-5</t>
  </si>
  <si>
    <t>['Johnson JL', 'Brown SJ', 'Le LQ', 'Udey MC']</t>
  </si>
  <si>
    <t>The Research Techniques Made Simple Series: Lasting and Future Impact on Investigative Dermatology</t>
  </si>
  <si>
    <t>141(12):2761-2764</t>
  </si>
  <si>
    <t>https://pubmed.ncbi.nlm.nih.gov/34802548</t>
  </si>
  <si>
    <t>https://linkinghub.elsevier.com/retrieve/pii/S0022-202X(21)02306-X</t>
  </si>
  <si>
    <t>['Grosche S', 'Marenholz I', 'Esparza-Gordillo J', 'Arnau-Soler A', 'Pairo-Castineira E', 'Rüschendorf F', 'Ahluwalia TS', 'Almqvist C', 'Arnold A', 'Baurecht H', 'Bisgaard H', 'Bønnelykke K', 'Brown SJ', 'Bustamante M', 'Curtin JA', 'Custovic A', 'Dharmage SC', 'Esplugues A', 'Falchi M', 'Fernandez-Orth D', 'Ferreira MAR', 'Franke A', 'Gerdes S', 'Gieger C', 'Hakonarson H', 'Holt PG', 'Homuth G', 'Hubner N', 'Hysi PG', 'Jarvelin MR', 'Karlsson R', 'Koppelman GH', 'Lau S', 'Lutz M', 'Magnusson PKE', 'Marks GB', 'Müller-Nurasyid M', 'Nöthen MM', 'Paternoster L', 'Pennell CE', 'Peters A', 'Rawlik K', 'Robertson CF', 'Rodriguez E', 'Sebert S', 'Simpson A', 'Sleiman PMA', 'Standl M', 'Stölzl D', 'Strauch K', 'Szwajda A', 'Tenesa A', 'Thompson PJ', 'Ullemar V', 'Visconti A', 'Vonk JM', 'Wang CA', 'Weidinger S', 'Wielscher M', 'Worth CL', 'Xu CJ', 'Lee YA']</t>
  </si>
  <si>
    <t>Rare variant analysis in eczema identifies exonic variants in DUSP1, NOTCH4 and SLC9A4</t>
  </si>
  <si>
    <t>16-Nov-2021</t>
  </si>
  <si>
    <t>12(1):6618</t>
  </si>
  <si>
    <t>https://pubmed.ncbi.nlm.nih.gov/34785669</t>
  </si>
  <si>
    <t>https://europepmc.org/abstract/MED/34785669</t>
  </si>
  <si>
    <t>['Budu-Aggrey A', 'Joyce S', 'Davies NM', 'Paternoster L', 'Munafò MR', 'Brown SJ', 'Evans J', 'Sallis HM']</t>
  </si>
  <si>
    <t>Investigating the causal relationship between allergic disease and mental health</t>
  </si>
  <si>
    <t>5-Oct-2021</t>
  </si>
  <si>
    <t>Clinical and experimental allergy : journal of the British Society for Allergy and Clinical Immunology</t>
  </si>
  <si>
    <t>51(11):1449-1458</t>
  </si>
  <si>
    <t>https://pubmed.ncbi.nlm.nih.gov/34611950</t>
  </si>
  <si>
    <t>https://onlinelibrary.wiley.com/doi/10.1111/cea.14010</t>
  </si>
  <si>
    <t>['Bradshaw LE', 'Haines RH', 'Thomas KS', 'Chalmers JR', 'Irvine AD', 'Williams HC', 'Brown SJ']</t>
  </si>
  <si>
    <t>Clinical examination for hyperlinear palms to determine filaggrin genotype: A diagnostic test accuracy study</t>
  </si>
  <si>
    <t>18-Oct-2021</t>
  </si>
  <si>
    <t>51(11):1421-1428</t>
  </si>
  <si>
    <t>Clinical Study | Journal Article | Research Support, Non-U.S. Gov't</t>
  </si>
  <si>
    <t>https://pubmed.ncbi.nlm.nih.gov/34608691</t>
  </si>
  <si>
    <t>https://onlinelibrary.wiley.com/doi/10.1111/cea.14025</t>
  </si>
  <si>
    <t>['Abuabara K', 'Nicholls SG', 'Langan SM', 'Guttman-Yassky E', 'Reynolds NJ', 'Paller AS', 'Brown SJ']</t>
  </si>
  <si>
    <t>Priority research questions in atopic dermatitis: an International Eczema Council eDelphi consensus</t>
  </si>
  <si>
    <t>7-Apr-2021</t>
  </si>
  <si>
    <t>185(1):203-205</t>
  </si>
  <si>
    <t>https://pubmed.ncbi.nlm.nih.gov/33570761</t>
  </si>
  <si>
    <t>https://europepmc.org/abstract/MED/33570761</t>
  </si>
  <si>
    <t>Translational genetics: a challenging but important path</t>
  </si>
  <si>
    <t>16-Nov-2020</t>
  </si>
  <si>
    <t>184(5):800-801</t>
  </si>
  <si>
    <t>https://pubmed.ncbi.nlm.nih.gov/33200433</t>
  </si>
  <si>
    <t>https://academic.oup.com/bjd/article-lookup/doi/10.1111/bjd.19618</t>
  </si>
  <si>
    <t>['Budu-Aggrey A', 'Watkins SH', 'Brumpton B', 'Løset M', 'Tyrrell J', 'Modalsli EH', 'Vie GÅ', 'Palmer T', 'Fritsche LG', 'Nielsen JB', 'Romundstad PR', 'Davey Smith G', 'Åsvold BO', 'Paternoster L', 'Brown SJ']</t>
  </si>
  <si>
    <t>Assessment of a causal relationship between body mass index and atopic dermatitis</t>
  </si>
  <si>
    <t>17-May-2020</t>
  </si>
  <si>
    <t>147(1):400-403</t>
  </si>
  <si>
    <t>Letter | Meta-Analysis | Research Support, N.I.H., Extramural | Research Support, Non-U.S. Gov't | Systematic Review</t>
  </si>
  <si>
    <t>https://pubmed.ncbi.nlm.nih.gov/32433920</t>
  </si>
  <si>
    <t>https://linkinghub.elsevier.com/retrieve/pii/S0091-6749(20)30679-5</t>
  </si>
  <si>
    <t>What Have We Learned from GWAS for Atopic Dermatitis?</t>
  </si>
  <si>
    <t>8-Jun-2020</t>
  </si>
  <si>
    <t>141(1):19-22</t>
  </si>
  <si>
    <t>https://pubmed.ncbi.nlm.nih.gov/32526212</t>
  </si>
  <si>
    <t>https://linkinghub.elsevier.com/retrieve/pii/S0022-202X(20)31666-3</t>
  </si>
  <si>
    <t>['Blakeway H', 'Van-de-Velde V', 'Allen VB', 'Kravvas G', 'Palla L', 'Page MJ', 'Flohr C', 'Weller RB', 'Irvine AD', 'McPherson T', 'Roberts A', 'Williams HC', 'Reynolds N', 'Brown SJ', 'Paternoster L', 'Langan SM']</t>
  </si>
  <si>
    <t>What is the evidence for interactions between filaggrin null mutations and environmental exposures in the aetiology of atopic dermatitis? A systematic review</t>
  </si>
  <si>
    <t>11-Feb-2020</t>
  </si>
  <si>
    <t>183(3):443-451</t>
  </si>
  <si>
    <t>https://pubmed.ncbi.nlm.nih.gov/31794059</t>
  </si>
  <si>
    <t>https://europepmc.org/abstract/MED/31794059</t>
  </si>
  <si>
    <t>['Brown SJ', 'Elias MS', 'Bradley M']</t>
  </si>
  <si>
    <t>Genetics in Atopic Dermatitis: Historical Perspective and Future Prospects</t>
  </si>
  <si>
    <t>9-Jun-2020</t>
  </si>
  <si>
    <t>100(12):adv00163</t>
  </si>
  <si>
    <t>https://pubmed.ncbi.nlm.nih.gov/32412647</t>
  </si>
  <si>
    <t>https://europepmc.org/abstract/MED/32412647</t>
  </si>
  <si>
    <t>['Shim TN', 'Brown SJ', 'Francis ND', 'Dinneen M', 'Hawkins D', 'Muneer A', 'Minhas S', 'Irwin McLean WH', 'Bunker CB']</t>
  </si>
  <si>
    <t>Male genital lichen sclerosus and filaggrin</t>
  </si>
  <si>
    <t>5-Jul-2019</t>
  </si>
  <si>
    <t>45(1):127-128</t>
  </si>
  <si>
    <t>https://pubmed.ncbi.nlm.nih.gov/31206209</t>
  </si>
  <si>
    <t>https://academic.oup.com/ced/article-lookup/doi/10.1111/ced.14023</t>
  </si>
  <si>
    <t>['Elias MS', 'Wright SC', 'Remenyi J', 'Abbott JC', 'Bray SE', 'Cole C', 'Edwards S', 'Gierlinski M', 'Glok M', 'McGrath JA', 'Nicholson WV', 'Paternoster L', 'Prescott AR', 'Have ST', 'Whitfield PD', 'Lamond AI', 'Brown SJ']</t>
  </si>
  <si>
    <t>EMSY expression affects multiple components of the skin barrier with relevance to atopic dermatitis</t>
  </si>
  <si>
    <t>31-May-2019</t>
  </si>
  <si>
    <t>144(2):470-481</t>
  </si>
  <si>
    <t>https://pubmed.ncbi.nlm.nih.gov/31158401</t>
  </si>
  <si>
    <t>https://linkinghub.elsevier.com/retrieve/pii/S0091-6749(19)30741-9</t>
  </si>
  <si>
    <t>['Budu-Aggrey A', 'Brumpton B', 'Tyrrell J', 'Watkins S', 'Modalsli EH', 'Celis-Morales C', 'Ferguson LD', 'Vie GÅ', 'Palmer T', 'Fritsche LG', 'Løset M', 'Nielsen JB', 'Zhou W', 'Tsoi LC', 'Wood AR', 'Jones SE', 'Beaumont R', 'Saunes M', 'Romundstad PR', 'Siebert S', 'McInnes IB', 'Elder JT', 'Davey Smith G', 'Frayling TM', 'Åsvold BO', 'Brown SJ', 'Sattar N', 'Paternoster L']</t>
  </si>
  <si>
    <t>Evidence of a causal relationship between body mass index and psoriasis: A mendelian randomization study</t>
  </si>
  <si>
    <t>31-Jan-2019</t>
  </si>
  <si>
    <t>PLoS medicine</t>
  </si>
  <si>
    <t>16(1):e1002739</t>
  </si>
  <si>
    <t>https://pubmed.ncbi.nlm.nih.gov/30703100</t>
  </si>
  <si>
    <t>https://europepmc.org/abstract/MED/30703100</t>
  </si>
  <si>
    <t>['Eyerich K', 'Brown SJ', 'Perez White BE', 'Tanaka RJ', 'Bissonette R', 'Dhar S', 'Bieber T', 'Hijnen DJ', 'Guttman-Yassky E', 'Irvine A', 'Thyssen JP', 'Vestergaard C', 'Werfel T', 'Wollenberg A', 'Paller AS', 'Reynolds NJ']</t>
  </si>
  <si>
    <t>Human and computational models of atopic dermatitis: A review and perspectives by an expert panel of the International Eczema Council</t>
  </si>
  <si>
    <t>7-Nov-2018</t>
  </si>
  <si>
    <t>143(1):36-45</t>
  </si>
  <si>
    <t>https://pubmed.ncbi.nlm.nih.gov/30414395</t>
  </si>
  <si>
    <t>https://linkinghub.elsevier.com/retrieve/pii/S0091-6749(18)31573-2</t>
  </si>
  <si>
    <t>['Elias MS', 'Wright SC', 'Nicholson WV', 'Morrison KD', 'Prescott AR', 'Ten Have S', 'Whitfield PD', 'Lamond AI', 'Brown SJ']</t>
  </si>
  <si>
    <t>Functional and proteomic analysis of a full thickness filaggrin-deficient skin organoid model</t>
  </si>
  <si>
    <t>26-Nov-2019</t>
  </si>
  <si>
    <t>4:134</t>
  </si>
  <si>
    <t>https://pubmed.ncbi.nlm.nih.gov/31641698</t>
  </si>
  <si>
    <t>https://europepmc.org/abstract/MED/31641698</t>
  </si>
  <si>
    <t>['Løset M', 'Brown SJ', 'Saunes M', 'Hveem K']</t>
  </si>
  <si>
    <t>Genetics of Atopic Dermatitis: From DNA Sequence to Clinical Relevance</t>
  </si>
  <si>
    <t>235(5):355-364</t>
  </si>
  <si>
    <t>https://pubmed.ncbi.nlm.nih.gov/31203284</t>
  </si>
  <si>
    <t>https://karger.com/DRM/article/doi/10.1159/000500402</t>
  </si>
  <si>
    <t>Brown S</t>
  </si>
  <si>
    <t>['Alexander H', 'Brown S', 'Danby S', 'Flohr C']</t>
  </si>
  <si>
    <t>Research Techniques Made Simple: Transepidermal Water Loss Measurement as a Research Tool</t>
  </si>
  <si>
    <t>138(11):2295-2300.e1</t>
  </si>
  <si>
    <t>https://pubmed.ncbi.nlm.nih.gov/30348333</t>
  </si>
  <si>
    <t>https://linkinghub.elsevier.com/retrieve/pii/S0022-202X(18)32576-4</t>
  </si>
  <si>
    <t>Research Techniques Are Not Simple</t>
  </si>
  <si>
    <t>138(10):2089-2090</t>
  </si>
  <si>
    <t>https://pubmed.ncbi.nlm.nih.gov/30244716</t>
  </si>
  <si>
    <t>https://linkinghub.elsevier.com/retrieve/pii/S0022-202X(18)32465-5</t>
  </si>
  <si>
    <t>['Harkins CP', 'Pettigrew KA', 'Oravcová K', 'Gardner J', 'Hearn RMR', 'Rice D', 'Mather AE', 'Parkhill J', 'Brown SJ', 'Proby CM', 'Holden MTG']</t>
  </si>
  <si>
    <t>The Microevolution and Epidemiology of Staphylococcus aureus Colonization during Atopic Eczema Disease Flare</t>
  </si>
  <si>
    <t>23-Sep-2017</t>
  </si>
  <si>
    <t>138(2):336-343</t>
  </si>
  <si>
    <t>https://pubmed.ncbi.nlm.nih.gov/28951239</t>
  </si>
  <si>
    <t>https://linkinghub.elsevier.com/retrieve/pii/S0022-202X(17)32980-9</t>
  </si>
  <si>
    <t>['Simpson EL', 'Bruin-Weller M', 'Flohr C', 'Ardern-Jones MR', 'Barbarot S', 'Deleuran M', 'Bieber T', 'Vestergaard C', 'Brown SJ', 'Cork MJ', 'Drucker AM', 'Eichenfield LF', 'Foelster-Holst R', 'Guttman-Yassky E', 'Nosbaum A', 'Reynolds NJ', 'Silverberg JI', 'Schmitt J', 'Seyger MMB', 'Spuls PI', 'Stalder JF', 'Su JC', 'Takaoka R', 'Traidl-Hoffmann C', 'Thyssen JP', 'van der Schaft J', 'Wollenberg A', 'Irvine AD', 'Paller AS']</t>
  </si>
  <si>
    <t>When does atopic dermatitis warrant systemic therapy? Recommendations from an expert panel of the International Eczema Council</t>
  </si>
  <si>
    <t>10-Aug-2017</t>
  </si>
  <si>
    <t>77(4):623-633</t>
  </si>
  <si>
    <t>Consensus Development Conference | Journal Article | Systematic Review</t>
  </si>
  <si>
    <t>https://pubmed.ncbi.nlm.nih.gov/28803668</t>
  </si>
  <si>
    <t>https://linkinghub.elsevier.com/retrieve/pii/S0190-9622(17)31944-8</t>
  </si>
  <si>
    <t>['Foulkes AC', 'Brown SJ']</t>
  </si>
  <si>
    <t>Genetic prediction of treatment response in psoriasis is still a work in progress</t>
  </si>
  <si>
    <t>177(2):344-345</t>
  </si>
  <si>
    <t>https://pubmed.ncbi.nlm.nih.gov/28833021</t>
  </si>
  <si>
    <t>https://academic.oup.com/bjd/article-lookup/doi/10.1111/bjd.15691</t>
  </si>
  <si>
    <t>What progress have we made in the treatment of atopic eczema? Putting the new biological therapies into a wider context</t>
  </si>
  <si>
    <t>177(1):4-6</t>
  </si>
  <si>
    <t>https://pubmed.ncbi.nlm.nih.gov/28731235</t>
  </si>
  <si>
    <t>https://academic.oup.com/bjd/article-lookup/doi/10.1111/bjd.15646</t>
  </si>
  <si>
    <t>Increased filaggrin expression in oral lichenoid lesions: is this cause or effect?</t>
  </si>
  <si>
    <t>31(5):759</t>
  </si>
  <si>
    <t>https://pubmed.ncbi.nlm.nih.gov/28447358</t>
  </si>
  <si>
    <t>https://onlinelibrary.wiley.com/doi/10.1111/jdv.14265</t>
  </si>
  <si>
    <t>Evidence-based medicine for atopic eczema: identifying the knowns and unknowns</t>
  </si>
  <si>
    <t>176(4):842-844</t>
  </si>
  <si>
    <t>https://pubmed.ncbi.nlm.nih.gov/28418143</t>
  </si>
  <si>
    <t>https://academic.oup.com/bjd/article-lookup/doi/10.1111/bjd.15247</t>
  </si>
  <si>
    <t>['Naeem AS', 'Tommasi C', 'Cole C', 'Brown SJ', 'Zhu Y', 'Way B', 'Willis Owen SA', 'Moffatt M', 'Cookson WO', 'Harper JI', 'Di WL', 'Brown SJ', 'Reinheckel T', "O'Shaughnessy RF"]</t>
  </si>
  <si>
    <t>A mechanistic target of rapamycin complex 1/2 (mTORC1)/V-Akt murine thymoma viral oncogene homolog 1 (AKT1)/cathepsin H axis controls filaggrin expression and processing in skin, a novel mechanism for skin barrier disruption in patients with atopic dermatitis</t>
  </si>
  <si>
    <t>29-Nov-2016</t>
  </si>
  <si>
    <t>139(4):1228-1241</t>
  </si>
  <si>
    <t>https://pubmed.ncbi.nlm.nih.gov/27913303</t>
  </si>
  <si>
    <t>https://linkinghub.elsevier.com/retrieve/pii/S0091-6749(16)31377-X</t>
  </si>
  <si>
    <t>Molecular mechanisms in atopic eczema: insights gained from genetic studies</t>
  </si>
  <si>
    <t>14-Nov-2016</t>
  </si>
  <si>
    <t>241(2):140-145</t>
  </si>
  <si>
    <t>https://pubmed.ncbi.nlm.nih.gov/27659773</t>
  </si>
  <si>
    <t>https://pathsocjournals.onlinelibrary.wiley.com/doi/10.1002/path.4810</t>
  </si>
  <si>
    <t>['Forbes D', 'Johnston L', 'Gardner J', 'MacCallum SF', 'Campbell LE', 'Dinkova-Kostova AT', 'McLean WHI', 'Ibbotson SH', 'Dawe RS', 'Brown SJ']</t>
  </si>
  <si>
    <t>Filaggrin genotype does not determine the skin's threshold to UV-induced erythema</t>
  </si>
  <si>
    <t>29-Jan-2016</t>
  </si>
  <si>
    <t>137(4):1280-1282.e3</t>
  </si>
  <si>
    <t>https://pubmed.ncbi.nlm.nih.gov/26830116</t>
  </si>
  <si>
    <t>https://linkinghub.elsevier.com/retrieve/pii/S0091-6749(16)00023-3</t>
  </si>
  <si>
    <t>['Wedgeworth E', 'Glover M', 'Irvine AD', 'Neri I', 'Baselga E', 'Clayton TH', 'Beattie PE', 'Bjerre JV', 'Burrows NP', 'Foelster-Holst R', 'Hedelund L', 'Hernandez-Martin A', 'Audrain H', 'Bhate K', 'Brown SJ', 'Baryschpolec S', 'Darne S', 'Durack A', 'Dvorakova V', 'Gach J', 'Goldstraw N', 'Goodyear H', 'Grabczynska S', 'Greenblatt D', 'Halpern J', 'Hearn RM', 'Hoey S', 'Hughes B', 'Jayaraj R', 'Johansson EK', 'Lam M', 'Leech S', "O'Regan GM", 'Morrison D', 'Porter W', 'Ramesh R', 'Schill T', 'Shaw L', 'Taylor AE', 'Taylor R', 'Thomson J', 'Tiffin P', 'Tsakok M', 'Janmohamed SR', 'Laguda B', 'McPherson T', 'Oranje AP', 'Patrizi A', 'Ravenscroft JC', 'Shahidullah H', 'Solman L', 'Svensson A', 'Wahlgren CF', 'Hoeger PH', 'Flohr C']</t>
  </si>
  <si>
    <t>Propranolol in the treatment of infantile haemangiomas: lessons from the European Propranolol In the Treatment of Complicated Haemangiomas (PITCH) Taskforce survey</t>
  </si>
  <si>
    <t>26-Dec-2015</t>
  </si>
  <si>
    <t>174(3):594-601</t>
  </si>
  <si>
    <t>https://pubmed.ncbi.nlm.nih.gov/26473312</t>
  </si>
  <si>
    <t>https://academic.oup.com/bjd/article-lookup/doi/10.1111/bjd.14233</t>
  </si>
  <si>
    <t>Hand dermatitis in construction workers: a lesson in genetic epidemiology</t>
  </si>
  <si>
    <t>174(2):263-5</t>
  </si>
  <si>
    <t>https://pubmed.ncbi.nlm.nih.gov/26871919</t>
  </si>
  <si>
    <t>https://academic.oup.com/bjd/article-lookup/doi/10.1111/bjd.14380</t>
  </si>
  <si>
    <t>Atopic eczema</t>
  </si>
  <si>
    <t>16(1):66-9</t>
  </si>
  <si>
    <t>https://pubmed.ncbi.nlm.nih.gov/26833520</t>
  </si>
  <si>
    <t>https://linkinghub.elsevier.com/retrieve/pii/S1470-2118(24)02747-7</t>
  </si>
  <si>
    <t>['Paternoster L', 'Standl M', 'Waage J', 'Baurecht H', 'Hotze M', 'Strachan DP', 'Curtin JA', 'Bønnelykke K', 'Tian C', 'Takahashi A', 'Esparza-Gordillo J', 'Alves AC', 'Thyssen JP', 'den Dekker HT', 'Ferreira MA', 'Altmaier E', 'Sleiman PM', 'Xiao FL', 'Gonzalez JR', 'Marenholz I', 'Kalb B', 'Yanes MP', 'Xu CJ', 'Carstensen L', 'Groen-Blokhuis MM', 'Venturini C', 'Pennell CE', 'Barton SJ', 'Levin AM', 'Curjuric I', 'Bustamante M', 'Kreiner-Møller E', 'Lockett GA', 'Bacelis J', 'Bunyavanich S', 'Myers RA', 'Matanovic A', 'Kumar A', 'Tung JY', 'Hirota T', 'Kubo M', 'McArdle WL', 'Henderson AJ', 'Kemp JP', 'Zheng J', 'Smith GD', 'Rüschendorf F', 'Bauerfeind A', 'Lee-Kirsch MA', 'Arnold A', 'Homuth G', 'Schmidt CO', 'Mangold E', 'Cichon S', 'Keil T', 'Rodríguez E', 'Peters A', 'Franke A', 'Lieb W', 'Novak N', 'Fölster-Holst R', 'Horikoshi M', 'Pekkanen J', 'Sebert S', 'Husemoen LL', 'Grarup N', 'de Jongste JC', 'Rivadeneira F', 'Hofman A', 'Jaddoe VW', 'Pasmans SG', 'Elbert NJ', 'Uitterlinden AG', 'Marks GB', 'Thompson PJ', 'Matheson MC', 'Robertson CF', 'Ried JS', 'Li J', 'Zuo XB', 'Zheng XD', 'Yin XY', 'Sun LD', 'McAleer MA', "O'Regan GM", 'Fahy CM', 'Campbell LE', 'Macek M', 'Kurek M', 'Hu D', 'Eng C', 'Postma DS', 'Feenstra B', 'Geller F', 'Hottenga JJ', 'Middeldorp CM', 'Hysi P', 'Bataille V', 'Spector T', 'Tiesler CM', 'Thiering E', 'Pahukasahasram B', 'Yang JJ', 'Imboden M', 'Huntsman S', 'Vilor-Tejedor N', 'Relton CL', 'Myhre R', 'Nystad W', 'Custovic A', 'Weiss ST', 'Meyers DA', 'Söderhäll C', 'Melén E', 'Ober C', 'Raby BA', 'Simpson A', 'Jacobsson B', 'Holloway JW', 'Bisgaard H', 'Sunyer J', 'Hensch NMP', 'Williams LK', 'Godfrey KM', 'Wang CA', 'Boomsma DI', 'Melbye M', 'Koppelman GH', 'Jarvis D', 'McLean WI', 'Irvine AD', 'Zhang XJ', 'Hakonarson H', 'Gieger C', 'Burchard EG', 'Martin NG', 'Duijts L', 'Linneberg A', 'Jarvelin MR', 'Noethen MM', 'Lau S', 'Hübner N', 'Lee YA', 'Tamari M', 'Hinds DA', 'Glass D', 'Brown SJ', 'Heinrich J', 'Evans DM', 'Weidinger S']</t>
  </si>
  <si>
    <t>Multi-ancestry genome-wide association study of 21,000 cases and 95,000 controls identifies new risk loci for atopic dermatitis</t>
  </si>
  <si>
    <t>19-Oct-2015</t>
  </si>
  <si>
    <t>47(12):1449-1456</t>
  </si>
  <si>
    <t>https://pubmed.ncbi.nlm.nih.gov/26482879</t>
  </si>
  <si>
    <t>https://europepmc.org/abstract/MED/26482879</t>
  </si>
  <si>
    <t>['Healy E', 'Brown SJ', 'Langan SM', 'Nicholls SG', 'Shams K', 'Reynolds NJ']</t>
  </si>
  <si>
    <t>Identification of translational dermatology research priorities in the U.K.: results of an electronic Delphi exercise</t>
  </si>
  <si>
    <t>14-Oct-2015</t>
  </si>
  <si>
    <t>173(5):1191-1198</t>
  </si>
  <si>
    <t>https://pubmed.ncbi.nlm.nih.gov/26149834</t>
  </si>
  <si>
    <t>https://europepmc.org/abstract/MED/26149834</t>
  </si>
  <si>
    <t>['Harkins CP', 'Waters A', 'Kerr A', 'Campbell L', 'Irwin McLean WH', 'Brown SJ', 'Ibbotson SH']</t>
  </si>
  <si>
    <t>Loss-of-Function Mutations in the Gene Encoding Filaggrin Are Not Strongly Associated with Chronic Actinic Dermatitis</t>
  </si>
  <si>
    <t>3-Mar-2015</t>
  </si>
  <si>
    <t>135(7):1919-1921</t>
  </si>
  <si>
    <t>https://pubmed.ncbi.nlm.nih.gov/25734812</t>
  </si>
  <si>
    <t>https://linkinghub.elsevier.com/retrieve/pii/S0022-202X(15)37302-4</t>
  </si>
  <si>
    <t>["O'Shaughnessy RFL", 'Brown SJ']</t>
  </si>
  <si>
    <t>Insight from the air-skin interface</t>
  </si>
  <si>
    <t>135(2):331-333</t>
  </si>
  <si>
    <t>https://pubmed.ncbi.nlm.nih.gov/25573043</t>
  </si>
  <si>
    <t>https://linkinghub.elsevier.com/retrieve/pii/S0022-202X(15)37093-7</t>
  </si>
  <si>
    <t>['Brough HA', 'Liu AH', 'Sicherer S', 'Makinson K', 'Douiri A', 'Brown SJ', 'Stephens AC', 'Irwin McLean WH', 'Turcanu V', 'Wood RA', 'Jones SM', 'Burks W', 'Dawson P', 'Stablein D', 'Sampson H', 'Lack G']</t>
  </si>
  <si>
    <t>Atopic dermatitis increases the effect of exposure to peanut antigen in dust on peanut sensitization and likely peanut allergy</t>
  </si>
  <si>
    <t>18-Nov-2014</t>
  </si>
  <si>
    <t>135(1):164-70</t>
  </si>
  <si>
    <t>https://pubmed.ncbi.nlm.nih.gov/25457149</t>
  </si>
  <si>
    <t>https://linkinghub.elsevier.com/retrieve/pii/S0091-6749(14)01476-6</t>
  </si>
  <si>
    <t>['Brough HA', 'Simpson A', 'Makinson K', 'Hankinson J', 'Brown S', 'Douiri A', 'Belgrave DC', 'Penagos M', 'Stephens AC', 'McLean WH', 'Turcanu V', 'Nicolaou N', 'Custovic A', 'Lack G']</t>
  </si>
  <si>
    <t>Peanut allergy: effect of environmental peanut exposure in children with filaggrin loss-of-function mutations</t>
  </si>
  <si>
    <t>134(4):867-875.e1</t>
  </si>
  <si>
    <t>https://pubmed.ncbi.nlm.nih.gov/25282568</t>
  </si>
  <si>
    <t>https://linkinghub.elsevier.com/retrieve/pii/S0091-6749(14)01183-X</t>
  </si>
  <si>
    <t>['Cole C', 'Kroboth K', 'Schurch NJ', 'Sandilands A', 'Sherstnev A', "O'Regan GM", 'Watson RM', 'McLean WH', 'Barton GJ', 'Irvine AD', 'Brown SJ']</t>
  </si>
  <si>
    <t>Filaggrin-stratified transcriptomic analysis of pediatric skin identifies mechanistic pathways in patients with atopic dermatitis</t>
  </si>
  <si>
    <t>28-May-2014</t>
  </si>
  <si>
    <t>134(1):82-91</t>
  </si>
  <si>
    <t>https://pubmed.ncbi.nlm.nih.gov/24880632</t>
  </si>
  <si>
    <t>https://linkinghub.elsevier.com/retrieve/pii/S0091-6749(14)00596-X</t>
  </si>
  <si>
    <t>['Youssef G', 'Ono M', 'Brown SJ', 'Kinsler VA', 'Sebire NJ', 'Harper JI', "O'Shaughnessy RFL"]</t>
  </si>
  <si>
    <t>Identifying a hyperkeratosis signature in autosomal recessive congenital ichthyosis: Mdm2 inhibition prevents hyperkeratosis in a rat ARCI model</t>
  </si>
  <si>
    <t>Mar-2014</t>
  </si>
  <si>
    <t>4-Sep-2013</t>
  </si>
  <si>
    <t>134(3):858-861</t>
  </si>
  <si>
    <t>https://pubmed.ncbi.nlm.nih.gov/24005053</t>
  </si>
  <si>
    <t>https://linkinghub.elsevier.com/retrieve/pii/S0022-202X(15)36687-2</t>
  </si>
  <si>
    <t>['Thawer-Esmail F', 'Jakasa I', 'Todd G', 'Wen Y', 'Brown SJ', 'Kroboth K', 'Campbell LE', "O'Regan GM", 'McLean WH', 'Irvine AD', 'Kezic S', 'Sandilands A']</t>
  </si>
  <si>
    <t>South African amaXhosa patients with atopic dermatitis have decreased levels of filaggrin breakdown products but no loss-of-function mutations in filaggrin</t>
  </si>
  <si>
    <t>133(1):280-2.e1-2</t>
  </si>
  <si>
    <t>https://pubmed.ncbi.nlm.nih.gov/24369804</t>
  </si>
  <si>
    <t>https://linkinghub.elsevier.com/retrieve/pii/S0091-6749(13)01644-8</t>
  </si>
  <si>
    <t>['Schurch NJ', 'Cole C', 'Sherstnev A', 'Song J', 'Duc C', 'Storey KG', 'McLean WH', 'Brown SJ', 'Simpson GG', 'Barton GJ']</t>
  </si>
  <si>
    <t>Improved annotation of 3' untranslated regions and complex loci by combination of strand-specific direct RNA sequencing, RNA-Seq and ESTs</t>
  </si>
  <si>
    <t>10-Apr-2014</t>
  </si>
  <si>
    <t>9(4):e94270</t>
  </si>
  <si>
    <t>https://pubmed.ncbi.nlm.nih.gov/24722185</t>
  </si>
  <si>
    <t>https://europepmc.org/abstract/MED/24722185</t>
  </si>
  <si>
    <t>['Weidinger S', 'Willis-Owen SA', 'Kamatani Y', 'Baurecht H', 'Morar N', 'Liang L', 'Edser P', 'Street T', 'Rodriguez E', "O'Regan GM", 'Beattie P', 'Fölster-Holst R', 'Franke A', 'Novak N', 'Fahy CM', 'Winge MC', 'Kabesch M', 'Illig T', 'Heath S', 'Söderhäll C', 'Melén E', 'Pershagen G', 'Kere J', 'Bradley M', 'Lieden A', 'Nordenskjold M', 'Harper JI', 'McLean WH', 'Brown SJ', 'Cookson WO', 'Lathrop GM', 'Irvine AD', 'Moffatt MF']</t>
  </si>
  <si>
    <t>A genome-wide association study of atopic dermatitis identifies loci with overlapping effects on asthma and psoriasis</t>
  </si>
  <si>
    <t>1-Dec-2013</t>
  </si>
  <si>
    <t>25-Jul-2013</t>
  </si>
  <si>
    <t>22(23):4841-56</t>
  </si>
  <si>
    <t>https://pubmed.ncbi.nlm.nih.gov/23886662</t>
  </si>
  <si>
    <t>https://europepmc.org/abstract/MED/23886662</t>
  </si>
  <si>
    <t>['Pöhler E', 'Zamiri M', 'Harkins CP', 'Salas-Alanis JC', 'Perkins W', 'Smith FJD', 'Irwin McLean WH', 'Brown SJ']</t>
  </si>
  <si>
    <t>Heterozygous mutations in AAGAB cause type 1 punctate palmoplantar keratoderma with evidence for increased growth factor signaling</t>
  </si>
  <si>
    <t>Dec-2013</t>
  </si>
  <si>
    <t>6-Jun-2013</t>
  </si>
  <si>
    <t>133(12):2805-2808</t>
  </si>
  <si>
    <t>https://pubmed.ncbi.nlm.nih.gov/23743648</t>
  </si>
  <si>
    <t>https://linkinghub.elsevier.com/retrieve/pii/S0022-202X(15)36053-X</t>
  </si>
  <si>
    <t>['Saunders SP', 'Goh CS', 'Brown SJ', 'Palmer CN', 'Porter RM', 'Cole C', 'Campbell LE', 'Gierlinski M', 'Barton GJ', 'Schneider G', 'Balmain A', 'Prescott AR', 'Weidinger S', 'Baurecht H', 'Kabesch M', 'Gieger C', 'Lee YA', 'Tavendale R', 'Mukhopadhyay S', 'Turner SW', 'Madhok VB', 'Sullivan FM', 'Relton C', 'Burn J', 'Meggitt S', 'Smith CH', 'Allen MA', 'Barker JN', 'Reynolds NJ', 'Cordell HJ', 'Irvine AD', 'McLean WH', 'Sandilands A', 'Fallon PG']</t>
  </si>
  <si>
    <t>Tmem79/Matt is the matted mouse gene and is a predisposing gene for atopic dermatitis in human subjects</t>
  </si>
  <si>
    <t>29-Sep-2013</t>
  </si>
  <si>
    <t>132(5):1121-9</t>
  </si>
  <si>
    <t>https://pubmed.ncbi.nlm.nih.gov/24084074</t>
  </si>
  <si>
    <t>https://linkinghub.elsevier.com/retrieve/pii/S0091-6749(13)01437-1</t>
  </si>
  <si>
    <t>['Brown S']</t>
  </si>
  <si>
    <t>The pharmacogenetics of body odor: as easy as ABCC?</t>
  </si>
  <si>
    <t>133(7):1709-11</t>
  </si>
  <si>
    <t>https://pubmed.ncbi.nlm.nih.gov/23760047</t>
  </si>
  <si>
    <t>https://linkinghub.elsevier.com/retrieve/pii/S0022-202X(15)36332-6</t>
  </si>
  <si>
    <t>['Ellinghaus D', 'Baurecht H', 'Esparza-Gordillo J', 'Rodríguez E', 'Matanovic A', 'Marenholz I', 'Hübner N', 'Schaarschmidt H', 'Novak N', 'Michel S', 'Maintz L', 'Werfel T', 'Meyer-Hoffert U', 'Hotze M', 'Prokisch H', 'Heim K', 'Herder C', 'Hirota T', 'Tamari M', 'Kubo M', 'Takahashi A', 'Nakamura Y', 'Tsoi LC', 'Stuart P', 'Elder JT', 'Sun L', 'Zuo X', 'Yang S', 'Zhang X', 'Hoffmann P', 'Nöthen MM', 'Fölster-Holst R', 'Winkelmann J', 'Illig T', 'Boehm BO', 'Duerr RH', 'Büning C', 'Brand S', 'Glas J', 'McAleer MA', 'Fahy CM', 'Kabesch M', 'Brown S', 'McLean WH', 'Irvine AD', 'Schreiber S', 'Lee YA', 'Franke A', 'Weidinger S']</t>
  </si>
  <si>
    <t>High-density genotyping study identifies four new susceptibility loci for atopic dermatitis</t>
  </si>
  <si>
    <t>2-Jun-2013</t>
  </si>
  <si>
    <t>45(7):808-12</t>
  </si>
  <si>
    <t>Journal Article | Multicenter Study | Research Support, N.I.H., Extramural | Research Support, Non-U.S. Gov't</t>
  </si>
  <si>
    <t>https://pubmed.ncbi.nlm.nih.gov/23727859</t>
  </si>
  <si>
    <t>https://europepmc.org/abstract/MED/23727859</t>
  </si>
  <si>
    <t>['Asai Y', 'Greenwood C', 'Hull PR', 'Alizadehfar R', 'Ben-Shoshan M', 'Brown SJ', 'Campbell L', 'Michel DL', 'Bussières J', 'Rousseau F', 'Fujiwara TM', 'Morgan K', 'Irvine AD', 'McLean WH', 'Clarke A']</t>
  </si>
  <si>
    <t>Filaggrin gene mutation associations with peanut allergy persist despite variations in peanut allergy diagnostic criteria or asthma status</t>
  </si>
  <si>
    <t>16-May-2013</t>
  </si>
  <si>
    <t>132(1):239-42</t>
  </si>
  <si>
    <t>https://pubmed.ncbi.nlm.nih.gov/23684069</t>
  </si>
  <si>
    <t>https://linkinghub.elsevier.com/retrieve/pii/S0091-6749(13)00582-4</t>
  </si>
  <si>
    <t>['Pohler E', 'Mamai O', 'Hirst J', 'Zamiri M', 'Horn H', 'Nomura T', 'Irvine AD', 'Moran B', 'Wilson NJ', 'Smith FJ', 'Goh CS', 'Sandilands A', 'Cole C', 'Barton GJ', 'Evans AT', 'Shimizu H', 'Akiyama M', 'Suehiro M', 'Konohana I', 'Shboul M', 'Teissier S', 'Boussofara L', 'Denguezli M', 'Saad A', 'Gribaa M', 'Dopping-Hepenstal PJ', 'McGrath JA', 'Brown SJ', 'Goudie DR', 'Reversade B', 'Munro CS', 'McLean WH']</t>
  </si>
  <si>
    <t>Haploinsufficiency for AAGAB causes clinically heterogeneous forms of punctate palmoplantar keratoderma</t>
  </si>
  <si>
    <t>14-Oct-2012</t>
  </si>
  <si>
    <t>44(11):1272-6</t>
  </si>
  <si>
    <t>https://pubmed.ncbi.nlm.nih.gov/23064416</t>
  </si>
  <si>
    <t>https://europepmc.org/abstract/MED/23064416</t>
  </si>
  <si>
    <t>['Sandilands A', 'Brown SJ', 'Goh CS', 'Pohler E', 'Wilson NJ', 'Campbell LE', 'Miyamoto K', 'Kubo A', 'Irvine AD', 'Thawer-Esmail F', 'Munro CS', 'McLean WH', 'Kudoh J', 'Amagai M', 'Matsui T']</t>
  </si>
  <si>
    <t>Mutations in the SASPase gene (ASPRV1) are not associated with atopic eczema or clinically dry skin</t>
  </si>
  <si>
    <t>9-Feb-2012</t>
  </si>
  <si>
    <t>132(5):1507-10</t>
  </si>
  <si>
    <t>https://pubmed.ncbi.nlm.nih.gov/22318384</t>
  </si>
  <si>
    <t>https://linkinghub.elsevier.com/retrieve/pii/S0022-202X(15)35720-1</t>
  </si>
  <si>
    <t>['Brown SJ', 'McLean WH']</t>
  </si>
  <si>
    <t>One remarkable molecule: filaggrin</t>
  </si>
  <si>
    <t>132(3 Pt 2):751-62</t>
  </si>
  <si>
    <t>https://pubmed.ncbi.nlm.nih.gov/22158554</t>
  </si>
  <si>
    <t>https://linkinghub.elsevier.com/retrieve/pii/S0022-202X(15)35676-1</t>
  </si>
  <si>
    <t>['Brown SJ', 'Kroboth K', 'Sandilands A', 'Campbell LE', 'Pohler E', 'Kezic S', 'Cordell HJ', 'McLean WH', 'Irvine AD']</t>
  </si>
  <si>
    <t>Intragenic copy number variation within filaggrin contributes to the risk of atopic dermatitis with a dose-dependent effect</t>
  </si>
  <si>
    <t>10-Nov-2011</t>
  </si>
  <si>
    <t>132(1):98-104</t>
  </si>
  <si>
    <t>https://pubmed.ncbi.nlm.nih.gov/22071473</t>
  </si>
  <si>
    <t>https://linkinghub.elsevier.com/retrieve/pii/S0022-202X(15)35450-6</t>
  </si>
  <si>
    <t>['Chen H', 'Common JE', 'Haines RL', 'Balakrishnan A', 'Brown SJ', 'Goh CS', 'Cordell HJ', 'Sandilands A', 'Campbell LE', 'Kroboth K', 'Irvine AD', 'Goh DL', 'Tang MB', 'van Bever HP', 'Giam YC', 'McLean WH', 'Lane EB']</t>
  </si>
  <si>
    <t>Wide spectrum of filaggrin-null mutations in atopic dermatitis highlights differences between Singaporean Chinese and European populations</t>
  </si>
  <si>
    <t>165(1):106-14</t>
  </si>
  <si>
    <t>https://pubmed.ncbi.nlm.nih.gov/21428977</t>
  </si>
  <si>
    <t>https://academic.oup.com/bjd/article-lookup/doi/10.1111/j.1365-2133.2011.10331.x</t>
  </si>
  <si>
    <t>['Common JE', 'Brown SJ', 'Haines RL', 'Goh CS', 'Chen H', 'Balakrishnan A', 'Munro CS', 'Tan AW', 'Tan HH', 'Tang MB', 'Lane EB']</t>
  </si>
  <si>
    <t>Filaggrin null mutations are not a protective factor for acne vulgaris</t>
  </si>
  <si>
    <t>17-Feb-2011</t>
  </si>
  <si>
    <t>131(6):1378-80</t>
  </si>
  <si>
    <t>https://pubmed.ncbi.nlm.nih.gov/21326297</t>
  </si>
  <si>
    <t>https://linkinghub.elsevier.com/retrieve/pii/S0022-202X(15)35309-4</t>
  </si>
  <si>
    <t>['Brown SJ', 'Asai Y', 'Cordell HJ', 'Campbell LE', 'Zhao Y', 'Liao H', 'Northstone K', 'Henderson J', 'Alizadehfar R', 'Ben-Shoshan M', 'Morgan K', 'Roberts G', 'Masthoff LJ', 'Pasmans SG', 'van den Akker PC', 'Wijmenga C', 'Hourihane JO', 'Palmer CN', 'Lack G', 'Clarke A', 'Hull PR', 'Irvine AD', 'McLean WH']</t>
  </si>
  <si>
    <t>Loss-of-function variants in the filaggrin gene are a significant risk factor for peanut allergy</t>
  </si>
  <si>
    <t>127(3):661-7</t>
  </si>
  <si>
    <t>https://pubmed.ncbi.nlm.nih.gov/21377035</t>
  </si>
  <si>
    <t>https://linkinghub.elsevier.com/retrieve/pii/S0091-6749(11)00120-5</t>
  </si>
  <si>
    <t>["O'Regan GM", 'Campbell LE', 'Cordell HJ', 'Irvine AD', 'McLean WH', 'Brown SJ']</t>
  </si>
  <si>
    <t>Chromosome 11q13.5 variant associated with childhood eczema: an effect supplementary to filaggrin mutations</t>
  </si>
  <si>
    <t>125(1):170-4.e1-2</t>
  </si>
  <si>
    <t>https://pubmed.ncbi.nlm.nih.gov/20109745</t>
  </si>
  <si>
    <t>https://linkinghub.elsevier.com/retrieve/pii/S0091-6749(09)01612-1</t>
  </si>
  <si>
    <t>Efficacy of fluconazole for the treatment of onychomycosis</t>
  </si>
  <si>
    <t>23-Sep-2009</t>
  </si>
  <si>
    <t>The Annals of pharmacotherapy</t>
  </si>
  <si>
    <t>43(10):1684-91</t>
  </si>
  <si>
    <t>https://pubmed.ncbi.nlm.nih.gov/19776299</t>
  </si>
  <si>
    <t>https://journals.sagepub.com/doi/10.1345/aph.1M165?url_ver=Z39.88-2003&amp;rfr_id=ori:rid:crossref.org&amp;rfr_dat=cr_pub 0pubmed</t>
  </si>
  <si>
    <t>['Brown SJ', 'Relton CL', 'Liao H', 'Zhao Y', 'Sandilands A', 'McLean WH', 'Cordell HJ', 'Reynolds NJ']</t>
  </si>
  <si>
    <t>Filaggrin haploinsufficiency is highly penetrant and is associated with increased severity of eczema: further delineation of the skin phenotype in a prospective epidemiological study of 792 school children</t>
  </si>
  <si>
    <t>11-Jun-2009</t>
  </si>
  <si>
    <t>161(4):884-9</t>
  </si>
  <si>
    <t>https://pubmed.ncbi.nlm.nih.gov/19681860</t>
  </si>
  <si>
    <t>https://europepmc.org/abstract/MED/19681860</t>
  </si>
  <si>
    <t>['Van Limbergen J', 'Russell RK', 'Nimmo ER', 'Zhao Y', 'Liao H', 'Drummond HE', 'Davies G', 'Gillett PM', 'McGrogan P', 'Bisset WM', 'Mahdi G', 'Wilson DC', 'Brown SJ', 'McLean WH', 'Satsangi J']</t>
  </si>
  <si>
    <t>Filaggrin loss-of-function variants are associated with atopic comorbidity in pediatric inflammatory bowel disease</t>
  </si>
  <si>
    <t>Inflammatory bowel diseases</t>
  </si>
  <si>
    <t>15(10):1492-8</t>
  </si>
  <si>
    <t>https://pubmed.ncbi.nlm.nih.gov/19408338</t>
  </si>
  <si>
    <t>https://academic.oup.com/ibdjournal/article/15/10/1492-1498/4643455</t>
  </si>
  <si>
    <t>['Rodríguez E', 'Baurecht H', 'Herberich E', 'Wagenpfeil S', 'Brown SJ', 'Cordell HJ', 'Irvine AD', 'Weidinger S']</t>
  </si>
  <si>
    <t>Meta-analysis of filaggrin polymorphisms in eczema and asthma: robust risk factors in atopic disease</t>
  </si>
  <si>
    <t>123(6):1361-70.e7</t>
  </si>
  <si>
    <t>https://pubmed.ncbi.nlm.nih.gov/19501237</t>
  </si>
  <si>
    <t>https://linkinghub.elsevier.com/retrieve/pii/S0091-6749(09)00524-7</t>
  </si>
  <si>
    <t>Eczema genetics: current state of knowledge and future goals</t>
  </si>
  <si>
    <t>129(3):543-52</t>
  </si>
  <si>
    <t>https://pubmed.ncbi.nlm.nih.gov/19209157</t>
  </si>
  <si>
    <t>https://linkinghub.elsevier.com/retrieve/pii/S0022-202X(15)34248-2</t>
  </si>
  <si>
    <t>['Brown SJ', 'Irvine AD']</t>
  </si>
  <si>
    <t>Atopic eczema and the filaggrin story</t>
  </si>
  <si>
    <t>Seminars in cutaneous medicine and surgery</t>
  </si>
  <si>
    <t>27(2):128-37</t>
  </si>
  <si>
    <t>https://pubmed.ncbi.nlm.nih.gov/18620134</t>
  </si>
  <si>
    <t>http://scmsjournal.com/article/buy_now/?id=163</t>
  </si>
  <si>
    <t>['Brown SJ', 'Sandilands A', 'Zhao Y', 'Liao H', 'Relton CL', 'Meggitt SJ', 'Trembath RC', 'Barker JN', 'Reynolds NJ', 'Cordell HJ', 'McLean WH']</t>
  </si>
  <si>
    <t>Prevalent and low-frequency null mutations in the filaggrin gene are associated with early-onset and persistent atopic eczema</t>
  </si>
  <si>
    <t>20-Dec-2007</t>
  </si>
  <si>
    <t>128(6):1591-4</t>
  </si>
  <si>
    <t>https://pubmed.ncbi.nlm.nih.gov/18094728</t>
  </si>
  <si>
    <t>https://linkinghub.elsevier.com/retrieve/pii/S0022-202X(15)33884-7</t>
  </si>
  <si>
    <t>['Brown SJ', 'Cordell HJ']</t>
  </si>
  <si>
    <t>Are filaggrin mutations associated with hand eczema or contact allergy?--we do not know</t>
  </si>
  <si>
    <t>2-Apr-2008</t>
  </si>
  <si>
    <t>158(6):1383-4</t>
  </si>
  <si>
    <t>https://pubmed.ncbi.nlm.nih.gov/18384470</t>
  </si>
  <si>
    <t>https://academic.oup.com/bjd/article-lookup/doi/10.1111/j.1365-2133.2008.08551.x</t>
  </si>
  <si>
    <t>['Brown SJ', 'Relton CL', 'Liao H', 'Zhao Y', 'Sandilands A', 'Wilson IJ', 'Burn J', 'Reynolds NJ', 'McLean WH', 'Cordell HJ']</t>
  </si>
  <si>
    <t>Filaggrin null mutations and childhood atopic eczema: a population-based case-control study</t>
  </si>
  <si>
    <t>4-Mar-2008</t>
  </si>
  <si>
    <t>121(4):940-46.e3</t>
  </si>
  <si>
    <t>https://pubmed.ncbi.nlm.nih.gov/18313126</t>
  </si>
  <si>
    <t>https://linkinghub.elsevier.com/retrieve/pii/S0091-6749(08)00143-7</t>
  </si>
  <si>
    <t>['Brown SJ', 'Talks SJ', 'Needham SJ', 'Taylor AE']</t>
  </si>
  <si>
    <t>Pseudoxanthoma elasticum: biopsy of clinically normal skin in the investigation of patients with angioid streaks</t>
  </si>
  <si>
    <t>30-Jul-2007</t>
  </si>
  <si>
    <t>157(4):748-51</t>
  </si>
  <si>
    <t>https://pubmed.ncbi.nlm.nih.gov/17666106</t>
  </si>
  <si>
    <t>https://academic.oup.com/bjd/article-lookup/doi/10.1111/j.1365-2133.2007.08076.x</t>
  </si>
  <si>
    <t>['Brown SJ', 'Lawrence CM']</t>
  </si>
  <si>
    <t>The management of skin malignancy: to what extent should we rely on clinical diagnosis?</t>
  </si>
  <si>
    <t>155(1):100-3</t>
  </si>
  <si>
    <t>https://pubmed.ncbi.nlm.nih.gov/16792759</t>
  </si>
  <si>
    <t>https://academic.oup.com/bjd/article-lookup/doi/10.1111/j.1365-2133.2006.07307.x</t>
  </si>
  <si>
    <t>['Brown SJ', 'Jackson GH', 'Reynolds NJ', 'Lawrence CM']</t>
  </si>
  <si>
    <t>Chronic cutaneous graft-versus-host disease associated with multiple cutaneous squamous cell carcinomas</t>
  </si>
  <si>
    <t>31(3):472-3</t>
  </si>
  <si>
    <t>https://pubmed.ncbi.nlm.nih.gov/16681614</t>
  </si>
  <si>
    <t>https://academic.oup.com/ced/article-lookup/doi/10.1111/j.1365-2230.2006.02109.x</t>
  </si>
  <si>
    <t>['Brown S', 'Reynolds NJ']</t>
  </si>
  <si>
    <t>Atopic and non-atopic eczema</t>
  </si>
  <si>
    <t>11-Mar-2006</t>
  </si>
  <si>
    <t>332(7541):584-8</t>
  </si>
  <si>
    <t>https://pubmed.ncbi.nlm.nih.gov/16528081</t>
  </si>
  <si>
    <t>https://europepmc.org/abstract/MED/16528081</t>
  </si>
  <si>
    <t>['Brown SJ', 'Somerset ME', 'McCabe CS', 'McHugh NJ']</t>
  </si>
  <si>
    <t>The impact of group education on participants' management of their disease in lupus and scleroderma</t>
  </si>
  <si>
    <t>Musculoskeletal care</t>
  </si>
  <si>
    <t>2(4):207-17</t>
  </si>
  <si>
    <t>https://pubmed.ncbi.nlm.nih.gov/17041984</t>
  </si>
  <si>
    <t>https://onlinelibrary.wiley.com/doi/10.1002/msc.72</t>
  </si>
  <si>
    <t>['Brown SJ', 'Barrett PD', 'Hendrick A', 'Langtry JA']</t>
  </si>
  <si>
    <t>Subcorneal pustular dermatosis in association with chronic lymphocytic leukaemia</t>
  </si>
  <si>
    <t>83(4):306-7</t>
  </si>
  <si>
    <t>https://pubmed.ncbi.nlm.nih.gov/12926811</t>
  </si>
  <si>
    <t>https://www.medicaljournals.se/acta/content/abstract/10.1080/00015550310016661</t>
  </si>
  <si>
    <t>['Brown SJ', 'Taylor AE']</t>
  </si>
  <si>
    <t>Case 3. Scarring from previous acne vulgaris. Basal cell carcinoma (BCC)</t>
  </si>
  <si>
    <t>27(1):82-3</t>
  </si>
  <si>
    <t>https://pubmed.ncbi.nlm.nih.gov/11952685</t>
  </si>
  <si>
    <t>https://academic.oup.com/ced/article-lookup/doi/10.1046/j.0307-6938.2001.00950.x</t>
  </si>
  <si>
    <t>Burden AD</t>
  </si>
  <si>
    <t>['Burden AD']</t>
  </si>
  <si>
    <t>Response to: Letter to Editor Regarding "Spesolimab Efficacy and Safety in Patients with Moderate-to-Severe Palmoplantar Pustulosis: A Multicentre, Double-Blind, Randomised, Placebo-Controlled, Phase IIb, Dose-Finding Study"</t>
  </si>
  <si>
    <t>5-Apr-2024</t>
  </si>
  <si>
    <t>14(4):1067-1069</t>
  </si>
  <si>
    <t>https://pubmed.ncbi.nlm.nih.gov/38578385</t>
  </si>
  <si>
    <t>https://europepmc.org/abstract/MED/38578385</t>
  </si>
  <si>
    <t>['Burden AD', 'Bissonnette R', 'Navarini AA', 'Murakami M', 'Morita A', 'Haeufel T', 'Ye B', 'Baehner F', 'Terui T']</t>
  </si>
  <si>
    <t>Spesolimab Efficacy and Safety in Patients with Moderate-to-Severe Palmoplantar Pustulosis: A Multicentre, Double-Blind, Randomised, Placebo-Controlled, Phase IIb, Dose-Finding Study</t>
  </si>
  <si>
    <t>20-Sep-2023</t>
  </si>
  <si>
    <t>13(10):2279-2297</t>
  </si>
  <si>
    <t>https://pubmed.ncbi.nlm.nih.gov/37731086</t>
  </si>
  <si>
    <t>https://europepmc.org/abstract/MED/37731086</t>
  </si>
  <si>
    <t>['Burden AD', 'Bachelez H', 'Choon SE', 'Marrakchi S', 'Tsai TF', 'Turki H', 'Morita A', 'Lebwohl MG', 'Bissonnette R', 'Zheng M', 'Anadkat MJ', 'Navarini AA', 'Tang M', 'Thoma C', 'Duffin KC']</t>
  </si>
  <si>
    <t>The Generalized Pustular Psoriasis Physician Global Assessment (GPPGA) score: online assessment and validation study of a specific measure of GPP disease activity</t>
  </si>
  <si>
    <t>189(1):138-140</t>
  </si>
  <si>
    <t>https://pubmed.ncbi.nlm.nih.gov/37075220</t>
  </si>
  <si>
    <t>https://eprints.gla.ac.uk/297364</t>
  </si>
  <si>
    <t>['Burden AD', 'Bissonnette R', 'Lebwohl MG', 'Gloede T', 'Anatchkova M', 'Budhiarso I', 'Hu N', 'Thoma C', 'Skalicky AM', 'Bachelez H']</t>
  </si>
  <si>
    <t>Psychometric validation of the generalized pustular psoriasis physician global assessment (GPPGA) and generalized pustular psoriasis area and severity index (GPPASI)</t>
  </si>
  <si>
    <t>18-Mar-2023</t>
  </si>
  <si>
    <t>37(7):1327-1335</t>
  </si>
  <si>
    <t>https://pubmed.ncbi.nlm.nih.gov/36854864</t>
  </si>
  <si>
    <t>https://eprints.gla.ac.uk/294048</t>
  </si>
  <si>
    <t>Spesolimab, an interleukin-36 receptor monoclonal antibody, for the treatment of generalized pustular psoriasis</t>
  </si>
  <si>
    <t>28-Mar-2023</t>
  </si>
  <si>
    <t>19(5):473-481</t>
  </si>
  <si>
    <t>https://pubmed.ncbi.nlm.nih.gov/36960829</t>
  </si>
  <si>
    <t>https://eprints.gla.ac.uk/294966</t>
  </si>
  <si>
    <t>['Morita A', 'Choon SE', 'Bachelez H', 'Anadkat MJ', 'Marrakchi S', 'Zheng M', 'Tsai TF', 'Turki H', 'Hua H', 'Rajeswari S', 'Thoma C', 'Burden AD']</t>
  </si>
  <si>
    <t>Design of Effisayil™ 2: A Randomized, Double-Blind, Placebo-Controlled Study of Spesolimab in Preventing Flares in Patients with Generalized Pustular Psoriasis</t>
  </si>
  <si>
    <t>13(1):347-359</t>
  </si>
  <si>
    <t>https://pubmed.ncbi.nlm.nih.gov/36333618</t>
  </si>
  <si>
    <t>https://europepmc.org/abstract/MED/36333618</t>
  </si>
  <si>
    <t>['Choon SE', 'Lebwohl MG', 'Turki H', 'Zheng M', 'Burden AD', 'Li L', 'Quaresma M', 'Thoma C', 'Bachelez H']</t>
  </si>
  <si>
    <t>Clinical Characteristics and Outcomes of Generalized Pustular Psoriasis Flares</t>
  </si>
  <si>
    <t>16-Feb-2023</t>
  </si>
  <si>
    <t>239(3):345-354</t>
  </si>
  <si>
    <t>https://pubmed.ncbi.nlm.nih.gov/36796336</t>
  </si>
  <si>
    <t>https://europepmc.org/abstract/MED/36796336</t>
  </si>
  <si>
    <t>['Burden AD', 'Mrowietz U', 'Skalicky AM', 'Rentz AM', 'Esser D', 'Gloede T', 'Thoma C', 'Menter A']</t>
  </si>
  <si>
    <t>Symptom Experience and Content Validity of the Psoriasis Symptom Scale (PSS) in Patients with Generalized Pustular Psoriasis (GPP)</t>
  </si>
  <si>
    <t>19-May-2022</t>
  </si>
  <si>
    <t>12(6):1367-1381</t>
  </si>
  <si>
    <t>https://pubmed.ncbi.nlm.nih.gov/35590037</t>
  </si>
  <si>
    <t>https://europepmc.org/abstract/MED/35590037</t>
  </si>
  <si>
    <t>['Burden AD', 'Choon SE', 'Gottlieb AB', 'Navarini AA', 'Warren RB']</t>
  </si>
  <si>
    <t>Clinical Disease Measures in Generalized Pustular Psoriasis</t>
  </si>
  <si>
    <t>23(Suppl 1):39-50</t>
  </si>
  <si>
    <t>https://pubmed.ncbi.nlm.nih.gov/35061231</t>
  </si>
  <si>
    <t>https://europepmc.org/abstract/MED/35061231</t>
  </si>
  <si>
    <t>['Cro S', 'Cornelius VR', 'Pink AE', 'Wilson R', 'Pushpa-Rajah A', 'Patel P', 'Abdul-Wahab A', 'August S', 'Azad J', 'Becher G', 'Chapman A', 'Dunnil G', 'Ferguson AD', 'Fogo A', 'Ghaffar SA', 'Ingram JR', 'Kavakleiva S', 'Ladoyanni E', 'Leman JA', 'Macbeth AE', 'Makrygeoegou A', 'Parslew R', 'Ryan AJ', 'Sharma A', 'Shipman AR', 'Sinclair C', 'Wachsmuth R', 'Woolf RT', 'Wright A', 'McAteer H', 'Barker JNWN', 'Burden AD', 'Griffiths CEM', 'Reynolds NJ', 'Warren RB', 'Lachmann HJ', 'Capon F', 'Smith CH']</t>
  </si>
  <si>
    <t>Anakinra for palmoplantar pustulosis: results from a randomized, double-blind, multicentre, two-staged, adaptive placebo-controlled trial (APRICOT)</t>
  </si>
  <si>
    <t>186(2):245-56</t>
  </si>
  <si>
    <t>https://pubmed.ncbi.nlm.nih.gov/34411292</t>
  </si>
  <si>
    <t>https://eprints.gla.ac.uk/250468</t>
  </si>
  <si>
    <t>['Mason KJ', 'Burden AD', 'Barker JNWN', 'Lunt M', 'Ali H', 'Kleyn CE', 'McElhone K', 'Soliman MM', 'Green AC', 'Griffiths CEM', 'Reynolds NJ', 'Ormerod AD']</t>
  </si>
  <si>
    <t>Characteristics and skin cancer risk of psoriasis patients with a history of skin cancer in BADBIR</t>
  </si>
  <si>
    <t>35(8):e498-e501</t>
  </si>
  <si>
    <t>https://pubmed.ncbi.nlm.nih.gov/33725378</t>
  </si>
  <si>
    <t>https://onlinelibrary.wiley.com/doi/10.1111/jdv.17230</t>
  </si>
  <si>
    <t>Risks of basal cell and squamous cell carcinoma in psoriasis patients after treatment with biologic vs non-biologic systemic therapies</t>
  </si>
  <si>
    <t>35(8):e496-e498</t>
  </si>
  <si>
    <t>https://pubmed.ncbi.nlm.nih.gov/33866626</t>
  </si>
  <si>
    <t>https://onlinelibrary.wiley.com/doi/10.1111/jdv.17282</t>
  </si>
  <si>
    <t>['Becher G', 'Burden AD']</t>
  </si>
  <si>
    <t>Psoriasis, COVID-19 and shielding</t>
  </si>
  <si>
    <t>5-May-2021</t>
  </si>
  <si>
    <t>185(1):7-8</t>
  </si>
  <si>
    <t>https://pubmed.ncbi.nlm.nih.gov/33951179</t>
  </si>
  <si>
    <t>https://europepmc.org/abstract/MED/33951179</t>
  </si>
  <si>
    <t>["O'Shaughnessy EM", 'Duffy W', 'Garcia-Vega L', 'Hussey K', 'Burden AD', 'Zamiri M', 'Martin PE']</t>
  </si>
  <si>
    <t>Dysregulation of Connexin Expression Plays a Pivotal Role in Psoriasis</t>
  </si>
  <si>
    <t>International journal of molecular sciences</t>
  </si>
  <si>
    <t>22(11):6060</t>
  </si>
  <si>
    <t>https://pubmed.ncbi.nlm.nih.gov/34199748</t>
  </si>
  <si>
    <t>https://europepmc.org/abstract/MED/34199748</t>
  </si>
  <si>
    <t>['Jones GT', 'Macfarlane GJ', 'Forrest Keenan K', 'McNamee P', 'Neilson AR', 'Siebert S', 'Burden AD', 'Kay L', 'Helliwell PS']</t>
  </si>
  <si>
    <t>The BSR-PsA: study protocol for the British Society for Rheumatology psoriatic arthritis register</t>
  </si>
  <si>
    <t>BMC rheumatology</t>
  </si>
  <si>
    <t>5(1):19</t>
  </si>
  <si>
    <t>https://pubmed.ncbi.nlm.nih.gov/33993880</t>
  </si>
  <si>
    <t>https://bmcrheumatol.biomedcentral.com/articles/10.1186/s41927-021-00189-0</t>
  </si>
  <si>
    <t>['Mrowietz U', 'Burden AD', 'Pinter A', 'Reich K', 'Schäkel K', 'Baum P', 'Datsenko Y', 'Deng H', 'Padula SJ', 'Thoma C', 'Bissonnette R']</t>
  </si>
  <si>
    <t>Spesolimab, an Anti-Interleukin-36 Receptor Antibody, in Patients with Palmoplantar Pustulosis: Results of a Phase IIa, Multicenter, Double-Blind, Randomized, Placebo-Controlled Pilot Study</t>
  </si>
  <si>
    <t>4-Mar-2021</t>
  </si>
  <si>
    <t>11(2):571-585</t>
  </si>
  <si>
    <t>https://pubmed.ncbi.nlm.nih.gov/33661508</t>
  </si>
  <si>
    <t>https://europepmc.org/abstract/MED/33661508</t>
  </si>
  <si>
    <t>['Mahil SK', 'Wilson N', 'Dand N', 'Reynolds NJ', 'Griffiths CEM', 'Emsley R', 'Marsden A', 'Evans I', 'Warren RB', 'Stocken D', 'Barker JN', 'Burden AD', 'Smith CH']</t>
  </si>
  <si>
    <t>Psoriasis treat to target: defining outcomes in psoriasis using data from a real-world, population-based cohort study (the British Association of Dermatologists Biologics and Immunomodulators Register, BADBIR)</t>
  </si>
  <si>
    <t>10-Sep-2019</t>
  </si>
  <si>
    <t>182(5):1158-1166</t>
  </si>
  <si>
    <t>https://pubmed.ncbi.nlm.nih.gov/31286471</t>
  </si>
  <si>
    <t>https://europepmc.org/abstract/MED/31286471</t>
  </si>
  <si>
    <t>['Rungapiromnan W', 'Mason KJ', 'Lunt M', 'McElhone K', 'Burden AD', 'Rutter MK', 'Warren RB', 'Griffiths CEM', 'Ashcroft DM']</t>
  </si>
  <si>
    <t>Risk of major cardiovascular events in patients with psoriasis receiving biologic therapies: a prospective cohort study</t>
  </si>
  <si>
    <t>19-Nov-2019</t>
  </si>
  <si>
    <t>34(4):769-778</t>
  </si>
  <si>
    <t>https://pubmed.ncbi.nlm.nih.gov/31633837</t>
  </si>
  <si>
    <t>https://eprints.gla.ac.uk/213580</t>
  </si>
  <si>
    <t>['Gardner R', 'Burden AD']</t>
  </si>
  <si>
    <t>How do you determine the optimal biologic treatment for psoriasis?</t>
  </si>
  <si>
    <t>18-Jul-2019</t>
  </si>
  <si>
    <t>181(2):247-248</t>
  </si>
  <si>
    <t>https://pubmed.ncbi.nlm.nih.gov/31318044</t>
  </si>
  <si>
    <t>https://academic.oup.com/bjd/article-lookup/doi/10.1111/bjd.13593</t>
  </si>
  <si>
    <t>['Warren RB', 'Marsden A', 'Tomenson B', 'Mason KJ', 'Soliman MM', 'Burden AD', 'Reynolds NJ', 'Stocken D', 'Emsley R', 'Griffiths CEM', 'Smith C']</t>
  </si>
  <si>
    <t>Identifying demographic, social and clinical predictors of biologic therapy effectiveness in psoriasis: a multicentre longitudinal cohort study</t>
  </si>
  <si>
    <t>28-Aug-2018</t>
  </si>
  <si>
    <t>180(5):1069-1076</t>
  </si>
  <si>
    <t>https://pubmed.ncbi.nlm.nih.gov/30155885</t>
  </si>
  <si>
    <t>https://europepmc.org/abstract/MED/30155885</t>
  </si>
  <si>
    <t>Ixekizumab in genital psoriasis</t>
  </si>
  <si>
    <t>179(4):811-812</t>
  </si>
  <si>
    <t>https://pubmed.ncbi.nlm.nih.gov/30318814</t>
  </si>
  <si>
    <t>https://academic.oup.com/bjd/article-lookup/doi/10.1111/bjd.17038</t>
  </si>
  <si>
    <t>['Shams K', 'Kurowska-Stolarska M', 'Schütte F', 'Burden AD', 'McKimmie CS', 'Graham GJ']</t>
  </si>
  <si>
    <t>MicroRNA-146 and cell trauma down-regulate expression of the psoriasis-associated atypical chemokine receptor ACKR2</t>
  </si>
  <si>
    <t>23-Feb-2018</t>
  </si>
  <si>
    <t>26-Dec-2017</t>
  </si>
  <si>
    <t>293(8):3003-3012</t>
  </si>
  <si>
    <t>https://pubmed.ncbi.nlm.nih.gov/29279330</t>
  </si>
  <si>
    <t>https://linkinghub.elsevier.com/retrieve/pii/S0021-9258(17)47603-4</t>
  </si>
  <si>
    <t>['Pottinger E', 'Woolf RT', 'Exton LS', 'Burden AD', 'Nelson-Piercy C', 'Smith CH']</t>
  </si>
  <si>
    <t>Exposure to biological therapies during conception and pregnancy: a systematic review</t>
  </si>
  <si>
    <t>14-Dec-2017</t>
  </si>
  <si>
    <t>178(1):95-102</t>
  </si>
  <si>
    <t>https://pubmed.ncbi.nlm.nih.gov/28718898</t>
  </si>
  <si>
    <t>https://academic.oup.com/bjd/article-lookup/doi/10.1111/bjd.15802</t>
  </si>
  <si>
    <t>['Navarini AA', 'Burden AD', 'Capon F', 'Mrowietz U', 'Puig L', 'Köks S', 'Kingo K', 'Smith C', 'Barker JN']</t>
  </si>
  <si>
    <t>31(11):1792-1799</t>
  </si>
  <si>
    <t>https://pubmed.ncbi.nlm.nih.gov/28585342</t>
  </si>
  <si>
    <t>https://eprints.gla.ac.uk/142473</t>
  </si>
  <si>
    <t>['Davison NJ', 'Warren RB', 'Mason KJ', 'McElhone K', 'Kirby B', 'Burden AD', 'Smith CH', 'Payne K', 'Griffiths CEM']</t>
  </si>
  <si>
    <t>Identification of factors that may influence the selection of first-line biological therapy for people with psoriasis: a prospective, multicentre cohort study</t>
  </si>
  <si>
    <t>26-Jul-2017</t>
  </si>
  <si>
    <t>177(3):828-836</t>
  </si>
  <si>
    <t>Journal Article | Multicenter Study | Observational Study</t>
  </si>
  <si>
    <t>https://pubmed.ncbi.nlm.nih.gov/28386916</t>
  </si>
  <si>
    <t>https://academic.oup.com/bjd/article-lookup/doi/10.1111/bjd.15551</t>
  </si>
  <si>
    <t>['Iskandar IYK', 'Ashcroft DM', 'Warren RB', 'Evans I', 'McElhone K', 'Owen CM', 'Burden AD', 'Smith CH', 'Reynolds NJ', 'Griffiths CEM']</t>
  </si>
  <si>
    <t>Patterns of biologic therapy use in the management of psoriasis: cohort study from the British Association of Dermatologists Biologic Interventions Register (BADBIR)</t>
  </si>
  <si>
    <t>20-Mar-2017</t>
  </si>
  <si>
    <t>176(5):1297-1307</t>
  </si>
  <si>
    <t>https://pubmed.ncbi.nlm.nih.gov/27589476</t>
  </si>
  <si>
    <t>https://academic.oup.com/bjd/article-lookup/doi/10.1111/bjd.15027</t>
  </si>
  <si>
    <t>Etanercept or infliximab for psoriasis? An independent randomized clinical trial</t>
  </si>
  <si>
    <t>176(3):565</t>
  </si>
  <si>
    <t>https://pubmed.ncbi.nlm.nih.gov/28300301</t>
  </si>
  <si>
    <t>https://academic.oup.com/bjd/article-lookup/doi/10.1111/bjd.15160</t>
  </si>
  <si>
    <t>['Shams K', 'Wilson GJ', 'Singh M', 'van den Bogaard EH', 'Le Brocq ML', 'Holmes S', 'Schalkwijk J', 'Burden AD', 'McKimmie CS', 'Graham GJ']</t>
  </si>
  <si>
    <t>Spread of Psoriasiform Inflammation to Remote Tissues Is Restricted by the Atypical Chemokine Receptor ACKR2</t>
  </si>
  <si>
    <t>26-Aug-2016</t>
  </si>
  <si>
    <t>137(1):85-94</t>
  </si>
  <si>
    <t>https://pubmed.ncbi.nlm.nih.gov/27568525</t>
  </si>
  <si>
    <t>https://linkinghub.elsevier.com/retrieve/pii/S0022-202X(16)32274-6</t>
  </si>
  <si>
    <t>['Yesudian PD', 'Leman J', 'Balasubramaniam P', 'Macfarlane AW', 'Al-Niaimi F', 'Griffiths CE', 'Burden AD', 'Warren RB']</t>
  </si>
  <si>
    <t>Effectiveness of Subcutaneous Methotrexate in Chronic Plaque Psoriasis</t>
  </si>
  <si>
    <t>Journal of drugs in dermatology : JDD</t>
  </si>
  <si>
    <t>15(3):345-9</t>
  </si>
  <si>
    <t>https://pubmed.ncbi.nlm.nih.gov/26954320</t>
  </si>
  <si>
    <t>http://jddonline.com/articles/dermatology/S1545961616P0345X</t>
  </si>
  <si>
    <t>['Krishnadas R', 'Nicol A', 'Sassarini J', 'Puri N', 'Burden AD', 'Leman J', 'Combet E', 'Pimlott S', 'Hadley D', 'McInnes IB', 'Cavanagh J']</t>
  </si>
  <si>
    <t>Circulating tumour necrosis factor is highly correlated with brainstem serotonin transporter availability in humans</t>
  </si>
  <si>
    <t>6-Aug-2015</t>
  </si>
  <si>
    <t>Brain, behavior, and immunity</t>
  </si>
  <si>
    <t>51:29-38</t>
  </si>
  <si>
    <t>https://pubmed.ncbi.nlm.nih.gov/26255693</t>
  </si>
  <si>
    <t>https://linkinghub.elsevier.com/retrieve/pii/S0889-1591(15)00429-8</t>
  </si>
  <si>
    <t>['Griffiths CEM', 'Barnes MR', 'Burden AD', 'Nestle FO', 'Reynolds NJ', 'Smith CH', 'Warren RB', 'Barker JNWN', 'On Behalf Of The Psort Consortium']</t>
  </si>
  <si>
    <t>Establishing an Academic-Industrial Stratified Medicine Consortium: Psoriasis Stratification to Optimize Relevant Therapy</t>
  </si>
  <si>
    <t>135(12):2903-2907</t>
  </si>
  <si>
    <t>https://pubmed.ncbi.nlm.nih.gov/26569580</t>
  </si>
  <si>
    <t>https://linkinghub.elsevier.com/retrieve/pii/S0022-202X(15)60152-X</t>
  </si>
  <si>
    <t>['Parkins GJ', 'Burden AD', 'Makrygeorgou A']</t>
  </si>
  <si>
    <t>Psoralen ultraviolet A-induced melanonychia</t>
  </si>
  <si>
    <t>30-Sep-2014</t>
  </si>
  <si>
    <t>40(3):331-2</t>
  </si>
  <si>
    <t>https://pubmed.ncbi.nlm.nih.gov/25266884</t>
  </si>
  <si>
    <t>https://academic.oup.com/ced/article-lookup/doi/10.1111/ced.12481</t>
  </si>
  <si>
    <t>Psoriatic arthritis screening tools: study design and methodologic challenges - reply from authors</t>
  </si>
  <si>
    <t>170(4):995-6</t>
  </si>
  <si>
    <t>https://pubmed.ncbi.nlm.nih.gov/24400977</t>
  </si>
  <si>
    <t>https://academic.oup.com/bjd/article-lookup/doi/10.1111/bjd.12824</t>
  </si>
  <si>
    <t>['Parkins G', 'Burden AD']</t>
  </si>
  <si>
    <t>What is the optimal topical treatment for limited plaque psoriasis?</t>
  </si>
  <si>
    <t>168(5):925-6</t>
  </si>
  <si>
    <t>https://pubmed.ncbi.nlm.nih.gov/23614558</t>
  </si>
  <si>
    <t>https://academic.oup.com/bjd/article-lookup/doi/10.1111/bjd.12338</t>
  </si>
  <si>
    <t>['Burfield L', 'Burden AD']</t>
  </si>
  <si>
    <t>The journal of the Royal College of Physicians of Edinburgh</t>
  </si>
  <si>
    <t>43(4):334-8; quiz 339</t>
  </si>
  <si>
    <t>https://pubmed.ncbi.nlm.nih.gov/24350319</t>
  </si>
  <si>
    <t>https://journals.sagepub.com/doi/10.4997/JRCPE.2013.414?url_ver=Z39.88-2003&amp;rfr_id=ori:rid:crossref.org&amp;rfr_dat=cr_pub 0pubmed</t>
  </si>
  <si>
    <t>['Tsoi LC', 'Spain SL', 'Knight J', 'Ellinghaus E', 'Stuart PE', 'Capon F', 'Ding J', 'Li Y', 'Tejasvi T', 'Gudjonsson JE', 'Kang HM', 'Allen MH', 'McManus R', 'Novelli G', 'Samuelsson L', 'Schalkwijk J', 'Ståhle M', 'Burden AD', 'Smith CH', 'Cork MJ', 'Estivill X', 'Bowcock AM', 'Krueger GG', 'Weger W', 'Worthington J', 'Tazi-Ahnini R', 'Nestle FO', 'Hayday A', 'Hoffmann P', 'Winkelmann J', 'Wijmenga C', 'Langford C', 'Edkins S', 'Andrews R', 'Blackburn H', 'Strange A', 'Band G', 'Pearson RD', 'Vukcevic D', 'Spencer CC', 'Deloukas P', 'Mrowietz U', 'Schreiber S', 'Weidinger S', 'Koks S', 'Kingo K', 'Esko T', 'Metspalu A', 'Lim HW', 'Voorhees JJ', 'Weichenthal M', 'Wichmann HE', 'Chandran V', 'Rosen CF', 'Rahman P', 'Gladman DD', 'Griffiths CE', 'Reis A', 'Kere J', 'Nair RP', 'Franke A', 'Barker JN', 'Abecasis GR', 'Elder JT', 'Trembath RC']</t>
  </si>
  <si>
    <t>Identification of 15 new psoriasis susceptibility loci highlights the role of innate immunity</t>
  </si>
  <si>
    <t>11-Nov-2012</t>
  </si>
  <si>
    <t>44(12):1341-8</t>
  </si>
  <si>
    <t>https://pubmed.ncbi.nlm.nih.gov/23143594</t>
  </si>
  <si>
    <t>https://europepmc.org/abstract/MED/23143594</t>
  </si>
  <si>
    <t>['Leman J', 'Burden AD']</t>
  </si>
  <si>
    <t>Sequential use of biologics in the treatment of moderate-to-severe plaque psoriasis</t>
  </si>
  <si>
    <t>167 Suppl 3:12-20</t>
  </si>
  <si>
    <t>https://pubmed.ncbi.nlm.nih.gov/23082811</t>
  </si>
  <si>
    <t>https://academic.oup.com/bjd/article-lookup/doi/10.1111/j.1365-2133.2012.11209.x</t>
  </si>
  <si>
    <t>['Shams K', 'Burden AD']</t>
  </si>
  <si>
    <t>Updates from the Sixth International Congress 'Psoriasis: from Gene to Clinic', the Queen Elizabeth II Conference Centre, London, U.K., 1-3 December 2011</t>
  </si>
  <si>
    <t>18-Sep-2012</t>
  </si>
  <si>
    <t>167(4):757-61</t>
  </si>
  <si>
    <t>https://pubmed.ncbi.nlm.nih.gov/22985347</t>
  </si>
  <si>
    <t>https://academic.oup.com/bjd/article-lookup/doi/10.1111/j.1365-2133.2012.11167.x</t>
  </si>
  <si>
    <t>Understanding the variation in response to methotrexate</t>
  </si>
  <si>
    <t>167(1):2-3</t>
  </si>
  <si>
    <t>https://pubmed.ncbi.nlm.nih.gov/22738410</t>
  </si>
  <si>
    <t>https://academic.oup.com/bjd/article-lookup/doi/10.1111/j.1365-2133.2012.11028.x</t>
  </si>
  <si>
    <t>['Burden AD', 'Warren RB', 'Kleyn CE', 'McElhone K', 'Smith CH', 'Reynolds NJ', 'Ormerod AD', 'Griffiths CE']</t>
  </si>
  <si>
    <t>The British Association of Dermatologists' Biologic Interventions Register (BADBIR): design, methodology and objectives</t>
  </si>
  <si>
    <t>166(3):545-54</t>
  </si>
  <si>
    <t>https://pubmed.ncbi.nlm.nih.gov/22356636</t>
  </si>
  <si>
    <t>https://academic.oup.com/bjd/article-lookup/doi/10.1111/j.1365-2133.2012.10835.x</t>
  </si>
  <si>
    <t>['Reich K', 'Burden AD', 'Eaton JN', 'Hawkins NS']</t>
  </si>
  <si>
    <t>Efficacy of biologics in the treatment of moderate to severe psoriasis: a network meta-analysis of randomized controlled trials</t>
  </si>
  <si>
    <t>11-Nov-2011</t>
  </si>
  <si>
    <t>166(1):179-88</t>
  </si>
  <si>
    <t>https://pubmed.ncbi.nlm.nih.gov/21910698</t>
  </si>
  <si>
    <t>https://academic.oup.com/bjd/article-lookup/doi/10.1111/j.1365-2133.2011.10583.x</t>
  </si>
  <si>
    <t>['Wylie G', 'Makrygeorgou A', 'Burden AD']</t>
  </si>
  <si>
    <t>Buccal prochlorperazine causing perioral fixed drug eruption</t>
  </si>
  <si>
    <t>36(6):672-3</t>
  </si>
  <si>
    <t>https://pubmed.ncbi.nlm.nih.gov/21771013</t>
  </si>
  <si>
    <t>https://academic.oup.com/ced/article-lookup/doi/10.1111/j.1365-2230.2011.04020.x</t>
  </si>
  <si>
    <t>['Torley D', 'Leman J', 'Burden AD']</t>
  </si>
  <si>
    <t>The Woronoff ring and fumaric acid ester flush</t>
  </si>
  <si>
    <t>36(4):416-7</t>
  </si>
  <si>
    <t>https://pubmed.ncbi.nlm.nih.gov/21070337</t>
  </si>
  <si>
    <t>https://academic.oup.com/ced/article-lookup/doi/10.1111/j.1365-2230.2010.03957.x</t>
  </si>
  <si>
    <t>Drug survival rates for tumour necrosis factor-α antagonists in psoriasis</t>
  </si>
  <si>
    <t>164(5):940-1</t>
  </si>
  <si>
    <t>https://pubmed.ncbi.nlm.nih.gov/21518327</t>
  </si>
  <si>
    <t>https://academic.oup.com/bjd/article-lookup/doi/10.1111/j.1365-2133.2011.10355.x</t>
  </si>
  <si>
    <t>['Burden AD', 'Hilton Boon M', 'Leman J', 'Wilson H', 'Richmond R', 'Ormerod AD']</t>
  </si>
  <si>
    <t>Diagnosis and management of psoriasis and psoriatic arthritis in adults: summary of SIGN guidance</t>
  </si>
  <si>
    <t>29-Oct-2010</t>
  </si>
  <si>
    <t>341:c5623</t>
  </si>
  <si>
    <t>https://pubmed.ncbi.nlm.nih.gov/21036815</t>
  </si>
  <si>
    <t>https://www.bmj.com/lookup/pmidlookup?view=long&amp;pmid=21036815</t>
  </si>
  <si>
    <t>Health economics and the modern management of psoriasis</t>
  </si>
  <si>
    <t>163(4):670-1</t>
  </si>
  <si>
    <t>https://pubmed.ncbi.nlm.nih.gov/20873362</t>
  </si>
  <si>
    <t>https://academic.oup.com/bjd/article-lookup/doi/10.1111/j.1365-2133.2010.10006.x</t>
  </si>
  <si>
    <t>['Edward M', 'Quinn JA', 'Burden AD', 'Newton BB', 'Jardine AG']</t>
  </si>
  <si>
    <t>Effect of different classes of gadolinium-based contrast agents on control and nephrogenic systemic fibrosis-derived fibroblast proliferation</t>
  </si>
  <si>
    <t>27-Jul-2010</t>
  </si>
  <si>
    <t>Radiology</t>
  </si>
  <si>
    <t>256(3):735-43</t>
  </si>
  <si>
    <t>https://pubmed.ncbi.nlm.nih.gov/20663970</t>
  </si>
  <si>
    <t>https://pubs.rsna.org/doi/10.1148/radiol.10091131?url_ver=Z39.88-2003&amp;rfr_id=ori:rid:crossref.org&amp;rfr_dat=cr_pub 0pubmed</t>
  </si>
  <si>
    <t>['Al-Niaimi F', 'Patel A', 'Blessing K', 'Fox R', 'Burden AD']</t>
  </si>
  <si>
    <t>27-Apr-2009</t>
  </si>
  <si>
    <t>35(2):149-51</t>
  </si>
  <si>
    <t>https://pubmed.ncbi.nlm.nih.gov/19438536</t>
  </si>
  <si>
    <t>https://academic.oup.com/ced/article-lookup/doi/10.1111/j.1365-2230.2009.03159.x</t>
  </si>
  <si>
    <t>['Quaranta M', 'Burden AD', 'Griffiths CE', 'Worthington J', 'Barker JN', 'Trembath RC', 'Capon F']</t>
  </si>
  <si>
    <t>Differential contribution of CDKAL1 variants to psoriasis, Crohn's disease and type II diabetes</t>
  </si>
  <si>
    <t>9-Jul-2009</t>
  </si>
  <si>
    <t>Genes and immunity</t>
  </si>
  <si>
    <t>10(7):654-8</t>
  </si>
  <si>
    <t>https://pubmed.ncbi.nlm.nih.gov/19587699</t>
  </si>
  <si>
    <t>https://www.nature.com/articles/gene200951</t>
  </si>
  <si>
    <t>['Al-Niaimi F', 'Clark C', 'Thorrat A', 'Burden AD']</t>
  </si>
  <si>
    <t>Idiopathic lobular panniculitis: remission induced and maintained with infliximab</t>
  </si>
  <si>
    <t>Sep-2009</t>
  </si>
  <si>
    <t>9-Jun-2009</t>
  </si>
  <si>
    <t>161(3):691-2</t>
  </si>
  <si>
    <t>https://pubmed.ncbi.nlm.nih.gov/19519831</t>
  </si>
  <si>
    <t>https://academic.oup.com/bjd/article-lookup/doi/10.1111/j.1365-2133.2009.09295.x</t>
  </si>
  <si>
    <t>Burden A</t>
  </si>
  <si>
    <t>['Leman J', 'Burden A']</t>
  </si>
  <si>
    <t>Treatment of severe psoriasis with infliximab</t>
  </si>
  <si>
    <t>Dec-2008</t>
  </si>
  <si>
    <t>Therapeutics and clinical risk management</t>
  </si>
  <si>
    <t>4(6):1165-76</t>
  </si>
  <si>
    <t>https://pubmed.ncbi.nlm.nih.gov/19337424</t>
  </si>
  <si>
    <t>https://www.dovepress.com/articles.php?article_id=2635</t>
  </si>
  <si>
    <t>['Edward M', 'Quinn JA', 'Mukherjee S', 'Jensen MB', 'Jardine AG', 'Mark PB', 'Burden AD']</t>
  </si>
  <si>
    <t>Gadodiamide contrast agent 'activates' fibroblasts: a possible cause of nephrogenic systemic fibrosis</t>
  </si>
  <si>
    <t>214(5):584-93</t>
  </si>
  <si>
    <t>https://pubmed.ncbi.nlm.nih.gov/18220317</t>
  </si>
  <si>
    <t>https://pathsocjournals.onlinelibrary.wiley.com/doi/10.1002/path.2311</t>
  </si>
  <si>
    <t>['Wolf N', 'Quaranta M', 'Prescott NJ', 'Allen M', 'Smith R', 'Burden AD', 'Worthington J', 'Griffiths CE', 'Mathew CG', 'Barker JN', 'Capon F', 'Trembath RC']</t>
  </si>
  <si>
    <t>Psoriasis is associated with pleiotropic susceptibility loci identified in type II diabetes and Crohn disease</t>
  </si>
  <si>
    <t>9-Nov-2007</t>
  </si>
  <si>
    <t>Journal of medical genetics</t>
  </si>
  <si>
    <t>45(2):114-6</t>
  </si>
  <si>
    <t>https://pubmed.ncbi.nlm.nih.gov/17993580</t>
  </si>
  <si>
    <t>https://jmg.bmj.com/lookup/pmidlookup?view=long&amp;pmid=17993580</t>
  </si>
  <si>
    <t>['MacDonald A', 'Burden AD']</t>
  </si>
  <si>
    <t>Psoriasis: advances in pathophysiology and management</t>
  </si>
  <si>
    <t>83(985):690-7</t>
  </si>
  <si>
    <t>https://pubmed.ncbi.nlm.nih.gov/17989268</t>
  </si>
  <si>
    <t>https://europepmc.org/abstract/MED/17989268</t>
  </si>
  <si>
    <t>['Edward M', 'Fitzgerald L', 'Thind C', 'Leman J', 'Burden AD']</t>
  </si>
  <si>
    <t>Cutaneous mucinosis associated with dermatomyositis and nephrogenic fibrosing dermopathy: fibroblast hyaluronan synthesis and the effect of patient serum</t>
  </si>
  <si>
    <t>156(3):473-9</t>
  </si>
  <si>
    <t>https://pubmed.ncbi.nlm.nih.gov/17300236</t>
  </si>
  <si>
    <t>https://academic.oup.com/bjd/article-lookup/doi/10.1111/j.1365-2133.2006.07652.x</t>
  </si>
  <si>
    <t>['Jury CS', 'McHenry P', 'Burden AD', 'Lever R', 'Bilsland D']</t>
  </si>
  <si>
    <t>Narrowband ultraviolet B (UVB) phototherapy in children</t>
  </si>
  <si>
    <t>31(2):196-9</t>
  </si>
  <si>
    <t>https://pubmed.ncbi.nlm.nih.gov/16487089</t>
  </si>
  <si>
    <t>https://academic.oup.com/ced/article-lookup/doi/10.1111/j.1365-2230.2006.02061.x</t>
  </si>
  <si>
    <t>['Campalani E', 'Allen MH', 'Fairhurst D', 'Young HS', 'Mendonca CO', 'Burden AD', 'Griffiths CE', 'Crook MA', 'Barker JN', 'Smith CH']</t>
  </si>
  <si>
    <t>Apolipoprotein E gene polymorphisms are associated with psoriasis but do not determine disease response to acitretin</t>
  </si>
  <si>
    <t>Feb-2006</t>
  </si>
  <si>
    <t>154(2):345-52</t>
  </si>
  <si>
    <t>https://pubmed.ncbi.nlm.nih.gov/16433808</t>
  </si>
  <si>
    <t>https://academic.oup.com/bjd/article-lookup/doi/10.1111/j.1365-2133.2005.06950.x</t>
  </si>
  <si>
    <t>Noninvasive monitoring for methotrexate hepatotoxicity</t>
  </si>
  <si>
    <t>Mar-2005</t>
  </si>
  <si>
    <t>152(3):405-8</t>
  </si>
  <si>
    <t>https://pubmed.ncbi.nlm.nih.gov/15787807</t>
  </si>
  <si>
    <t>https://academic.oup.com/bjd/article-lookup/doi/10.1111/j.1365-2133.2005.06605.x</t>
  </si>
  <si>
    <t>['Allen MH', 'Ameen H', 'Veal C', 'Evans J', 'Ramrakha-Jones VS', 'Marsland AM', 'Burden AD', 'Griffiths CE', 'Trembath RC', 'Barker JN']</t>
  </si>
  <si>
    <t>The major psoriasis susceptibility locus PSORS1 is not a risk factor for late-onset psoriasis</t>
  </si>
  <si>
    <t>124(1):103-6</t>
  </si>
  <si>
    <t>https://pubmed.ncbi.nlm.nih.gov/15654960</t>
  </si>
  <si>
    <t>https://linkinghub.elsevier.com/retrieve/pii/S0022-202X(15)32118-7</t>
  </si>
  <si>
    <t>['Capon F', 'Helms C', 'Veal CD', 'Tillman D', 'Burden AD', 'Barker JN', 'Bowcock AM', 'Trembath RC']</t>
  </si>
  <si>
    <t>Genetic analysis of PSORS2 markers in a UK dataset supports the association between RAPTOR SNPs and familial psoriasis</t>
  </si>
  <si>
    <t>Jun-2004</t>
  </si>
  <si>
    <t>41(6):459-60</t>
  </si>
  <si>
    <t>Letter | Research Support, Non-U.S. Gov't | Research Support, U.S. Gov't, P.H.S.</t>
  </si>
  <si>
    <t>https://pubmed.ncbi.nlm.nih.gov/15173233</t>
  </si>
  <si>
    <t>https://europepmc.org/abstract/MED/15173233</t>
  </si>
  <si>
    <t>['Tang X', 'Boxer M', 'Drummond A', 'Ogston P', 'Hodgins M', 'Burden AD']</t>
  </si>
  <si>
    <t>A germline mutation in KIT in familial diffuse cutaneous mastocytosis</t>
  </si>
  <si>
    <t>41(6):e88</t>
  </si>
  <si>
    <t>https://pubmed.ncbi.nlm.nih.gov/15173254</t>
  </si>
  <si>
    <t>https://europepmc.org/abstract/MED/15173254</t>
  </si>
  <si>
    <t>['Mendonça CO', 'Burden AD']</t>
  </si>
  <si>
    <t>Current concepts in psoriasis and its treatment</t>
  </si>
  <si>
    <t>Pharmacology &amp; therapeutics</t>
  </si>
  <si>
    <t>99(2):133-47</t>
  </si>
  <si>
    <t>https://pubmed.ncbi.nlm.nih.gov/12888109</t>
  </si>
  <si>
    <t>https://linkinghub.elsevier.com/retrieve/pii/S016372580300041X</t>
  </si>
  <si>
    <t>['Young C', 'Allen MH', 'Cuthbert A', 'Ameen M', 'Veal C', 'Leman J', 'Burden AD', 'Kirby B', 'Griffiths CE', 'Trembath RC', 'Mathew CG', 'Barker JN']</t>
  </si>
  <si>
    <t>A Crohn's disease-associated insertion polymorphism (3020insC) in the NOD2 gene is not associated with psoriasis vulgaris, palmo-plantar pustular psoriasis or guttate psoriasis</t>
  </si>
  <si>
    <t>12(4):506-9</t>
  </si>
  <si>
    <t>https://pubmed.ncbi.nlm.nih.gov/12930309</t>
  </si>
  <si>
    <t>https://onlinelibrary.wiley.com/resolve/openurl?genre=article&amp;sid=nlm:pubmed&amp;issn=0906-6705&amp;date=2003&amp;volume=12&amp;issue=4&amp;spage=506</t>
  </si>
  <si>
    <t>['Mendonça CO', 'Holmes S', 'Burden AD']</t>
  </si>
  <si>
    <t>Absent lentigines in psoriatic plaques</t>
  </si>
  <si>
    <t>147(5):1044-5</t>
  </si>
  <si>
    <t>https://pubmed.ncbi.nlm.nih.gov/12410736</t>
  </si>
  <si>
    <t>https://academic.oup.com/bjd/article-lookup/doi/10.1046/j.1365-2133.2002.508417.x</t>
  </si>
  <si>
    <t>['Dawn G', 'Burden AD']</t>
  </si>
  <si>
    <t>Meyerson's phenomenon around a seborrhoeic keratosis</t>
  </si>
  <si>
    <t>27(1):73</t>
  </si>
  <si>
    <t>https://pubmed.ncbi.nlm.nih.gov/11952680</t>
  </si>
  <si>
    <t>https://academic.oup.com/ced/article-lookup/doi/10.1046/j.0307-6938.2001.00968.x</t>
  </si>
  <si>
    <t>['Ramrakha-Jones VS', 'Paul M', 'McHenry P', 'Burden AD']</t>
  </si>
  <si>
    <t>Nail dystrophy due to lichen sclerosus?</t>
  </si>
  <si>
    <t>26(6):507-9</t>
  </si>
  <si>
    <t>https://pubmed.ncbi.nlm.nih.gov/11678877</t>
  </si>
  <si>
    <t>https://academic.oup.com/ced/article-lookup/doi/10.1046/j.1365-2230.2001.00878.x</t>
  </si>
  <si>
    <t>['Dawn G', 'McHenry P', 'Burden AD']</t>
  </si>
  <si>
    <t>Lentigines in psoriatic plaques: are they unique?</t>
  </si>
  <si>
    <t>26(5):459</t>
  </si>
  <si>
    <t>Case Reports | Comment | Letter</t>
  </si>
  <si>
    <t>https://pubmed.ncbi.nlm.nih.gov/11488842</t>
  </si>
  <si>
    <t>https://academic.oup.com/ced/article-lookup/doi/10.1046/j.1365-2230.2001.00857-5.x</t>
  </si>
  <si>
    <t>['Kearney CR', 'Holme SA', 'Burden AD', 'McHenry P']</t>
  </si>
  <si>
    <t>Long-term patient satisfaction with cosmetic outcome of minor cutaneous surgery</t>
  </si>
  <si>
    <t>The Australasian journal of dermatology</t>
  </si>
  <si>
    <t>42(2):102-5</t>
  </si>
  <si>
    <t>https://pubmed.ncbi.nlm.nih.gov/11309031</t>
  </si>
  <si>
    <t>https://onlinelibrary.wiley.com/resolve/openurl?genre=article&amp;sid=nlm:pubmed&amp;issn=0004-8380&amp;date=2001&amp;volume=42&amp;issue=2&amp;spage=102</t>
  </si>
  <si>
    <t>['Veal CD', 'Clough RL', 'Barber RC', 'Mason S', 'Tillman D', 'Ferry B', 'Jones AB', 'Ameen M', 'Balendran N', 'Powis SH', 'Burden AD', 'Barker JN', 'Trembath RC']</t>
  </si>
  <si>
    <t>Identification of a novel psoriasis susceptibility locus at 1p and evidence of epistasis between PSORS1 and candidate loci</t>
  </si>
  <si>
    <t>38(1):7-13</t>
  </si>
  <si>
    <t>https://pubmed.ncbi.nlm.nih.gov/11134234</t>
  </si>
  <si>
    <t>https://europepmc.org/abstract/MED/11134234</t>
  </si>
  <si>
    <t>['Morton CA', 'Burden AD']</t>
  </si>
  <si>
    <t>Treatment of multiple scalp basal cell carcinomas by photodynamic therapy</t>
  </si>
  <si>
    <t>26(1):33-6</t>
  </si>
  <si>
    <t>https://pubmed.ncbi.nlm.nih.gov/11260174</t>
  </si>
  <si>
    <t>https://academic.oup.com/ced/article-lookup/doi/10.1046/j.1365-2230.2001.00755.x</t>
  </si>
  <si>
    <t>['Fleming CJ', 'Burden AD', 'Forsyth A']</t>
  </si>
  <si>
    <t>Accuracy of questions related to allergic contact dermatitis</t>
  </si>
  <si>
    <t>American journal of contact dermatitis : official journal of the American Contact Dermatitis Society</t>
  </si>
  <si>
    <t>11(4):218-21</t>
  </si>
  <si>
    <t>https://pubmed.ncbi.nlm.nih.gov/11123414</t>
  </si>
  <si>
    <t>https://linkinghub.elsevier.com/retrieve/pii/S1046-199X(00)48088-7</t>
  </si>
  <si>
    <t>Identifying a gene for psoriasis on chromosome 6 (Psors1)</t>
  </si>
  <si>
    <t>143(2):238-41</t>
  </si>
  <si>
    <t>https://pubmed.ncbi.nlm.nih.gov/10951128</t>
  </si>
  <si>
    <t>https://academic.oup.com/bjd/article-lookup/doi/10.1046/j.1365-2133.2000.03761.x</t>
  </si>
  <si>
    <t>The genetics of allergic contact hypersensitivity to nickel</t>
  </si>
  <si>
    <t>41(5):251-3</t>
  </si>
  <si>
    <t>https://pubmed.ncbi.nlm.nih.gov/10554057</t>
  </si>
  <si>
    <t>https://onlinelibrary.wiley.com/resolve/openurl?genre=article&amp;sid=nlm:pubmed&amp;issn=0105-1873&amp;date=1999&amp;volume=41&amp;issue=5&amp;spage=251</t>
  </si>
  <si>
    <t>Management of psoriasis in childhood</t>
  </si>
  <si>
    <t>24(5):341-5</t>
  </si>
  <si>
    <t>https://pubmed.ncbi.nlm.nih.gov/10564317</t>
  </si>
  <si>
    <t>https://academic.oup.com/ced/article-lookup/doi/10.1046/j.1365-2230.1999.00497.x</t>
  </si>
  <si>
    <t>['Walker S', 'Lucke TW', 'Burden AD', 'Thomson J']</t>
  </si>
  <si>
    <t>Poliosis circumscripta associated with scalp naevi: a report of four cases</t>
  </si>
  <si>
    <t>140(6):1182-4</t>
  </si>
  <si>
    <t>https://pubmed.ncbi.nlm.nih.gov/10354101</t>
  </si>
  <si>
    <t>https://onlinelibrary.wiley.com/resolve/openurl?genre=article&amp;sid=nlm:pubmed&amp;issn=0007-0963&amp;date=1999&amp;volume=140&amp;issue=6&amp;spage=1182</t>
  </si>
  <si>
    <t>['Lucke T', 'Choudhry R', 'Thom R', 'Selmer IS', 'Burden AD', 'Hodgins MB']</t>
  </si>
  <si>
    <t>Upregulation of connexin 26 is a feature of keratinocyte differentiation in hyperproliferative epidermis, vaginal epithelium, and buccal epithelium</t>
  </si>
  <si>
    <t>112(3):354-61</t>
  </si>
  <si>
    <t>https://pubmed.ncbi.nlm.nih.gov/10084314</t>
  </si>
  <si>
    <t>https://linkinghub.elsevier.com/retrieve/pii/S0022-202X(15)40425-7</t>
  </si>
  <si>
    <t>['Burden AD', 'Newell J', 'Andrew N', 'Kavanagh G', 'Connor JM', 'MacKie RM']</t>
  </si>
  <si>
    <t>Genetic and environmental influences in the development of multiple primary melanoma</t>
  </si>
  <si>
    <t>135(3):261-5</t>
  </si>
  <si>
    <t>https://pubmed.ncbi.nlm.nih.gov/10086446</t>
  </si>
  <si>
    <t>https://jamanetwork.com/journals/jamadermatology/fullarticle/vol/135/pg/261</t>
  </si>
  <si>
    <t>['Gupta G', 'Burden AD', 'Roberts DT']</t>
  </si>
  <si>
    <t>Acute suppurative ringworm (kerion) caused by Trichophyton rubrum</t>
  </si>
  <si>
    <t>140(2):369-70</t>
  </si>
  <si>
    <t>https://pubmed.ncbi.nlm.nih.gov/10233246</t>
  </si>
  <si>
    <t>https://academic.oup.com/bjd/article-lookup/doi/10.1046/j.1365-2133.1999.02686.x</t>
  </si>
  <si>
    <t>['Burden AD', 'Krafchik BR']</t>
  </si>
  <si>
    <t>Subcutaneous fat necrosis of the newborn: a review of 11 cases</t>
  </si>
  <si>
    <t>Sep Oct-1999</t>
  </si>
  <si>
    <t>16(5):384-7</t>
  </si>
  <si>
    <t>https://pubmed.ncbi.nlm.nih.gov/10571840</t>
  </si>
  <si>
    <t>https://onlinelibrary.wiley.com/resolve/openurl?genre=article&amp;sid=nlm:pubmed&amp;issn=0736-8046&amp;date=1999&amp;volume=16&amp;issue=5&amp;spage=384</t>
  </si>
  <si>
    <t>['Burden AD', 'Javed S', 'Bailey M', 'Hodgins M', 'Connor M', 'Tillman D']</t>
  </si>
  <si>
    <t>Genetics of psoriasis: paternal inheritance and a locus on chromosome 6p</t>
  </si>
  <si>
    <t>Jun-1998</t>
  </si>
  <si>
    <t>110(6):958-60</t>
  </si>
  <si>
    <t>https://pubmed.ncbi.nlm.nih.gov/9620305</t>
  </si>
  <si>
    <t>https://linkinghub.elsevier.com/retrieve/pii/S0022-202X(15)40114-9</t>
  </si>
  <si>
    <t>['Holmes SC', 'Burden AD']</t>
  </si>
  <si>
    <t>Lichen sclerosus and lichen planus: a spectrum of disease? Report of two cases and review of the literature</t>
  </si>
  <si>
    <t>May-1998</t>
  </si>
  <si>
    <t>23(3):129-31</t>
  </si>
  <si>
    <t>https://pubmed.ncbi.nlm.nih.gov/9861744</t>
  </si>
  <si>
    <t>https://academic.oup.com/ced/article-lookup/doi/10.1046/j.1365-2230.1998.00354.x</t>
  </si>
  <si>
    <t>['Gupta G', 'Burden AD', 'Shankland GS', 'Fallowfield ME', 'Richardson MD']</t>
  </si>
  <si>
    <t>Tinea nigra secondary to Exophiala werneckii responding to itraconazole</t>
  </si>
  <si>
    <t>137(3):483-4</t>
  </si>
  <si>
    <t>https://pubmed.ncbi.nlm.nih.gov/9349366</t>
  </si>
  <si>
    <t>https://academic.oup.com/bjd/article-lookup/doi/10.1111/j.1365-2133.1997.tb03775.x</t>
  </si>
  <si>
    <t>['Fleming CJ', 'Burden AD']</t>
  </si>
  <si>
    <t>Contact allergy in psoriasis</t>
  </si>
  <si>
    <t>May-1997</t>
  </si>
  <si>
    <t>36(5):274-6</t>
  </si>
  <si>
    <t>https://pubmed.ncbi.nlm.nih.gov/9197974</t>
  </si>
  <si>
    <t>https://onlinelibrary.wiley.com/resolve/openurl?genre=article&amp;sid=nlm:pubmed&amp;issn=0105-1873&amp;date=1997&amp;volume=36&amp;issue=5&amp;spage=274</t>
  </si>
  <si>
    <t>['Burden AD', 'Tillman DM', 'Foley P', 'Holme E']</t>
  </si>
  <si>
    <t>IgA class anticardiolipin antibodies in cutaneous leukocytoclastic vasculitis</t>
  </si>
  <si>
    <t>35(3 Pt 1):411-5</t>
  </si>
  <si>
    <t>https://pubmed.ncbi.nlm.nih.gov/8784278</t>
  </si>
  <si>
    <t>https://linkinghub.elsevier.com/retrieve/pii/S0190-9622(96)90606-4</t>
  </si>
  <si>
    <t>['Burden AD', 'Kemmett D']</t>
  </si>
  <si>
    <t>The spectrum of nail involvement in palmoplantar pustulosis</t>
  </si>
  <si>
    <t>134(6):1079-82</t>
  </si>
  <si>
    <t>https://pubmed.ncbi.nlm.nih.gov/8763428</t>
  </si>
  <si>
    <t>https://onlinelibrary.wiley.com/resolve/openurl?genre=article&amp;sid=nlm:pubmed&amp;issn=0007-0963&amp;date=1996&amp;volume=134&amp;issue=6&amp;spage=1079</t>
  </si>
  <si>
    <t>['Burden AD', 'Stables GI', 'Campbell I', 'Thomson W', 'MacKie RM']</t>
  </si>
  <si>
    <t>Mdm-2 is not induced by p53 in human keratinocytes in vivo</t>
  </si>
  <si>
    <t>23(1):25-9</t>
  </si>
  <si>
    <t>https://pubmed.ncbi.nlm.nih.gov/8720983</t>
  </si>
  <si>
    <t>https://onlinelibrary.wiley.com/resolve/openurl?genre=article&amp;sid=nlm:pubmed&amp;issn=0303-6987&amp;date=1996&amp;volume=23&amp;issue=1&amp;spage=25</t>
  </si>
  <si>
    <t>['Burden AD', 'Gibson IW', 'Rodger RS', 'Tillman DM']</t>
  </si>
  <si>
    <t>IgA anticardiolipin antibodies associated with Henoch-Schönlein purpura</t>
  </si>
  <si>
    <t>Nov-1994</t>
  </si>
  <si>
    <t>31(5 Pt 2):857-60</t>
  </si>
  <si>
    <t>https://pubmed.ncbi.nlm.nih.gov/7962736</t>
  </si>
  <si>
    <t>https://linkinghub.elsevier.com/retrieve/pii/S0190-9622(94)70246-2</t>
  </si>
  <si>
    <t>['Burden AD', 'Lever RS', 'Morley WN']</t>
  </si>
  <si>
    <t>Contact hypersensitivity induced by p-tert-butylphenol-formaldehyde resin in an adhesive dressing</t>
  </si>
  <si>
    <t>Oct-1994</t>
  </si>
  <si>
    <t>31(4):276-7</t>
  </si>
  <si>
    <t>https://pubmed.ncbi.nlm.nih.gov/7842700</t>
  </si>
  <si>
    <t>https://onlinelibrary.wiley.com/resolve/openurl?genre=article&amp;sid=nlm:pubmed&amp;issn=0105-1873&amp;date=1994&amp;volume=31&amp;issue=4&amp;spage=276</t>
  </si>
  <si>
    <t>['Burden AD', 'Muston H', 'Beck MH']</t>
  </si>
  <si>
    <t>Intolerance and contact allergy to tar and dithranol in psoriasis</t>
  </si>
  <si>
    <t>31(3):185-6</t>
  </si>
  <si>
    <t>https://pubmed.ncbi.nlm.nih.gov/7821017</t>
  </si>
  <si>
    <t>https://onlinelibrary.wiley.com/resolve/openurl?genre=article&amp;sid=nlm:pubmed&amp;issn=0105-1873&amp;date=1994&amp;volume=31&amp;issue=3&amp;spage=185</t>
  </si>
  <si>
    <t>['Burden AD', 'Vestey JP', 'Sirel JM', 'Aitchison TC', 'Hunter JA', 'MacKie RM']</t>
  </si>
  <si>
    <t>Multiple primary melanoma: risk factors and prognostic implications</t>
  </si>
  <si>
    <t>6-Aug-1994</t>
  </si>
  <si>
    <t>309(6951):375</t>
  </si>
  <si>
    <t>https://pubmed.ncbi.nlm.nih.gov/8081136</t>
  </si>
  <si>
    <t>https://europepmc.org/abstract/MED/8081136</t>
  </si>
  <si>
    <t>['Burden AD', 'Tillman DM', 'Richardson MD']</t>
  </si>
  <si>
    <t>Human Trichophyton equinum infection treated with terbinafine</t>
  </si>
  <si>
    <t>19(4):359-60</t>
  </si>
  <si>
    <t>https://pubmed.ncbi.nlm.nih.gov/7955486</t>
  </si>
  <si>
    <t>https://academic.oup.com/ced/article-lookup/doi/10.1111/j.1365-2230.1994.tb01216.x</t>
  </si>
  <si>
    <t>['Burden AD', 'Wilkinson SM', 'Beck MH', 'Chalmers RJ']</t>
  </si>
  <si>
    <t>Garlic-induced systemic contact dermatitis</t>
  </si>
  <si>
    <t>30(5):299-300</t>
  </si>
  <si>
    <t>https://pubmed.ncbi.nlm.nih.gov/8088146</t>
  </si>
  <si>
    <t>https://onlinelibrary.wiley.com/resolve/openurl?genre=article&amp;sid=nlm:pubmed&amp;issn=0105-1873&amp;date=1994&amp;volume=30&amp;issue=5&amp;spage=299</t>
  </si>
  <si>
    <t>['Burden AD', "O'Driscoll JB", 'Page FC', 'Beck MH']</t>
  </si>
  <si>
    <t>Contact hypersensitivity to a new isothiazolinone</t>
  </si>
  <si>
    <t>Mar-1994</t>
  </si>
  <si>
    <t>30(3):179-80</t>
  </si>
  <si>
    <t>https://pubmed.ncbi.nlm.nih.gov/8187525</t>
  </si>
  <si>
    <t>https://onlinelibrary.wiley.com/resolve/openurl?genre=article&amp;sid=nlm:pubmed&amp;issn=0105-1873&amp;date=1994&amp;volume=30&amp;issue=3&amp;spage=179</t>
  </si>
  <si>
    <t>['Burden AD', 'Beck MH']</t>
  </si>
  <si>
    <t>Contact hypersensitivity to topical corticosteroids</t>
  </si>
  <si>
    <t>127(5):497-500</t>
  </si>
  <si>
    <t>https://pubmed.ncbi.nlm.nih.gov/1467289</t>
  </si>
  <si>
    <t>https://academic.oup.com/bjd/article-lookup/doi/10.1111/j.1365-2133.1992.tb14847.x</t>
  </si>
  <si>
    <t>["O'Driscoll J", 'Burden AD', 'Kingston TP']</t>
  </si>
  <si>
    <t>Potent topical steroid obtained from a Chinese herbalist</t>
  </si>
  <si>
    <t>127(5):543-4</t>
  </si>
  <si>
    <t>https://pubmed.ncbi.nlm.nih.gov/1467300</t>
  </si>
  <si>
    <t>https://academic.oup.com/bjd/article-lookup/doi/10.1111/j.1365-2133.1992.tb14859.x</t>
  </si>
  <si>
    <t>['Burden AD', 'Stapleton M', 'Beck MH']</t>
  </si>
  <si>
    <t>Dithranol allergy: fact or fiction?</t>
  </si>
  <si>
    <t>27(5):291-3</t>
  </si>
  <si>
    <t>https://pubmed.ncbi.nlm.nih.gov/1493682</t>
  </si>
  <si>
    <t>https://onlinelibrary.wiley.com/resolve/openurl?genre=article&amp;sid=nlm:pubmed&amp;issn=0105-1873&amp;date=1992&amp;volume=27&amp;issue=5&amp;spage=291</t>
  </si>
  <si>
    <t>Contact hypersensitivity to azathioprine</t>
  </si>
  <si>
    <t>27(5):329-30</t>
  </si>
  <si>
    <t>https://pubmed.ncbi.nlm.nih.gov/1493693</t>
  </si>
  <si>
    <t>https://onlinelibrary.wiley.com/resolve/openurl?genre=article&amp;sid=nlm:pubmed&amp;issn=0105-1873&amp;date=1992&amp;volume=27&amp;issue=5&amp;spage=329</t>
  </si>
  <si>
    <t>['Burden AD', 'Whorwell PJ']</t>
  </si>
  <si>
    <t>Poor uptake of hepatitis B immunization amongst hospital-based health care staff</t>
  </si>
  <si>
    <t>Mar-1991</t>
  </si>
  <si>
    <t>67(785):256-8</t>
  </si>
  <si>
    <t>https://pubmed.ncbi.nlm.nih.gov/1829519</t>
  </si>
  <si>
    <t>https://europepmc.org/abstract/MED/1829519</t>
  </si>
  <si>
    <t>['Burden AD', 'Oppenheim BA', 'Crowther D', 'Howell A', 'Morgenstern GR', 'Scarffe JH', 'Thatcher N']</t>
  </si>
  <si>
    <t>Viridans streptococcal bacteraemia in patients with haematological and solid malignancies</t>
  </si>
  <si>
    <t>European journal of cancer (Oxford, England : )</t>
  </si>
  <si>
    <t>27(4):409-11</t>
  </si>
  <si>
    <t>https://pubmed.ncbi.nlm.nih.gov/1828167</t>
  </si>
  <si>
    <t>Kleyn CE</t>
  </si>
  <si>
    <t>['Etty S', 'George DN', 'van Laarhoven AIM', 'Kleyn CE', 'Walton S', 'Holle H']</t>
  </si>
  <si>
    <t>Attentional bias in psoriasis: The role of processing time and emotional valence</t>
  </si>
  <si>
    <t>British journal of health psychology</t>
  </si>
  <si>
    <t>https://pubmed.ncbi.nlm.nih.gov/38082501</t>
  </si>
  <si>
    <t>https://bpspsychub.onlinelibrary.wiley.com/doi/10.1111/bjhp.12712</t>
  </si>
  <si>
    <t>['Thyssen JP', 'Bieber T', 'Kleyn CE', 'Nosbaum A', 'Grond S', 'Petto H', 'Riedl E', 'Wollenberg A']</t>
  </si>
  <si>
    <t>Baricitinib provides rapid and sustained improvements in absolute EASI and SCORAD outcomes in adults with moderate-to-severe atopic dermatitis</t>
  </si>
  <si>
    <t>34(1):2216322</t>
  </si>
  <si>
    <t>https://pubmed.ncbi.nlm.nih.gov/37345379</t>
  </si>
  <si>
    <t>['Ufodiama CE', 'Fabowale-Makinde B', 'Kleyn CE']</t>
  </si>
  <si>
    <t>Atopic Dermatitis in Individuals of Asian and African Ancestry: A Scoping Systematic Review</t>
  </si>
  <si>
    <t>1-Oct-2023</t>
  </si>
  <si>
    <t>Dermatology practical &amp; conceptual</t>
  </si>
  <si>
    <t>13(4):e2023259</t>
  </si>
  <si>
    <t>https://pubmed.ncbi.nlm.nih.gov/37992338</t>
  </si>
  <si>
    <t>https://europepmc.org/abstract/MED/37992338</t>
  </si>
  <si>
    <t>['Kleyn CE', 'McKenzie R', 'Meeks A', 'Gittens B', 'von Arx LB']</t>
  </si>
  <si>
    <t>Prevalence and treatment patterns of adult atopic dermatitis in the UK Clinical Practice Research Datalink</t>
  </si>
  <si>
    <t>10-May-2023</t>
  </si>
  <si>
    <t>3(4):e232</t>
  </si>
  <si>
    <t>https://pubmed.ncbi.nlm.nih.gov/37538337</t>
  </si>
  <si>
    <t>https://europepmc.org/abstract/MED/37538337</t>
  </si>
  <si>
    <t>['Chen TC', 'Iskandar IYK', 'Parisi R', 'Pierce M', 'Tower C', 'Kleyn CE', 'Griffiths CEM', 'Ashcroft DM']</t>
  </si>
  <si>
    <t>Fertility Trends and Adverse Pregnancy Outcomes in Female Patients With Psoriasis in the UK</t>
  </si>
  <si>
    <t>159(7):736-744</t>
  </si>
  <si>
    <t>https://pubmed.ncbi.nlm.nih.gov/37285130</t>
  </si>
  <si>
    <t>https://europepmc.org/abstract/MED/37285130</t>
  </si>
  <si>
    <t>['Lada G', 'Chinoy H', 'Talbot PS', 'Warren RB', 'Kleyn CE']</t>
  </si>
  <si>
    <t>The Relationship of Depression and Systemic Inflammation in Psoriasis: Findings from the UK Biobank</t>
  </si>
  <si>
    <t>22-Dec-2022</t>
  </si>
  <si>
    <t>143(6):1091-1094.e2</t>
  </si>
  <si>
    <t>https://pubmed.ncbi.nlm.nih.gov/36566876</t>
  </si>
  <si>
    <t>https://linkinghub.elsevier.com/retrieve/pii/S0022-202X(22)02894-9</t>
  </si>
  <si>
    <t>['Lada G', 'Talbot PS', 'Chinoy H', 'Warren RB', 'McFarquhar M', 'Kleyn CE']</t>
  </si>
  <si>
    <t>Brain structure and connectivity in psoriasis and associations with depression and inflammation; findings from the UK biobank</t>
  </si>
  <si>
    <t>21-Nov-2022</t>
  </si>
  <si>
    <t>Brain, behavior, &amp; immunity health</t>
  </si>
  <si>
    <t>26:100565</t>
  </si>
  <si>
    <t>https://pubmed.ncbi.nlm.nih.gov/36471870</t>
  </si>
  <si>
    <t>https://linkinghub.elsevier.com/retrieve/pii/S2666-3546(22)00155-7</t>
  </si>
  <si>
    <t>Associations between psoriatic arthritis and mental health among patients with psoriasis: A replication and extension study using the British Association of Dermatologists Biologics and Immunomodulators Register (BADBIR)</t>
  </si>
  <si>
    <t>2(4):e149</t>
  </si>
  <si>
    <t>https://pubmed.ncbi.nlm.nih.gov/36479266</t>
  </si>
  <si>
    <t>https://europepmc.org/abstract/MED/36479266</t>
  </si>
  <si>
    <t>Impact of the COVID-19 Pandemic on the Mental Health and Quality of Life of Patients with Psoriasis in Tertiary Care; A One-year Follow-up</t>
  </si>
  <si>
    <t>102:adv00814</t>
  </si>
  <si>
    <t>https://pubmed.ncbi.nlm.nih.gov/36129250</t>
  </si>
  <si>
    <t>https://europepmc.org/abstract/MED/36129250</t>
  </si>
  <si>
    <t>The effect of the Covid-19 pandemic on illness perceptions of psoriasis and the role of depression: Findings from a cross-sectional study</t>
  </si>
  <si>
    <t>3-Jul-2022</t>
  </si>
  <si>
    <t>2(3):e145</t>
  </si>
  <si>
    <t>https://pubmed.ncbi.nlm.nih.gov/36092261</t>
  </si>
  <si>
    <t>https://europepmc.org/abstract/MED/36092261</t>
  </si>
  <si>
    <t>['Kleyn CE', 'Barbarot S', 'Reed C', 'Losi S', 'von Arx LB', 'Robert C', 'Anderson P', 'Grond S', 'Costanzo A']</t>
  </si>
  <si>
    <t>Burden of Moderate to Severe Atopic Dermatitis in Adults from France, Italy, and the UK: Patient-Reported Outcomes and Treatment Patterns</t>
  </si>
  <si>
    <t>1-Aug-2022</t>
  </si>
  <si>
    <t>12(8):1947-1965</t>
  </si>
  <si>
    <t>https://pubmed.ncbi.nlm.nih.gov/35913548</t>
  </si>
  <si>
    <t>https://europepmc.org/abstract/MED/35913548</t>
  </si>
  <si>
    <t>['Ufodiama CE', 'Touyz SJJ', 'Fitzgerald DA', 'Hunter HJA', 'McMullen E', 'Warren RB', 'Kleyn CE']</t>
  </si>
  <si>
    <t>Remote consultations: an audit of the management of dermatology patients on biologics during the first wave of the COVID-19 pandemic</t>
  </si>
  <si>
    <t>16-Feb-2022</t>
  </si>
  <si>
    <t>33(5):2697</t>
  </si>
  <si>
    <t>https://pubmed.ncbi.nlm.nih.gov/35168454</t>
  </si>
  <si>
    <t>https://www.tandfonline.com/doi/full/10.1080/09546634.2022.2037496</t>
  </si>
  <si>
    <t>['Hewitt RM', 'Bundy C', 'Newi AL', 'Chachos E', 'Sommer R', 'Kleyn CE', 'Augustin M', 'Griffiths CEM', 'Blome C']</t>
  </si>
  <si>
    <t>How do dermatologists' personal models inform a patient-centred approach to management: a qualitative study using the example of prescribing a new treatment (Apremilast)</t>
  </si>
  <si>
    <t>187(1):82-88</t>
  </si>
  <si>
    <t>https://pubmed.ncbi.nlm.nih.gov/35064926</t>
  </si>
  <si>
    <t>https://europepmc.org/abstract/MED/35064926</t>
  </si>
  <si>
    <t>['Klein TM', 'Blome C', 'Kleyn CE', 'Conrad C', 'Sator PG', 'Ståhle M', 'Eyerich K', 'Radtke MA', 'Bundy C', 'Cordey M', 'Griffiths CEM', 'Augustin M']</t>
  </si>
  <si>
    <t>Real-World Experience of Patient-Relevant Benefits and Treatment Satisfaction with Apremilast in Patients with Psoriasis: An Analysis of the APPRECIATE Study</t>
  </si>
  <si>
    <t>23-Nov-2021</t>
  </si>
  <si>
    <t>12(1):81-95</t>
  </si>
  <si>
    <t>https://pubmed.ncbi.nlm.nih.gov/34813044</t>
  </si>
  <si>
    <t>https://europepmc.org/abstract/MED/34813044</t>
  </si>
  <si>
    <t>['Lada G', 'Chinoy H', 'Heal C', 'Warren RB', 'Talbot PS', 'Kleyn CE']</t>
  </si>
  <si>
    <t>Depression and Suicidality in Patients With Psoriasis and the Role of Psoriatic Arthritis: A Cross-sectional Study in a Tertiary Setting</t>
  </si>
  <si>
    <t>Jul Aug-2022</t>
  </si>
  <si>
    <t>10-Jan-2022</t>
  </si>
  <si>
    <t>Journal of the Academy of ConsultationLiaison Psychiatry</t>
  </si>
  <si>
    <t>63(4):372-383</t>
  </si>
  <si>
    <t>https://pubmed.ncbi.nlm.nih.gov/35017124</t>
  </si>
  <si>
    <t>https://linkinghub.elsevier.com/retrieve/pii/S2667-2960(21)00201-9</t>
  </si>
  <si>
    <t>['Hoegsberg T', 'Iversen L', 'Lange MM', 'Bissonette R', 'Carvalho AVE', 'van de Kerkhof PC', 'Kirby B', 'Kleyn CE', 'van der Walt JM', 'Wu JJ', 'Lynde CW']</t>
  </si>
  <si>
    <t>Topical treatment of psoriasis: questionnaire results on topical therapy as long-term continuous treatment and use on specific body sites</t>
  </si>
  <si>
    <t>6-Mar-2020</t>
  </si>
  <si>
    <t>32(8):916-921</t>
  </si>
  <si>
    <t>https://pubmed.ncbi.nlm.nih.gov/31996058</t>
  </si>
  <si>
    <t>https://www.tandfonline.com/doi/full/10.1080/09546634.2020.1724250</t>
  </si>
  <si>
    <t>['Hewitt RM', 'Pattinson R', 'Cordingley L', 'Griffiths CEM', 'Kleyn CE', 'McAteer H', 'Schofield J', 'Bundy C']</t>
  </si>
  <si>
    <t>Implementation of the PsoWell™ Model for the Management of People with Complex Psoriasis</t>
  </si>
  <si>
    <t>29-Apr-2021</t>
  </si>
  <si>
    <t>101(4):adv00445</t>
  </si>
  <si>
    <t>https://pubmed.ncbi.nlm.nih.gov/33856042</t>
  </si>
  <si>
    <t>https://europepmc.org/abstract/MED/33856042</t>
  </si>
  <si>
    <t>['Augustin M', 'Kleyn CE', 'Conrad C', 'Sator PG', 'Ståhle M', 'Eyerich K', 'Radtke MA', 'Bundy C', 'Mellars L', 'Greggio C', 'Cordey M', 'Koscielny V', 'Griffiths CEM']</t>
  </si>
  <si>
    <t>Characteristics and outcomes of patients treated with apremilast in the real world: results from the APPRECIATE study</t>
  </si>
  <si>
    <t>30-Jul-2020</t>
  </si>
  <si>
    <t>35(1):123-134</t>
  </si>
  <si>
    <t>https://pubmed.ncbi.nlm.nih.gov/32279378</t>
  </si>
  <si>
    <t>https://onlinelibrary.wiley.com/doi/10.1111/jdv.16431</t>
  </si>
  <si>
    <t>['Ferguson FJ', 'Lada G', 'Hunter HJA', 'Bundy C', 'Henry AL', 'Griffiths CEM', 'Kleyn CE']</t>
  </si>
  <si>
    <t>Diurnal and seasonal variation in psoriasis symptoms</t>
  </si>
  <si>
    <t>35(1):e45-e47</t>
  </si>
  <si>
    <t>https://pubmed.ncbi.nlm.nih.gov/32594573</t>
  </si>
  <si>
    <t>https://onlinelibrary.wiley.com/doi/10.1111/jdv.16791</t>
  </si>
  <si>
    <t>['Lada G', 'Talbot PS', 'Bewley A', 'Kleyn CE']</t>
  </si>
  <si>
    <t>Mental health and dermatology practice in the COVID-19 pandemic</t>
  </si>
  <si>
    <t>6-Jul-2020</t>
  </si>
  <si>
    <t>45(7):816-817</t>
  </si>
  <si>
    <t>https://pubmed.ncbi.nlm.nih.gov/32628777</t>
  </si>
  <si>
    <t>https://europepmc.org/abstract/MED/32628777</t>
  </si>
  <si>
    <t>['Mueller SM', 'Itin PH', 'Navarini AA', 'Goldust M', 'Brandt O', 'Griffiths CEM', 'Kleyn CE']</t>
  </si>
  <si>
    <t>The relationship between PASI and DLQI with itch, stress, and depression: Do we need additional decision-making tools in psoriasis?</t>
  </si>
  <si>
    <t>33(3):e13276</t>
  </si>
  <si>
    <t>https://pubmed.ncbi.nlm.nih.gov/32060994</t>
  </si>
  <si>
    <t>https://onlinelibrary.wiley.com/doi/10.1111/dth.13276</t>
  </si>
  <si>
    <t>['Kleyn CE', 'Talbot PS', 'Mehta NN', 'Sampogna F', 'Bundy C', 'Ashcroft DM', 'Kimball AB', 'van de Kerkhof PCM', 'Griffiths CEM', 'Valenzuela F', 'van der Walt JM', 'Aberra T', 'Puig L']</t>
  </si>
  <si>
    <t>Psoriasis and Mental Health Workshop Report: Exploring the Links between Psychosocial Factors, Psoriasis, Neuroinflammation and Cardiovascular Disease Risk</t>
  </si>
  <si>
    <t>100(1):adv00020</t>
  </si>
  <si>
    <t>https://pubmed.ncbi.nlm.nih.gov/31742649</t>
  </si>
  <si>
    <t>https://europepmc.org/abstract/MED/31742649</t>
  </si>
  <si>
    <t>['Mueller SM', 'Navarini AA', 'Goldust M', 'Brandt O', 'Griffiths CEM', 'Kleyn CE']</t>
  </si>
  <si>
    <t>The short-term effect of levocetirizine on quality of life, stress, and depression in itchy psoriasis patients</t>
  </si>
  <si>
    <t>9-Dec-2019</t>
  </si>
  <si>
    <t>33(1):e13179</t>
  </si>
  <si>
    <t>https://pubmed.ncbi.nlm.nih.gov/31769907</t>
  </si>
  <si>
    <t>https://onlinelibrary.wiley.com/doi/10.1111/dth.13179</t>
  </si>
  <si>
    <t>Levocetirizine for the treatment of itch in psoriasis patients: An open-label pilot study in a real-world setting</t>
  </si>
  <si>
    <t>29-Nov-2019</t>
  </si>
  <si>
    <t>33(1):e13166</t>
  </si>
  <si>
    <t>https://pubmed.ncbi.nlm.nih.gov/31714659</t>
  </si>
  <si>
    <t>https://onlinelibrary.wiley.com/doi/10.1111/dth.13166</t>
  </si>
  <si>
    <t>['Lee CM', 'Watson REB', 'Kleyn CE']</t>
  </si>
  <si>
    <t>The impact of perceived stress on skin ageing</t>
  </si>
  <si>
    <t>16-Sep-2019</t>
  </si>
  <si>
    <t>34(1):54-58</t>
  </si>
  <si>
    <t>https://pubmed.ncbi.nlm.nih.gov/31407395</t>
  </si>
  <si>
    <t>https://onlinelibrary.wiley.com/doi/10.1111/jdv.15865</t>
  </si>
  <si>
    <t>['Strober BE', 'van der Walt JM', 'Armstrong AW', 'Bourcier M', 'Carvalho AVE', 'Chouela E', 'Cohen AD', 'de la Cruz C', 'Ellis CN', 'Finlay AY', 'Gottlieb AB', 'Gudjonsson JE', 'Iversen L', 'Kleyn CE', 'Leonardi CL', 'Lynde CW', 'Ryan C', 'Theng CT', 'Valenzuela F', 'Vender R', 'Wu JJ', 'Young HS', 'Kimball AB']</t>
  </si>
  <si>
    <t>Clinical Goals and Barriers to Effective Psoriasis Care</t>
  </si>
  <si>
    <t>21-Dec-2018</t>
  </si>
  <si>
    <t>9(1):5-18</t>
  </si>
  <si>
    <t>https://pubmed.ncbi.nlm.nih.gov/30578464</t>
  </si>
  <si>
    <t>https://europepmc.org/abstract/MED/30578464</t>
  </si>
  <si>
    <t>['Parisi R', 'Webb RT', 'Kleyn CE', 'Carr MJ', 'Kapur N', 'Griffiths CEM', 'Ashcroft DM']</t>
  </si>
  <si>
    <t>Psychiatric morbidity and suicidal behaviour in psoriasis: a primary care cohort study</t>
  </si>
  <si>
    <t>180(1):108-115</t>
  </si>
  <si>
    <t>https://pubmed.ncbi.nlm.nih.gov/30007069</t>
  </si>
  <si>
    <t>https://academic.oup.com/bjd/article-lookup/doi/10.1111/bjd.17004</t>
  </si>
  <si>
    <t>['Peleva E', 'Exton LS', 'Kelley K', 'Kleyn CE', 'Mason KJ', 'Smith CH']</t>
  </si>
  <si>
    <t>Risk of cancer in patients with psoriasis on biological therapies: a systematic review</t>
  </si>
  <si>
    <t>18-Dec-2017</t>
  </si>
  <si>
    <t>178(1):103-113</t>
  </si>
  <si>
    <t>Journal Article | Meta-Analysis | Systematic Review</t>
  </si>
  <si>
    <t>https://pubmed.ncbi.nlm.nih.gov/28722163</t>
  </si>
  <si>
    <t>https://academic.oup.com/bjd/article-lookup/doi/10.1111/bjd.15830</t>
  </si>
  <si>
    <t>['Parisi R', 'Webb RT', 'Carr MJ', 'Moriarty KJ', 'Kleyn CE', 'Griffiths CEM', 'Ashcroft DM']</t>
  </si>
  <si>
    <t>Alcohol-Related Mortality in Patients With Psoriasis: A Population-Based Cohort Study</t>
  </si>
  <si>
    <t>153(12):1256-1262</t>
  </si>
  <si>
    <t>https://pubmed.ncbi.nlm.nih.gov/28914955</t>
  </si>
  <si>
    <t>https://europepmc.org/abstract/MED/28914955</t>
  </si>
  <si>
    <t>['Mueller SM', 'Hogg S', 'Mueller JM', 'McKie S', 'Itin P', 'Reinhardt J', 'Griffiths CEM', 'Kleyn CE']</t>
  </si>
  <si>
    <t>Functional magnetic resonance imaging in dermatology: The skin, the brain and the invisible</t>
  </si>
  <si>
    <t>21-Apr-2017</t>
  </si>
  <si>
    <t>26(10):845-853</t>
  </si>
  <si>
    <t>https://pubmed.ncbi.nlm.nih.gov/28109199</t>
  </si>
  <si>
    <t>https://onlinelibrary.wiley.com/doi/10.1111/exd.13305</t>
  </si>
  <si>
    <t>['Iversen L', 'Lange MM', 'Bissonette R', 'Carvalho AVE', 'van de Kerkhof PC', 'Kirby B', 'Kleyn CE', 'Lynde CW', 'van der Walt JM', 'Wu JJ']</t>
  </si>
  <si>
    <t>Topical treatment of psoriasis: questionnaire results on topical therapy accessibility and influence of body surface area on usage</t>
  </si>
  <si>
    <t>19-Apr-2017</t>
  </si>
  <si>
    <t>31(7):1188-1195</t>
  </si>
  <si>
    <t>https://pubmed.ncbi.nlm.nih.gov/28370534</t>
  </si>
  <si>
    <t>https://onlinelibrary.wiley.com/doi/10.1111/jdv.14250</t>
  </si>
  <si>
    <t>['Hunter HJ', 'Hinz R', 'Gerhard A', 'Talbot PS', 'Su Z', 'Holland G', 'Hopkins SJ', 'Griffiths CE', 'Kleyn CE']</t>
  </si>
  <si>
    <t>Brain inflammation and psoriasis: a [(11) C]-(R)-PK11195 positron emission tomography study</t>
  </si>
  <si>
    <t>30-Aug-2016</t>
  </si>
  <si>
    <t>175(5):1082-1084</t>
  </si>
  <si>
    <t>https://pubmed.ncbi.nlm.nih.gov/25819441</t>
  </si>
  <si>
    <t>https://academic.oup.com/bjd/article-lookup/doi/10.1111/bjd.13788</t>
  </si>
  <si>
    <t>['Wu JJ', 'Lynde CW', 'Kleyn CE', 'Iversen L', 'van der Walt JM', 'Carvalho A', 'Kirby B', 'Bissonnette R']</t>
  </si>
  <si>
    <t>Identification of key research needs for topical therapy treatment of psoriasis - a consensus paper by the International Psoriasis Council</t>
  </si>
  <si>
    <t>10-Mar-2016</t>
  </si>
  <si>
    <t>30(7):1115-9</t>
  </si>
  <si>
    <t>https://pubmed.ncbi.nlm.nih.gov/26969587</t>
  </si>
  <si>
    <t>https://onlinelibrary.wiley.com/doi/10.1111/jdv.13614</t>
  </si>
  <si>
    <t>['Hunter HJ', 'Momen SE', 'Kleyn CE']</t>
  </si>
  <si>
    <t>The impact of psychosocial stress on healthy skin</t>
  </si>
  <si>
    <t>25-Mar-2015</t>
  </si>
  <si>
    <t>40(5):540-6</t>
  </si>
  <si>
    <t>https://pubmed.ncbi.nlm.nih.gov/25808947</t>
  </si>
  <si>
    <t>https://academic.oup.com/ced/article-lookup/doi/10.1111/ced.12582</t>
  </si>
  <si>
    <t>['Hunter HJ', 'Griffiths CE', 'Kleyn CE']</t>
  </si>
  <si>
    <t>Does psychosocial stress play a role in the exacerbation of psoriasis?</t>
  </si>
  <si>
    <t>169(5):965-74</t>
  </si>
  <si>
    <t>https://pubmed.ncbi.nlm.nih.gov/23796214</t>
  </si>
  <si>
    <t>https://academic.oup.com/bjd/article-lookup/doi/10.1111/bjd.12478</t>
  </si>
  <si>
    <t>['Warren RB', 'Kleyn CE', 'Gulliver WP']</t>
  </si>
  <si>
    <t>Cumulative life course impairment in psoriasis: patient perception of disease-related impairment throughout the life course</t>
  </si>
  <si>
    <t>164 Suppl 1:1-14</t>
  </si>
  <si>
    <t>https://pubmed.ncbi.nlm.nih.gov/21477010</t>
  </si>
  <si>
    <t>https://academic.oup.com/bjd/article-lookup/doi/10.1111/j.1365-2133.2011.10280.x</t>
  </si>
  <si>
    <t>['Shaw FL', 'Cumberbatch M', 'Kleyn CE', 'Begum R', 'Dearman RJ', 'Kimber I', 'Griffiths CE']</t>
  </si>
  <si>
    <t>Langerhans cell mobilization distinguishes between early-onset and late-onset psoriasis</t>
  </si>
  <si>
    <t>18-Mar-2010</t>
  </si>
  <si>
    <t>130(7):1940-2</t>
  </si>
  <si>
    <t>https://pubmed.ncbi.nlm.nih.gov/20237494</t>
  </si>
  <si>
    <t>https://linkinghub.elsevier.com/retrieve/pii/S0022-202X(15)34895-8</t>
  </si>
  <si>
    <t>['Kleyn CE', 'McKie S', 'Ross AR', 'Montaldi D', 'Gregory LJ', 'Elliott R', 'Isaacs CL', 'Anderson IM', 'Richards HL', 'Deakin JF', 'Fortune DG', 'Griffiths CE']</t>
  </si>
  <si>
    <t>Diminished neural and cognitive responses to facial expressions of disgust in patients with psoriasis: a functional magnetic resonance imaging study</t>
  </si>
  <si>
    <t>27-Aug-2009</t>
  </si>
  <si>
    <t>129(11):2613-9</t>
  </si>
  <si>
    <t>https://pubmed.ncbi.nlm.nih.gov/19710691</t>
  </si>
  <si>
    <t>https://linkinghub.elsevier.com/retrieve/pii/S0022-202X(15)34148-8</t>
  </si>
  <si>
    <t>['Kleyn CE', 'Schneider L', 'Saraceno R', 'Mantovani C', 'Richards HL', 'Fortune DG', 'Cumberbatch M', 'Dearman RJ', 'Terenghi G', 'Kimber I', 'Griffiths CE']</t>
  </si>
  <si>
    <t>The effects of acute social stress on epidermal Langerhans' cell frequency and expression of cutaneous neuropeptides</t>
  </si>
  <si>
    <t>8-Nov-2007</t>
  </si>
  <si>
    <t>128(5):1273-9</t>
  </si>
  <si>
    <t>https://pubmed.ncbi.nlm.nih.gov/17989731</t>
  </si>
  <si>
    <t>https://linkinghub.elsevier.com/retrieve/pii/S0022-202X(15)33829-X</t>
  </si>
  <si>
    <t>['Saraceno R', 'Kleyn CE', 'Terenghi G', 'Griffiths CE']</t>
  </si>
  <si>
    <t>The role of neuropeptides in psoriasis</t>
  </si>
  <si>
    <t>155(5):876-82</t>
  </si>
  <si>
    <t>https://pubmed.ncbi.nlm.nih.gov/17034513</t>
  </si>
  <si>
    <t>https://academic.oup.com/bjd/article-lookup/doi/10.1111/j.1365-2133.2006.07518.x</t>
  </si>
  <si>
    <t>['Kleyn CE', 'Griffiths CE']</t>
  </si>
  <si>
    <t>Infliximab for the treatment of psoriasis</t>
  </si>
  <si>
    <t>Expert opinion on biological therapy</t>
  </si>
  <si>
    <t>6(8):797-805</t>
  </si>
  <si>
    <t>https://pubmed.ncbi.nlm.nih.gov/16856801</t>
  </si>
  <si>
    <t>https://www.tandfonline.com/doi/full/10.1517/14712598.6.8.797</t>
  </si>
  <si>
    <t>['Patel TG', 'Kleyn CE', 'King CM', 'Wilson NJ']</t>
  </si>
  <si>
    <t>Chromate allergy from contact with leather furnishings</t>
  </si>
  <si>
    <t>54(3):171-2</t>
  </si>
  <si>
    <t>https://pubmed.ncbi.nlm.nih.gov/16524444</t>
  </si>
  <si>
    <t>https://onlinelibrary.wiley.com/doi/10.1111/j.0105-1873.2005.0739d.x</t>
  </si>
  <si>
    <t>['Kleyn CE', 'Lai-Cheong JE', 'Bell HK']</t>
  </si>
  <si>
    <t>Cutaneous manifestations of internal malignancy: diagnosis and management</t>
  </si>
  <si>
    <t>7(2):71-84</t>
  </si>
  <si>
    <t>https://pubmed.ncbi.nlm.nih.gov/16605288</t>
  </si>
  <si>
    <t>https://link.springer.com/article/10.2165/00128071-200607020-00001</t>
  </si>
  <si>
    <t>['Kleyn CE', 'Bharati A', 'King CM']</t>
  </si>
  <si>
    <t>Contact dermatitis from 3 different allergens in Solaraze gel</t>
  </si>
  <si>
    <t>51(4):215-6</t>
  </si>
  <si>
    <t>https://pubmed.ncbi.nlm.nih.gov/15500677</t>
  </si>
  <si>
    <t>https://onlinelibrary.wiley.com/doi/10.1111/j.0105-1873.2004.0424g.x</t>
  </si>
  <si>
    <t>Tobin AM</t>
  </si>
  <si>
    <t>['Blasco MC', 'McFeely O', 'Doyle C', 'Murphy L', 'Wolisnka A', 'Andrawis M', 'Tobin AM']</t>
  </si>
  <si>
    <t>Migrant dermatology-experience of an Irish dermatology department</t>
  </si>
  <si>
    <t>193(3):1305-1306</t>
  </si>
  <si>
    <t>https://pubmed.ncbi.nlm.nih.gov/38123884</t>
  </si>
  <si>
    <t>https://link.springer.com/article/10.1007/s11845-023-03596-z</t>
  </si>
  <si>
    <t>['Andrawis M', 'Keeling E', 'Byrne B', 'Drumm C', 'Rafferty S', 'Fleming S', 'Carty K', "O'Mahony S", 'Granahan A', 'Comes A', 'Tobin AM']</t>
  </si>
  <si>
    <t>Hidradenitis suppurativa in a journey of an African refugee</t>
  </si>
  <si>
    <t>49(6):638-639</t>
  </si>
  <si>
    <t>https://pubmed.ncbi.nlm.nih.gov/38057155</t>
  </si>
  <si>
    <t>https://academic.oup.com/ced/article-lookup/doi/10.1093/ced/llad439</t>
  </si>
  <si>
    <t>['Fleming S', 'Byrne B', 'Granahan A', 'Andrawis M', 'Drumm C', 'Rafferty S', 'Carty K', 'Tobin AM', 'Connolly M']</t>
  </si>
  <si>
    <t>Specialty Certificate Examination case for general dermatology and dermatology in primary health care</t>
  </si>
  <si>
    <t>49(6):648-649</t>
  </si>
  <si>
    <t>https://pubmed.ncbi.nlm.nih.gov/38183661</t>
  </si>
  <si>
    <t>https://academic.oup.com/ced/article-lookup/doi/10.1093/ced/llae016</t>
  </si>
  <si>
    <t>['Wolinska A', 'Beatty P', 'Costa Blasco M', 'McFeely O', 'Murphy L', 'Andrawis M', 'Doyle C', 'Tobin AM']</t>
  </si>
  <si>
    <t>The impact of early-onset hidradenitis suppurativa</t>
  </si>
  <si>
    <t>49(6):642-643</t>
  </si>
  <si>
    <t>https://pubmed.ncbi.nlm.nih.gov/38270226</t>
  </si>
  <si>
    <t>https://academic.oup.com/ced/article-lookup/doi/10.1093/ced/llae030</t>
  </si>
  <si>
    <t>['Andrawis M', 'Granahan A', 'Carty K', "O'Mahony S", 'Keeling E', 'Byrne B', 'Rafferty S', 'Fleming S', 'Drumm C', 'Tobin AM']</t>
  </si>
  <si>
    <t>When temporary relief is not worth the cost: a warning on using sunbeds to self-treat acne in teenagers</t>
  </si>
  <si>
    <t>49(6):644-645</t>
  </si>
  <si>
    <t>https://pubmed.ncbi.nlm.nih.gov/38330213</t>
  </si>
  <si>
    <t>https://academic.oup.com/ced/article-lookup/doi/10.1093/ced/llae049</t>
  </si>
  <si>
    <t>['Goktas P', 'Gülseren D', 'Tobin AM']</t>
  </si>
  <si>
    <t>Large Language and Vision Assistant in Dermatology: A Game Changer or Just Hype?</t>
  </si>
  <si>
    <t>4-Apr-2024</t>
  </si>
  <si>
    <t>https://pubmed.ncbi.nlm.nih.gov/38570376</t>
  </si>
  <si>
    <t>https://academic.oup.com/ced/article-lookup/doi/10.1093/ced/llae119</t>
  </si>
  <si>
    <t>['Fleming S', 'Dolan M', 'Greenwood M', 'Blake C', 'Tobin AM', 'Connolly M']</t>
  </si>
  <si>
    <t>Sunburn, sunbeds and melanoma skin cancer: a story behind the statistics</t>
  </si>
  <si>
    <t>21-Mar-2024</t>
  </si>
  <si>
    <t>49(4):412-413</t>
  </si>
  <si>
    <t>https://pubmed.ncbi.nlm.nih.gov/38069909</t>
  </si>
  <si>
    <t>https://academic.oup.com/ced/article-lookup/doi/10.1093/ced/llad408</t>
  </si>
  <si>
    <t>['Howard-James C', 'Tobin AM']</t>
  </si>
  <si>
    <t>An analysis of direct and indirect costs in Hidradenitis Suppurativa</t>
  </si>
  <si>
    <t>2-Nov-2023</t>
  </si>
  <si>
    <t>4(1):e306</t>
  </si>
  <si>
    <t>https://pubmed.ncbi.nlm.nih.gov/38312251</t>
  </si>
  <si>
    <t>https://europepmc.org/abstract/MED/38312251</t>
  </si>
  <si>
    <t>['Rafferty S', 'Carty K', 'Fleming S', 'Andrawis M', 'Byrne B', 'Granahan A', 'O Mahony S', 'Drumm C', 'Tobin AM']</t>
  </si>
  <si>
    <t>I really hope this injection works- living with psoriasis in prison</t>
  </si>
  <si>
    <t>25-Jan-2024</t>
  </si>
  <si>
    <t>https://pubmed.ncbi.nlm.nih.gov/38270346</t>
  </si>
  <si>
    <t>https://academic.oup.com/ced/article-lookup/doi/10.1093/ced/llae038</t>
  </si>
  <si>
    <t>['Wolinska A', 'Murray G', 'Andrawis M', 'Beatty P', 'Costa Blasco M', 'Doyle C', 'Mc Feely O', 'Murphy L', 'Tobin AM']</t>
  </si>
  <si>
    <t>Response to "Letter to the Editor on "Comparison of Social Media Content on Hidradenitis Suppurativa: A Cross-Sectional Study"</t>
  </si>
  <si>
    <t>240(3):519-520</t>
  </si>
  <si>
    <t>https://pubmed.ncbi.nlm.nih.gov/38290487</t>
  </si>
  <si>
    <t>https://karger.com/doi/10.1159/000536481</t>
  </si>
  <si>
    <t>['McFeely O', 'Blasco MC', 'Wolinska A', 'Andrawis M', 'Murphy L', 'Tobin AM']</t>
  </si>
  <si>
    <t>It is worth a shot: vaccine uptake among an immunosuppressed dermatology cohort</t>
  </si>
  <si>
    <t>49(1):80</t>
  </si>
  <si>
    <t>https://pubmed.ncbi.nlm.nih.gov/37656030</t>
  </si>
  <si>
    <t>https://academic.oup.com/ced/article-lookup/doi/10.1093/ced/llad299</t>
  </si>
  <si>
    <t>['Murphy L', 'Andrawis M', 'Beatty P', 'Costa Blasco M', 'Doyle C', 'Long A', 'McFeely O', "O'Mahony S", 'Wolinska A', 'Tobin AM']</t>
  </si>
  <si>
    <t>Surgical procedures: are we working to capacity?</t>
  </si>
  <si>
    <t>48(10):1167-1168</t>
  </si>
  <si>
    <t>https://pubmed.ncbi.nlm.nih.gov/37309915</t>
  </si>
  <si>
    <t>https://academic.oup.com/ced/article-lookup/doi/10.1093/ced/llad206</t>
  </si>
  <si>
    <t>['Crealey GE', 'Hackett C', 'Harkin K', 'Heckmann P', 'Kelleher F', 'Lyng Á', 'McCarthy T', 'McEnery M', 'Meaney C', 'Roche D', 'Tobin AM']</t>
  </si>
  <si>
    <t>Melanoma-related costs by disease stage and phase of management in Ireland</t>
  </si>
  <si>
    <t>28-Aug-2023</t>
  </si>
  <si>
    <t>Journal of public health (Oxford, England)</t>
  </si>
  <si>
    <t>45(3):714-722</t>
  </si>
  <si>
    <t>https://pubmed.ncbi.nlm.nih.gov/37169550</t>
  </si>
  <si>
    <t>https://europepmc.org/abstract/MED/37169550</t>
  </si>
  <si>
    <t>['Wolinska A', 'Doyle C', 'McFeely O', 'Costa Blasco M', 'Murphy L', 'Andrawis M', 'Beatty P', 'Tobin AM']</t>
  </si>
  <si>
    <t>The unspoken barriers to treatment for chronic plaque psoriasis</t>
  </si>
  <si>
    <t>25-Aug-2023</t>
  </si>
  <si>
    <t>48(9):1065-1066</t>
  </si>
  <si>
    <t>https://pubmed.ncbi.nlm.nih.gov/37210374</t>
  </si>
  <si>
    <t>https://academic.oup.com/ced/article-lookup/doi/10.1093/ced/llad186</t>
  </si>
  <si>
    <t>['Doyle C', 'McFeely O', 'Beatty P', 'Murphy L', "O'Mahoney S", 'Blasco MC', 'Andrawis M', 'Tobin AM']</t>
  </si>
  <si>
    <t>Same-day surgery promotes sustainability in dermatology</t>
  </si>
  <si>
    <t>5-Jun-2023</t>
  </si>
  <si>
    <t>48(6):692-693</t>
  </si>
  <si>
    <t>https://pubmed.ncbi.nlm.nih.gov/36749367</t>
  </si>
  <si>
    <t>https://academic.oup.com/ced/article-lookup/doi/10.1093/ced/llad048</t>
  </si>
  <si>
    <t>['Murphy L', 'Andrawis M', 'Beatty P', 'Blasco MC', 'Doyle C', 'Long A', 'McFeely O', "O'Mahony S", 'Wolinska A', 'Hackett C', 'Salim A', 'Tobin AM']</t>
  </si>
  <si>
    <t>The grass is always greener on the nearer side</t>
  </si>
  <si>
    <t>48(6):687-688</t>
  </si>
  <si>
    <t>https://pubmed.ncbi.nlm.nih.gov/36755404</t>
  </si>
  <si>
    <t>https://academic.oup.com/ced/article-lookup/doi/10.1093/ced/llad051</t>
  </si>
  <si>
    <t>['Beatty P', 'Tobin AM', 'Hackett C']</t>
  </si>
  <si>
    <t>Remission of a Large Plantar Verruca Vulgaris in an Immunocompromised Patient After Incisional Punch Biopsy</t>
  </si>
  <si>
    <t>49(6):629-631</t>
  </si>
  <si>
    <t>https://pubmed.ncbi.nlm.nih.gov/37256767</t>
  </si>
  <si>
    <t>https://journals.lww.com/10.1097/DSS.0000000000003794</t>
  </si>
  <si>
    <t>['Gallagher C', 'Mahon JM', "O'Neill C", 'Cassidy FC', 'Dunbar H', 'De Barra C', 'Cadden C', 'Pisarska MM', 'Wood NAW', 'Masterson JC', 'McNamee EN', 'Schrumpf E', 'English K', "O'Shea D", 'Tobin AM', 'Hogan AE']</t>
  </si>
  <si>
    <t>Mucosal-Associated Invariant T Cells Are Altered in Patients with Hidradenitis Suppurativa and Contribute to the Inflammatory Milieu</t>
  </si>
  <si>
    <t>11-Dec-2022</t>
  </si>
  <si>
    <t>143(6):1094-1097.e2</t>
  </si>
  <si>
    <t>https://pubmed.ncbi.nlm.nih.gov/36516909</t>
  </si>
  <si>
    <t>https://linkinghub.elsevier.com/retrieve/pii/S0022-202X(22)02839-1</t>
  </si>
  <si>
    <t>['Mac Mahon J', 'Murray G', 'McCartney Y', 'Crowther S', 'Tobin AM', 'Molloy K']</t>
  </si>
  <si>
    <t>Systemic AA amyloidosis in hidradenitis suppurativa: Should we be screening?</t>
  </si>
  <si>
    <t>37(5):e600-e601</t>
  </si>
  <si>
    <t>https://pubmed.ncbi.nlm.nih.gov/36463423</t>
  </si>
  <si>
    <t>https://onlinelibrary.wiley.com/doi/10.1111/jdv.18807</t>
  </si>
  <si>
    <t>['Beatty P', 'Blasco MC', 'Doyle C', 'McFeely O', 'Murphy L', 'Andrawis M', 'Tobin AM']</t>
  </si>
  <si>
    <t>When overtreatment of cutaneous malignancy becomes an unacceptable burden for patients with limited life expectancy: a patient's perspective</t>
  </si>
  <si>
    <t>22-Mar-2023</t>
  </si>
  <si>
    <t>48(4):410-411</t>
  </si>
  <si>
    <t>https://pubmed.ncbi.nlm.nih.gov/36745577</t>
  </si>
  <si>
    <t>https://academic.oup.com/ced/article-lookup/doi/10.1093/ced/llac109</t>
  </si>
  <si>
    <t>['Doyle C', 'Devenney H', 'McFeely O', 'Blasco MC', 'Beatty P', 'Murphy L', "O'Mahoney S", 'Andrawis M', 'Tobin AM']</t>
  </si>
  <si>
    <t>Athena: Speciality Certificate Examination case for dermatopathology</t>
  </si>
  <si>
    <t>48(4):412-414</t>
  </si>
  <si>
    <t>https://pubmed.ncbi.nlm.nih.gov/36763760</t>
  </si>
  <si>
    <t>https://academic.oup.com/ced/article-lookup/doi/10.1093/ced/llac096</t>
  </si>
  <si>
    <t>['McFeely O', 'Blasco MC', 'Doyle C', 'Beatty P', 'Andrawis M', 'Murphy L', "O'Mahony S", 'Tobin AM']</t>
  </si>
  <si>
    <t>I feel like a new woman': atopic dermatitis and alopecia areata treated successfully by dupilumab</t>
  </si>
  <si>
    <t>48(3):266-267</t>
  </si>
  <si>
    <t>https://pubmed.ncbi.nlm.nih.gov/36763728</t>
  </si>
  <si>
    <t>https://academic.oup.com/ced/article-lookup/doi/10.1093/ced/llac088</t>
  </si>
  <si>
    <t>['Beatty P', 'Blasco MC', 'McFeely O', 'Doyle C', 'Andrawis M', 'Wolinska A', 'Day A', 'Tobin AM']</t>
  </si>
  <si>
    <t>The Impact of a Phototherapy Service on Carbon Emissions and Suggestions for the Future Delivery of Sustainable Care</t>
  </si>
  <si>
    <t>17-Feb-2023</t>
  </si>
  <si>
    <t>https://pubmed.ncbi.nlm.nih.gov/36799064</t>
  </si>
  <si>
    <t>https://academic.oup.com/ced/article-lookup/doi/10.1093/ced/llad068</t>
  </si>
  <si>
    <t>['Keeling E', 'Bosbait H', 'Hackett C', 'Salim A', 'Connolly M', 'Tobin AM', 'Molloy K']</t>
  </si>
  <si>
    <t>Mondor disease: an uncommon complication in dermatological surgery</t>
  </si>
  <si>
    <t>48(2):137-138</t>
  </si>
  <si>
    <t>https://pubmed.ncbi.nlm.nih.gov/36730506</t>
  </si>
  <si>
    <t>https://academic.oup.com/ced/article-lookup/doi/10.1093/ced/llac049</t>
  </si>
  <si>
    <t>['Doyle C', 'Costa Blasco M', 'McFeely O', 'Beatty P', "O'Mahoney S", 'Murphy L', 'Andrawis M', 'Tobin AM']</t>
  </si>
  <si>
    <t>A patient's experience of recalcitrant psoriasis and psoriatic arthritis</t>
  </si>
  <si>
    <t>48(2):145-146</t>
  </si>
  <si>
    <t>https://pubmed.ncbi.nlm.nih.gov/36730523</t>
  </si>
  <si>
    <t>https://academic.oup.com/ced/article-lookup/doi/10.1093/ced/llac055</t>
  </si>
  <si>
    <t>["O'Higgins LA", 'Eustace K', 'Tobin AM']</t>
  </si>
  <si>
    <t>Fortuitous discoveries in dermatology</t>
  </si>
  <si>
    <t>24-Nov-2022</t>
  </si>
  <si>
    <t>37(2):226-230</t>
  </si>
  <si>
    <t>https://pubmed.ncbi.nlm.nih.gov/36421074</t>
  </si>
  <si>
    <t>https://onlinelibrary.wiley.com/doi/10.1111/jdv.18507</t>
  </si>
  <si>
    <t>['McFeely O', 'Tobin AM', 'Delaney T', 'Madden D']</t>
  </si>
  <si>
    <t>When patients lead the way</t>
  </si>
  <si>
    <t>48(1):46-47</t>
  </si>
  <si>
    <t>https://pubmed.ncbi.nlm.nih.gov/36669185</t>
  </si>
  <si>
    <t>https://academic.oup.com/ced/article-lookup/doi/10.1093/ced/llac033</t>
  </si>
  <si>
    <t>Comparison of Social Media Content on Hidradenitis Suppurativa: A Cross-Sectional Study</t>
  </si>
  <si>
    <t>12-May-2023</t>
  </si>
  <si>
    <t>239(5):840-842</t>
  </si>
  <si>
    <t>Comparative Study | News</t>
  </si>
  <si>
    <t>https://pubmed.ncbi.nlm.nih.gov/37231820</t>
  </si>
  <si>
    <t>https://karger.com/DRM/article/doi/10.1159/000531041</t>
  </si>
  <si>
    <t>['Roche D', 'Victory L', 'Ravi A', 'Murray G', 'Tobin AM']</t>
  </si>
  <si>
    <t>Personal perception of risk and melanoma awareness in an Irish cohort</t>
  </si>
  <si>
    <t>18-Nov-2021</t>
  </si>
  <si>
    <t>191(5):2113-2115</t>
  </si>
  <si>
    <t>https://pubmed.ncbi.nlm.nih.gov/34791598</t>
  </si>
  <si>
    <t>https://link.springer.com/article/10.1007/s11845-021-02843-5</t>
  </si>
  <si>
    <t>['Roche D', 'Murray G', 'Hackett C', 'Tobin AM']</t>
  </si>
  <si>
    <t>A flexural exanthem following postexposure prophylaxis</t>
  </si>
  <si>
    <t>17-Mar-2022</t>
  </si>
  <si>
    <t>47(6):1204-1206</t>
  </si>
  <si>
    <t>https://pubmed.ncbi.nlm.nih.gov/35297086</t>
  </si>
  <si>
    <t>https://europepmc.org/abstract/MED/35297086</t>
  </si>
  <si>
    <t>['Clowry J', 'Nestor L', 'Molloy K', 'Connolly M', 'Tobin AM', 'Salim A']</t>
  </si>
  <si>
    <t>Leukemia Cutis Manifesting as Nonpalpable Purpura</t>
  </si>
  <si>
    <t>Cutis</t>
  </si>
  <si>
    <t>109(2):E19-E21</t>
  </si>
  <si>
    <t>https://pubmed.ncbi.nlm.nih.gov/35659804</t>
  </si>
  <si>
    <t>https://www.mdedge.com/dermatology/article/252140/dermatopathology/leukemia-cutis-manifesting-nonpalpable-purpura</t>
  </si>
  <si>
    <t>['McCarthy S', 'Barrett M', 'Kirthi S', 'Pellanda P', 'Vlckova K', 'Tobin AM', 'Murphy M', 'Shanahan F', "O'Toole PW"]</t>
  </si>
  <si>
    <t>Altered Skin and Gut Microbiome in Hidradenitis Suppurativa</t>
  </si>
  <si>
    <t>142(2):459-468.e15</t>
  </si>
  <si>
    <t>https://pubmed.ncbi.nlm.nih.gov/34364884</t>
  </si>
  <si>
    <t>https://linkinghub.elsevier.com/retrieve/pii/S0022-202X(21)01657-2</t>
  </si>
  <si>
    <t>['Gilhooley E', "O'Grady C", 'Roche D', 'Mahon JM', 'Hambly R', 'Kelly A', 'Dhonncha EN', 'Moriarty B', 'Connolly M', 'Kirby B', 'Tobin AM', 'Ryan C']</t>
  </si>
  <si>
    <t>High Levels of Psychological Distress, Sleep Disturbance, and Alcohol Use Disorder in Adults With Atopic Dermatitis</t>
  </si>
  <si>
    <t>Dermatitis : contact, atopic, occupational, drug</t>
  </si>
  <si>
    <t>32(1S):S33-S38</t>
  </si>
  <si>
    <t>https://pubmed.ncbi.nlm.nih.gov/33332864</t>
  </si>
  <si>
    <t>https://www.liebertpub.com/doi/10.1097/DER.0000000000000687?url_ver=Z39.88-2003&amp;rfr_id=ori:rid:crossref.org&amp;rfr_dat=cr_pub 0pubmed</t>
  </si>
  <si>
    <t>['Killion L', 'Beatty P', 'Byrne N', 'Mahon JM', 'Salim A', 'Connolly M', 'Tobin AM']</t>
  </si>
  <si>
    <t>Nivolumab Induced Psoriasis Successfully Treated With Acitretin</t>
  </si>
  <si>
    <t>1-Aug-2021</t>
  </si>
  <si>
    <t>20(8):911</t>
  </si>
  <si>
    <t>https://pubmed.ncbi.nlm.nih.gov/34397190</t>
  </si>
  <si>
    <t>http://jddonline.com/articles/dermatology/S1545961621P0911X</t>
  </si>
  <si>
    <t>Tobin A</t>
  </si>
  <si>
    <t>['Beatty P', 'Killion L', 'Blake C', 'Kelly G', 'Tobin A']</t>
  </si>
  <si>
    <t>Ulcerating necrobiosis lipoidica successfully treated with ustekinumab</t>
  </si>
  <si>
    <t>62(3):e473-e474</t>
  </si>
  <si>
    <t>https://pubmed.ncbi.nlm.nih.gov/34115373</t>
  </si>
  <si>
    <t>https://onlinelibrary.wiley.com/doi/10.1111/ajd.13643</t>
  </si>
  <si>
    <t>['Beatty PE', 'Killion L', 'Callaghan G', 'Tierney E', 'Kelly G', 'Tobin AM']</t>
  </si>
  <si>
    <t>A case series of persistent lymphopaenia following treatment with fumaric acid esters for psoriasis</t>
  </si>
  <si>
    <t>11-Jan-2021</t>
  </si>
  <si>
    <t>Journal of clinical pharmacy and therapeutics</t>
  </si>
  <si>
    <t>46(3):859-861</t>
  </si>
  <si>
    <t>https://pubmed.ncbi.nlm.nih.gov/33432649</t>
  </si>
  <si>
    <t>https://onlinelibrary.wiley.com/doi/10.1111/jcpt.13354</t>
  </si>
  <si>
    <t>["O'Grady C", 'Tobin AM']</t>
  </si>
  <si>
    <t>Psoriatic Nails; Severe Dystrophy and Hyperkeratosis</t>
  </si>
  <si>
    <t>Journal of clinical rheumatology : practical reports on rheumatic &amp; musculoskeletal diseases</t>
  </si>
  <si>
    <t>27(3):e121</t>
  </si>
  <si>
    <t>https://pubmed.ncbi.nlm.nih.gov/31977654</t>
  </si>
  <si>
    <t>https://journals.lww.com/10.1097/RHU.0000000000001295</t>
  </si>
  <si>
    <t>['Killion L', 'Beatty P', 'Tierney E', 'Hackett C', 'Tobin AM', "O'Brennan E"]</t>
  </si>
  <si>
    <t>Severe pemphigoid gestationis responsive to intravenous immunoglobulins after initial treatment failure of combined oral steroids and cyclosporin</t>
  </si>
  <si>
    <t>31(2):245-246</t>
  </si>
  <si>
    <t>https://pubmed.ncbi.nlm.nih.gov/34001471</t>
  </si>
  <si>
    <t>http://www.john-libbey-eurotext.fr/medline.md?doi=10.1684/ejd.2021.4006</t>
  </si>
  <si>
    <t>['Gilhooley E', "O'Grady C", 'Tobin AM', 'Connolly M']</t>
  </si>
  <si>
    <t>Photoinduced granulomatous reaction of cosmetically tattooed lips</t>
  </si>
  <si>
    <t>4-Sep-2020</t>
  </si>
  <si>
    <t>Journal of cosmetic dermatology</t>
  </si>
  <si>
    <t>19(12):3423-3425</t>
  </si>
  <si>
    <t>https://pubmed.ncbi.nlm.nih.gov/32767805</t>
  </si>
  <si>
    <t>https://onlinelibrary.wiley.com/doi/10.1111/jocd.13664</t>
  </si>
  <si>
    <t>['Gilhooley E', 'Tobin AM']</t>
  </si>
  <si>
    <t>Perceptions of and barriers to the implementation of patient initiated follow-up</t>
  </si>
  <si>
    <t>59(10):1280-1281</t>
  </si>
  <si>
    <t>https://pubmed.ncbi.nlm.nih.gov/33460077</t>
  </si>
  <si>
    <t>https://onlinelibrary.wiley.com/doi/10.1111/ijd.15107</t>
  </si>
  <si>
    <t>['Jayadev Menon P', 'Alexander MD', 'Costelloe L', 'MacMahon J', 'Tobin AM', 'Desmond R', 'Murphy SM']</t>
  </si>
  <si>
    <t>Scleromyxoedema, blistering lesions and progressive sensorimotor neuropathy in Waldenström's macroglobulinaemia</t>
  </si>
  <si>
    <t>27-Aug-2020</t>
  </si>
  <si>
    <t>Practical neurology</t>
  </si>
  <si>
    <t>https://pubmed.ncbi.nlm.nih.gov/32855210</t>
  </si>
  <si>
    <t>https://pn.bmj.com/lookup/pmidlookup?view=long&amp;pmid=32855210</t>
  </si>
  <si>
    <t>['Moran B', 'Gallagher C', 'Tobin AM', 'Fletcher JM']</t>
  </si>
  <si>
    <t>Enrichment of Polyfunctional IL-17-Producing T Cells in Paradoxical Psoriasis Skin Lesions</t>
  </si>
  <si>
    <t>140(5):1094-1097</t>
  </si>
  <si>
    <t>https://pubmed.ncbi.nlm.nih.gov/31682840</t>
  </si>
  <si>
    <t>https://linkinghub.elsevier.com/retrieve/pii/S0022-202X(19)33379-2</t>
  </si>
  <si>
    <t>["O'Grady C", 'Roche D', 'Gilhooley E', 'MacMahon J', 'Awdeh F', 'Tobin AM']</t>
  </si>
  <si>
    <t>Sun protection factor reimbursement as a means to promote increased usage in an organ transplant recipient population</t>
  </si>
  <si>
    <t>22-Jan-2020</t>
  </si>
  <si>
    <t>Photodermatology, photoimmunology &amp; photomedicine</t>
  </si>
  <si>
    <t>36(3):244-245</t>
  </si>
  <si>
    <t>https://pubmed.ncbi.nlm.nih.gov/31901202</t>
  </si>
  <si>
    <t>https://onlinelibrary.wiley.com/doi/10.1111/phpp.12532</t>
  </si>
  <si>
    <t>['Founta O', 'Adamzik K', 'Tobin AM', 'Kirby B', 'Hevey D']</t>
  </si>
  <si>
    <t>Psychological Distress, Alexithymia and Alcohol Misuse in Patients with Psoriasis: A Cross-Sectional Study</t>
  </si>
  <si>
    <t>Journal of clinical psychology in medical settings</t>
  </si>
  <si>
    <t>26(2):200-219</t>
  </si>
  <si>
    <t>https://pubmed.ncbi.nlm.nih.gov/30206746</t>
  </si>
  <si>
    <t>['Clowry J', 'Molloy K', 'Nestor L', 'Edwards K', 'Salim A', 'Connolly M', 'Tobin AM']</t>
  </si>
  <si>
    <t>Narrow-band ultraviolet B phototherapy outcomes in atopic dermatitis-A single-centre retrospective review</t>
  </si>
  <si>
    <t>34(3):217-219</t>
  </si>
  <si>
    <t>https://pubmed.ncbi.nlm.nih.gov/29080361</t>
  </si>
  <si>
    <t>https://onlinelibrary.wiley.com/doi/10.1111/phpp.12365</t>
  </si>
  <si>
    <t>['Gallagher C', 'Kirthi S', 'Bourke T', "O'Shea D", 'Tobin AM']</t>
  </si>
  <si>
    <t>Commentary on response to remission of hidradenitis suppurativa after bariatric surgery</t>
  </si>
  <si>
    <t>10-Mar-2018</t>
  </si>
  <si>
    <t>4(3):280</t>
  </si>
  <si>
    <t>https://pubmed.ncbi.nlm.nih.gov/29687073</t>
  </si>
  <si>
    <t>https://linkinghub.elsevier.com/retrieve/pii/S2352-5126(17)30300-4</t>
  </si>
  <si>
    <t>['Moran B', 'Sweeney CM', 'Hughes R', 'Malara A', 'Kirthi S', 'Tobin AM', 'Kirby B', 'Fletcher JM']</t>
  </si>
  <si>
    <t>Hidradenitis Suppurativa Is Characterized by Dysregulation of the Th17:Treg Cell Axis, Which Is Corrected by Anti-TNF Therapy</t>
  </si>
  <si>
    <t>23-Jun-2017</t>
  </si>
  <si>
    <t>137(11):2389-2395</t>
  </si>
  <si>
    <t>https://pubmed.ncbi.nlm.nih.gov/28652108</t>
  </si>
  <si>
    <t>https://linkinghub.elsevier.com/retrieve/pii/S0022-202X(17)31666-4</t>
  </si>
  <si>
    <t>['Lynch M', 'Ahern T', 'Sweeney CM', 'Malara A', 'Tobin AM', "O'Shea D", 'Kirby B']</t>
  </si>
  <si>
    <t>Adipokines, psoriasis, systemic inflammation, and endothelial dysfunction</t>
  </si>
  <si>
    <t>56(11):1103-1118</t>
  </si>
  <si>
    <t>https://pubmed.ncbi.nlm.nih.gov/28762474</t>
  </si>
  <si>
    <t>https://onlinelibrary.wiley.com/doi/10.1111/ijd.13699</t>
  </si>
  <si>
    <t>['Gallagher C', 'Kirthi S', 'Burke T', "O'Shea D", 'Tobin AM']</t>
  </si>
  <si>
    <t>Remission of hidradenitis suppurativa after bariatric surgery</t>
  </si>
  <si>
    <t>1-Sep-2017</t>
  </si>
  <si>
    <t>3(5):436-437</t>
  </si>
  <si>
    <t>https://pubmed.ncbi.nlm.nih.gov/28932789</t>
  </si>
  <si>
    <t>https://linkinghub.elsevier.com/retrieve/pii/S2352-5126(17)30120-0</t>
  </si>
  <si>
    <t>['Nestor LA', 'Tobin AM']</t>
  </si>
  <si>
    <t>Oral Sweet's syndrome occurring in ulcerative colitis</t>
  </si>
  <si>
    <t>15-Mar-2017</t>
  </si>
  <si>
    <t>2017:bcr2016218249</t>
  </si>
  <si>
    <t>https://pubmed.ncbi.nlm.nih.gov/28298380</t>
  </si>
  <si>
    <t>https://europepmc.org/abstract/MED/28298380</t>
  </si>
  <si>
    <t>['Sweeney CM', 'Russell SE', 'Malara A', 'Kelly G', 'Hughes R', 'Tobin AM', 'Adamzik K', 'Walsh PT', 'Kirby B']</t>
  </si>
  <si>
    <t>Human ß-Defensin 3 and Its Mouse Ortholog Murine ß-Defensin 14 Activate Langerhans Cells and Exacerbate Psoriasis-Like Skin Inflammation in Mice</t>
  </si>
  <si>
    <t>136(3):723-727</t>
  </si>
  <si>
    <t>https://pubmed.ncbi.nlm.nih.gov/27015459</t>
  </si>
  <si>
    <t>https://linkinghub.elsevier.com/retrieve/pii/S0022-202X(15)00218-3</t>
  </si>
  <si>
    <t>['Kelly G', 'Sweeney CM', 'Tobin AM', 'Kirby B']</t>
  </si>
  <si>
    <t>Hidradenitis suppurativa: the role of immune dysregulation</t>
  </si>
  <si>
    <t>25-Jun-2014</t>
  </si>
  <si>
    <t>53(10):1186-96</t>
  </si>
  <si>
    <t>https://pubmed.ncbi.nlm.nih.gov/24961484</t>
  </si>
  <si>
    <t>https://onlinelibrary.wiley.com/doi/10.1111/ijd.12550</t>
  </si>
  <si>
    <t>['Tobin AM', 'Ahern T', 'Rogers S', 'Collins P', "O'Shea D", 'Kirby B']</t>
  </si>
  <si>
    <t>The dermatological consequences of obesity</t>
  </si>
  <si>
    <t>52(8):927-32</t>
  </si>
  <si>
    <t>https://pubmed.ncbi.nlm.nih.gov/23869924</t>
  </si>
  <si>
    <t>https://onlinelibrary.wiley.com/doi/10.1111/j.1365-4632.2012.05624.x</t>
  </si>
  <si>
    <t>['Murad AA', 'Jeffers M', 'Tobin AM', 'Connolly M']</t>
  </si>
  <si>
    <t>Purpura fulminans in a patient with mixed connective tissue disease</t>
  </si>
  <si>
    <t>30-Jan-2013</t>
  </si>
  <si>
    <t>2013:bcr2012007947</t>
  </si>
  <si>
    <t>https://pubmed.ncbi.nlm.nih.gov/23370948</t>
  </si>
  <si>
    <t>https://europepmc.org/abstract/MED/23370948</t>
  </si>
  <si>
    <t>['Murad AA', 'Connolly M', 'Tobin AM']</t>
  </si>
  <si>
    <t>Rosuvastatin-induced pemphigoid</t>
  </si>
  <si>
    <t>8-May-2012</t>
  </si>
  <si>
    <t>2012:bcr1120115180</t>
  </si>
  <si>
    <t>https://pubmed.ncbi.nlm.nih.gov/22605857</t>
  </si>
  <si>
    <t>https://europepmc.org/abstract/MED/22605857</t>
  </si>
  <si>
    <t>['McDonald I', 'Connolly M', 'Tobin AM']</t>
  </si>
  <si>
    <t>A review of psoriasis, a known risk factor for cardiovascular disease and its impact on folate and homocysteine metabolism</t>
  </si>
  <si>
    <t>29-May-2012</t>
  </si>
  <si>
    <t>Journal of nutrition and metabolism</t>
  </si>
  <si>
    <t>2012:965385</t>
  </si>
  <si>
    <t>https://pubmed.ncbi.nlm.nih.gov/22690330</t>
  </si>
  <si>
    <t>https://europepmc.org/abstract/MED/22690330</t>
  </si>
  <si>
    <t>['Boehncke WH', 'Boehncke S', 'Tobin AM', 'Kirby B']</t>
  </si>
  <si>
    <t>The 'psoriatic march': a concept of how severe psoriasis may drive cardiovascular comorbidity</t>
  </si>
  <si>
    <t>20(4):303-7</t>
  </si>
  <si>
    <t>https://pubmed.ncbi.nlm.nih.gov/21410760</t>
  </si>
  <si>
    <t>https://onlinelibrary.wiley.com/doi/10.1111/j.1600-0625.2011.01261.x</t>
  </si>
  <si>
    <t>['Tobin AM', 'Veale DJ', 'Fitzgerald O', 'Rogers S', 'Collins P', "O'Shea D", 'Kirby B']</t>
  </si>
  <si>
    <t>Cardiovascular disease and risk factors in patients with psoriasis and psoriatic arthritis</t>
  </si>
  <si>
    <t>15-May-2010</t>
  </si>
  <si>
    <t>37(7):1386-94</t>
  </si>
  <si>
    <t>https://pubmed.ncbi.nlm.nih.gov/20472927</t>
  </si>
  <si>
    <t>http://www.jrheum.org/lookup/pmidlookup?view=long&amp;pmid=20472927</t>
  </si>
  <si>
    <t>['Ambrose NL', 'Tobin AM', 'Howard D']</t>
  </si>
  <si>
    <t>Etanercept treatment in Sweet's syndrome with inflammatory arthritis</t>
  </si>
  <si>
    <t>36(6):1348-9</t>
  </si>
  <si>
    <t>https://pubmed.ncbi.nlm.nih.gov/19509095</t>
  </si>
  <si>
    <t>http://www.jrheum.org/lookup/pmidlookup?view=long&amp;pmid=19509095</t>
  </si>
  <si>
    <t>['Healy CM', 'Tobin AM', 'Kirby B', 'Flint SR']</t>
  </si>
  <si>
    <t>Oral lesions as an initial manifestation of dermatomyositis with occult malignancy</t>
  </si>
  <si>
    <t>Oral surgery, oral medicine, oral pathology, oral radiology, and endodontics</t>
  </si>
  <si>
    <t>101(2):184-7</t>
  </si>
  <si>
    <t>https://pubmed.ncbi.nlm.nih.gov/16448919</t>
  </si>
  <si>
    <t>https://linkinghub.elsevier.com/retrieve/pii/S1079-2104(05)00767-5</t>
  </si>
  <si>
    <t>['Tobin AM', 'Kirby B']</t>
  </si>
  <si>
    <t>TNF alpha inhibitors in the treatment of psoriasis and psoriatic arthritis</t>
  </si>
  <si>
    <t>BioDrugs : clinical immunotherapeutics, biopharmaceuticals and gene therapy</t>
  </si>
  <si>
    <t>19(1):47-57</t>
  </si>
  <si>
    <t>https://pubmed.ncbi.nlm.nih.gov/15691217</t>
  </si>
  <si>
    <t>https://link.springer.com/article/10.2165/00063030-200519010-00006</t>
  </si>
  <si>
    <t>Airborne contact dermatitis induced by a neighbour's beehives</t>
  </si>
  <si>
    <t>Oct-2003</t>
  </si>
  <si>
    <t>49(4):214-5</t>
  </si>
  <si>
    <t>https://pubmed.ncbi.nlm.nih.gov/14996072</t>
  </si>
  <si>
    <t>https://onlinelibrary.wiley.com/resolve/openurl?genre=article&amp;sid=nlm:pubmed&amp;issn=0105-1873&amp;date=2003&amp;volume=49&amp;issue=4&amp;spage=214</t>
  </si>
  <si>
    <t>Mahil SK</t>
  </si>
  <si>
    <t>['Francis L', 'Capon F', 'Smith CH', 'Haniffa M', 'Mahil SK']</t>
  </si>
  <si>
    <t>Inflammatory memory in psoriasis: From remission to recurrence</t>
  </si>
  <si>
    <t>https://pubmed.ncbi.nlm.nih.gov/38761994</t>
  </si>
  <si>
    <t>https://linkinghub.elsevier.com/retrieve/pii/S0091-6749(24)00506-2</t>
  </si>
  <si>
    <t>['Gleeson D', 'Naveed M', 'Moorhead L', 'McAteer H', 'Sewell G', 'McGuire A', 'Weinman J', 'Barker JNWN', 'Norton S', 'Chapman SCE', 'Smith CH', 'Mahil SK']</t>
  </si>
  <si>
    <t>Acceptability of 'as needed' biologic therapy in psoriasis: insights from a multi-stakeholder mixed methods study</t>
  </si>
  <si>
    <t>https://pubmed.ncbi.nlm.nih.gov/38366988</t>
  </si>
  <si>
    <t>https://academic.oup.com/bjd/article-lookup/doi/10.1093/bjd/ljae068</t>
  </si>
  <si>
    <t>['Skrek S', 'Di Lernia V', 'Beauchet A', 'Bursztejn AC', 'Belloni Fortina A', 'Lesiak A', 'Thomas J', 'Brzezinski P', 'Topkarci Z', 'Murashkin N', 'Torres T', 'Epishev R', 'Chiriac A', 'McPherson T', 'Akinde M', 'Maruani A', 'Luna PC', 'Vidaurri de la Cruz H', 'Mallet S', 'Leducq S', 'Sergeant M', 'Zitouni J', 'Mahil SK', 'Smith CH', 'Flohr C', 'Bachelez H', 'Mahé E']</t>
  </si>
  <si>
    <t>Clinical and epidemiological features of psoriasis exacerbations in children with SARS-CoV-2 infection</t>
  </si>
  <si>
    <t>37(10):e1192-e1195</t>
  </si>
  <si>
    <t>https://pubmed.ncbi.nlm.nih.gov/37326146</t>
  </si>
  <si>
    <t>https://onlinelibrary.wiley.com/doi/10.1111/jdv.19261</t>
  </si>
  <si>
    <t>['Choy SP', 'Kim BJ', 'Paolino A', 'Tan WR', 'Lim SML', 'Seo J', 'Tan SP', 'Francis L', 'Tsakok T', 'Simpson M', 'Barker JNWN', 'Lynch MD', 'Corbett MS', 'Smith CH', 'Mahil SK']</t>
  </si>
  <si>
    <t>Systematic review of deep learning image analyses for the diagnosis and monitoring of skin disease</t>
  </si>
  <si>
    <t>27-Sep-2023</t>
  </si>
  <si>
    <t>NPJ digital medicine</t>
  </si>
  <si>
    <t>6(1):180</t>
  </si>
  <si>
    <t>https://pubmed.ncbi.nlm.nih.gov/37758829</t>
  </si>
  <si>
    <t>https://europepmc.org/abstract/MED/37758829</t>
  </si>
  <si>
    <t>Mahil S</t>
  </si>
  <si>
    <t>['Gan C', 'Mahil S', 'Pink A', 'Rodrigues M']</t>
  </si>
  <si>
    <t>Atopic dermatitis in skin of colour. Part 2: considerations in clinical presentation and treatment options</t>
  </si>
  <si>
    <t>48(10):1091-1101</t>
  </si>
  <si>
    <t>https://pubmed.ncbi.nlm.nih.gov/37119261</t>
  </si>
  <si>
    <t>https://academic.oup.com/ced/article-lookup/doi/10.1093/ced/llad162</t>
  </si>
  <si>
    <t>['Gleeson D', 'Mahil SK']</t>
  </si>
  <si>
    <t>Imsidolimab: an emerging biological therapy for generalized pustular psoriasis</t>
  </si>
  <si>
    <t>17-Jul-2023</t>
  </si>
  <si>
    <t>189(2):153</t>
  </si>
  <si>
    <t>https://pubmed.ncbi.nlm.nih.gov/37079741</t>
  </si>
  <si>
    <t>https://academic.oup.com/bjd/article-lookup/doi/10.1093/bjd/ljad128</t>
  </si>
  <si>
    <t>Atopic dermatitis in skin of colour. Part 1: new discoveries in epidemiology and pathogenesis</t>
  </si>
  <si>
    <t>48(6):609-616</t>
  </si>
  <si>
    <t>https://pubmed.ncbi.nlm.nih.gov/37002798</t>
  </si>
  <si>
    <t>https://academic.oup.com/ced/article-lookup/doi/10.1093/ced/llad111</t>
  </si>
  <si>
    <t>['Gleeson D', 'Barker JNWN', 'Capon F', 'Pink AE', 'Woolf RT', 'Smith CH', 'Mahil SK']</t>
  </si>
  <si>
    <t>Are Janus kinase inhibitors an effective treatment for palmoplantar pustulosis? A critically appraised topic</t>
  </si>
  <si>
    <t>188(4):471-473</t>
  </si>
  <si>
    <t>https://pubmed.ncbi.nlm.nih.gov/36715624</t>
  </si>
  <si>
    <t>https://academic.oup.com/bjd/article-lookup/doi/10.1093/bjd/ljac130</t>
  </si>
  <si>
    <t>['Ali F', 'Smith CH', 'Mahil SK']</t>
  </si>
  <si>
    <t>Spesolimab in the treatment of generalized pustular psoriasis: a critically appraised research paper</t>
  </si>
  <si>
    <t>188(3):328-329</t>
  </si>
  <si>
    <t>https://pubmed.ncbi.nlm.nih.gov/36763745</t>
  </si>
  <si>
    <t>https://academic.oup.com/bjd/article-lookup/doi/10.1093/bjd/ljac049</t>
  </si>
  <si>
    <t>['Zitouni J', 'Bursztejn AC', 'Belloni Fortina A', 'Beauchet A', 'Di Lernia V', 'Lesiak A', 'Thomas J', 'Topkarci Z', 'Murashkin N', 'Brzezinski P', 'Torres T', 'Chiriac A', 'Luca C', 'McPherson T', 'Akinde M', 'Maruani A', 'Epishev R', 'Vidaurri de la Cruz H', 'Luna PC', 'Amy de la Bretêque M', 'Lasek A', 'Bourrat E', 'Bachelerie M', 'Mallet S', 'Steff M', 'Bellissen A', 'Neri I', 'Zafiriou E', 'van den Reek JMPA', 'Sonkoly E', 'Mahil SK', 'Smith CH', 'Flohr C', 'Bachelez H', 'Mahé E']</t>
  </si>
  <si>
    <t>Children with psoriasis and COVID-19: factors associated with an unfavourable COVID-19 course, and the impact of infection on disease progression (Chi-PsoCov registry)</t>
  </si>
  <si>
    <t>36(11):2076-2086</t>
  </si>
  <si>
    <t>https://pubmed.ncbi.nlm.nih.gov/35748102</t>
  </si>
  <si>
    <t>https://europepmc.org/abstract/MED/35748102</t>
  </si>
  <si>
    <t>['van Huizen AM', 'Menting SP', 'Gyulai R', 'Iversen L', 'van der Kraaij GE', 'Middelkamp-Hup MA', 'Warren RB', 'Spuls PI', 'Schejtman AA', 'Egeberg A', 'Firooz A', 'Kumar AS', 'Oakley A', 'Foulkes A', 'Ramos AMC', 'Fougerousse AC', 'Carija A', 'Akman-Karakas A', 'Horváth B', 'Fábos B', 'Matlock BH', 'Claréus BW', 'Castro C', 'Ferrándiz C', 'Correa CC', 'Marchesi C', 'Goujon C', 'Gonzalez C', 'Maldonado-García C', 'Hong CH', 'Griffiths CEM', 'Vestergaard C', 'Echeverría CM', 'de la Cruz C', 'Conrad C', 'Törocsik D', 'Drvar DL', 'Balak D', 'Jullien D', 'Appelen D', 'Kim DH', 'de Jong EMGJ', 'El Gamal E', 'Laffitte E', 'Mahé E', 'Sonkoly E', 'Colombo EP', 'Vilarrasa E', 'Willaert F', 'Novoa FD', 'Handjani F', 'Valenzuela F', 'Vílchez-Márquez F', 'Gonzalez GO', 'Krisztián G', 'Damiani G', 'Krnjevic-Pezic G', 'Pellerano G', 'Carretero G', 'Hunter HJA', 'Riad H', 'Oon HH', 'Boonen HPJ', 'Moussa IO', 'García-Doval I', 'Csányi I', 'Brajac I', 'Turchin I', 'Grozdev I', 'Weinberg JM', 'Nicolopoulos J', 'Wells J', 'Lambert JLW', 'Ingram JR', 'Prinz JC', 'de Souza Sittart JA', 'Sanchez JL', 'Hsiao JP', 'Castro-Ayarza JR', 'Maul JT', 'van den Reek JMPA', 'Trcko K', 'Barber K', 'Reich K', 'Gebauer KA', 'Khobzei K', 'Maul LV', 'Massari LP', 'Fardet L', 'le Cleach L', 'Misery L', 'Chandrashekar L', 'Muresanu LI', 'Lecluse L', 'Skov L', 'Frez ML', 'Babic LT', 'Puig L', 'Gomez LC', 'Ramam M', 'Dutil M', 'El-Sayed MH', 'Olszewska M', 'Schram ME', 'Franco MD', 'Llamas-Velasco M', 'Gonçalo M', 'Velásquez-Lopera MM', 'Abad ME', 'de Oliveira MFSP', 'Seyger MMB', 'Kaštelan M', 'Rademaker M', 'Sikora M', 'Lebwohl M', 'Wiseman MC', 'Ferran M', 'van Doorn M', 'Danespazhooh M', 'Bylaite-Bucinskiene M', 'Gooderham MJ', 'Polic MV', 'de Rie MA', 'Zheng M', 'Gómez-Flores M', 'Salleras I Redonnet M', 'Silverberg NB', 'Doss N', 'Yawalkar N', 'Chosidow O', 'Zargari O', 'de la Cueva P', 'Fernandez-Peñas P', 'Cárdenas Rojas PJ', 'Gisondi P', 'Grewal P', 'Sator P', 'Luna PC', 'Félix PAO', 'Varela P', 'Holló P', 'Cetkovska P', 'Calzavara-Pinton P', 'Ghislain PD', 'Araujo RR', 'Romiti R', 'Kui R', 'Ceovic R', 'Vender R', 'Lafuente-Urrez RF', 'Del-Río R', 'Gulin SJ', 'Handa S', 'Mahil SK', 'Kolalapudi SA', 'Marrón SE', 'Azimi SZ', 'Janmohamed SR', 'da Cruz Costa SA', 'Choon SE', 'Urbancek S', 'Ayanlowo O', 'Margasin SM', 'Wong TW', 'Mälkönen T', 'Hurtová T', 'Reciné TR', 'Huldt-Nystrøm T', 'Torres T', 'Liu TY', 'Leonidze T', 'Sharma VK', 'Weightman W', 'Gulliver W', 'Veldkamp W']</t>
  </si>
  <si>
    <t>International eDelphi Study to Reach Consensus on the Methotrexate Dosing Regimen in Patients With Psoriasis</t>
  </si>
  <si>
    <t>158(5):561-572</t>
  </si>
  <si>
    <t>https://pubmed.ncbi.nlm.nih.gov/35353175</t>
  </si>
  <si>
    <t>https://jamanetwork.com/journals/jamadermatology/fullarticle/10.1001/jamadermatol.2022.0434</t>
  </si>
  <si>
    <t>['Liew SY', 'Tree T', 'Smith CH', 'Mahil SK']</t>
  </si>
  <si>
    <t>The Impact of Immune-Modifying Treatments for Skin Diseases on the Immune Response to COVID-19 Vaccines: a Narrative Review</t>
  </si>
  <si>
    <t>25-Oct-2022</t>
  </si>
  <si>
    <t>Current dermatology reports</t>
  </si>
  <si>
    <t>11(4):263-288</t>
  </si>
  <si>
    <t>https://pubmed.ncbi.nlm.nih.gov/36310766</t>
  </si>
  <si>
    <t>https://europepmc.org/abstract/MED/36310766</t>
  </si>
  <si>
    <t>['Freeman EE', 'Chamberlin GC', 'McMahon DE', 'Hruza GJ', 'Wall D', 'Meah N', 'Sinclair R', 'Balogh EA', 'Feldman SR', 'Lowes MA', 'Marzano AV', 'Naik HB', 'Castelo-Soccio L', 'Lara-Corrales I', 'Cordoro KM', 'Mahil SK', 'Griffiths CEM', 'Smith CH', 'Irvine AD', 'Spuls PI', 'Flohr C', 'French LE']</t>
  </si>
  <si>
    <t>Dermatology COVID-19 Registries: Updates and Future Directions</t>
  </si>
  <si>
    <t>39(4):575-585</t>
  </si>
  <si>
    <t>https://pubmed.ncbi.nlm.nih.gov/34556247</t>
  </si>
  <si>
    <t>https://linkinghub.elsevier.com/retrieve/pii/S0733-8635(21)00050-4</t>
  </si>
  <si>
    <t>['Wall D', 'Alhusayen R', 'Arents B', 'Apfelbacher C', 'Balogh EA', 'Bokhari L', 'Bloem M', 'Bosma AL', 'Burton T', 'Castelo-Soccio L', 'Fagan N', 'Feldman SR', 'Fletcher G', 'Flohr C', 'Freeman E', 'French LE', 'Griffiths CEM', 'Hruza GJ', 'Ingram JR', 'Kappelman MD', 'Lara-Corrales I', 'Lim HW', 'Meah N', 'McMahon DE', 'Mahil SK', 'McNicoll I', 'Musters A', 'Naik HB', 'Sinclair R', 'Smith CH', 'Spuls P', 'Tobin DJ', 'York K', 'Irvine AD']</t>
  </si>
  <si>
    <t>Learning from disease registries during a pandemic: Moving toward an international federation of patient registries</t>
  </si>
  <si>
    <t>May Jun-2021</t>
  </si>
  <si>
    <t>6-Apr-2021</t>
  </si>
  <si>
    <t>39(3):467-478</t>
  </si>
  <si>
    <t>https://pubmed.ncbi.nlm.nih.gov/34518006</t>
  </si>
  <si>
    <t>https://linkinghub.elsevier.com/retrieve/pii/S0738-081X(21)00022-5</t>
  </si>
  <si>
    <t>['Mahil SK', 'Smith CH']</t>
  </si>
  <si>
    <t>In chronic plaque psoriasis, roflumilast cream safely increased likelihood of clear or almost clear state at 6 weeks</t>
  </si>
  <si>
    <t>Annals of internal medicine</t>
  </si>
  <si>
    <t>173(10):JC55</t>
  </si>
  <si>
    <t>https://pubmed.ncbi.nlm.nih.gov/33197348</t>
  </si>
  <si>
    <t>https://www.acpjournals.org/doi/10.7326/ACPJ202011170-055?url_ver=Z39.88-2003&amp;rfr_id=ori:rid:crossref.org&amp;rfr_dat=cr_pub 0pubmed</t>
  </si>
  <si>
    <t>['Nast A', 'Smith C', 'Spuls PI', 'Avila Valle G', 'Bata-Csörgö Z', 'Boonen H', 'De Jong E', 'Garcia-Doval I', 'Gisondi P', 'Kaur-Knudsen D', 'Mahil S', 'Mälkönen T', 'Maul JT', 'Mburu S', 'Mrowietz U', 'Reich K', 'Remenyik E', 'Rønholt KM', 'Sator PG', 'Schmitt-Egenolf M', 'Sikora M', 'Strömer K', 'Sundnes O', 'Trigos D', 'Van Der Kraaij G', 'Yawalkar N', 'Dressler C']</t>
  </si>
  <si>
    <t>EuroGuiDerm Guideline on the systemic treatment of Psoriasis vulgaris - Part 1: treatment and monitoring recommendations</t>
  </si>
  <si>
    <t>34(11):2461-2498</t>
  </si>
  <si>
    <t>https://pubmed.ncbi.nlm.nih.gov/33349983</t>
  </si>
  <si>
    <t>https://onlinelibrary.wiley.com/doi/10.1111/jdv.16915</t>
  </si>
  <si>
    <t>['Freeman EE', 'McMahon DE', 'Hruza GJ', 'Irvine AD', 'Spuls PI', 'Smith CH', 'Mahil SK', 'Castelo-Soccio L', 'Cordoro KM', 'Lara-Corrales I', 'Naik HB', 'Alhusayen R', 'Ingram JR', 'Feldman SR', 'Balogh EA', 'Kappelman MD', 'Wall D', 'Meah N', 'Sinclair R', 'Beylot-Barry M', 'Fitzgerald M', 'French LE', 'Lim HW', 'Griffiths CEM', 'Flohr C']</t>
  </si>
  <si>
    <t>International collaboration and rapid harmonization across dermatologic COVID-19 registries</t>
  </si>
  <si>
    <t>83(3):e261-e266</t>
  </si>
  <si>
    <t>https://pubmed.ncbi.nlm.nih.gov/32562840</t>
  </si>
  <si>
    <t>https://linkinghub.elsevier.com/retrieve/pii/S0190-9622(20)31148-8</t>
  </si>
  <si>
    <t>['Mahil SK', 'McSweeney SM', 'Kloczko E', 'McGowan B', 'Barker JN', 'Smith CH']</t>
  </si>
  <si>
    <t>Does weight loss reduce the severity and incidence of psoriasis or psoriatic arthritis? A Critically Appraised Topic</t>
  </si>
  <si>
    <t>2-May-2019</t>
  </si>
  <si>
    <t>181(5):946-953</t>
  </si>
  <si>
    <t>https://pubmed.ncbi.nlm.nih.gov/30729517</t>
  </si>
  <si>
    <t>https://academic.oup.com/bjd/article-lookup/doi/10.1111/bjd.17741</t>
  </si>
  <si>
    <t>Psoriasis biologics: a new era of choice</t>
  </si>
  <si>
    <t>7-Sep-2019</t>
  </si>
  <si>
    <t>8-Aug-2019</t>
  </si>
  <si>
    <t>394(10201):807-808</t>
  </si>
  <si>
    <t>https://pubmed.ncbi.nlm.nih.gov/31402113</t>
  </si>
  <si>
    <t>https://linkinghub.elsevier.com/retrieve/pii/S0140-6736(19)31772-6</t>
  </si>
  <si>
    <t>['Wells L', 'Mahil S']</t>
  </si>
  <si>
    <t>Rash on extensor surfaces of a child</t>
  </si>
  <si>
    <t>11-Jan-2018</t>
  </si>
  <si>
    <t>360:j5547</t>
  </si>
  <si>
    <t>https://pubmed.ncbi.nlm.nih.gov/29326283</t>
  </si>
  <si>
    <t>https://www.bmj.com/lookup/pmidlookup?view=long&amp;pmid=29326283</t>
  </si>
  <si>
    <t>['Alwan W', 'Mahil SK', 'Banerjee P', 'Daramola O', 'Giles A', 'Hoque S', 'Groves R']</t>
  </si>
  <si>
    <t>A case of tuberculous lymphadenitis associated with subepidermal immunobullous disease</t>
  </si>
  <si>
    <t>21-Mar-2015</t>
  </si>
  <si>
    <t>40(8):946-8</t>
  </si>
  <si>
    <t>https://pubmed.ncbi.nlm.nih.gov/25809671</t>
  </si>
  <si>
    <t>https://academic.oup.com/ced/article-lookup/doi/10.1111/ced.12624</t>
  </si>
  <si>
    <t>['Mahil SK']</t>
  </si>
  <si>
    <t>PSORIASIS: FROM GENE TO CLINIC CONGRESS REPORTInternational conference showcases cutting-edge psoriasis research</t>
  </si>
  <si>
    <t>The Journal of clinical and aesthetic dermatology</t>
  </si>
  <si>
    <t>8(7 Suppl 3):17-22</t>
  </si>
  <si>
    <t>https://pubmed.ncbi.nlm.nih.gov/26240676</t>
  </si>
  <si>
    <t>https://europepmc.org/abstract/MED/26240676</t>
  </si>
  <si>
    <t>['Mahil SK', 'Martin B', 'Creamer D', 'Smith CH']</t>
  </si>
  <si>
    <t>New blisters in a patient treated for Stevens-Johnson syndrome/toxic epidermal necrolysis</t>
  </si>
  <si>
    <t>3-Oct-2013</t>
  </si>
  <si>
    <t>39(1):63-5</t>
  </si>
  <si>
    <t>https://pubmed.ncbi.nlm.nih.gov/24117512</t>
  </si>
  <si>
    <t>https://academic.oup.com/ced/article-lookup/doi/10.1111/ced.12194</t>
  </si>
  <si>
    <t>['Mahil SK', 'Fleming J', 'Robson A', 'Sarkany R']</t>
  </si>
  <si>
    <t>Measles in a previously vaccinated human immunodeficiency virus-positive adult</t>
  </si>
  <si>
    <t>7-Nov-2013</t>
  </si>
  <si>
    <t>39(1):117-8</t>
  </si>
  <si>
    <t>https://pubmed.ncbi.nlm.nih.gov/24341480</t>
  </si>
  <si>
    <t>https://academic.oup.com/ced/article-lookup/doi/10.1111/ced.12238</t>
  </si>
  <si>
    <t>Comment on 'Predicting treatment response in psoriasis using serum levels of adalimumab and etanercept: a single-centre, cohort study': reply from authors</t>
  </si>
  <si>
    <t>169(5):1170-1</t>
  </si>
  <si>
    <t>https://pubmed.ncbi.nlm.nih.gov/23855619</t>
  </si>
  <si>
    <t>https://academic.oup.com/bjd/article-lookup/doi/10.1111/bjd.12511</t>
  </si>
  <si>
    <t>['Mahil SK', 'Arkir Z', 'Richards G', 'Lewis CM', 'Barker JN', 'Smith CH']</t>
  </si>
  <si>
    <t>Predicting treatment response in psoriasis using serum levels of adalimumab and etanercept: a single-centre, cohort study</t>
  </si>
  <si>
    <t>169(2):306-13</t>
  </si>
  <si>
    <t>https://pubmed.ncbi.nlm.nih.gov/23550925</t>
  </si>
  <si>
    <t>https://academic.oup.com/bjd/article-lookup/doi/10.1111/bjd.12341</t>
  </si>
  <si>
    <t>['Mahil S', 'Marks D', 'McCormack M', 'Rahman A']</t>
  </si>
  <si>
    <t>Dermatomyositis</t>
  </si>
  <si>
    <t>Feb-2012</t>
  </si>
  <si>
    <t>73(2):C18-22</t>
  </si>
  <si>
    <t>https://pubmed.ncbi.nlm.nih.gov/22504710</t>
  </si>
  <si>
    <t>https://www.magonlinelibrary.com/doi/10.12968/hmed.2012.73.sup2.c18?url_ver=Z39.88-2003&amp;rfr_id=ori:rid:crossref.org&amp;rfr_dat=cr_pub 0pubmed</t>
  </si>
  <si>
    <t>Laws P</t>
  </si>
  <si>
    <t>['Campbell F', 'Laws P']</t>
  </si>
  <si>
    <t>Managing risk of liver fibrosis in psoriatic patients being considered for methotrexate</t>
  </si>
  <si>
    <t>20-Mar-2024</t>
  </si>
  <si>
    <t>https://pubmed.ncbi.nlm.nih.gov/38504462</t>
  </si>
  <si>
    <t>https://academic.oup.com/bjd/article-lookup/doi/10.1093/bjd/ljae114</t>
  </si>
  <si>
    <t>['Carter LM', 'Wigston Z', 'Laws P', 'Vital EM']</t>
  </si>
  <si>
    <t>Rapid efficacy of anifrolumab across multiple subtypes of recalcitrant cutaneous lupus erythematosus parallels changes in discrete subsets of blood transcriptomic and cellular biomarkers</t>
  </si>
  <si>
    <t>189(2):210-218</t>
  </si>
  <si>
    <t>https://pubmed.ncbi.nlm.nih.gov/36944572</t>
  </si>
  <si>
    <t>https://academic.oup.com/bjd/article-lookup/doi/10.1093/bjd/ljad089</t>
  </si>
  <si>
    <t>Laws PM</t>
  </si>
  <si>
    <t>['Augustin M', 'Sommer R', 'Daudén E', 'Laws P', 'de Jong E', 'Fabbrocini G', 'Naldi L', 'Navarini A', 'Lambert J', 'Reguiai Z', 'Gerdes S', 'Massana E', 'Obis T', 'Kasujee I', 'Mrowietz U']</t>
  </si>
  <si>
    <t>Patient-reported well-being in value-based care using tildrakizumab in a real-world setting: protocol of a multinational, phase IV, 1-cohort prospective observational study (the POSITIVE study)</t>
  </si>
  <si>
    <t>15-Feb-2023</t>
  </si>
  <si>
    <t>13(2):e060536</t>
  </si>
  <si>
    <t>https://pubmed.ncbi.nlm.nih.gov/36792337</t>
  </si>
  <si>
    <t>https://europepmc.org/abstract/MED/36792337</t>
  </si>
  <si>
    <t>['Md Yusof MY', 'Smith EMD', 'Ainsworth S', 'Armon K', 'Beresford MW', 'Brown M', 'Cherry L', 'Edwards CJ', 'Flora K', 'Gilman R', 'Griffiths B', 'Gordon C', 'Howard P', 'Isenberg D', 'Jordan N', 'Kaul A', 'Lanyon P', 'Laws PM', 'Lightsone L', 'Lythgoe H', 'Mallen CD', 'Marks SD', 'Maxwell N', 'Moraitis E', 'Nash C', 'Pepper RJ', 'Pilkington C', 'Psarras A', 'Rostron H', 'Skeates J', 'Skeoch S', 'Tremarias D', 'Wincup C', 'Zoma A', 'Vital EM']</t>
  </si>
  <si>
    <t>Management and treatment of children, young people and adults with systemic lupus erythematosus: British Society for Rheumatology guideline scope</t>
  </si>
  <si>
    <t>5-Dec-2023</t>
  </si>
  <si>
    <t>Rheumatology advances in practice</t>
  </si>
  <si>
    <t>7(3):rkad093</t>
  </si>
  <si>
    <t>https://pubmed.ncbi.nlm.nih.gov/38058676</t>
  </si>
  <si>
    <t>https://europepmc.org/abstract/MED/38058676</t>
  </si>
  <si>
    <t>['Savic S', 'Coe J', 'Laws P']</t>
  </si>
  <si>
    <t>Autoinflammation: Interferonopathies and Other Autoinflammatory Diseases</t>
  </si>
  <si>
    <t>7-Dec-2021</t>
  </si>
  <si>
    <t>142(3 Pt B):781-792</t>
  </si>
  <si>
    <t>https://pubmed.ncbi.nlm.nih.gov/34887082</t>
  </si>
  <si>
    <t>https://linkinghub.elsevier.com/retrieve/pii/S0022-202X(21)02406-4</t>
  </si>
  <si>
    <t>["O'Kane D", 'Davis L', 'Ardern-Jones M', 'Laws P', 'Shaw L', 'Cork M', 'Velangi S', 'Cooper HL', 'Hudson R', 'Smith AB', 'Rout R']</t>
  </si>
  <si>
    <t>Treatment outcomes of patients with Atopic Dermatitis (AD) treated with dupilumab through the Early Access to Medicines Scheme (EAMS) in the UK</t>
  </si>
  <si>
    <t>The Ulster medical journal</t>
  </si>
  <si>
    <t>90(2):70-76</t>
  </si>
  <si>
    <t>https://pubmed.ncbi.nlm.nih.gov/34276083</t>
  </si>
  <si>
    <t>https://europepmc.org/abstract/MED/34276083</t>
  </si>
  <si>
    <t>['King N', 'Elshimy N', 'Laws P']</t>
  </si>
  <si>
    <t>Maculopapular rash and acute breathlessness in a young man</t>
  </si>
  <si>
    <t>29-Nov-2020</t>
  </si>
  <si>
    <t>46(3):591-594</t>
  </si>
  <si>
    <t>https://pubmed.ncbi.nlm.nih.gov/33249598</t>
  </si>
  <si>
    <t>https://academic.oup.com/ced/article-lookup/doi/10.1111/ced.14496</t>
  </si>
  <si>
    <t>['Raine T', 'Gkini MA', 'Irving PM', 'Kaul A', 'Korendowych E', 'Laws P', 'Foulkes AC']</t>
  </si>
  <si>
    <t>Maintaining Clinical Freedom Whilst Achieving Value in Biologics Prescribing: An Integrated Cross-Specialty Consensus of UK Dermatologists, Rheumatologists and Gastroenterologists</t>
  </si>
  <si>
    <t>26-Feb-2021</t>
  </si>
  <si>
    <t>35(2):187-199</t>
  </si>
  <si>
    <t>https://pubmed.ncbi.nlm.nih.gov/33635522</t>
  </si>
  <si>
    <t>https://europepmc.org/abstract/MED/33635522</t>
  </si>
  <si>
    <t>['Vandevelde CY', 'Harnden K', 'Freeston J', 'Barr A', 'Selinger CP', 'Shams K', 'Laws P', 'Marzo-Ortega H']</t>
  </si>
  <si>
    <t>Improving patient care through a collaborative effort in the Leeds Combined Psoriatic Service: an effective provision of multi-specialty input</t>
  </si>
  <si>
    <t>5-Jan-2021</t>
  </si>
  <si>
    <t>60(1):467-470</t>
  </si>
  <si>
    <t>https://pubmed.ncbi.nlm.nih.gov/33200190</t>
  </si>
  <si>
    <t>https://academic.oup.com/rheumatology/article-lookup/doi/10.1093/rheumatology/keaa598</t>
  </si>
  <si>
    <t>['Young HS', 'Kamaly-Asl ID', 'Laws PM', 'Pemberton P', 'Griffiths CEM']</t>
  </si>
  <si>
    <t>Genetic interaction between placental growth factor and vascular endothelial growth factor A in psoriasis</t>
  </si>
  <si>
    <t>45(3):302-308</t>
  </si>
  <si>
    <t>https://pubmed.ncbi.nlm.nih.gov/31545526</t>
  </si>
  <si>
    <t>https://europepmc.org/abstract/MED/31545526</t>
  </si>
  <si>
    <t>['Md Yusof MY', 'Britton J', 'Edward S', 'Hensor EMA', 'Goodfield MJ', 'Laws PM', 'Emery P', 'Wittmann M', 'Vital EM']</t>
  </si>
  <si>
    <t>Validity and sensitivity to change of laser Doppler imaging as a novel objective outcome measure for cutaneous lupus erythematosus</t>
  </si>
  <si>
    <t>14-Sep-2019</t>
  </si>
  <si>
    <t>28(11):1320-1328</t>
  </si>
  <si>
    <t>Journal Article | Observational Study | Validation Study</t>
  </si>
  <si>
    <t>https://pubmed.ncbi.nlm.nih.gov/31522626</t>
  </si>
  <si>
    <t>https://journals.sagepub.com/doi/10.1177/0961203319873977?url_ver=Z39.88-2003&amp;rfr_id=ori:rid:crossref.org&amp;rfr_dat=cr_pub 0pubmed</t>
  </si>
  <si>
    <t>['Abignano G', 'Laws P', 'Del Galdo F', 'Marzo-Ortega H', 'McGonagle D']</t>
  </si>
  <si>
    <t>Three-dimensional nail imaging by optical coherence tomography: a novel biomarker of response to therapy for nail disease in psoriasis and psoriatic arthritis</t>
  </si>
  <si>
    <t>23-Sep-2018</t>
  </si>
  <si>
    <t>44(4):462-465</t>
  </si>
  <si>
    <t>https://pubmed.ncbi.nlm.nih.gov/30246363</t>
  </si>
  <si>
    <t>https://academic.oup.com/ced/article-lookup/doi/10.1111/ced.13786</t>
  </si>
  <si>
    <t>['Bhoyrul B', 'Ng A', 'Laws PM', 'Mathew B', 'Shanmugam S']</t>
  </si>
  <si>
    <t>Primary Localized Cutaneous Amyloidosis Affecting Female Individuals of a Pakistani Pedigree</t>
  </si>
  <si>
    <t>41(5):382-385</t>
  </si>
  <si>
    <t>https://pubmed.ncbi.nlm.nih.gov/30308545</t>
  </si>
  <si>
    <t>https://journals.lww.com/00000372-201905000-00009</t>
  </si>
  <si>
    <t>['Kidambi AD', 'Mathew B', 'Goodfield M', 'Laws PM']</t>
  </si>
  <si>
    <t>Sustained response of graft-versus-host disease-associated angiomatosis treated with propranolol</t>
  </si>
  <si>
    <t>13-May-2018</t>
  </si>
  <si>
    <t>43(8):962-964</t>
  </si>
  <si>
    <t>https://pubmed.ncbi.nlm.nih.gov/29756271</t>
  </si>
  <si>
    <t>https://academic.oup.com/ced/article-lookup/doi/10.1111/ced.13540</t>
  </si>
  <si>
    <t>['Berekméri A', 'Latzko A', 'Alase A', 'Macleod T', 'Ainscough JS', 'Laws P', 'Goodfield M', 'Wright A', 'Helliwell P', 'Edward S', 'Brown GD', 'Reid DM', 'Wenzel J', 'Stacey M', 'Wittmann M']</t>
  </si>
  <si>
    <t>Detection of IL-36γ through noninvasive tape stripping reliably discriminates psoriasis from atopic eczema</t>
  </si>
  <si>
    <t>18-May-2018</t>
  </si>
  <si>
    <t>142(3):988-991.e4</t>
  </si>
  <si>
    <t>https://pubmed.ncbi.nlm.nih.gov/29782895</t>
  </si>
  <si>
    <t>https://linkinghub.elsevier.com/retrieve/pii/S0091-6749(18)30706-1</t>
  </si>
  <si>
    <t>['Bridgewood C', 'Fearnley GW', 'Berekmeri A', 'Laws P', 'Macleod T', 'Ponnambalam S', 'Stacey M', 'Graham A', 'Wittmann M']</t>
  </si>
  <si>
    <t>IL-36γ Is a Strong Inducer of IL-23 in Psoriatic Cells and Activates Angiogenesis</t>
  </si>
  <si>
    <t>26-Feb-2018</t>
  </si>
  <si>
    <t>9:200</t>
  </si>
  <si>
    <t>https://pubmed.ncbi.nlm.nih.gov/29535706</t>
  </si>
  <si>
    <t>https://europepmc.org/abstract/MED/29535706</t>
  </si>
  <si>
    <t>['Bhoyrul B', 'Goodfield MJ', 'Laws PM']</t>
  </si>
  <si>
    <t>A striking case of dermatosis neglecta</t>
  </si>
  <si>
    <t>9-Oct-2017</t>
  </si>
  <si>
    <t>14(6):1409-1410</t>
  </si>
  <si>
    <t>https://pubmed.ncbi.nlm.nih.gov/28990328</t>
  </si>
  <si>
    <t>https://europepmc.org/abstract/MED/28990328</t>
  </si>
  <si>
    <t>['Sherif S', 'Blakeway E', 'Fenn C', 'German A', 'Laws P']</t>
  </si>
  <si>
    <t>A Case of Squamous Cell Carcinoma Developing Within a Red-Ink Tattoo</t>
  </si>
  <si>
    <t>Jan Feb-2017</t>
  </si>
  <si>
    <t>22-Sep-2016</t>
  </si>
  <si>
    <t>Journal of cutaneous medicine and surgery</t>
  </si>
  <si>
    <t>21(1):61-63</t>
  </si>
  <si>
    <t>https://pubmed.ncbi.nlm.nih.gov/27624899</t>
  </si>
  <si>
    <t>https://journals.sagepub.com/doi/10.1177/1203475416661311?url_ver=Z39.88-2003&amp;rfr_id=ori:rid:crossref.org&amp;rfr_dat=cr_pub 0pubmed</t>
  </si>
  <si>
    <t>['Mistry A', 'Parry D', 'Matthews B', 'Laws P', 'Goodfield M', 'Savic S']</t>
  </si>
  <si>
    <t>A Case of SLC29A3 Spectrum Disorder-Unresponsive to Multiple Immunomodulatory Therapies</t>
  </si>
  <si>
    <t>23-May-2016</t>
  </si>
  <si>
    <t>Journal of clinical immunology</t>
  </si>
  <si>
    <t>36(5):429-33</t>
  </si>
  <si>
    <t>https://pubmed.ncbi.nlm.nih.gov/27215564</t>
  </si>
  <si>
    <t>https://eprints.whiterose.ac.uk/101992/</t>
  </si>
  <si>
    <t>['Lecamwasam K', 'Mathew B', 'Gilson D', 'Burton C', 'Laws P']</t>
  </si>
  <si>
    <t>Correspondence article regarding CD68 as a marker of CD8+ lymphoid proliferation suggested by Wobser et al</t>
  </si>
  <si>
    <t>14-Mar-2016</t>
  </si>
  <si>
    <t>174(5):1158-9</t>
  </si>
  <si>
    <t>https://pubmed.ncbi.nlm.nih.gov/26801738</t>
  </si>
  <si>
    <t>https://academic.oup.com/bjd/article-lookup/doi/10.1111/bjd.14420</t>
  </si>
  <si>
    <t>['Laws PM', 'Heelan K', 'Al-Mohammedi F', 'Walsh S', 'Shear NH']</t>
  </si>
  <si>
    <t>Pemphigus herpetiformis: a case series and review of the literature</t>
  </si>
  <si>
    <t>54(9):1014-22</t>
  </si>
  <si>
    <t>https://pubmed.ncbi.nlm.nih.gov/25600350</t>
  </si>
  <si>
    <t>https://onlinelibrary.wiley.com/doi/10.1111/ijd.12582</t>
  </si>
  <si>
    <t>['Delaney J', 'Laws P', 'Wille-Jørgensen P', 'Engel A']</t>
  </si>
  <si>
    <t>Inflammatory bowel disease meta-evidence and its challenges: is it time to restructure surgical research?</t>
  </si>
  <si>
    <t>Colorectal disease : the official journal of the Association of Coloproctology of Great Britain and Ireland</t>
  </si>
  <si>
    <t>17(7):600-11</t>
  </si>
  <si>
    <t>https://pubmed.ncbi.nlm.nih.gov/25546572</t>
  </si>
  <si>
    <t>https://onlinelibrary.wiley.com/doi/10.1111/codi.12882</t>
  </si>
  <si>
    <t>['Dodiuk-Gad RP', 'Laws PM', 'Shear NH']</t>
  </si>
  <si>
    <t>Epidemiology of severe drug hypersensitivity</t>
  </si>
  <si>
    <t>33(1):2-9</t>
  </si>
  <si>
    <t>https://pubmed.ncbi.nlm.nih.gov/25037253</t>
  </si>
  <si>
    <t>http://scmsjournal.com/article/buy_now/?id=298</t>
  </si>
  <si>
    <t>['Laws PM', 'Shear NH', 'Pope E']</t>
  </si>
  <si>
    <t>Childhood mycosis fungoides: experience of 28 patients and response to phototherapy</t>
  </si>
  <si>
    <t>Jul Aug-2014</t>
  </si>
  <si>
    <t>11-Jun-2014</t>
  </si>
  <si>
    <t>31(4):459-64</t>
  </si>
  <si>
    <t>https://pubmed.ncbi.nlm.nih.gov/24916067</t>
  </si>
  <si>
    <t>https://onlinelibrary.wiley.com/doi/10.1111/pde.12338</t>
  </si>
  <si>
    <t>['Laws PM', 'Kingston TP', 'Walsh S', 'Shear NH']</t>
  </si>
  <si>
    <t>Cytomegalovirus retinitis: a rare but preventable cause of blindness in dermatology patients</t>
  </si>
  <si>
    <t>18(4):287-90</t>
  </si>
  <si>
    <t>https://pubmed.ncbi.nlm.nih.gov/25008449</t>
  </si>
  <si>
    <t>https://journals.sagepub.com/doi/10.2310/7750.2013.13149?url_ver=Z39.88-2003&amp;rfr_id=ori:rid:crossref.org&amp;rfr_dat=cr_pub 0pubmed</t>
  </si>
  <si>
    <t>['Vas A', 'Laws P', 'Marsland A', 'McQuillan O']</t>
  </si>
  <si>
    <t>Acute generalised exanthematous pustulosis induced by Pneumocystis jirovecii pneumonia prophylaxis with dapsone</t>
  </si>
  <si>
    <t>28-Aug-2013</t>
  </si>
  <si>
    <t>24(9):745-7</t>
  </si>
  <si>
    <t>https://pubmed.ncbi.nlm.nih.gov/24026795</t>
  </si>
  <si>
    <t>https://journals.sagepub.com/doi/10.1177/0956462413482813?url_ver=Z39.88-2003&amp;rfr_id=ori:rid:crossref.org&amp;rfr_dat=cr_pub 0pubmed</t>
  </si>
  <si>
    <t>['Maze MJ', 'Laws P', 'Buckenham T', 'Pithie A', 'Gallagher K', 'Metcalf S', 'Roake J', 'Chambers ST']</t>
  </si>
  <si>
    <t>Outcomes of infected abdominal aortic grafts managed with antimicrobial therapy and graft retention in an unselected cohort</t>
  </si>
  <si>
    <t>European journal of vascular and endovascular surgery : the official journal of the European Society for Vascular Surgery</t>
  </si>
  <si>
    <t>45(4):373-80</t>
  </si>
  <si>
    <t>https://pubmed.ncbi.nlm.nih.gov/23485067</t>
  </si>
  <si>
    <t>https://linkinghub.elsevier.com/retrieve/pii/S1078-5884(13)00059-2</t>
  </si>
  <si>
    <t>['Laws PM', 'Porter W', 'Taibjee SM', 'Clayton TH']</t>
  </si>
  <si>
    <t>Topical breast milk may promote healing of ulceration in infantile haemangiomas</t>
  </si>
  <si>
    <t>8-Jun-2012</t>
  </si>
  <si>
    <t>37(8):915-6</t>
  </si>
  <si>
    <t>https://pubmed.ncbi.nlm.nih.gov/22680936</t>
  </si>
  <si>
    <t>https://academic.oup.com/ced/article-lookup/doi/10.1111/j.1365-2230.2012.04397.x</t>
  </si>
  <si>
    <t>['Laws PM', 'Young HS']</t>
  </si>
  <si>
    <t>Current and emerging systemic treatment strategies for psoriasis</t>
  </si>
  <si>
    <t>1-Oct-2012</t>
  </si>
  <si>
    <t>Drugs</t>
  </si>
  <si>
    <t>72(14):1867-80</t>
  </si>
  <si>
    <t>https://pubmed.ncbi.nlm.nih.gov/22938141</t>
  </si>
  <si>
    <t>https://link.springer.com/article/10.2165/11634980-000000000-00000</t>
  </si>
  <si>
    <t>['Laws PM', 'Baker P', 'Singh M']</t>
  </si>
  <si>
    <t>Preparedness of Foundation Year 1 doctors in dermatology</t>
  </si>
  <si>
    <t>The clinical teacher</t>
  </si>
  <si>
    <t>9(2):108-11</t>
  </si>
  <si>
    <t>https://pubmed.ncbi.nlm.nih.gov/22405365</t>
  </si>
  <si>
    <t>https://onlinelibrary.wiley.com/doi/10.1111/j.1743-498X.2011.00492.x</t>
  </si>
  <si>
    <t>['Marr R', 'Laws P']</t>
  </si>
  <si>
    <t>Visiting hours impact on medical care</t>
  </si>
  <si>
    <t>Anaesthesia</t>
  </si>
  <si>
    <t>66(3):229-30</t>
  </si>
  <si>
    <t>https://pubmed.ncbi.nlm.nih.gov/21320105</t>
  </si>
  <si>
    <t>https://onlinelibrary.wiley.com/doi/10.1111/j.1365-2044.2011.06642.x</t>
  </si>
  <si>
    <t>['Laws PM', 'Warren RB']</t>
  </si>
  <si>
    <t>Ustekinumab for the treatment of psoriasis</t>
  </si>
  <si>
    <t>7(2):155-64</t>
  </si>
  <si>
    <t>https://pubmed.ncbi.nlm.nih.gov/21426253</t>
  </si>
  <si>
    <t>https://www.tandfonline.com/doi/full/10.1586/eci.11.4</t>
  </si>
  <si>
    <t>['Laws PM', 'Singh M', 'Chalmers R']</t>
  </si>
  <si>
    <t>Nonhealing vegetating plaque on the finger: tuberculosis verrucosa cutis</t>
  </si>
  <si>
    <t>87(1):30-3</t>
  </si>
  <si>
    <t>https://pubmed.ncbi.nlm.nih.gov/21323098</t>
  </si>
  <si>
    <t>['Wampler DA', 'Molina DK', 'McManus J', 'Laws P', 'Manifold CA']</t>
  </si>
  <si>
    <t>No deaths associated with patient refusal of transport after naloxone-reversed opioid overdose</t>
  </si>
  <si>
    <t>Jul Sep-2011</t>
  </si>
  <si>
    <t>Prehospital emergency care</t>
  </si>
  <si>
    <t>15(3):320-4</t>
  </si>
  <si>
    <t>https://pubmed.ncbi.nlm.nih.gov/21612385</t>
  </si>
  <si>
    <t>https://www.tandfonline.com/doi/full/10.3109/10903127.2011.569854</t>
  </si>
  <si>
    <t>['Laws P', 'Barton A', 'Warren RB']</t>
  </si>
  <si>
    <t>Psoriatic arthritis--what the dermatologist needs to know</t>
  </si>
  <si>
    <t>24(11):1270-7</t>
  </si>
  <si>
    <t>https://pubmed.ncbi.nlm.nih.gov/20384693</t>
  </si>
  <si>
    <t>https://onlinelibrary.wiley.com/doi/10.1111/j.1468-3083.2010.03654.x</t>
  </si>
  <si>
    <t>Systemic therapies containing ethanol and gelatine excipients</t>
  </si>
  <si>
    <t>163(4):885-6</t>
  </si>
  <si>
    <t>https://pubmed.ncbi.nlm.nih.gov/20854406</t>
  </si>
  <si>
    <t>https://academic.oup.com/bjd/article-lookup/doi/10.1111/j.1365-2133.2010.09882.x</t>
  </si>
  <si>
    <t>Topical treatment of psoriasis</t>
  </si>
  <si>
    <t>Expert opinion on pharmacotherapy</t>
  </si>
  <si>
    <t>11(12):1999-2009</t>
  </si>
  <si>
    <t>https://pubmed.ncbi.nlm.nih.gov/20569091</t>
  </si>
  <si>
    <t>https://www.tandfonline.com/doi/full/10.1517/14656566.2010.492778</t>
  </si>
  <si>
    <t>Update of the management of chronic psoriasis: new approaches and emerging treatment options</t>
  </si>
  <si>
    <t>21-Apr-2010</t>
  </si>
  <si>
    <t>Clinical, cosmetic and investigational dermatology</t>
  </si>
  <si>
    <t>3:25-37</t>
  </si>
  <si>
    <t>https://pubmed.ncbi.nlm.nih.gov/21437057</t>
  </si>
  <si>
    <t>https://europepmc.org/abstract/MED/21437057</t>
  </si>
  <si>
    <t>['Laws P']</t>
  </si>
  <si>
    <t>The clinical implications of latex-fruit allergy</t>
  </si>
  <si>
    <t>63(2):211-2</t>
  </si>
  <si>
    <t>https://pubmed.ncbi.nlm.nih.gov/18211465</t>
  </si>
  <si>
    <t>https://onlinelibrary.wiley.com/doi/10.1111/j.1365-2044.2007.05425.x</t>
  </si>
  <si>
    <t>['Tracy SK', 'Tracy MB', 'Dean J', 'Laws P', 'Sullivan E']</t>
  </si>
  <si>
    <t>Spontaneous preterm birth of liveborn infants in women at low risk in Australia over 10 years: a population-based study</t>
  </si>
  <si>
    <t>BJOG : an international journal of obstetrics and gynaecology</t>
  </si>
  <si>
    <t>114(6):731-5</t>
  </si>
  <si>
    <t>https://pubmed.ncbi.nlm.nih.gov/17516965</t>
  </si>
  <si>
    <t>https://obgyn.onlinelibrary.wiley.com/doi/10.1111/j.1471-0528.2007.01323.x</t>
  </si>
  <si>
    <t>['Cosgrove JF', 'Laws P', 'Nesbitt ID', 'Cressey DM', 'Kilner AJ']</t>
  </si>
  <si>
    <t>Introductory teaching for intensive care residents: development and implications</t>
  </si>
  <si>
    <t>68(6):326-9</t>
  </si>
  <si>
    <t>https://pubmed.ncbi.nlm.nih.gov/17639837</t>
  </si>
  <si>
    <t>https://www.magonlinelibrary.com/doi/10.12968/hmed.2007.68.6.23577?url_ver=Z39.88-2003&amp;rfr_id=ori:rid:crossref.org&amp;rfr_dat=cr_pub 0pubmed</t>
  </si>
  <si>
    <t>['Spark JI', 'Laws P', 'Fitridge R']</t>
  </si>
  <si>
    <t>The incidence of hyperhomocysteinaemia in vascular patients</t>
  </si>
  <si>
    <t>26(5):558-61</t>
  </si>
  <si>
    <t>https://pubmed.ncbi.nlm.nih.gov/14532886</t>
  </si>
  <si>
    <t>https://linkinghub.elsevier.com/retrieve/pii/S1078588403003812</t>
  </si>
  <si>
    <t>['Williams DJ', 'Laws P', 'Imray C', 'Lambert AW', 'Horrocks M']</t>
  </si>
  <si>
    <t>Vascular surgical society of great britain and ireland: near-infrared spectroscopic monitoring of patients undergoing carotid endarterectomy under locoregional anaesthesia</t>
  </si>
  <si>
    <t>May-1999</t>
  </si>
  <si>
    <t>The British journal of surgery</t>
  </si>
  <si>
    <t>86(5):692</t>
  </si>
  <si>
    <t>https://pubmed.ncbi.nlm.nih.gov/10361316</t>
  </si>
  <si>
    <t>https://academic.oup.com/bjs/article-lookup/doi/10.1046/j.1365-2168.1999.0692b.x</t>
  </si>
  <si>
    <t>['Laws P', 'Purser N', 'Williams D']</t>
  </si>
  <si>
    <t>The Stresst'er ergometer</t>
  </si>
  <si>
    <t>16(5):450-1</t>
  </si>
  <si>
    <t>https://pubmed.ncbi.nlm.nih.gov/9854563</t>
  </si>
  <si>
    <t>https://linkinghub.elsevier.com/retrieve/pii/S1078-5884(98)80019-1</t>
  </si>
  <si>
    <t>['Pratt D', 'Laws P', 'Griffith J']</t>
  </si>
  <si>
    <t>Complex of bacteriophage M13 single-stranded DNA and gene 5 protein</t>
  </si>
  <si>
    <t>5-Feb-1974</t>
  </si>
  <si>
    <t>Journal of molecular biology</t>
  </si>
  <si>
    <t>82(4):425-39</t>
  </si>
  <si>
    <t>https://pubmed.ncbi.nlm.nih.gov/4594145</t>
  </si>
  <si>
    <t>https://linkinghub.elsevier.com/retrieve/pii/0022-2836(74)90239-3</t>
  </si>
  <si>
    <t>Langan SM</t>
  </si>
  <si>
    <t>['Sørensen SBT', 'Farkas DK', 'Vestergaard C', 'Schmidt SAJ', 'Lindahl LM', 'Mansfield KE', 'Langan SM', 'Sørensen HT']</t>
  </si>
  <si>
    <t>Urticaria and the risk of cancer: a Danish population-based cohort study</t>
  </si>
  <si>
    <t>https://pubmed.ncbi.nlm.nih.gov/38924752</t>
  </si>
  <si>
    <t>https://academic.oup.com/bjd/article-lookup/doi/10.1093/bjd/ljae264</t>
  </si>
  <si>
    <t>['Fuxench ZC', 'Mitra N', 'Del Pozo D', 'Hoffstad O', 'Shin DB', 'Langan SM', 'Petersen I', 'Bhate K', 'Margolis DJ']</t>
  </si>
  <si>
    <t>In utero or early-in-life exposure to antibiotics and the risk of childhood atopic dermatitis, a population-based cohort study</t>
  </si>
  <si>
    <t>191(1):58-64</t>
  </si>
  <si>
    <t>https://pubmed.ncbi.nlm.nih.gov/37897530</t>
  </si>
  <si>
    <t>https://academic.oup.com/bjd/article-lookup/doi/10.1093/bjd/ljad428</t>
  </si>
  <si>
    <t>['Greenwell K', 'Becque T', 'Sivyer K', 'Steele M', 'Denison-Day J', 'Howells L', 'Ridd MJ', 'Roberts A', 'Lawton S', 'Langan SM', 'Hooper J', 'Wilczynska S', 'Griffiths G', 'Sach TH', 'Little P', 'Williams HC', 'Thomas KS', 'Yardley L', 'Muller I', 'Santer M', 'Stuart B']</t>
  </si>
  <si>
    <t>Online behavioural interventions for children and young people with eczema: a quantitative evaluation</t>
  </si>
  <si>
    <t>30-May-2024</t>
  </si>
  <si>
    <t>74(743):e379-e386</t>
  </si>
  <si>
    <t>https://pubmed.ncbi.nlm.nih.gov/38316467</t>
  </si>
  <si>
    <t>https://europepmc.org/abstract/MED/38316467</t>
  </si>
  <si>
    <t>['Shan J', 'Ye M', 'Ku E', 'McCulloch CE', 'Langan SM', 'Abuabara K']</t>
  </si>
  <si>
    <t>Fasting blood glucose and insulin are not associated with atopic dermatitis in a pediatric population: A longitudinal cohort study from the Avon Longitudinal Study of Parents and Children</t>
  </si>
  <si>
    <t>23-Oct-2023</t>
  </si>
  <si>
    <t>15:12-14</t>
  </si>
  <si>
    <t>https://pubmed.ncbi.nlm.nih.gov/38371671</t>
  </si>
  <si>
    <t>https://linkinghub.elsevier.com/retrieve/pii/S2666-3287(23)00155-4</t>
  </si>
  <si>
    <t>['Ye M', 'Chan LN', 'Douglas I', 'Margolis DJ', 'Langan SM', 'Abuabara K']</t>
  </si>
  <si>
    <t>Antihypertensive Medications and Eczematous Dermatitis in Older Adults</t>
  </si>
  <si>
    <t>22-May-2024</t>
  </si>
  <si>
    <t>https://pubmed.ncbi.nlm.nih.gov/38776099</t>
  </si>
  <si>
    <t>https://jamanetwork.com/journals/jamadermatology/fullarticle/10.1001/jamadermatol.2024.1230</t>
  </si>
  <si>
    <t>['Ehrenstein V', 'Hellfritzsch M', 'Kahlert J', 'Langan SM', 'Urushihara H', 'Marinac-Dabic D', 'Lund JL', 'Sørensen HT', 'Benchimol EI']</t>
  </si>
  <si>
    <t>Validation of algorithms in studies based on routinely collected health data: general principles</t>
  </si>
  <si>
    <t>American journal of epidemiology</t>
  </si>
  <si>
    <t>https://pubmed.ncbi.nlm.nih.gov/38754870</t>
  </si>
  <si>
    <t>https://academic.oup.com/aje/article-lookup/doi/10.1093/aje/kwae071</t>
  </si>
  <si>
    <t>['Herlin LK', 'Schmidt SAJ', 'Hermann XB', 'Rønholt K', 'Bygum A', 'Schuster A', 'Lei U', 'Mogensen M', 'Vinding GR', 'Djursby M', 'Hove H', 'Blechingberg J', 'Graversen L', 'Mogensen TH', 'Gjørup H', 'Langan SM', 'Sommerlund M']</t>
  </si>
  <si>
    <t>Prevalence and Patient Characteristics of Ectodermal Dysplasias in Denmark</t>
  </si>
  <si>
    <t>160(5):502-510</t>
  </si>
  <si>
    <t>https://pubmed.ncbi.nlm.nih.gov/38477886</t>
  </si>
  <si>
    <t>https://jamanetwork.com/journals/jamadermatology/fullarticle/10.1001/jamadermatol.2024.0036</t>
  </si>
  <si>
    <t>['Cohen OG', 'Taylor M', 'Mohr C', 'Nead KT', 'Hinkston CL', 'Giordano SH', 'Langan SM', 'Margolis DJ', 'Wehner MR']</t>
  </si>
  <si>
    <t>Antihypertensive Medications and Risk of Melanoma and Keratinocyte Carcinomas: A Systematic Review and Meta-Analysis</t>
  </si>
  <si>
    <t>4(3):100272</t>
  </si>
  <si>
    <t>https://pubmed.ncbi.nlm.nih.gov/38736521</t>
  </si>
  <si>
    <t>https://linkinghub.elsevier.com/retrieve/pii/S2667-0267(24)00019-5</t>
  </si>
  <si>
    <t>['Kern C', 'Ortiz C', 'Johanis M', 'Ye M', 'Tahir P', 'Mulick A', 'Allen IE', 'McCulloch CE', 'Langan SM', 'Abuabara K']</t>
  </si>
  <si>
    <t>Atopic Dermatitis and Cardiovascular Risk in Pediatric Patients: A Systematic Review and Meta-Analysis</t>
  </si>
  <si>
    <t>144(5):1038-1047.e16</t>
  </si>
  <si>
    <t>https://pubmed.ncbi.nlm.nih.gov/37972725</t>
  </si>
  <si>
    <t>https://linkinghub.elsevier.com/retrieve/pii/S0022-202X(23)03040-3</t>
  </si>
  <si>
    <t>['Brown JP', 'Hunnicutt JN', 'Ali MS', 'Bhaskaran K', 'Cole A', 'Langan SM', 'Nitsch D', 'Rentsch CT', 'Galwey NW', 'Wing K', 'Douglas IJ']</t>
  </si>
  <si>
    <t>Quantifying possible bias in clinical and epidemiological studies with quantitative bias analysis: common approaches and limitations</t>
  </si>
  <si>
    <t>2-Apr-2024</t>
  </si>
  <si>
    <t>385:e076365</t>
  </si>
  <si>
    <t>https://pubmed.ncbi.nlm.nih.gov/38565248</t>
  </si>
  <si>
    <t>https://www.bmj.com/lookup/pmidlookup?view=long&amp;pmid=38565248</t>
  </si>
  <si>
    <t>['Russell MD', 'Yang Z', 'Walter B', 'Alveyn E', 'Bechman K', 'Miracle A', 'Nagra D', 'Adas MA', 'Norton S', 'Cope AP', 'Langan SM', 'Galloway JB']</t>
  </si>
  <si>
    <t>The influence of safety warnings on the prescribing of JAK inhibitors</t>
  </si>
  <si>
    <t>6(3):e138-e139</t>
  </si>
  <si>
    <t>https://pubmed.ncbi.nlm.nih.gov/38310922</t>
  </si>
  <si>
    <t>https://linkinghub.elsevier.com/retrieve/pii/S2665-9913(24)00002-X</t>
  </si>
  <si>
    <t>['Adesanya EI', 'Henderson A', 'Hayes JF', 'Lewin A', 'Mathur R', 'Mulick A', 'Morton C', 'Smith C', 'Langan SM', 'Mansfield KE']</t>
  </si>
  <si>
    <t>Ethnic differences in depression and anxiety among adults with atopic eczema: Population-based matched cohort studies within UK primary care</t>
  </si>
  <si>
    <t>Clinical and translational allergy</t>
  </si>
  <si>
    <t>14(3):e12348</t>
  </si>
  <si>
    <t>https://pubmed.ncbi.nlm.nih.gov/38526449</t>
  </si>
  <si>
    <t>https://europepmc.org/abstract/MED/38526449</t>
  </si>
  <si>
    <t>['Sach TH', 'Onoja M', 'Clarke H', 'Santer M', 'Muller I', 'Becque T', 'Stuart B', 'Hooper J', 'Steele M', 'Wilczynska S', 'Ridd MJ', 'Roberts A', 'Ahmed A', 'Yardley L', 'Little P', 'Greenwell K', 'Sivyer K', 'Nuttall J', 'Griffiths G', 'Lawton S', 'Langan SM', 'Howells L', 'Leighton P', 'Williams HC', 'Thomas KS']</t>
  </si>
  <si>
    <t>Cost-effectiveness of two online interventions supporting self-care for eczema for parents/carers and young people</t>
  </si>
  <si>
    <t>9-Jan-2024</t>
  </si>
  <si>
    <t>The European journal of health economics : HEPAC : health economics in prevention and care</t>
  </si>
  <si>
    <t>https://pubmed.ncbi.nlm.nih.gov/38194207</t>
  </si>
  <si>
    <t>https://link.springer.com/article/10.1007/s10198-023-01649-9</t>
  </si>
  <si>
    <t>['Grieve R', 'Yang Y', 'Abbott S', 'Babu GR', 'Bhattacharyya M', 'Dean N', 'Evans S', 'Jewell N', 'Langan SM', 'Lee W', 'Molenberghs G', 'Smeeth L', 'Williamson E', 'Mukherjee B']</t>
  </si>
  <si>
    <t>Correction: The importance of investing in data, models, experiments, team science, and public trust to help policymakers prepare for the next pandemic</t>
  </si>
  <si>
    <t>PLOS global public health</t>
  </si>
  <si>
    <t>4(6):e0003402</t>
  </si>
  <si>
    <t>https://pubmed.ncbi.nlm.nih.gov/38875224</t>
  </si>
  <si>
    <t>https://europepmc.org/abstract/MED/38875224</t>
  </si>
  <si>
    <t>['Harvey J', 'Lax SJ', 'Lowe A', 'Santer M', 'Lawton S', 'Langan SM', 'Roberts A', 'Stuart B', 'Williams HC', 'Thomas KS']</t>
  </si>
  <si>
    <t>The long-term safety of topical corticosteroids in atopic dermatitis: A systematic review</t>
  </si>
  <si>
    <t>16-Aug-2023</t>
  </si>
  <si>
    <t>3(5):e268</t>
  </si>
  <si>
    <t>https://pubmed.ncbi.nlm.nih.gov/37799373</t>
  </si>
  <si>
    <t>https://europepmc.org/abstract/MED/37799373</t>
  </si>
  <si>
    <t>['Matthewman J', 'Tadrous M', 'Mansfield KE', 'Thiruchelvam D', 'Redelmeier DA', 'Cheung AM', 'Lega IC', 'Prieto-Alhambra D', 'Cunliffe LA', 'Mulick A', 'Henderson A', 'Langan SM', 'Drucker AM']</t>
  </si>
  <si>
    <t>Association of Different Prescribing Patterns for Oral Corticosteroids With Fracture Preventive Care Among Older Adults in the UK and Ontario</t>
  </si>
  <si>
    <t>1-Sep-2023</t>
  </si>
  <si>
    <t>159(9):961-969</t>
  </si>
  <si>
    <t>https://pubmed.ncbi.nlm.nih.gov/37556153</t>
  </si>
  <si>
    <t>https://europepmc.org/abstract/MED/37556153</t>
  </si>
  <si>
    <t>['Henderson AD', 'Adesanya E', 'Mulick A', 'Matthewman J', 'Vu N', 'Davies F', 'Smith CH', 'Hayes J', 'Mansfield KE', 'Langan SM']</t>
  </si>
  <si>
    <t>Common mental health disorders in adults with inflammatory skin conditions: nationwide population-based matched cohort studies in the UK</t>
  </si>
  <si>
    <t>4-Aug-2023</t>
  </si>
  <si>
    <t>BMC medicine</t>
  </si>
  <si>
    <t>21(1):285</t>
  </si>
  <si>
    <t>https://pubmed.ncbi.nlm.nih.gov/37542272</t>
  </si>
  <si>
    <t>https://bmcmedicine.biomedcentral.com/articles/10.1186/s12916-023-02948-x</t>
  </si>
  <si>
    <t>['Bechman K', 'Hayes JF', 'Mathewman J', 'Henderson AD', 'Adesanya EI', 'Mansfield KE', 'Smith CH', 'Galloway J', 'Langan SM']</t>
  </si>
  <si>
    <t>Electronic screening for mental illness in patients with psoriasis</t>
  </si>
  <si>
    <t>189(2):246-248</t>
  </si>
  <si>
    <t>https://pubmed.ncbi.nlm.nih.gov/37224480</t>
  </si>
  <si>
    <t>https://europepmc.org/abstract/MED/37224480</t>
  </si>
  <si>
    <t>['Costello RE', 'Tazare J', 'Piehlmaier D', 'Herrett E', 'Parker EPK', 'Zheng B', 'Mansfield KE', 'Henderson AD', 'Carreira H', 'Bidulka P', 'Wong AYS', 'Warren-Gash C', 'Hayes JF', 'Quint JK', 'MacKenna B', 'Mehrkar A', 'Eggo RM', 'Katikireddi SV', 'Tomlinson L', 'Langan SM', 'Mathur R']</t>
  </si>
  <si>
    <t>Ethnic differences in the indirect effects of the COVID-19 pandemic on clinical monitoring and hospitalisations for non-COVID conditions in England: a population-based, observational cohort study using the OpenSAFELY platform</t>
  </si>
  <si>
    <t>EClinicalMedicine</t>
  </si>
  <si>
    <t>61:102077</t>
  </si>
  <si>
    <t>https://pubmed.ncbi.nlm.nih.gov/37434746</t>
  </si>
  <si>
    <t>https://linkinghub.elsevier.com/retrieve/pii/S2589-5370(23)00254-7</t>
  </si>
  <si>
    <t>['Beckman L', 'Hagquist C', 'Svensson Å', 'Langan SM', 'Von Kobyletzki L']</t>
  </si>
  <si>
    <t>Relationship between Eczema and Self-reported Difficulties Keeping up with School Education: A Cross-sectional Study</t>
  </si>
  <si>
    <t>103:adv5268</t>
  </si>
  <si>
    <t>https://pubmed.ncbi.nlm.nih.gov/37272361</t>
  </si>
  <si>
    <t>https://europepmc.org/abstract/MED/37272361</t>
  </si>
  <si>
    <t>['Sundaram N', 'Tilouche N', 'Cullen L', 'Hosseini P', 'Nguipdop-Djomo P', 'Langan SM', 'Hargreaves JR', 'Bonell C']</t>
  </si>
  <si>
    <t>Qualitative longitudinal research on the experience of implementing Covid-19 prevention in English schools</t>
  </si>
  <si>
    <t>24-Mar-2023</t>
  </si>
  <si>
    <t>SSM. Qualitative research in health</t>
  </si>
  <si>
    <t>3:100257</t>
  </si>
  <si>
    <t>https://pubmed.ncbi.nlm.nih.gov/36998431</t>
  </si>
  <si>
    <t>https://linkinghub.elsevier.com/retrieve/pii/S2667-3215(23)00041-0</t>
  </si>
  <si>
    <t>['Hollestein LM', 'Ye MYF', 'Ang KL', 'Forbes H', 'Mansfield KE', 'Abuabara K', 'Smeeth L', 'Langan SM']</t>
  </si>
  <si>
    <t>The association between atopic eczema and lymphopenia: Results from a UK cohort study with replication in US survey data</t>
  </si>
  <si>
    <t>25-Jan-2023</t>
  </si>
  <si>
    <t>37(6):1190-1198</t>
  </si>
  <si>
    <t>https://pubmed.ncbi.nlm.nih.gov/36606535</t>
  </si>
  <si>
    <t>https://europepmc.org/abstract/MED/36606535</t>
  </si>
  <si>
    <t>['Abuabara K', 'Langan SM']</t>
  </si>
  <si>
    <t>Atopic dermatitis across the life course</t>
  </si>
  <si>
    <t>188(6):709-717</t>
  </si>
  <si>
    <t>https://pubmed.ncbi.nlm.nih.gov/36715326</t>
  </si>
  <si>
    <t>https://academic.oup.com/bjd/article-lookup/doi/10.1093/bjd/ljac072</t>
  </si>
  <si>
    <t>['Sundaram N', 'Abramsky T', 'Oswald WE', 'Cook S', 'Halliday KE', 'Nguipdop-Djomo P', 'Sturgess J', 'Ireland G', 'Ladhani SN', 'Mangtani P', 'Langan SM', 'Hargreaves JR', 'Bonell C']</t>
  </si>
  <si>
    <t>Implementation of COVID-19 Preventive Measures and Staff Well-Being in a Sample of English Schools 2020-2021</t>
  </si>
  <si>
    <t>30-Nov-2022</t>
  </si>
  <si>
    <t>The Journal of school health</t>
  </si>
  <si>
    <t>93(4):266-278</t>
  </si>
  <si>
    <t>https://pubmed.ncbi.nlm.nih.gov/36450450</t>
  </si>
  <si>
    <t>https://europepmc.org/abstract/MED/36450450</t>
  </si>
  <si>
    <t>['Adesanya EI', 'Matthewman J', 'Schonmann Y', 'Hayes JF', 'Henderson A', 'Mathur R', 'Mulick AR', 'Smith CH', 'Langan SM', 'Mansfield KE']</t>
  </si>
  <si>
    <t>Factors associated with depression, anxiety and severe mental illness among adults with atopic eczema or psoriasis: a systematic review and meta-analysis</t>
  </si>
  <si>
    <t>188(4):460-470</t>
  </si>
  <si>
    <t>https://pubmed.ncbi.nlm.nih.gov/36745557</t>
  </si>
  <si>
    <t>https://academic.oup.com/bjd/article-lookup/doi/10.1093/bjd/ljac132</t>
  </si>
  <si>
    <t>['Greenwell K', 'Sivyer K', 'Howells L', 'Steele M', 'Ridd MJ', 'Roberts A', 'Ahmed A', 'Lawton S', 'Langan SM', 'Hooper J', 'Wilczynska S', 'Leighton P', 'Griffiths G', 'Sach T', 'Little P', 'Williams HC', 'Thomas KS', 'Yardley L', 'Santer M', 'Muller I']</t>
  </si>
  <si>
    <t>Eczema shouldn't control you; you should control eczema': qualitative process evaluation of online behavioural interventions to support young people and parents/carers of children with eczema</t>
  </si>
  <si>
    <t>188(4):506-513</t>
  </si>
  <si>
    <t>https://pubmed.ncbi.nlm.nih.gov/36745562</t>
  </si>
  <si>
    <t>https://academic.oup.com/bjd/article-lookup/doi/10.1093/bjd/ljac115</t>
  </si>
  <si>
    <t>['Nguipdop-Djomo P', 'Oswald WE', 'Halliday KE', 'Cook S', 'Sturgess J', 'Sundaram N', 'Warren-Gash C', 'Fine PE', 'Glynn J', 'Allen E', 'Clark TG', 'Ford B', 'Judd A', 'Ireland G', 'Poh J', 'Bonell C', 'Dawe F', 'Rourke E', 'Diamond I', 'Ladhani SN', 'Langan SM', 'Hargreaves J', 'Mangtani P']</t>
  </si>
  <si>
    <t>Risk factors for SARS-CoV-2 infection in primary and secondary school students and staff in England in the 2020/2021 school year: a longitudinal study</t>
  </si>
  <si>
    <t>6-Jan-2023</t>
  </si>
  <si>
    <t>International journal of infectious diseases : I : official publication of the International Society for Infectious Diseases</t>
  </si>
  <si>
    <t>128:230-243</t>
  </si>
  <si>
    <t>https://pubmed.ncbi.nlm.nih.gov/36621754</t>
  </si>
  <si>
    <t>https://linkinghub.elsevier.com/retrieve/pii/S1201-9712(22)00673-7</t>
  </si>
  <si>
    <t>['Bhate K', 'Mansfield KE', 'Sinnott SJ', 'Margolis DJ', 'Adesanya E', 'Francis N', 'Leyrat C', 'Hopkins S', 'Stabler R', 'Shallcross L', 'Langan SM', 'Mathur R']</t>
  </si>
  <si>
    <t>Long-term oral antibiotic use in people with acne vulgaris in UK primary care: a drug utilization study</t>
  </si>
  <si>
    <t>188(3):361-371</t>
  </si>
  <si>
    <t>https://pubmed.ncbi.nlm.nih.gov/36670540</t>
  </si>
  <si>
    <t>https://academic.oup.com/bjd/article-lookup/doi/10.1093/bjd/ljac084</t>
  </si>
  <si>
    <t>Langan S</t>
  </si>
  <si>
    <t>['Wang SV', 'Pottegård A', 'Crown W', 'Arlett P', 'Ashcroft DM', 'Benchimol EI', 'Berger ML', 'Crane G', 'Goettsch W', 'Hua W', 'Kabadi S', 'Kern DM', 'Kurz X', 'Langan S', 'Nonaka T', 'Orsini L', 'Perez-Gutthann S', 'Pinheiro S', 'Pratt N', 'Schneeweiss S', 'Toussi M', 'Williams RJ']</t>
  </si>
  <si>
    <t>HARmonized Protocol Template to Enhance Reproducibility of hypothesis evaluating real-world evidence studies on treatment effects: A good practices report of a joint ISPE/ISPOR task force</t>
  </si>
  <si>
    <t>Pharmacoepidemiology and drug safety</t>
  </si>
  <si>
    <t>32(1):44-55</t>
  </si>
  <si>
    <t>https://pubmed.ncbi.nlm.nih.gov/36215113</t>
  </si>
  <si>
    <t>https://europepmc.org/abstract/MED/36215113</t>
  </si>
  <si>
    <t>['Adesanya EI', 'Henderson AD', 'Matthewman J', 'Bhate K', 'Hayes JF', 'Mulick A', 'Mathur R', 'Smith C', 'Carreira H', 'Rathod SD', 'Langan SM', 'Mansfield KE']</t>
  </si>
  <si>
    <t>Severe Mental Illness Among Adults with Atopic Eczema or Psoriasis: Population-Based Matched Cohort Studies within UK Primary Care</t>
  </si>
  <si>
    <t>17-Mar-2023</t>
  </si>
  <si>
    <t>Clinical epidemiology</t>
  </si>
  <si>
    <t>15:363-374</t>
  </si>
  <si>
    <t>https://pubmed.ncbi.nlm.nih.gov/36960327</t>
  </si>
  <si>
    <t>https://europepmc.org/abstract/MED/36960327</t>
  </si>
  <si>
    <t>['Matthewman J', 'Mansfield KE', 'Hayes JF', 'Adesanya EI', 'Smith CH', 'Roberts A', 'Langan SM', 'Henderson AD']</t>
  </si>
  <si>
    <t>Anxiety and Depression in People with Eczema or Psoriasis: A Comparison of Associations in UK Biobank and Linked Primary Care Data</t>
  </si>
  <si>
    <t>7-Aug-2023</t>
  </si>
  <si>
    <t>15:891-899</t>
  </si>
  <si>
    <t>https://pubmed.ncbi.nlm.nih.gov/37575973</t>
  </si>
  <si>
    <t>https://europepmc.org/abstract/MED/37575973</t>
  </si>
  <si>
    <t>The importance of investing in data, models, experiments, team science, and public trust to help policymakers prepare for the next pandemic</t>
  </si>
  <si>
    <t>30-Nov-2023</t>
  </si>
  <si>
    <t>3(11):e0002601</t>
  </si>
  <si>
    <t>https://pubmed.ncbi.nlm.nih.gov/38032861</t>
  </si>
  <si>
    <t>https://europepmc.org/abstract/MED/38032861</t>
  </si>
  <si>
    <t>['Mulick AR', 'Henderson AD', 'Prieto-Merino D', 'Mansfield KE', 'Matthewman J', 'Quint JK', 'Lyons RA', 'Sheikh A', 'McAllister DA', 'Nitsch D', 'Langan SM']</t>
  </si>
  <si>
    <t>Novel multimorbidity clusters in people with eczema and asthma: a population-based cluster analysis</t>
  </si>
  <si>
    <t>18-Dec-2022</t>
  </si>
  <si>
    <t>12(1):21866</t>
  </si>
  <si>
    <t>https://pubmed.ncbi.nlm.nih.gov/36529816</t>
  </si>
  <si>
    <t>https://europepmc.org/abstract/MED/36529816</t>
  </si>
  <si>
    <t>['Halliday KE', 'Nguipdop-Djomo P', 'Oswald WE', 'Sturgess J', 'Allen E', 'Sundaram N', 'Ireland G', 'Poh J', 'Ijaz S', 'Shute J', 'Diamond I', 'Rourke E', 'Dawe F', 'Judd A', 'Clark T', 'Edmunds WJ', 'Bonell C', 'Mangtani P', 'Ladhani SN', 'Langan SM', 'Hargreaves J']</t>
  </si>
  <si>
    <t>The COVID-19 Schools Infection Survey in England: Protocol and Participation Profile for a Prospective Observational Cohort Study</t>
  </si>
  <si>
    <t>10-Nov-2022</t>
  </si>
  <si>
    <t>JMIR research protocols</t>
  </si>
  <si>
    <t>11(11):e34075</t>
  </si>
  <si>
    <t>https://pubmed.ncbi.nlm.nih.gov/35635843</t>
  </si>
  <si>
    <t>https://europepmc.org/abstract/MED/35635843</t>
  </si>
  <si>
    <t>['Lin LY', 'Mathur R', 'Mulick A', 'Smeeth L', 'Langan SM', 'Warren-Gash C']</t>
  </si>
  <si>
    <t>Association between vitamin D and incident herpes zoster: a UK Biobank study</t>
  </si>
  <si>
    <t>27-Oct-2022</t>
  </si>
  <si>
    <t>72(724):e842-e848</t>
  </si>
  <si>
    <t>https://pubmed.ncbi.nlm.nih.gov/35940884</t>
  </si>
  <si>
    <t>https://europepmc.org/abstract/MED/35940884</t>
  </si>
  <si>
    <t>['Hargreaves JR', 'Langan SM', 'Oswald WE', 'Halliday KE', 'Sturgess J', 'Phelan J', 'Nguipdop-Djomo P', 'Ford B', 'Allen E', 'Sundaram N', 'Ireland G', 'Poh J', 'Ijaz S', 'Diamond I', 'Rourke E', 'Dawe F', 'Judd A', 'Warren-Gash C', 'Clark TG', 'Glynn JR', 'Edmunds WJ', 'Bonell C', 'Mangtani P', 'Ladhani SN']</t>
  </si>
  <si>
    <t>Epidemiology of SARS-CoV-2 infection among staff and students in a cohort of English primary and secondary schools during 2020-2021</t>
  </si>
  <si>
    <t>24-Aug-2022</t>
  </si>
  <si>
    <t>The Lancet regional health. Europe</t>
  </si>
  <si>
    <t>21:100471</t>
  </si>
  <si>
    <t>https://pubmed.ncbi.nlm.nih.gov/36035630</t>
  </si>
  <si>
    <t>https://linkinghub.elsevier.com/retrieve/pii/S2666-7762(22)00167-3</t>
  </si>
  <si>
    <t>HARmonized Protocol Template to Enhance Reproducibility of Hypothesis Evaluating Real-World Evidence Studies on Treatment Effects: A Good Practices Report of a Joint ISPE/ISPOR Task Force</t>
  </si>
  <si>
    <t>Value in health : the journal of the International Society for Pharmacoeconomics and Outcomes Research</t>
  </si>
  <si>
    <t>25(10):1663-1672</t>
  </si>
  <si>
    <t>https://pubmed.ncbi.nlm.nih.gov/36241338</t>
  </si>
  <si>
    <t>https://linkinghub.elsevier.com/retrieve/pii/S1098-3015(22)02153-2</t>
  </si>
  <si>
    <t>['Amin-Chowdhury Z', 'Bertran M', 'Kall M', 'Ireland G', 'Aiano F', 'Powell A', 'Jones SE', 'Brent AJ', 'Brent BE', 'Baawuah F', 'Okike I', 'Beckmann J', 'Garstang J', 'Ahmad S', 'Sundaram N', 'Bonell C', 'Langan SM', 'Hargreaves J', 'Ladhani SN']</t>
  </si>
  <si>
    <t>Parents' and teachers' attitudes to and experiences of the implementation of COVID-19 preventive measures in primary and secondary schools following reopening of schools in autumn 2020: a descriptive cross-sectional survey</t>
  </si>
  <si>
    <t>12(9):e052171</t>
  </si>
  <si>
    <t>https://pubmed.ncbi.nlm.nih.gov/36171032</t>
  </si>
  <si>
    <t>https://europepmc.org/abstract/MED/36171032</t>
  </si>
  <si>
    <t>['Magyari A', 'Ye M', 'Margolis DJ', 'McCulloch CE', 'Cummings SR', 'Yaffe K', 'Langan SM', 'Abuabara K']</t>
  </si>
  <si>
    <t>Adult atopic eczema and the risk of dementia: A population-based cohort study</t>
  </si>
  <si>
    <t>87(2):314-322</t>
  </si>
  <si>
    <t>https://pubmed.ncbi.nlm.nih.gov/35367295</t>
  </si>
  <si>
    <t>https://linkinghub.elsevier.com/retrieve/pii/S0190-9622(22)00541-2</t>
  </si>
  <si>
    <t>['Mansh MD', 'Mulick A', 'Langan SM']</t>
  </si>
  <si>
    <t>The impact of psoriasis and sexual orientation on mental and physical health among adults in the United States</t>
  </si>
  <si>
    <t>8-Aug-2021</t>
  </si>
  <si>
    <t>87(1):234-237</t>
  </si>
  <si>
    <t>https://pubmed.ncbi.nlm.nih.gov/34371093</t>
  </si>
  <si>
    <t>https://linkinghub.elsevier.com/retrieve/pii/S0190-9622(21)02276-3</t>
  </si>
  <si>
    <t>['MacKenna B', 'Kennedy NA', 'Mehrkar A', 'Rowan A', 'Galloway J', 'Matthewman J', 'Mansfield KE', 'Bechman K', 'Yates M', 'Brown J', 'Schultze A', 'Norton S', 'Walker AJ', 'Morton CE', 'Harrison D', 'Bhaskaran K', 'Rentsch CT', 'Williamson E', 'Croker R', 'Bacon S', 'Hickman G', 'Ward T', 'Davy S', 'Green A', 'Fisher L', 'Hulme W', 'Bates C', 'Curtis HJ', 'Tazare J', 'Eggo RM', 'Evans D', 'Inglesby P', 'Cockburn J', 'McDonald HI', 'Tomlinson LA', 'Mathur R', 'Wong AYS', 'Forbes H', 'Parry J', 'Hester F', 'Harper S', 'Douglas IJ', 'Smeeth L', 'Lees CW', 'Evans SJW', 'Goldacre B', 'Smith CH', 'Langan SM']</t>
  </si>
  <si>
    <t>Risk of severe COVID-19 outcomes associated with immune-mediated inflammatory diseases and immune-modifying therapies: a nationwide cohort study in the OpenSAFELY platform</t>
  </si>
  <si>
    <t>4(7):e490-e506</t>
  </si>
  <si>
    <t>https://pubmed.ncbi.nlm.nih.gov/35698725</t>
  </si>
  <si>
    <t>https://linkinghub.elsevier.com/retrieve/pii/S2665-9913(22)00098-4</t>
  </si>
  <si>
    <t>['Bosma AL', 'Ascott A', 'Iskandar R', 'Farquhar K', 'Matthewman J', 'Langendam MW', 'Mulick A', 'Abuabara K', 'Williams HC', 'Spuls PI', 'Langan SM', 'Middelkamp-Hup MA']</t>
  </si>
  <si>
    <t>Classifying atopic dermatitis: a systematic review of phenotypes and associated characteristics</t>
  </si>
  <si>
    <t>36(6):807-819</t>
  </si>
  <si>
    <t>https://pubmed.ncbi.nlm.nih.gov/35170821</t>
  </si>
  <si>
    <t>https://europepmc.org/abstract/MED/35170821</t>
  </si>
  <si>
    <t>['Sivyer K', 'Teasdale E', 'Greenwell K', 'Steele M', 'Ghio D', 'Ridd MJ', 'Roberts A', 'Chalmers JR', 'Lawton S', 'Langan SM', 'Cowdell F', 'Le Roux E', 'Wilczynska S', 'Williams HC', 'Thomas KS', 'Yardley L', 'Santer M', 'Muller I']</t>
  </si>
  <si>
    <t>Supporting families managing childhood eczema: developing and optimising eczema care online using qualitative research</t>
  </si>
  <si>
    <t>26-May-2022</t>
  </si>
  <si>
    <t>72(719):e378-e389</t>
  </si>
  <si>
    <t>https://pubmed.ncbi.nlm.nih.gov/35577586</t>
  </si>
  <si>
    <t>https://europepmc.org/abstract/MED/35577586</t>
  </si>
  <si>
    <t>['Greenwell K', 'Ghio D', 'Sivyer K', 'Steele M', 'Teasdale E', 'Ridd MJ', 'Roberts A', 'Chalmers JR', 'Lawton S', 'Langan S', 'Cowdell F', 'Le Roux E', 'Wilczynska S', 'Jones H', 'Whittaker E', 'Williams HC', 'Thomas KS', 'Yardley L', 'Santer M', 'Muller I']</t>
  </si>
  <si>
    <t>Eczema Care Online: development and qualitative optimisation of an online behavioural intervention to support self-management in young people with eczema</t>
  </si>
  <si>
    <t>20-Apr-2022</t>
  </si>
  <si>
    <t>12(4):e056867</t>
  </si>
  <si>
    <t>https://pubmed.ncbi.nlm.nih.gov/35443955</t>
  </si>
  <si>
    <t>https://europepmc.org/abstract/MED/35443955</t>
  </si>
  <si>
    <t>['Lax SJ', 'Harvey J', 'Axon E', 'Howells L', 'Santer M', 'Ridd MJ', 'Lawton S', 'Langan S', 'Roberts A', 'Ahmed A', 'Muller I', 'Ming LC', 'Panda S', 'Chernyshov P', 'Carter B', 'Williams HC', 'Thomas KS', 'Chalmers JR']</t>
  </si>
  <si>
    <t>Strategies for using topical corticosteroids in children and adults with eczema</t>
  </si>
  <si>
    <t>11-Mar-2022</t>
  </si>
  <si>
    <t>3(3):CD013356</t>
  </si>
  <si>
    <t>https://pubmed.ncbi.nlm.nih.gov/35275399</t>
  </si>
  <si>
    <t>https://europepmc.org/abstract/MED/35275399</t>
  </si>
  <si>
    <t>['Bajwa H', 'Baghchechi M', 'Mujahid M', 'Kang Dufour MS', 'Langan SM', 'Abuabara K']</t>
  </si>
  <si>
    <t>Mixed evidence on the relationship between socioeconomic position and atopic dermatitis: A systematic review</t>
  </si>
  <si>
    <t>20-Sep-2021</t>
  </si>
  <si>
    <t>86(2):399-405</t>
  </si>
  <si>
    <t>https://pubmed.ncbi.nlm.nih.gov/34547359</t>
  </si>
  <si>
    <t>https://linkinghub.elsevier.com/retrieve/pii/S0190-9622(21)02493-2</t>
  </si>
  <si>
    <t>['Adesanya E', 'Cook S', 'Crellin E', 'Langan S', 'Mansfield K', 'Smeeth L', 'Herrett E']</t>
  </si>
  <si>
    <t>Alcohol use recording in adults with depression in English primary care: a cross-sectional study</t>
  </si>
  <si>
    <t>12(1):e055975</t>
  </si>
  <si>
    <t>https://pubmed.ncbi.nlm.nih.gov/35063960</t>
  </si>
  <si>
    <t>https://europepmc.org/abstract/MED/35063960</t>
  </si>
  <si>
    <t>['Imran M', 'Mc Cord K', 'McCall SJ', 'Kwakkenbos L', 'Sampson M', 'Fröbert O', 'Gale C', 'Hemkens LG', 'Langan SM', 'Moher D', 'Relton C', 'Zwarenstein M', 'Juszczak E', 'Thombs BD']</t>
  </si>
  <si>
    <t>Reporting transparency and completeness in trials: Paper 3 - trials conducted using administrative databases do not adequately report elements related to use of databases</t>
  </si>
  <si>
    <t>11-Sep-2021</t>
  </si>
  <si>
    <t>141:187-197</t>
  </si>
  <si>
    <t>https://pubmed.ncbi.nlm.nih.gov/34520851</t>
  </si>
  <si>
    <t>https://linkinghub.elsevier.com/retrieve/pii/S0895-4356(21)00290-0</t>
  </si>
  <si>
    <t>['McCall SJ', 'Imran M', 'Hemkens LG', 'Mc Cord K', 'Kwakkenbos L', 'Sampson M', 'Jawad S', 'Zwarenstein M', 'Relton C', 'Langan SM', 'Moher D', 'Fröbert O', 'Thombs BD', 'Gale C', 'Juszczak E']</t>
  </si>
  <si>
    <t>Reporting transparency and completeness in trials: Paper 4 - reporting of randomised controlled trials conducted using routinely collected electronic records - room for improvement</t>
  </si>
  <si>
    <t>12-Sep-2021</t>
  </si>
  <si>
    <t>141:198-209</t>
  </si>
  <si>
    <t>https://pubmed.ncbi.nlm.nih.gov/34525409</t>
  </si>
  <si>
    <t>https://linkinghub.elsevier.com/retrieve/pii/S0895-4356(21)00291-2</t>
  </si>
  <si>
    <t>['Matthewman J', 'Mansfield KE', 'Prieto-Alhambra D', 'Mulick AR', 'Smeeth L', 'Lowe KE', 'Silverwood RJ', 'Langan SM']</t>
  </si>
  <si>
    <t>Atopic Eczema-Associated Fracture Risk and Oral Corticosteroids: A Population-Based Cohort Study</t>
  </si>
  <si>
    <t>10(1):257-266.e8</t>
  </si>
  <si>
    <t>https://pubmed.ncbi.nlm.nih.gov/34571200</t>
  </si>
  <si>
    <t>https://linkinghub.elsevier.com/retrieve/pii/S2213-2198(21)01018-7</t>
  </si>
  <si>
    <t>['Powell AA', 'Ireland G', 'Baawuah F', 'Beckmann J', 'Okike IO', 'Ahmad S', 'Garstang J', 'Brent AJ', 'Brent B', 'Aiano F', 'Hargreaves J', 'Langan SM', 'Mangtani P', 'Nguipdop-Djomo P', 'Sturgess J', 'Oswald W', 'Halliday K', 'Rourke E', 'Dawe F', 'Amin-Chowdhury Z', 'Kall M', 'Zambon M', 'Poh J', 'Ijaz S', 'Lackenby A', 'Elli J', 'Brown KE', 'Diamond SI', 'Ramsay ME', 'Ladhani SN']</t>
  </si>
  <si>
    <t>Secondary attack rates in primary and secondary school bubbles following a confirmed case: Active, prospective national surveillance, November to December 2020, England</t>
  </si>
  <si>
    <t>17(2):e0262515</t>
  </si>
  <si>
    <t>https://pubmed.ncbi.nlm.nih.gov/35171942</t>
  </si>
  <si>
    <t>https://europepmc.org/abstract/MED/35171942</t>
  </si>
  <si>
    <t>['Lin LY', 'Mulick A', 'Mathur R', 'Smeeth L', 'Warren-Gash C', 'Langan SM']</t>
  </si>
  <si>
    <t>The association between vitamin D status and COVID-19 in England: A cohort study using UK Biobank</t>
  </si>
  <si>
    <t>6-Jun-2022</t>
  </si>
  <si>
    <t>17(6):e0269064</t>
  </si>
  <si>
    <t>https://pubmed.ncbi.nlm.nih.gov/35666716</t>
  </si>
  <si>
    <t>https://europepmc.org/abstract/MED/35666716</t>
  </si>
  <si>
    <t>['Persson MS', 'Harman KE', 'Thomas KS', 'Chalmers JR', 'Vinogradova Y', 'Langan SM', 'Hippisley-Cox J', 'Gran S']</t>
  </si>
  <si>
    <t>Long-term oral prednisolone exposure in primary care for bullous pemphigoid: population-based study</t>
  </si>
  <si>
    <t>25-Nov-2021</t>
  </si>
  <si>
    <t>71(713):e904-e911</t>
  </si>
  <si>
    <t>https://pubmed.ncbi.nlm.nih.gov/34607796</t>
  </si>
  <si>
    <t>https://europepmc.org/abstract/MED/34607796</t>
  </si>
  <si>
    <t>['Kern C', 'Wan J', 'LeWinn KZ', 'Ramirez FD', 'Lee Y', 'McCulloch CE', 'Langan SM', 'Abuabara K']</t>
  </si>
  <si>
    <t>Association of Atopic Dermatitis and Mental Health Outcomes Across Childhood: A Longitudinal Cohort Study</t>
  </si>
  <si>
    <t>157(10):1200-1208</t>
  </si>
  <si>
    <t>https://pubmed.ncbi.nlm.nih.gov/34468686</t>
  </si>
  <si>
    <t>https://europepmc.org/abstract/MED/34468686</t>
  </si>
  <si>
    <t>['Abuabara K', 'Ye M', 'Margolis DJ', 'McCulloch CE', 'Mulick AR', 'Silverwood RJ', 'Sullivan A', 'Williams HC', 'Langan SM']</t>
  </si>
  <si>
    <t>Patterns of Atopic Eczema Disease Activity From Birth Through Midlife in 2 British Birth Cohorts</t>
  </si>
  <si>
    <t>157(10):1191-1199</t>
  </si>
  <si>
    <t>https://pubmed.ncbi.nlm.nih.gov/34468687</t>
  </si>
  <si>
    <t>https://europepmc.org/abstract/MED/34468687</t>
  </si>
  <si>
    <t>['Schonmann Y', 'Mansfield KE', 'Mulick A', 'Roberts A', 'Smeeth L', 'Langan SM', 'Nitsch D']</t>
  </si>
  <si>
    <t>Inflammatory skin diseases and the risk of chronic kidney disease: population-based case-control and cohort analyses</t>
  </si>
  <si>
    <t>185(4):772-780</t>
  </si>
  <si>
    <t>https://pubmed.ncbi.nlm.nih.gov/33730366</t>
  </si>
  <si>
    <t>https://academic.oup.com/bjd/article-lookup/doi/10.1111/bjd.20067</t>
  </si>
  <si>
    <t>['Mulick AR', 'Mansfield KE', 'Silverwood RJ', 'Budu-Aggrey A', 'Roberts A', 'Custovic A', 'Pearce N', 'Irvine AD', 'Smeeth L', 'Abuabara K', 'Langan SM']</t>
  </si>
  <si>
    <t>Four childhood atopic dermatitis subtypes identified from trajectory and severity of disease and internally validated in a large UK birth cohort</t>
  </si>
  <si>
    <t>9-May-2021</t>
  </si>
  <si>
    <t>185(3):526-536</t>
  </si>
  <si>
    <t>https://pubmed.ncbi.nlm.nih.gov/33655501</t>
  </si>
  <si>
    <t>https://europepmc.org/abstract/MED/33655501</t>
  </si>
  <si>
    <t>['Sundaram N', 'Bonell C', 'Ladhani S', 'Langan SM', 'Baawuah F', 'Okike I', 'Ahmad S', 'Beckmann J', 'Garstang J', 'Brent BE', 'Brent AJ', 'Amin-Chowdhury Z', 'Aiano F', 'Hargreaves J']</t>
  </si>
  <si>
    <t>Implementation of preventive measures to prevent COVID-19: a national study of English primary schools in summer 2020</t>
  </si>
  <si>
    <t>12-Jul-2021</t>
  </si>
  <si>
    <t>Health education research</t>
  </si>
  <si>
    <t>36(3):272-285</t>
  </si>
  <si>
    <t>https://pubmed.ncbi.nlm.nih.gov/33860299</t>
  </si>
  <si>
    <t>https://europepmc.org/abstract/MED/33860299</t>
  </si>
  <si>
    <t>['Axon E', 'Chalmers JR', 'Santer M', 'Ridd MJ', 'Lawton S', 'Langan SM', 'Grindlay DJC', 'Muller I', 'Roberts A', 'Ahmed A', 'Williams HC', 'Thomas KS']</t>
  </si>
  <si>
    <t>Safety of topical corticosteroids in atopic eczema: an umbrella review</t>
  </si>
  <si>
    <t>11(7):e046476</t>
  </si>
  <si>
    <t>https://pubmed.ncbi.nlm.nih.gov/34233978</t>
  </si>
  <si>
    <t>https://europepmc.org/abstract/MED/34233978</t>
  </si>
  <si>
    <t>['Schmidt SAJ', 'Sørensen HT', 'Langan SM', 'Vestergaard M']</t>
  </si>
  <si>
    <t>Perceived psychological stress and risk of herpes zoster: a nationwide population-based cohort study</t>
  </si>
  <si>
    <t>7-May-2021</t>
  </si>
  <si>
    <t>185(1):130-138</t>
  </si>
  <si>
    <t>https://pubmed.ncbi.nlm.nih.gov/33511645</t>
  </si>
  <si>
    <t>https://europepmc.org/abstract/MED/33511645</t>
  </si>
  <si>
    <t>Associations of Lifestyle and Anthropometric Factors With the Risk of Herpes Zoster: A Nationwide Population-Based Cohort Study</t>
  </si>
  <si>
    <t>190(6):1064-1074</t>
  </si>
  <si>
    <t>https://pubmed.ncbi.nlm.nih.gov/33569573</t>
  </si>
  <si>
    <t>https://europepmc.org/abstract/MED/33569573</t>
  </si>
  <si>
    <t>['Forbes HJ', 'Bhaskaran K', 'Grint D', 'Hu VH', 'Langan SM', 'McDonald HI', 'Morton C', 'Smeeth L', 'Walker JL', 'Warren-Gash C']</t>
  </si>
  <si>
    <t>Incidence of acute complications of herpes zoster among immunocompetent adults in England: a matched cohort study using routine health data</t>
  </si>
  <si>
    <t>4-Jan-2021</t>
  </si>
  <si>
    <t>184(6):1077-1084</t>
  </si>
  <si>
    <t>https://pubmed.ncbi.nlm.nih.gov/33216946</t>
  </si>
  <si>
    <t>https://europepmc.org/abstract/MED/33216946</t>
  </si>
  <si>
    <t>['Bhate K', 'Lin LY', 'Barbieri JS', 'Leyrat C', 'Hopkins S', 'Stabler R', 'Shallcross L', 'Smeeth L', 'Francis N', 'Mathur R', 'Langan SM', 'Sinnott SJ']</t>
  </si>
  <si>
    <t>Is there an association between long-term antibiotics for acne and subsequent infection sequelae and antimicrobial resistance? A systematic review</t>
  </si>
  <si>
    <t>BJGP open</t>
  </si>
  <si>
    <t>5(3):BJGPO.2020.0181</t>
  </si>
  <si>
    <t>https://pubmed.ncbi.nlm.nih.gov/33687983</t>
  </si>
  <si>
    <t>https://europepmc.org/abstract/MED/33687983</t>
  </si>
  <si>
    <t>['Ascott A', 'Mansfield KE', 'Schonmann Y', 'Mulick A', 'Abuabara K', 'Roberts A', 'Smeeth L', 'Langan SM']</t>
  </si>
  <si>
    <t>Atopic eczema and obesity: a population-based study</t>
  </si>
  <si>
    <t>184(5):871-879</t>
  </si>
  <si>
    <t>https://pubmed.ncbi.nlm.nih.gov/33090454</t>
  </si>
  <si>
    <t>https://academic.oup.com/bjd/article-lookup/doi/10.1111/bjd.19597</t>
  </si>
  <si>
    <t>['Silverwood RJ', 'Mansfield KE', 'Mulick A', 'Wong AYS', 'Schmidt SAJ', 'Roberts A', 'Smeeth L', 'Abuabara K', 'Langan SM']</t>
  </si>
  <si>
    <t>Atopic eczema in adulthood and mortality: UK population-based cohort study, 1998-2016</t>
  </si>
  <si>
    <t>27-Jan-2021</t>
  </si>
  <si>
    <t>147(5):1753-1763</t>
  </si>
  <si>
    <t>https://pubmed.ncbi.nlm.nih.gov/33516523</t>
  </si>
  <si>
    <t>https://linkinghub.elsevier.com/retrieve/pii/S0091-6749(20)31712-7</t>
  </si>
  <si>
    <t>['Kwakkenbos L', 'Imran M', 'McCall SJ', 'McCord KA', 'Fröbert O', 'Hemkens LG', 'Zwarenstein M', 'Relton C', 'Rice DB', 'Langan SM', 'Benchimol EI', 'Thabane L', 'Campbell MK', 'Sampson M', 'Erlinge D', 'Verkooijen HM', 'Moher D', 'Boutron I', 'Ravaud P', 'Nicholl J', 'Uher R', 'Sauvé M', 'Fletcher J', 'Torgerson D', 'Gale C', 'Juszczak E', 'Thombs BD']</t>
  </si>
  <si>
    <t>CONSORT extension for the reporting of randomised controlled trials conducted using cohorts and routinely collected data (CONSORT-ROUTINE): checklist with explanation and elaboration</t>
  </si>
  <si>
    <t>373:n857</t>
  </si>
  <si>
    <t>https://pubmed.ncbi.nlm.nih.gov/33926904</t>
  </si>
  <si>
    <t>https://europepmc.org/abstract/MED/33926904</t>
  </si>
  <si>
    <t>['Imran M', 'Kwakkenbos L', 'McCall SJ', 'McCord KA', 'Fröbert O', 'Hemkens LG', 'Zwarenstein M', 'Relton C', 'Rice DB', 'Langan SM', 'Benchimol EI', 'Thabane L', 'Campbell MK', 'Sampson M', 'Erlinge D', 'Verkooijen HM', 'Moher D', 'Boutron I', 'Ravaud P', 'Nicholl J', 'Uher R', 'Sauvé M', 'Fletcher J', 'Torgerson D', 'Gale C', 'Juszczak E', 'Thombs BD']</t>
  </si>
  <si>
    <t>Methods and results used in the development of a consensus-driven extension to the Consolidated Standards of Reporting Trials (CONSORT) statement for trials conducted using cohorts and routinely collected data (CONSORT-ROUTINE)</t>
  </si>
  <si>
    <t>11(4):e049093</t>
  </si>
  <si>
    <t>https://pubmed.ncbi.nlm.nih.gov/33926985</t>
  </si>
  <si>
    <t>https://europepmc.org/abstract/MED/33926985</t>
  </si>
  <si>
    <t>['Schmidt SAJ', 'Mailhac A', 'Darvalics B', 'Mulick A', 'Deleuran MS', 'Sørensen HT', 'Riis JL', 'Langan SM']</t>
  </si>
  <si>
    <t>Association Between Atopic Dermatitis and Educational Attainment in Denmark</t>
  </si>
  <si>
    <t>157(6):1-9</t>
  </si>
  <si>
    <t>https://pubmed.ncbi.nlm.nih.gov/33851963</t>
  </si>
  <si>
    <t>https://europepmc.org/abstract/MED/33851963</t>
  </si>
  <si>
    <t>['Mansfield KE', 'Mathur R', 'Tazare J', 'Henderson AD', 'Mulick AR', 'Carreira H', 'Matthews AA', 'Bidulka P', 'Gayle A', 'Forbes H', 'Cook S', 'Wong AYS', 'Strongman H', 'Wing K', 'Warren-Gash C', 'Cadogan SL', 'Smeeth L', 'Hayes JF', 'Quint JK', 'McKee M', 'Langan SM']</t>
  </si>
  <si>
    <t>Indirect acute effects of the COVID-19 pandemic on physical and mental health in the UK: a population-based study</t>
  </si>
  <si>
    <t>18-Feb-2021</t>
  </si>
  <si>
    <t>The Lancet. Digital health</t>
  </si>
  <si>
    <t>3(4):e217-e230</t>
  </si>
  <si>
    <t>https://pubmed.ncbi.nlm.nih.gov/33612430</t>
  </si>
  <si>
    <t>https://linkinghub.elsevier.com/retrieve/pii/S2589-7500(21)00017-0</t>
  </si>
  <si>
    <t>['Persson MSM', 'Harman KE', 'Thomas KS', 'Chalmers JR', 'Vinogradova Y', 'Langan SM', 'Hippisley-Cox J', 'Gran S']</t>
  </si>
  <si>
    <t>Using electronic health records to inform trial feasibility in a rare autoimmune blistering skin disease in England</t>
  </si>
  <si>
    <t>4-Feb-2021</t>
  </si>
  <si>
    <t>BMC medical research methodology</t>
  </si>
  <si>
    <t>21(1):22</t>
  </si>
  <si>
    <t>https://pubmed.ncbi.nlm.nih.gov/33541270</t>
  </si>
  <si>
    <t>https://bmcmedresmethodol.biomedcentral.com/articles/10.1186/s12874-021-01212-1</t>
  </si>
  <si>
    <t>['Laughter MR', 'Maymone MBC', 'Mashayekhi S', 'Arents BWM', 'Karimkhani C', 'Langan SM', 'Dellavalle RP', 'Flohr C']</t>
  </si>
  <si>
    <t>The global burden of atopic dermatitis: lessons from the Global Burden of Disease Study 1990-2017</t>
  </si>
  <si>
    <t>184(2):304-309</t>
  </si>
  <si>
    <t>https://pubmed.ncbi.nlm.nih.gov/33006135</t>
  </si>
  <si>
    <t>https://academic.oup.com/bjd/article-lookup/doi/10.1111/bjd.19580</t>
  </si>
  <si>
    <t>['Lin LY', 'Smeeth L', 'Langan S', 'Warren-Gash C']</t>
  </si>
  <si>
    <t>Distribution of vitamin D status in the UK: a cross-sectional analysis of UK Biobank</t>
  </si>
  <si>
    <t>6-Jan-2021</t>
  </si>
  <si>
    <t>11(1):e038503</t>
  </si>
  <si>
    <t>https://pubmed.ncbi.nlm.nih.gov/33408196</t>
  </si>
  <si>
    <t>https://europepmc.org/abstract/MED/33408196</t>
  </si>
  <si>
    <t>['Lin LY', 'Bhate K', 'Forbes H', 'Smeeth L', 'Warren-Gash C', 'Langan SM']</t>
  </si>
  <si>
    <t>Vitamin D Deficiency or Supplementation and the Risk of Human Herpesvirus Infections or Reactivation: A Systematic Review and Meta-analysis</t>
  </si>
  <si>
    <t>22-Dec-2020</t>
  </si>
  <si>
    <t>8(1):ofaa570</t>
  </si>
  <si>
    <t>https://pubmed.ncbi.nlm.nih.gov/33511224</t>
  </si>
  <si>
    <t>https://europepmc.org/abstract/MED/33511224</t>
  </si>
  <si>
    <t>['Persson MSM', 'Harman KE', 'Vinogradova Y', 'Langan SM', 'Hippisley-Cox J', 'Thomas KS', 'Gran S']</t>
  </si>
  <si>
    <t>Incidence, prevalence and mortality of bullous pemphigoid in England 1998-2017: a population-based cohort study</t>
  </si>
  <si>
    <t>27-Apr-2020</t>
  </si>
  <si>
    <t>184(1):68-77</t>
  </si>
  <si>
    <t>https://pubmed.ncbi.nlm.nih.gov/32147814</t>
  </si>
  <si>
    <t>https://academic.oup.com/bjd/article-lookup/doi/10.1111/bjd.19022</t>
  </si>
  <si>
    <t>['Bidulka P', 'Vestergaard SV', 'Hlupeni A', 'Kjærsgaard A', 'Wong AYS', 'Langan SM', 'Schmidt SAJ', 'Lyon S', 'Christiansen CF', 'Nitsch D']</t>
  </si>
  <si>
    <t>Adverse outcomes after partner bereavement in people with reduced kidney function: Parallel cohort studies in England and Denmark</t>
  </si>
  <si>
    <t>16(9):e0257255</t>
  </si>
  <si>
    <t>https://pubmed.ncbi.nlm.nih.gov/34555018</t>
  </si>
  <si>
    <t>https://europepmc.org/abstract/MED/34555018</t>
  </si>
  <si>
    <t>['Chan LN', 'Magyari A', 'Ye M', 'Al-Alusi NA', 'Langan SM', 'Margolis D', 'McCulloch CE', 'Abuabara K']</t>
  </si>
  <si>
    <t>The epidemiology of atopic dermatitis in older adults: A population-based study in the United Kingdom</t>
  </si>
  <si>
    <t>6-Oct-2021</t>
  </si>
  <si>
    <t>16(10):e0258219</t>
  </si>
  <si>
    <t>https://pubmed.ncbi.nlm.nih.gov/34614025</t>
  </si>
  <si>
    <t>https://europepmc.org/abstract/MED/34614025</t>
  </si>
  <si>
    <t>['McCarthy M', "O'Keeffe L", 'Williamson PR', 'Sydes MR', 'Farrin A', 'Lugg-Widger F', 'Davies G', 'Avery K', 'Chan AW', 'Kwakkenbos L', 'Thombs BD', 'Watkins A', 'Hemkens LG', 'Gale C', 'Zwarenstein M', 'Langan SM', 'Thabane L', 'Juszczak E', 'Moher D', 'Kearney PM']</t>
  </si>
  <si>
    <t>A study protocol for the development of a SPIRIT extension for trials conducted using cohorts and routinely collected data (SPIRIT-ROUTINE)</t>
  </si>
  <si>
    <t>29-Jul-2021</t>
  </si>
  <si>
    <t>HRB open research</t>
  </si>
  <si>
    <t>4:82</t>
  </si>
  <si>
    <t>https://pubmed.ncbi.nlm.nih.gov/34877471</t>
  </si>
  <si>
    <t>https://europepmc.org/abstract/MED/34877471</t>
  </si>
  <si>
    <t>['Adesanya EI', 'Schonmann Y', 'Hayes JF', 'Mathur R', 'Mulick AR', 'Rayner L', 'Smeeth L', 'Smith CH', 'Langan SM', 'Mansfield KE']</t>
  </si>
  <si>
    <t>Risk factors for mental illness in adults with atopic eczema or psoriasis: protocol for a systematic review</t>
  </si>
  <si>
    <t>28-Dec-2020</t>
  </si>
  <si>
    <t>10(12):e038324</t>
  </si>
  <si>
    <t>https://pubmed.ncbi.nlm.nih.gov/33372068</t>
  </si>
  <si>
    <t>https://europepmc.org/abstract/MED/33372068</t>
  </si>
  <si>
    <t>['Schmidt SAJ', 'Olsen M', 'Schmidt M', 'Vestergaard C', 'Langan SM', 'Deleuran MS', 'Riis JL']</t>
  </si>
  <si>
    <t>Atopic dermatitis and risk of atrial fibrillation or flutter: A 35-year follow-up study</t>
  </si>
  <si>
    <t>20-Aug-2019</t>
  </si>
  <si>
    <t>83(6):1616-1624</t>
  </si>
  <si>
    <t>https://pubmed.ncbi.nlm.nih.gov/31442537</t>
  </si>
  <si>
    <t>https://linkinghub.elsevier.com/retrieve/pii/S0190-9622(19)32614-3</t>
  </si>
  <si>
    <t>['Hurault G', 'Domínguez-Hüttinger E', 'Langan SM', 'Williams HC', 'Tanaka RJ']</t>
  </si>
  <si>
    <t>Personalized prediction of daily eczema severity scores using a mechanistic machine learning model</t>
  </si>
  <si>
    <t>9-Sep-2020</t>
  </si>
  <si>
    <t>50(11):1258-1266</t>
  </si>
  <si>
    <t>Journal Article | Research Support, Non-U.S. Gov't | Validation Study</t>
  </si>
  <si>
    <t>https://pubmed.ncbi.nlm.nih.gov/32750186</t>
  </si>
  <si>
    <t>https://onlinelibrary.wiley.com/doi/10.1111/cea.13717</t>
  </si>
  <si>
    <t>['Maverakis E', 'Marzano AV', 'Le ST', 'Callen JP', 'Brüggen MC', 'Guenova E', 'Dissemond J', 'Shinkai K', 'Langan SM']</t>
  </si>
  <si>
    <t>Pyoderma gangrenosum</t>
  </si>
  <si>
    <t>8-Oct-2020</t>
  </si>
  <si>
    <t>Nature reviews. Disease primers</t>
  </si>
  <si>
    <t>6(1):81</t>
  </si>
  <si>
    <t>https://pubmed.ncbi.nlm.nih.gov/33033263</t>
  </si>
  <si>
    <t>https://www.nature.com/articles/s41572-020-0213-x</t>
  </si>
  <si>
    <t>['Mansfield KE', 'Schmidt SAJ', 'Darvalics B', 'Mulick A', 'Abuabara K', 'Wong AYS', 'Sørensen HT', 'Smeeth L', 'Bhaskaran K', 'Dos Santos Silva I', 'Silverwood RJ', 'Langan SM']</t>
  </si>
  <si>
    <t>Association Between Atopic Eczema and Cancer in England and Denmark</t>
  </si>
  <si>
    <t>156(10):1086-1097</t>
  </si>
  <si>
    <t>https://pubmed.ncbi.nlm.nih.gov/32579178</t>
  </si>
  <si>
    <t>https://europepmc.org/abstract/MED/32579178</t>
  </si>
  <si>
    <t>['Wong AYS', 'Kjaersgaard A', 'Frøslev T', 'Forbes HJ', 'Mansfield KE', 'Silverwood RJ', 'Sørensen HT', 'Smeeth L', 'Schmidt SAJ', 'Langan SM']</t>
  </si>
  <si>
    <t>Partner bereavement and risk of chronic urticaria, alopecia areata and vitiligo: cohort studies in the UK and Denmark</t>
  </si>
  <si>
    <t>183(4):761-763</t>
  </si>
  <si>
    <t>https://pubmed.ncbi.nlm.nih.gov/32282926</t>
  </si>
  <si>
    <t>https://academic.oup.com/bjd/article-lookup/doi/10.1111/bjd.19122</t>
  </si>
  <si>
    <t>['Wong AYS', 'Frøslev T', 'Dearing L', 'Forbes HJ', 'Mulick A', 'Mansfield KE', 'Silverwood RJ', 'Kjaersgaard A', 'Sørensen HT', 'Smeeth L', 'Lewin A', 'Schmidt SAJ', 'Langan SM']</t>
  </si>
  <si>
    <t>The association between partner bereavement and melanoma: cohort studies in the U.K. and Denmark</t>
  </si>
  <si>
    <t>3-Mar-2020</t>
  </si>
  <si>
    <t>183(4):673-683</t>
  </si>
  <si>
    <t>https://pubmed.ncbi.nlm.nih.gov/32128788</t>
  </si>
  <si>
    <t>https://europepmc.org/abstract/MED/32128788</t>
  </si>
  <si>
    <t>['Kibsgaard L', 'Deleuran M', 'Flohr C', 'Langan S', 'Braae Olesen A', 'Vestergaard C']</t>
  </si>
  <si>
    <t>How "benign" is cutaneous mastocytosis? A Danish registry-based matched cohort study</t>
  </si>
  <si>
    <t>International journal of womens dermatology</t>
  </si>
  <si>
    <t>6(4):294-300</t>
  </si>
  <si>
    <t>https://pubmed.ncbi.nlm.nih.gov/33015290</t>
  </si>
  <si>
    <t>https://linkinghub.elsevier.com/retrieve/pii/S2352-6475(20)30096-4</t>
  </si>
  <si>
    <t>['Langan SM', 'Irvine AD', 'Weidinger S']</t>
  </si>
  <si>
    <t>Atopic dermatitis</t>
  </si>
  <si>
    <t>396(10247):345-360</t>
  </si>
  <si>
    <t>https://pubmed.ncbi.nlm.nih.gov/32738956</t>
  </si>
  <si>
    <t>https://linkinghub.elsevier.com/retrieve/pii/S0140-6736(20)31286-1</t>
  </si>
  <si>
    <t>['Wong AYS', 'Frøslev T', 'Forbes HJ', 'Kjaersgaard A', 'Mulick A', 'Mansfield K', 'Silverwood RJ', 'Sørensen HT', 'Smeeth L', 'Schmidt SAJ', 'Langan SM']</t>
  </si>
  <si>
    <t>Partner bereavement and risk of psoriasis and atopic eczema: cohort studies in the U.K. and Denmark</t>
  </si>
  <si>
    <t>11-Jan-2020</t>
  </si>
  <si>
    <t>183(2):321-331</t>
  </si>
  <si>
    <t>https://pubmed.ncbi.nlm.nih.gov/31782133</t>
  </si>
  <si>
    <t>https://europepmc.org/abstract/MED/31782133</t>
  </si>
  <si>
    <t>Validation study of bullous pemphigoid and pemphigus vulgaris recording in routinely collected electronic primary healthcare records in England</t>
  </si>
  <si>
    <t>14-Jul-2020</t>
  </si>
  <si>
    <t>10(7):e035934</t>
  </si>
  <si>
    <t>https://pubmed.ncbi.nlm.nih.gov/32665386</t>
  </si>
  <si>
    <t>https://europepmc.org/abstract/MED/32665386</t>
  </si>
  <si>
    <t>['Bhate K', 'Lin LY', 'Barbieri J', 'Leyrat C', 'Hopkins S', 'Stabler R', 'Shallcross L', 'Smeeth L', 'Francis NA', 'Mathur R', 'Langan SM', 'Sinnott SJ']</t>
  </si>
  <si>
    <t>Is there an association between long-term antibiotics for acne and subsequent infection sequelae and antimicrobial resistance? A systematic review protocol</t>
  </si>
  <si>
    <t>2-Jul-2020</t>
  </si>
  <si>
    <t>10(7):e033662</t>
  </si>
  <si>
    <t>https://pubmed.ncbi.nlm.nih.gov/32616485</t>
  </si>
  <si>
    <t>https://europepmc.org/abstract/MED/32616485</t>
  </si>
  <si>
    <t>['Gibson JAG', 'Dobbs TD', 'Griffiths R', 'Song J', 'Akbari A', 'Whitaker S', 'Watkins A', 'Langan SM', 'Hutchings HA', 'Lyons RA', 'Whitaker IS']</t>
  </si>
  <si>
    <t>The association of smoking and socioeconomic status on cutaneous melanoma: a population-based, data-linkage, case-control study</t>
  </si>
  <si>
    <t>182(5):1136-1147</t>
  </si>
  <si>
    <t>https://pubmed.ncbi.nlm.nih.gov/31529485</t>
  </si>
  <si>
    <t>https://europepmc.org/abstract/MED/31529485</t>
  </si>
  <si>
    <t>['Lowe KE', 'Mansfield KE', 'Delmestri A', 'Smeeth L', 'Roberts A', 'Abuabara K', 'Prieto-Alhambra D', 'Langan SM']</t>
  </si>
  <si>
    <t>Atopic eczema and fracture risk in adults: A population-based cohort study</t>
  </si>
  <si>
    <t>145(2):563-571.e8</t>
  </si>
  <si>
    <t>https://pubmed.ncbi.nlm.nih.gov/31757515</t>
  </si>
  <si>
    <t>https://linkinghub.elsevier.com/retrieve/pii/S0091-6749(19)31251-5</t>
  </si>
  <si>
    <t>['Forbes H', 'Douglas I', 'Finn A', 'Breuer J', 'Bhaskaran K', 'Smeeth L', 'Packer S', 'Langan SM', 'Mansfield KE', 'Marlow R', 'Whitaker H', 'Warren-Gash C']</t>
  </si>
  <si>
    <t>Risk of herpes zoster after exposure to varicella to explore the exogenous boosting hypothesis: self controlled case series study using UK electronic healthcare data</t>
  </si>
  <si>
    <t>368:l6987</t>
  </si>
  <si>
    <t>https://pubmed.ncbi.nlm.nih.gov/31969318</t>
  </si>
  <si>
    <t>https://europepmc.org/abstract/MED/31969318</t>
  </si>
  <si>
    <t>['Ghio D', 'Muller I', 'Greenwell K', 'Roberts A', 'McNiven A', 'Langan SM', 'Santer M']</t>
  </si>
  <si>
    <t>It's like the bad guy in a movie who just doesn't die': a qualitative exploration of young people's adaptation to eczema and implications for self-care</t>
  </si>
  <si>
    <t>28-Jul-2019</t>
  </si>
  <si>
    <t>182(1):112-118</t>
  </si>
  <si>
    <t>https://pubmed.ncbi.nlm.nih.gov/31021418</t>
  </si>
  <si>
    <t>https://europepmc.org/abstract/MED/31021418</t>
  </si>
  <si>
    <t>['Schonmann Y', 'Mansfield KE', 'Hayes JF', 'Abuabara K', 'Roberts A', 'Smeeth L', 'Langan SM']</t>
  </si>
  <si>
    <t>Atopic Eczema in Adulthood and Risk of Depression and Anxiety: A Population-Based Cohort Study</t>
  </si>
  <si>
    <t>31-Aug-2019</t>
  </si>
  <si>
    <t>8(1):248-257.e16</t>
  </si>
  <si>
    <t>https://pubmed.ncbi.nlm.nih.gov/31479767</t>
  </si>
  <si>
    <t>https://linkinghub.elsevier.com/retrieve/pii/S2213-2198(19)30753-6</t>
  </si>
  <si>
    <t>['Benchimol EI', 'Moher D', 'Ehrenstein V', 'Langan SM']</t>
  </si>
  <si>
    <t>Retraction of COVID-19 Pharmacoepidemiology Research Could Have Been Avoided by Effective Use of Reporting Guidelines</t>
  </si>
  <si>
    <t>21-Dec-2020</t>
  </si>
  <si>
    <t>12:1403-1420</t>
  </si>
  <si>
    <t>https://pubmed.ncbi.nlm.nih.gov/33376409</t>
  </si>
  <si>
    <t>https://europepmc.org/abstract/MED/33376409</t>
  </si>
  <si>
    <t>['Lin LY', 'Bhate K', 'Forbes H', 'Smeeth L', 'Warren-Gash C', 'Langan S']</t>
  </si>
  <si>
    <t>Vitamin D deficiency or supplementation and the risk of human herpesvirus infections or reactivation: a systematic review protocol</t>
  </si>
  <si>
    <t>7-Oct-2019</t>
  </si>
  <si>
    <t>9(10):e031867</t>
  </si>
  <si>
    <t>https://pubmed.ncbi.nlm.nih.gov/31594899</t>
  </si>
  <si>
    <t>https://europepmc.org/abstract/MED/31594899</t>
  </si>
  <si>
    <t>['Venables ZC', 'Nijsten T', 'Wong KF', 'Autier P', 'Broggio J', 'Deas A', 'Harwood CA', 'Hollestein LM', 'Langan SM', 'Morgan E', 'Proby CM', 'Rashbass J', 'Leigh IM']</t>
  </si>
  <si>
    <t>Epidemiology of basal and cutaneous squamous cell carcinoma in the U.K. 2013-15: a cohort study</t>
  </si>
  <si>
    <t>6-May-2019</t>
  </si>
  <si>
    <t>181(3):474-482</t>
  </si>
  <si>
    <t>https://pubmed.ncbi.nlm.nih.gov/30864158</t>
  </si>
  <si>
    <t>https://europepmc.org/abstract/MED/30864158</t>
  </si>
  <si>
    <t>['Abuabara K', 'Ye M', 'McCulloch CE', 'Sullivan A', 'Margolis DJ', 'Strachan DP', 'Paternoster L', 'Yew YW', 'Williams HC', 'Langan SM']</t>
  </si>
  <si>
    <t>Clinical onset of atopic eczema: Results from 2 nationally representative British birth cohorts followed through midlife</t>
  </si>
  <si>
    <t>144(3):710-719</t>
  </si>
  <si>
    <t>https://pubmed.ncbi.nlm.nih.gov/31260715</t>
  </si>
  <si>
    <t>https://linkinghub.elsevier.com/retrieve/pii/S0091-6749(19)30827-9</t>
  </si>
  <si>
    <t>['Langan SM', 'Schmidt SAJ', 'Wing K', 'Ehrenstein V', 'Nicholls SG', 'Filion KB', 'Klungel O', 'Petersen I', 'Sørensen HT', 'Dixon WG', 'Guttmann A', 'Harron K', 'Hemkens LG', 'Moher D', 'Schneeweiss S', 'Smeeth L', 'Sturkenboom M', 'von Elm E', 'Wang SV', 'Benchimol EI']</t>
  </si>
  <si>
    <t>La déclaration RECORD-PE (Reporting of Studies Conducted Using Observational Routinely Collected Health Data Statement for Pharmacoepdemiology) : directives pour la communication des études realisées à partir de données de santé observationelles collectées en routine en pharmacoépidémiologie</t>
  </si>
  <si>
    <t>24-Jun-2019</t>
  </si>
  <si>
    <t>CMAJ : Canadian Medical Association journal = journal de lAssociation medicale canadienne</t>
  </si>
  <si>
    <t>191(25):E689-E708</t>
  </si>
  <si>
    <t>https://pubmed.ncbi.nlm.nih.gov/31235490</t>
  </si>
  <si>
    <t>https://europepmc.org/abstract/MED/31235490</t>
  </si>
  <si>
    <t>['Hefele B', 'Langan SM', 'Pollins K', 'Gelfand JM']</t>
  </si>
  <si>
    <t>Engaging the Patient's Perspective in Clinical Trials Research</t>
  </si>
  <si>
    <t>139(6):1217-1220</t>
  </si>
  <si>
    <t>https://pubmed.ncbi.nlm.nih.gov/30880042</t>
  </si>
  <si>
    <t>https://linkinghub.elsevier.com/retrieve/pii/S0022-202X(19)31327-2</t>
  </si>
  <si>
    <t>['Ramirez FD', 'Chen S', 'Langan SM', 'Prather AA', 'McCulloch CE', 'Kidd SA', 'Cabana MD', 'Chren MM', 'Abuabara K']</t>
  </si>
  <si>
    <t>Association of Atopic Dermatitis With Sleep Quality in Children</t>
  </si>
  <si>
    <t>1-May-2019</t>
  </si>
  <si>
    <t>173(5):e190025</t>
  </si>
  <si>
    <t>https://pubmed.ncbi.nlm.nih.gov/30830151</t>
  </si>
  <si>
    <t>https://europepmc.org/abstract/MED/30830151</t>
  </si>
  <si>
    <t>Assessment of Sleep Disturbances and Exhaustion in Mothers of Children With Atopic Dermatitis</t>
  </si>
  <si>
    <t>155(5):556-563</t>
  </si>
  <si>
    <t>https://pubmed.ncbi.nlm.nih.gov/30892577</t>
  </si>
  <si>
    <t>https://europepmc.org/abstract/MED/30892577</t>
  </si>
  <si>
    <t>['Rutter CE', 'Silverwood RJ', 'Williams HC', 'Ellwood P', 'Asher I', 'Garcia-Marcos L', 'Strachan DP', 'Pearce N', 'Langan SM']</t>
  </si>
  <si>
    <t>Are Environmental Factors for Atopic Eczema in ISAAC Phase Three due to Reverse Causation?</t>
  </si>
  <si>
    <t>4-Dec-2018</t>
  </si>
  <si>
    <t>139(5):1023-1036</t>
  </si>
  <si>
    <t>https://pubmed.ncbi.nlm.nih.gov/30521836</t>
  </si>
  <si>
    <t>https://linkinghub.elsevier.com/retrieve/pii/S0022-202X(18)32812-4</t>
  </si>
  <si>
    <t>['Ascott A', 'Mulick A', 'Yu AM', 'Prieto-Merino D', 'Schmidt M', 'Abuabara K', 'Smeeth L', 'Roberts A', 'Langan SM']</t>
  </si>
  <si>
    <t>Atopic eczema and major cardiovascular outcomes: A systematic review and meta-analysis of population-based studies</t>
  </si>
  <si>
    <t>18-Dec-2018</t>
  </si>
  <si>
    <t>143(5):1821-1829</t>
  </si>
  <si>
    <t>Journal Article | Meta-Analysis | Research Support, N.I.H., Extramural | Research Support, Non-U.S. Gov't | Systematic Review</t>
  </si>
  <si>
    <t>https://pubmed.ncbi.nlm.nih.gov/30576754</t>
  </si>
  <si>
    <t>https://linkinghub.elsevier.com/retrieve/pii/S0091-6749(18)32728-3</t>
  </si>
  <si>
    <t>['Abuabara K', 'Magyari A', 'McCulloch CE', 'Linos E', 'Margolis DJ', 'Langan SM']</t>
  </si>
  <si>
    <t>Prevalence of Atopic Eczema Among Patients Seen in Primary Care: Data From The Health Improvement Network</t>
  </si>
  <si>
    <t>5-Mar-2019</t>
  </si>
  <si>
    <t>170(5):354-356</t>
  </si>
  <si>
    <t>https://pubmed.ncbi.nlm.nih.gov/30508419</t>
  </si>
  <si>
    <t>https://www.acpjournals.org/doi/10.7326/M18-2246?url_ver=Z39.88-2003&amp;rfr_id=ori:rid:crossref.org&amp;rfr_dat=cr_pub 0pubmed</t>
  </si>
  <si>
    <t>['Venables ZC', 'Autier P', 'Nijsten T', 'Wong KF', 'Langan SM', 'Rous B', 'Broggio J', 'Harwood C', 'Henson K', 'Proby CM', 'Rashbass J', 'Leigh IM']</t>
  </si>
  <si>
    <t>Nationwide Incidence of Metastatic Cutaneous Squamous Cell Carcinoma in England</t>
  </si>
  <si>
    <t>1-Mar-2019</t>
  </si>
  <si>
    <t>155(3):298-306</t>
  </si>
  <si>
    <t>https://pubmed.ncbi.nlm.nih.gov/30484823</t>
  </si>
  <si>
    <t>https://europepmc.org/abstract/MED/30484823</t>
  </si>
  <si>
    <t>['Smirnova J', 'von Kobyletzki LB', 'Lindberg M', 'Svensson Å', 'Langan SM', 'Montgomery S']</t>
  </si>
  <si>
    <t>Atopic dermatitis, educational attainment and psychological functioning: a national cohort study</t>
  </si>
  <si>
    <t>5-Dec-2018</t>
  </si>
  <si>
    <t>180(3):559-564</t>
  </si>
  <si>
    <t>https://pubmed.ncbi.nlm.nih.gov/30339272</t>
  </si>
  <si>
    <t>https://europepmc.org/abstract/MED/30339272</t>
  </si>
  <si>
    <t>['Benchimol EI', 'Smeeth L', 'Guttmann A', 'Harron K', 'Moher D', 'Petersen I', 'Sørensen HT', 'Januel JM', 'von Elm E', 'Langan SM']</t>
  </si>
  <si>
    <t>La déclaration RECORD (Reporting of Studies Conducted Using Observational Routinely Collected Health Data) : directives pour la communication des études réalisées à partir de données de santé collectées en routine</t>
  </si>
  <si>
    <t>191(8):E216-E230</t>
  </si>
  <si>
    <t>https://pubmed.ncbi.nlm.nih.gov/30803952</t>
  </si>
  <si>
    <t>https://europepmc.org/abstract/MED/30803952</t>
  </si>
  <si>
    <t>['Forbes HJ', 'Wong AYS', 'Morton C', 'Bhaskaran K', 'Smeeth L', 'Richards M', 'Schmidt SAJ', 'Langan SM', 'Warren-Gash C']</t>
  </si>
  <si>
    <t>Partner Bereavement and Detection of Dementia: A UK-Based Cohort Study Using Routine Health Data</t>
  </si>
  <si>
    <t>Journal of Alzheimers disease : JAD</t>
  </si>
  <si>
    <t>72(2):653-662</t>
  </si>
  <si>
    <t>https://pubmed.ncbi.nlm.nih.gov/31594227</t>
  </si>
  <si>
    <t>https://europepmc.org/abstract/MED/31594227</t>
  </si>
  <si>
    <t>['Langan SM', 'Schmidt SA', 'Wing K', 'Ehrenstein V', 'Nicholls SG', 'Filion KB', 'Klungel O', 'Petersen I', 'Sorensen HT', 'Dixon WG', 'Guttmann A', 'Harron K', 'Hemkens LG', 'Moher D', 'Schneeweiss S', 'Smeeth L', 'Sturkenboom M', 'von Elm E', 'Wang SV', 'Benchimol EI']</t>
  </si>
  <si>
    <t>The reporting of studies conducted using observational routinely collected health data statement for pharmacoepidemiology (RECORD-PE)</t>
  </si>
  <si>
    <t>14-Nov-2018</t>
  </si>
  <si>
    <t>363:k3532</t>
  </si>
  <si>
    <t>https://pubmed.ncbi.nlm.nih.gov/30429167</t>
  </si>
  <si>
    <t>https://europepmc.org/abstract/MED/30429167</t>
  </si>
  <si>
    <t>['Mulick AR', 'Allen V', 'Williams HC', 'Grindlay DJC', 'Pearce N', 'Abuabara K', 'Langan SM']</t>
  </si>
  <si>
    <t>Classifying atopic dermatitis: protocol for a systematic review of subtypes (phenotypes) and associated characteristics</t>
  </si>
  <si>
    <t>17-Sep-2018</t>
  </si>
  <si>
    <t>8(9):e023097</t>
  </si>
  <si>
    <t>https://pubmed.ncbi.nlm.nih.gov/30224395</t>
  </si>
  <si>
    <t>https://europepmc.org/abstract/MED/30224395</t>
  </si>
  <si>
    <t>['Kwakkenbos L', 'Imran M', 'McCord KA', 'Sampson M', 'Fröbert O', 'Gale C', 'Hemkens LG', 'Langan SM', 'Moher D', 'Relton C', 'Zwarenstein M', 'Benchimol EI', 'Boutron I', 'Campbell MK', 'Erlinge D', 'Jawad S', 'Ravaud P', 'Rice DB', 'Sauve M', 'van Staa TP', 'Thabane L', 'Uher R', 'Verkooijen HM', 'Juszczak E', 'Thombs BD']</t>
  </si>
  <si>
    <t>Protocol for a scoping review to support development of a CONSORT extension for randomised controlled trials using cohorts and routinely collected health data</t>
  </si>
  <si>
    <t>5-Aug-2018</t>
  </si>
  <si>
    <t>8(8):e025266</t>
  </si>
  <si>
    <t>https://pubmed.ncbi.nlm.nih.gov/30082372</t>
  </si>
  <si>
    <t>https://europepmc.org/abstract/MED/30082372</t>
  </si>
  <si>
    <t>['Pembrey L', 'Barreto ML', 'Douwes J', 'Cooper P', 'Henderson J', 'Mpairwe H', 'Ardura-Garcia C', 'Chico M', 'Brooks C', 'Cruz AA', 'Elliott AM', 'Figueiredo CA', 'Langan SM', 'Nassanga B', 'Ring S', 'Rodrigues L', 'Pearce N']</t>
  </si>
  <si>
    <t>Understanding asthma phenotypes: the World Asthma Phenotypes (WASP) international collaboration</t>
  </si>
  <si>
    <t>ERJ open research</t>
  </si>
  <si>
    <t>4(3):00013-2018</t>
  </si>
  <si>
    <t>https://pubmed.ncbi.nlm.nih.gov/30151371</t>
  </si>
  <si>
    <t>https://europepmc.org/abstract/MED/30151371</t>
  </si>
  <si>
    <t>['Nie X', 'Zhang Y', 'Wu Z', 'Jia L', 'Wang X', 'Langan SM', 'Benchimol EI', 'Peng X']</t>
  </si>
  <si>
    <t>Evaluation of reporting quality for observational studies using routinely collected health data in pharmacovigilance</t>
  </si>
  <si>
    <t>17(7):661-668</t>
  </si>
  <si>
    <t>https://pubmed.ncbi.nlm.nih.gov/29857774</t>
  </si>
  <si>
    <t>https://www.tandfonline.com/doi/full/10.1080/14740338.2018.1484106</t>
  </si>
  <si>
    <t>['Dizon MP', 'Yu AM', 'Singh RK', 'Wan J', 'Chren MM', 'Flohr C', 'Silverberg JI', 'Margolis DJ', 'Langan SM', 'Abuabara K']</t>
  </si>
  <si>
    <t>Systematic review of atopic dermatitis disease definition in studies using routinely collected health data</t>
  </si>
  <si>
    <t>25-Apr-2018</t>
  </si>
  <si>
    <t>178(6):1280-1287</t>
  </si>
  <si>
    <t>https://pubmed.ncbi.nlm.nih.gov/29336013</t>
  </si>
  <si>
    <t>https://europepmc.org/abstract/MED/29336013</t>
  </si>
  <si>
    <t>['Jain A', 'van Hoek AJ', 'Walker JL', 'Forbes HJ', 'Langan SM', 'Root A', 'Smeeth L', 'Thomas SL']</t>
  </si>
  <si>
    <t>Inequalities in zoster disease burden: a population-based cohort study to identify social determinants using linked data from the U.K. Clinical Practice Research Datalink</t>
  </si>
  <si>
    <t>19-Apr-2018</t>
  </si>
  <si>
    <t>178(6):1324-1330</t>
  </si>
  <si>
    <t>https://pubmed.ncbi.nlm.nih.gov/29388189</t>
  </si>
  <si>
    <t>https://europepmc.org/abstract/MED/29388189</t>
  </si>
  <si>
    <t>['Silverwood RJ', 'Forbes HJ', 'Abuabara K', 'Ascott A', 'Schmidt M', 'Schmidt SAJ', 'Smeeth L', 'Langan SM']</t>
  </si>
  <si>
    <t>Severe and predominantly active atopic eczema in adulthood and long term risk of cardiovascular disease: population based cohort study</t>
  </si>
  <si>
    <t>23-May-2018</t>
  </si>
  <si>
    <t>361:k1786</t>
  </si>
  <si>
    <t>https://pubmed.ncbi.nlm.nih.gov/29792314</t>
  </si>
  <si>
    <t>https://europepmc.org/abstract/MED/29792314</t>
  </si>
  <si>
    <t>['Matthews A', 'Donaldson LJ', 'Evans SJ', 'Langan SM']</t>
  </si>
  <si>
    <t>Safety of medicines delivered by homecare companies</t>
  </si>
  <si>
    <t>22-May-2018</t>
  </si>
  <si>
    <t>361:k2201</t>
  </si>
  <si>
    <t>https://pubmed.ncbi.nlm.nih.gov/29789283</t>
  </si>
  <si>
    <t>https://www.bmj.com/lookup/pmidlookup?view=long&amp;pmid=29789283</t>
  </si>
  <si>
    <t>['Schmidt SAJ', 'Langan SM', 'Pedersen HS', 'Schønheyder HC', 'Thomas SL', 'Smeeth L', 'Mansfield KE', 'Sørensen HT', 'Forbes HJ', 'Vestergaard M']</t>
  </si>
  <si>
    <t>Mood Disorders and Risk of Herpes Zoster in 2 Population-Based Case-Control Studies in Denmark and the United Kingdom</t>
  </si>
  <si>
    <t>187(5):1019-1028</t>
  </si>
  <si>
    <t>https://pubmed.ncbi.nlm.nih.gov/29053820</t>
  </si>
  <si>
    <t>https://europepmc.org/abstract/MED/29053820</t>
  </si>
  <si>
    <t>['Brown D', 'Langan SM', 'Freeman EE']</t>
  </si>
  <si>
    <t>Task Shifting in Dermatology-A Call to Action-Reply</t>
  </si>
  <si>
    <t>154(5):628</t>
  </si>
  <si>
    <t>https://pubmed.ncbi.nlm.nih.gov/29617530</t>
  </si>
  <si>
    <t>https://jamanetwork.com/journals/jamadermatology/fullarticle/10.1001/jamadermatol.2018.0124</t>
  </si>
  <si>
    <t>['Ban L', 'Langan SM', 'Abuabara K', 'Thomas KS', 'Abdul Sultan A', 'Sach T', 'McManus E', 'Santer M', 'Ratib S']</t>
  </si>
  <si>
    <t>Incidence and sociodemographic characteristics of eczema diagnosis in children: A cohort study</t>
  </si>
  <si>
    <t>31-Jan-2018</t>
  </si>
  <si>
    <t>141(5):1927-1929.e8</t>
  </si>
  <si>
    <t>https://pubmed.ncbi.nlm.nih.gov/29382597</t>
  </si>
  <si>
    <t>https://linkinghub.elsevier.com/retrieve/pii/S0091-6749(18)30128-3</t>
  </si>
  <si>
    <t>['Chalmers JR', 'Thomas KS', 'Apfelbacher C', 'Williams HC', 'Prinsen CA', 'Spuls PI', 'Simpson E', 'Gerbens LAA', 'Boers M', 'Barbarot S', 'Stalder JF', 'Abuabara K', 'Aoki V', 'Ardeleanu M', 'Armstrong J', 'Bang B', 'Berents TL', 'Burton T', 'Butler L', 'Chubachi T', 'Cresswell-Melville A', 'DeLozier A', 'Eckert L', 'Eichenfield L', 'Flohr C', 'Futamura M', 'Gadkari A', 'Gjerde ES', 'van Halewijn KF', 'Hawkes C', 'Howells L', 'Howie L', 'Humphreys R', 'Ishii HA', 'Kataoka Y', 'Katayama I', 'Kouwenhoven W', 'Langan SM', 'Leshem YA', 'Merhand S', 'Mina-Osorio P', 'Murota H', 'Nakahara T', 'Nunes FP', 'Nygaard U', 'Nygårdas M', 'Ohya Y', 'Ono E', 'Rehbinder E', 'Rogers NK', 'Romeijn GLE', 'Schuttelaar MLA', 'Sears AV', 'Simpson MA', 'Singh JA', 'Srour J', 'Stuart B', 'Svensson Å', 'Talmo G', 'Talmo H', 'Teixeira HD', 'Thyssen JP', 'Todd G', 'Torchet F', 'Volke A', 'von Kobyletzki L', 'Weisshaar E', 'Wollenberg A', 'Zaniboni M']</t>
  </si>
  <si>
    <t>Report from the fifth international consensus meeting to harmonize core outcome measures for atopic eczema/dermatitis clinical trials (HOME initiative)</t>
  </si>
  <si>
    <t>178(5):e332-e341</t>
  </si>
  <si>
    <t>https://pubmed.ncbi.nlm.nih.gov/29672835</t>
  </si>
  <si>
    <t>https://academic.oup.com/bjd/article-lookup/doi/10.1111/bjd.16543</t>
  </si>
  <si>
    <t>['Walker JL', 'Andrews NJ', 'Amirthalingam G', 'Forbes H', 'Langan SM', 'Thomas SL']</t>
  </si>
  <si>
    <t>Effectiveness of herpes zoster vaccination in an older United Kingdom population</t>
  </si>
  <si>
    <t>Vaccine</t>
  </si>
  <si>
    <t>36(17):2371-2377</t>
  </si>
  <si>
    <t>https://pubmed.ncbi.nlm.nih.gov/29555217</t>
  </si>
  <si>
    <t>https://linkinghub.elsevier.com/retrieve/pii/S0264-410X(18)30195-6</t>
  </si>
  <si>
    <t>['Abuabara K', 'Yu AM', 'Okhovat JP', 'Allen IE', 'Langan SM']</t>
  </si>
  <si>
    <t>The prevalence of atopic dermatitis beyond childhood: A systematic review and meta-analysis of longitudinal studies</t>
  </si>
  <si>
    <t>24-Nov-2017</t>
  </si>
  <si>
    <t>73(3):696-704</t>
  </si>
  <si>
    <t>https://pubmed.ncbi.nlm.nih.gov/28960336</t>
  </si>
  <si>
    <t>https://europepmc.org/abstract/MED/28960336</t>
  </si>
  <si>
    <t>['Harron K', 'Benchimol E', 'Langan S']</t>
  </si>
  <si>
    <t>Using the RECORD guidelines to improve transparent reporting of studies based on routinely collected data</t>
  </si>
  <si>
    <t>10-Jan-2018</t>
  </si>
  <si>
    <t>24-Jan-2018</t>
  </si>
  <si>
    <t>International journal of population data science</t>
  </si>
  <si>
    <t>3(1):2</t>
  </si>
  <si>
    <t>https://pubmed.ncbi.nlm.nih.gov/30542668</t>
  </si>
  <si>
    <t>https://europepmc.org/abstract/MED/30542668</t>
  </si>
  <si>
    <t>['Kwakkenbos L', 'Juszczak E', 'Hemkens LG', 'Sampson M', 'Fröbert O', 'Relton C', 'Gale C', 'Zwarenstein M', 'Langan SM', 'Moher D', 'Boutron I', 'Ravaud P', 'Campbell MK', 'Mc Cord KA', 'van Staa TP', 'Thabane L', 'Uher R', 'Verkooijen HM', 'Benchimol EI', 'Erlinge D', 'Sauvé M', 'Torgerson D', 'Thombs BD']</t>
  </si>
  <si>
    <t>Protocol for the development of a CONSORT extension for RCTs using cohorts and routinely collected health data</t>
  </si>
  <si>
    <t>Research integrity and peer review</t>
  </si>
  <si>
    <t>3:9</t>
  </si>
  <si>
    <t>https://pubmed.ncbi.nlm.nih.gov/30397513</t>
  </si>
  <si>
    <t>https://researchintegrityjournal.biomedcentral.com/articles/10.1186/s41073-018-0053-3</t>
  </si>
  <si>
    <t>['Jain A', 'Walker JL', 'Mathur R', 'Forbes HJ', 'Langan SM', 'Smeeth L', 'van Hoek AJ', 'Thomas SL']</t>
  </si>
  <si>
    <t>Zoster vaccination inequalities: A population based cohort study using linked data from the UK Clinical Practice Research Datalink</t>
  </si>
  <si>
    <t>15-Nov-2018</t>
  </si>
  <si>
    <t>13(11):e0207183</t>
  </si>
  <si>
    <t>https://pubmed.ncbi.nlm.nih.gov/30439975</t>
  </si>
  <si>
    <t>https://europepmc.org/abstract/MED/30439975</t>
  </si>
  <si>
    <t>['Forbes HJ', 'Williamson E', 'Benjamin L', 'Breuer J', 'Brown MM', 'Langan SM', 'Minassian C', 'Smeeth L', 'Thomas SL', 'Warren-Gash C']</t>
  </si>
  <si>
    <t>Association of herpesviruses and stroke: Systematic review and meta-analysis</t>
  </si>
  <si>
    <t>21-Nov-2018</t>
  </si>
  <si>
    <t>13(11):e0206163</t>
  </si>
  <si>
    <t>https://pubmed.ncbi.nlm.nih.gov/30462656</t>
  </si>
  <si>
    <t>https://europepmc.org/abstract/MED/30462656</t>
  </si>
  <si>
    <t>['Langan SM', 'Stuart B', 'Bradshaw L', 'Schmitt J', 'Williams HC', 'Thomas KS']</t>
  </si>
  <si>
    <t>Measuring long-term disease control in patients with atopic dermatitis: A validation study of well-controlled weeks</t>
  </si>
  <si>
    <t>26-Apr-2017</t>
  </si>
  <si>
    <t>140(6):1580-1586</t>
  </si>
  <si>
    <t>https://pubmed.ncbi.nlm.nih.gov/28456619</t>
  </si>
  <si>
    <t>https://linkinghub.elsevier.com/retrieve/pii/S0091-6749(17)30677-2</t>
  </si>
  <si>
    <t>['Snekvik I', 'Smith CH', 'Nilsen TIL', 'Langan SM', 'Modalsli EH', 'Romundstad PR', 'Saunes M']</t>
  </si>
  <si>
    <t>Obesity, Waist Circumference, Weight Change, and Risk of Incident Psoriasis: Prospective Data from the HUNT Study</t>
  </si>
  <si>
    <t>2-Aug-2017</t>
  </si>
  <si>
    <t>137(12):2484-2490</t>
  </si>
  <si>
    <t>https://pubmed.ncbi.nlm.nih.gov/28780086</t>
  </si>
  <si>
    <t>https://linkinghub.elsevier.com/retrieve/pii/S0022-202X(17)32744-6</t>
  </si>
  <si>
    <t>['Brown DN', 'Langan SM', 'Freeman EE']</t>
  </si>
  <si>
    <t>Task Shifting in Dermatology: A Call to Action</t>
  </si>
  <si>
    <t>153(11):1179-1180</t>
  </si>
  <si>
    <t>https://pubmed.ncbi.nlm.nih.gov/28903134</t>
  </si>
  <si>
    <t>https://europepmc.org/abstract/MED/28903134</t>
  </si>
  <si>
    <t>['von Kobyletzki LB', 'Beckman L', 'Smeeth L', 'McKee M', 'Quint JK', 'Abuabara K', 'Langan S']</t>
  </si>
  <si>
    <t>Association between childhood allergic diseases, educational attainment and occupational status in later life: systematic review protocol</t>
  </si>
  <si>
    <t>7(10):e017245</t>
  </si>
  <si>
    <t>https://pubmed.ncbi.nlm.nih.gov/29025838</t>
  </si>
  <si>
    <t>https://europepmc.org/abstract/MED/29025838</t>
  </si>
  <si>
    <t>['Ascott A', 'Langan SM', 'García-Doval I', 'Descalzo MA', 'Schmidt SAJ', 'Nijsten T', 'Hollestein LM']</t>
  </si>
  <si>
    <t>Report from the first European Dermato-Epidemiology Network forum</t>
  </si>
  <si>
    <t>177(4):e168-e171</t>
  </si>
  <si>
    <t>https://pubmed.ncbi.nlm.nih.gov/28921488</t>
  </si>
  <si>
    <t>https://academic.oup.com/bjd/article-lookup/doi/10.1111/bjd.15874</t>
  </si>
  <si>
    <t>['Ascott A', 'Yu AM', 'Schmidt M', 'Abuabara K', 'Smeeth L', 'Langan SM']</t>
  </si>
  <si>
    <t>Association between eczema and major cardiovascular outcomes in population-based studies: a systematic review protocol</t>
  </si>
  <si>
    <t>7(9):e017979</t>
  </si>
  <si>
    <t>https://pubmed.ncbi.nlm.nih.gov/28965102</t>
  </si>
  <si>
    <t>https://europepmc.org/abstract/MED/28965102</t>
  </si>
  <si>
    <t>['von Kobyletzki LB', 'Beckman L', 'Smirnova J', 'Smeeth L', 'Williams HC', 'McKee M', 'Abuabara K', 'Langan SM']</t>
  </si>
  <si>
    <t>Eczema and educational attainment: a systematic review</t>
  </si>
  <si>
    <t>177(3):e47-e49</t>
  </si>
  <si>
    <t>Letter | Review | Systematic Review</t>
  </si>
  <si>
    <t>https://pubmed.ncbi.nlm.nih.gov/27995605</t>
  </si>
  <si>
    <t>https://academic.oup.com/bjd/article-lookup/doi/10.1111/bjd.15242</t>
  </si>
  <si>
    <t>['Nicholls SG', 'Langan SM', 'Benchimol EI']</t>
  </si>
  <si>
    <t>Routinely collected data: the importance of high-quality diagnostic coding to research</t>
  </si>
  <si>
    <t>21-Aug-2017</t>
  </si>
  <si>
    <t>189(33):E1054-E1055</t>
  </si>
  <si>
    <t>https://pubmed.ncbi.nlm.nih.gov/28827435</t>
  </si>
  <si>
    <t>https://europepmc.org/abstract/MED/28827435</t>
  </si>
  <si>
    <t>['Abuabara K', 'Magyari AM', 'Hoffstad O', 'Jabbar-Lopez ZK', 'Smeeth L', 'Williams HC', 'Gelfand JM', 'Margolis DJ', 'Langan SM']</t>
  </si>
  <si>
    <t>Development and Validation of an Algorithm to Accurately Identify Atopic Eczema Patients in Primary Care Electronic Health Records from the UK</t>
  </si>
  <si>
    <t>18-Apr-2017</t>
  </si>
  <si>
    <t>137(8):1655-1662</t>
  </si>
  <si>
    <t>https://pubmed.ncbi.nlm.nih.gov/28428130</t>
  </si>
  <si>
    <t>https://linkinghub.elsevier.com/retrieve/pii/S0022-202X(17)31414-8</t>
  </si>
  <si>
    <t>['Abuabara K', 'Margolis DJ', 'Langan SM']</t>
  </si>
  <si>
    <t>The Long-Term Course of Atopic Dermatitis</t>
  </si>
  <si>
    <t>22-Apr-2017</t>
  </si>
  <si>
    <t>35(3):291-297</t>
  </si>
  <si>
    <t>https://pubmed.ncbi.nlm.nih.gov/28577798</t>
  </si>
  <si>
    <t>https://linkinghub.elsevier.com/retrieve/pii/S0733-8635(17)30027-X</t>
  </si>
  <si>
    <t>['Hansson E', 'Forbes HJ', 'Langan SM', 'Smeeth L', 'Bhaskaran K']</t>
  </si>
  <si>
    <t>Herpes zoster risk after 21 specific cancers: population-based case-control study</t>
  </si>
  <si>
    <t>2-May-2017</t>
  </si>
  <si>
    <t>116(12):1643-1651</t>
  </si>
  <si>
    <t>https://pubmed.ncbi.nlm.nih.gov/28463961</t>
  </si>
  <si>
    <t>https://europepmc.org/abstract/MED/28463961</t>
  </si>
  <si>
    <t>['Langan SM', 'Abuabara K', 'Henrickson SE', 'Hoffstad O', 'Margolis DJ']</t>
  </si>
  <si>
    <t>Increased Risk of Cutaneous and Systemic Infections in Atopic Dermatitis-A Cohort Study</t>
  </si>
  <si>
    <t>12-Feb-2017</t>
  </si>
  <si>
    <t>137(6):1375-1377</t>
  </si>
  <si>
    <t>Letter | Research Support, N.I.H., Extramural | Research Support, Non-U.S. Gov't</t>
  </si>
  <si>
    <t>https://pubmed.ncbi.nlm.nih.gov/28202403</t>
  </si>
  <si>
    <t>https://linkinghub.elsevier.com/retrieve/pii/S0022-202X(17)30175-6</t>
  </si>
  <si>
    <t>['Forbes HJ', 'Benjamin L', 'Breuer J', 'Brown MM', 'Langan SM', 'Minassian C', 'Smeeth L', 'Thomas SL', 'Warren-Gash C']</t>
  </si>
  <si>
    <t>The association between human herpesvirus infections and stroke: a systematic review protocol</t>
  </si>
  <si>
    <t>7(5):e016427</t>
  </si>
  <si>
    <t>https://pubmed.ncbi.nlm.nih.gov/28554940</t>
  </si>
  <si>
    <t>https://europepmc.org/abstract/MED/28554940</t>
  </si>
  <si>
    <t>['Abuabara K', 'Langan SM', 'Yu AM']</t>
  </si>
  <si>
    <t>Conclusions about atopic dermatitis persistence might be premature</t>
  </si>
  <si>
    <t>76(5):e177-e178</t>
  </si>
  <si>
    <t>https://pubmed.ncbi.nlm.nih.gov/28411793</t>
  </si>
  <si>
    <t>https://linkinghub.elsevier.com/retrieve/pii/S0190-9622(17)30037-3</t>
  </si>
  <si>
    <t>['Schmidt SA', 'Vestergaard M', 'Pedersen HS', 'Schønheyder HC', 'Thomas SL', 'Smeeth L', 'Mansfield KE', 'Sørensen HT', 'Forbes HJ', 'Langan SM']</t>
  </si>
  <si>
    <t>Partner Bereavement and Risk of Herpes Zoster: Results from Two Population-Based Case-Control Studies in Denmark and the United Kingdom</t>
  </si>
  <si>
    <t>64(5):572-579</t>
  </si>
  <si>
    <t>https://pubmed.ncbi.nlm.nih.gov/27986685</t>
  </si>
  <si>
    <t>https://europepmc.org/abstract/MED/27986685</t>
  </si>
  <si>
    <t>['Takeshita J', 'Grewal S', 'Langan SM', 'Mehta NN', 'Ogdie A', 'Van Voorhees AS', 'Gelfand JM']</t>
  </si>
  <si>
    <t>Psoriasis and comorbid diseases: Epidemiology</t>
  </si>
  <si>
    <t>76(3):377-390</t>
  </si>
  <si>
    <t>https://pubmed.ncbi.nlm.nih.gov/28212759</t>
  </si>
  <si>
    <t>https://linkinghub.elsevier.com/retrieve/pii/S0190-9622(16)30626-0</t>
  </si>
  <si>
    <t>Psoriasis and comorbid diseases: Implications for management</t>
  </si>
  <si>
    <t>76(3):393-403</t>
  </si>
  <si>
    <t>https://pubmed.ncbi.nlm.nih.gov/28212760</t>
  </si>
  <si>
    <t>https://linkinghub.elsevier.com/retrieve/pii/S0190-9622(16)30627-2</t>
  </si>
  <si>
    <t>['Ren Z', 'Hsu DY', 'Brieva J', 'Silverberg NB', 'Langan SM', 'Silverberg JI']</t>
  </si>
  <si>
    <t>Hospitalization, inpatient burden and comorbidities associated with bullous pemphigoid in the U.S.A</t>
  </si>
  <si>
    <t>29-Oct-2016</t>
  </si>
  <si>
    <t>176(1):87-99</t>
  </si>
  <si>
    <t>https://pubmed.ncbi.nlm.nih.gov/27343837</t>
  </si>
  <si>
    <t>https://academic.oup.com/bjd/article-lookup/doi/10.1111/bjd.14821</t>
  </si>
  <si>
    <t>['Sinnott SJ', 'Bhate K', 'Margolis DJ', 'Langan SM']</t>
  </si>
  <si>
    <t>Antibiotics and acne: an emerging iceberg of antibiotic resistance?</t>
  </si>
  <si>
    <t>175(6):1127-1128</t>
  </si>
  <si>
    <t>https://pubmed.ncbi.nlm.nih.gov/27996153</t>
  </si>
  <si>
    <t>https://academic.oup.com/bjd/article-lookup/doi/10.1111/bjd.15129</t>
  </si>
  <si>
    <t>['Langan SM', 'Thomas SL', 'Smeeth L', 'Margolis DJ', 'Nitsch D']</t>
  </si>
  <si>
    <t>Zoster vaccination is associated with a reduction of zoster in elderly patients with chronic kidney disease</t>
  </si>
  <si>
    <t>13-Jan-2016</t>
  </si>
  <si>
    <t>Nephrology, dialysis, transplantation : official publication of the European Dialysis and Transplant Association European Renal Association</t>
  </si>
  <si>
    <t>31(12):2095-2098</t>
  </si>
  <si>
    <t>https://pubmed.ncbi.nlm.nih.gov/26769683</t>
  </si>
  <si>
    <t>https://europepmc.org/abstract/MED/26769683</t>
  </si>
  <si>
    <t>['Matthews A', 'Turkson M', 'Forbes H', 'Langan SM', 'Smeeth L', 'Bhaskaran K']</t>
  </si>
  <si>
    <t>Statin use and the risk of herpes zoster: a nested case-control study using primary care data from the U.K. Clinical Research Practice Datalink</t>
  </si>
  <si>
    <t>2-Nov-2016</t>
  </si>
  <si>
    <t>175(6):1183-1194</t>
  </si>
  <si>
    <t>https://pubmed.ncbi.nlm.nih.gov/27292233</t>
  </si>
  <si>
    <t>https://europepmc.org/abstract/MED/27292233</t>
  </si>
  <si>
    <t>['Hemkens LG', 'Benchimol EI', 'Langan SM', 'Briel M', 'Kasenda B', 'Januel JM', 'Herrett E', 'von Elm E']</t>
  </si>
  <si>
    <t>The reporting of studies using routinely collected health data was often insufficient</t>
  </si>
  <si>
    <t>23-Jun-2016</t>
  </si>
  <si>
    <t>79:104-111</t>
  </si>
  <si>
    <t>https://pubmed.ncbi.nlm.nih.gov/27343981</t>
  </si>
  <si>
    <t>https://linkinghub.elsevier.com/retrieve/pii/S0895-4356(16)30176-7</t>
  </si>
  <si>
    <t>['Benchimol EI', 'Smeeth L', 'Guttmann A', 'Harron K', 'Hemkens LG', 'Moher D', 'Petersen I', 'Sørensen HT', 'von Elm E', 'Langan SM']</t>
  </si>
  <si>
    <t>[The REporting of studies Conducted using Observational Routinely-collected health Data (RECORD) statement]</t>
  </si>
  <si>
    <t>Zeitschrift fur Evidenz, Fortbildung und Qualitat im Gesundheitswesen</t>
  </si>
  <si>
    <t>115-116:33-48</t>
  </si>
  <si>
    <t>https://pubmed.ncbi.nlm.nih.gov/27837958</t>
  </si>
  <si>
    <t>https://linkinghub.elsevier.com/retrieve/pii/S1865-9217(16)30150-7</t>
  </si>
  <si>
    <t>['Card TR', 'Langan SM', 'Chu TP']</t>
  </si>
  <si>
    <t>Extra-Gastrointestinal Manifestations of Inflammatory Bowel Disease May Be Less Common Than Previously Reported</t>
  </si>
  <si>
    <t>19-May-2016</t>
  </si>
  <si>
    <t>Digestive diseases and sciences</t>
  </si>
  <si>
    <t>61(9):2619-26</t>
  </si>
  <si>
    <t>https://pubmed.ncbi.nlm.nih.gov/27193564</t>
  </si>
  <si>
    <t>https://link.springer.com/article/10.1007/s10620-016-4195-1</t>
  </si>
  <si>
    <t>['Forbes HJ', 'Bhaskaran K', 'Thomas SL', 'Smeeth L', 'Clayton T', 'Mansfield K', 'Minassian C', 'Langan SM']</t>
  </si>
  <si>
    <t>Quantification of risk factors for postherpetic neuralgia in herpes zoster patients: A cohort study</t>
  </si>
  <si>
    <t>10-Jun-2016</t>
  </si>
  <si>
    <t>Neurology</t>
  </si>
  <si>
    <t>87(1):94-102</t>
  </si>
  <si>
    <t>https://pubmed.ncbi.nlm.nih.gov/27287218</t>
  </si>
  <si>
    <t>https://www.neurology.org/doi/10.1212/WNL.0000000000002808?url_ver=Z39.88-2003&amp;rfr_id=ori:rid:crossref.org&amp;rfr_dat=cr_pub 0pubmed</t>
  </si>
  <si>
    <t>['Hsu DY', 'Brieva J', 'Sinha AA', 'Langan SM', 'Silverberg JI']</t>
  </si>
  <si>
    <t>Comorbidities and inpatient mortality for pemphigus in the U.S.A</t>
  </si>
  <si>
    <t>25-May-2016</t>
  </si>
  <si>
    <t>174(6):1290-8</t>
  </si>
  <si>
    <t>https://pubmed.ncbi.nlm.nih.gov/26864457</t>
  </si>
  <si>
    <t>https://academic.oup.com/bjd/article-lookup/doi/10.1111/bjd.14463</t>
  </si>
  <si>
    <t>['Matthews A', 'Langan SM', 'Douglas IJ', 'Smeeth L', 'Bhaskaran K']</t>
  </si>
  <si>
    <t>Phosphodiesterase Type 5 Inhibitors and Risk of Malignant Melanoma: Matched Cohort Study Using Primary Care Data from the UK Clinical Practice Research Datalink</t>
  </si>
  <si>
    <t>14-Jun-2016</t>
  </si>
  <si>
    <t>13(6):e1002037</t>
  </si>
  <si>
    <t>https://pubmed.ncbi.nlm.nih.gov/27299522</t>
  </si>
  <si>
    <t>https://europepmc.org/abstract/MED/27299522</t>
  </si>
  <si>
    <t>['Nicholls SG', 'Langan SM', 'Benchimol EI', 'Moher D']</t>
  </si>
  <si>
    <t>Reporting transparency: making the ethical mandate explicit</t>
  </si>
  <si>
    <t>16-Mar-2016</t>
  </si>
  <si>
    <t>14:44</t>
  </si>
  <si>
    <t>Editorial | Research Support, Non-U.S. Gov't | Review</t>
  </si>
  <si>
    <t>https://pubmed.ncbi.nlm.nih.gov/26979591</t>
  </si>
  <si>
    <t>https://bmcmedicine.biomedcentral.com/articles/10.1186/s12916-016-0587-5</t>
  </si>
  <si>
    <t>['Langan SM', 'Smeeth L', 'West J']</t>
  </si>
  <si>
    <t>Reply to: Validation of database search strategies for the epidemiological study of pemphigus and pemphigoid</t>
  </si>
  <si>
    <t>8-Feb-2016</t>
  </si>
  <si>
    <t>174(3):696-7</t>
  </si>
  <si>
    <t>https://pubmed.ncbi.nlm.nih.gov/26784928</t>
  </si>
  <si>
    <t>https://academic.oup.com/bjd/article-lookup/doi/10.1111/bjd.14397</t>
  </si>
  <si>
    <t>['Langan SM', 'Cook C', 'Benchimol EI']</t>
  </si>
  <si>
    <t>Improving the Reporting of Studies Using Routinely Collected Health Data in Physical Therapy</t>
  </si>
  <si>
    <t>The Journal of orthopaedic and sports physical therapy</t>
  </si>
  <si>
    <t>46(3):126-7</t>
  </si>
  <si>
    <t>https://pubmed.ncbi.nlm.nih.gov/26928732</t>
  </si>
  <si>
    <t>https://www.jospt.org/doi/10.2519/jospt.2016.0103?url_ver=Z39.88-2003&amp;rfr_id=ori:rid:crossref.org&amp;rfr_dat=cr_pub 0pubmed</t>
  </si>
  <si>
    <t>['Hemkens LG', 'Langan SM', 'Benchimol EI']</t>
  </si>
  <si>
    <t>Better research reporting to improve the utility of routine data for making better treatment decisions</t>
  </si>
  <si>
    <t>1-Mar-2016</t>
  </si>
  <si>
    <t>Journal of comparative effectiveness research</t>
  </si>
  <si>
    <t>5(2):117-22</t>
  </si>
  <si>
    <t>https://pubmed.ncbi.nlm.nih.gov/26930118</t>
  </si>
  <si>
    <t>https://www.becarispublishing.com/doi/10.2217/cer.15.66?url_ver=Z39.88-2003&amp;rfr_id=ori:rid:crossref.org&amp;rfr_dat=cr_pub 0pubmed</t>
  </si>
  <si>
    <t>['Langan SM', 'Benchimol EI']</t>
  </si>
  <si>
    <t>The need to improve reporting of routinely collected dermatology data for patient benefit</t>
  </si>
  <si>
    <t>174(3):477-80</t>
  </si>
  <si>
    <t>https://pubmed.ncbi.nlm.nih.gov/27002567</t>
  </si>
  <si>
    <t>https://academic.oup.com/bjd/article-lookup/doi/10.1111/bjd.14433</t>
  </si>
  <si>
    <t>['Chen MY', 'Langan S', 'Benchimol EI']</t>
  </si>
  <si>
    <t>Routinely collected electronic health data and STI research: RECORD extension to the STROBE guidelines</t>
  </si>
  <si>
    <t>Sexually transmitted infections</t>
  </si>
  <si>
    <t>92(1):2-3</t>
  </si>
  <si>
    <t>https://pubmed.ncbi.nlm.nih.gov/26668088</t>
  </si>
  <si>
    <t>https://sti.bmj.com/lookup/pmidlookup?view=long&amp;pmid=26668088</t>
  </si>
  <si>
    <t>['Forbes HJ', 'Thomas SL', 'Smeeth L', 'Clayton T', 'Farmer R', 'Bhaskaran K', 'Langan SM']</t>
  </si>
  <si>
    <t>A systematic review and meta-analysis of risk factors for postherpetic neuralgia</t>
  </si>
  <si>
    <t>Pain</t>
  </si>
  <si>
    <t>157(1):30-54</t>
  </si>
  <si>
    <t>https://pubmed.ncbi.nlm.nih.gov/26218719</t>
  </si>
  <si>
    <t>https://europepmc.org/abstract/MED/26218719</t>
  </si>
  <si>
    <t>['Nicholls SG', 'Langan SM', 'Sørensen HT', 'Petersen I', 'Benchimol EI']</t>
  </si>
  <si>
    <t>The RECORD reporting guidelines: meeting the methodological and ethical demands of transparency in research using routinely-collected health data</t>
  </si>
  <si>
    <t>19-Oct-2016</t>
  </si>
  <si>
    <t>8:389-392</t>
  </si>
  <si>
    <t>https://pubmed.ncbi.nlm.nih.gov/27799820</t>
  </si>
  <si>
    <t>https://europepmc.org/abstract/MED/27799820</t>
  </si>
  <si>
    <t>['Minassian C', 'Thomas SL', 'Smeeth L', 'Douglas I', 'Brauer R', 'Langan SM']</t>
  </si>
  <si>
    <t>Acute Cardiovascular Events after Herpes Zoster: A Self-Controlled Case Series Analysis in Vaccinated and Unvaccinated Older Residents of the United States</t>
  </si>
  <si>
    <t>12(12):e1001919</t>
  </si>
  <si>
    <t>https://pubmed.ncbi.nlm.nih.gov/26671338</t>
  </si>
  <si>
    <t>https://europepmc.org/abstract/MED/26671338</t>
  </si>
  <si>
    <t>['Benchimol EI', 'Smeeth L', 'Guttmann A', 'Harron K', 'Moher D', 'Petersen I', 'Sørensen HT', 'von Elm E', 'Langan SM']</t>
  </si>
  <si>
    <t>The REporting of studies Conducted using Observational Routinely-collected health Data (RECORD) statement</t>
  </si>
  <si>
    <t>6-Oct-2015</t>
  </si>
  <si>
    <t>12(10):e1001885</t>
  </si>
  <si>
    <t>https://pubmed.ncbi.nlm.nih.gov/26440803</t>
  </si>
  <si>
    <t>https://europepmc.org/abstract/MED/26440803</t>
  </si>
  <si>
    <t>['Nicholls SG', 'Quach P', 'von Elm E', 'Guttmann A', 'Moher D', 'Petersen I', 'Sørensen HT', 'Smeeth L', 'Langan SM', 'Benchimol EI']</t>
  </si>
  <si>
    <t>The REporting of Studies Conducted Using Observational Routinely-Collected Health Data (RECORD) Statement: Methods for Arriving at Consensus and Developing Reporting Guidelines</t>
  </si>
  <si>
    <t>10(5):e0125620</t>
  </si>
  <si>
    <t>https://pubmed.ncbi.nlm.nih.gov/25965407</t>
  </si>
  <si>
    <t>https://europepmc.org/abstract/MED/25965407</t>
  </si>
  <si>
    <t>['Langan SM', 'Minassian C', 'Smeeth L', 'Thomas SL']</t>
  </si>
  <si>
    <t>Risk of stroke following herpes zoster: a self-controlled case-series study</t>
  </si>
  <si>
    <t>2-Apr-2014</t>
  </si>
  <si>
    <t>58(11):1497-503</t>
  </si>
  <si>
    <t>https://pubmed.ncbi.nlm.nih.gov/24700656</t>
  </si>
  <si>
    <t>https://europepmc.org/abstract/MED/24700656</t>
  </si>
  <si>
    <t>['Forbes HJ', 'Bhaskaran K', 'Thomas SL', 'Smeeth L', 'Clayton T', 'Langan SM']</t>
  </si>
  <si>
    <t>Quantification of risk factors for herpes zoster: population based case-control study</t>
  </si>
  <si>
    <t>13-May-2014</t>
  </si>
  <si>
    <t>348:g2911</t>
  </si>
  <si>
    <t>https://pubmed.ncbi.nlm.nih.gov/25134101</t>
  </si>
  <si>
    <t>https://europepmc.org/abstract/MED/25134101</t>
  </si>
  <si>
    <t>['Langan SM', 'Schmitt J', 'Williams HC', 'Smith S', 'Thomas KS']</t>
  </si>
  <si>
    <t>How are eczema 'flares' defined? A systematic review and recommendation for future studies</t>
  </si>
  <si>
    <t>170(3):548-56</t>
  </si>
  <si>
    <t>https://pubmed.ncbi.nlm.nih.gov/24266741</t>
  </si>
  <si>
    <t>https://academic.oup.com/bjd/article-lookup/doi/10.1111/bjd.12747</t>
  </si>
  <si>
    <t>['Thomas SL', 'Minassian C', 'Ganesan V', 'Langan SM', 'Smeeth L']</t>
  </si>
  <si>
    <t>Chickenpox and risk of stroke: a self-controlled case series analysis</t>
  </si>
  <si>
    <t>2-Oct-2013</t>
  </si>
  <si>
    <t>58(1):61-8</t>
  </si>
  <si>
    <t>https://pubmed.ncbi.nlm.nih.gov/24092802</t>
  </si>
  <si>
    <t>https://europepmc.org/abstract/MED/24092802</t>
  </si>
  <si>
    <t>['Schmitt J', 'Langan S', 'Deckert S', 'Svensson A', 'von Kobyletzki L', 'Thomas K', 'Spuls P']</t>
  </si>
  <si>
    <t>Assessment of clinical signs of atopic dermatitis: a systematic review and recommendation</t>
  </si>
  <si>
    <t>12-Sep-2013</t>
  </si>
  <si>
    <t>132(6):1337-47</t>
  </si>
  <si>
    <t>https://pubmed.ncbi.nlm.nih.gov/24035157</t>
  </si>
  <si>
    <t>https://linkinghub.elsevier.com/retrieve/pii/S0091-6749(13)01068-3</t>
  </si>
  <si>
    <t>['Benchimol EI', 'Langan S', 'Guttmann A']</t>
  </si>
  <si>
    <t>Call to RECORD: the need for complete reporting of research using routinely collected health data</t>
  </si>
  <si>
    <t>24-Nov-2012</t>
  </si>
  <si>
    <t>66(7):703-5</t>
  </si>
  <si>
    <t>https://pubmed.ncbi.nlm.nih.gov/23186992</t>
  </si>
  <si>
    <t>https://linkinghub.elsevier.com/retrieve/pii/S0895-4356(12)00280-6</t>
  </si>
  <si>
    <t>['Langan SM', 'Irvine AD']</t>
  </si>
  <si>
    <t>Childhood eczema and the importance of the physical environment</t>
  </si>
  <si>
    <t>133(7):1706-9</t>
  </si>
  <si>
    <t>https://pubmed.ncbi.nlm.nih.gov/23760046</t>
  </si>
  <si>
    <t>https://linkinghub.elsevier.com/retrieve/pii/S0022-202X(15)36319-3</t>
  </si>
  <si>
    <t>['Ogdie A', 'Langan S', 'Love T', 'Haynes K', 'Shin D', 'Seminara N', 'Mehta NN', 'Troxel A', 'Choi H', 'Gelfand JM']</t>
  </si>
  <si>
    <t>Prevalence and treatment patterns of psoriatic arthritis in the UK</t>
  </si>
  <si>
    <t>7-Dec-2012</t>
  </si>
  <si>
    <t>52(3):568-75</t>
  </si>
  <si>
    <t>https://pubmed.ncbi.nlm.nih.gov/23221331</t>
  </si>
  <si>
    <t>https://europepmc.org/abstract/MED/23221331</t>
  </si>
  <si>
    <t>['Garcia-Doval I', 'Davila-Seijo P', 'Langan SM']</t>
  </si>
  <si>
    <t>Updated systematic review of randomized controlled trials of treatments for inherited forms of epidermolysis bullosa</t>
  </si>
  <si>
    <t>25-Jun-2012</t>
  </si>
  <si>
    <t>38(1):92-4</t>
  </si>
  <si>
    <t>https://pubmed.ncbi.nlm.nih.gov/22731863</t>
  </si>
  <si>
    <t>https://academic.oup.com/ced/article-lookup/doi/10.1111/j.1365-2230.2012.04419.x</t>
  </si>
  <si>
    <t>['Langan SM', 'Benchimol EI', 'Guttmann A', 'Moher D', 'Petersen I', 'Smeeth L', 'Sørensen HT', 'Stanley F', 'Von Elm E']</t>
  </si>
  <si>
    <t>Setting the RECORD straight: developing a guideline for the REporting of studies Conducted using Observational Routinely collected Data</t>
  </si>
  <si>
    <t>7-Feb-2013</t>
  </si>
  <si>
    <t>5:29-31</t>
  </si>
  <si>
    <t>https://pubmed.ncbi.nlm.nih.gov/23413321</t>
  </si>
  <si>
    <t>https://europepmc.org/abstract/MED/23413321</t>
  </si>
  <si>
    <t>['Langan SM', 'Smeeth L', 'Margolis DJ', 'Thomas SL']</t>
  </si>
  <si>
    <t>Herpes zoster vaccine effectiveness against incident herpes zoster and post-herpetic neuralgia in an older US population: a cohort study</t>
  </si>
  <si>
    <t>9-Apr-2013</t>
  </si>
  <si>
    <t>10(4):e1001420</t>
  </si>
  <si>
    <t>https://pubmed.ncbi.nlm.nih.gov/23585738</t>
  </si>
  <si>
    <t>https://europepmc.org/abstract/MED/23585738</t>
  </si>
  <si>
    <t>['Forbes HJ', 'Thomas SL', 'Smeeth L', 'Langan SM']</t>
  </si>
  <si>
    <t>Prescription of antiviral therapy after herpes zoster in general practice: who receives therapy?</t>
  </si>
  <si>
    <t>62(605):e808-14</t>
  </si>
  <si>
    <t>https://pubmed.ncbi.nlm.nih.gov/23211260</t>
  </si>
  <si>
    <t>https://europepmc.org/abstract/MED/23211260</t>
  </si>
  <si>
    <t>['Langan SM', 'Groves RW', 'Card TR', 'Gulliford MC']</t>
  </si>
  <si>
    <t>Incidence, mortality, and disease associations of pyoderma gangrenosum in the United Kingdom: a retrospective cohort study</t>
  </si>
  <si>
    <t>Sep-2012</t>
  </si>
  <si>
    <t>26-Apr-2012</t>
  </si>
  <si>
    <t>132(9):2166-70</t>
  </si>
  <si>
    <t>https://pubmed.ncbi.nlm.nih.gov/22534879</t>
  </si>
  <si>
    <t>https://linkinghub.elsevier.com/retrieve/pii/S0022-202X(15)35894-2</t>
  </si>
  <si>
    <t>['Schmitt J', 'Spuls P', 'Boers M', 'Thomas K', 'Chalmers J', 'Roekevisch E', 'Schram M', 'Allsopp R', 'Aoki V', 'Apfelbacher C', 'Bruijnzeel-Koomen C', 'Bruin-Weller M', 'Charman C', 'Cohen A', 'Dohil M', 'Flohr C', 'Furue M', 'Gieler U', 'Hooft L', 'Humphreys R', 'Ishii HA', 'Katayama I', 'Kouwenhoven W', 'Langan S', 'Lewis-Jones S', 'Merhand S', 'Murota H', 'Murrell DF', 'Nankervis H', 'Ohya Y', 'Oranje A', 'Otsuka H', 'Paul C', 'Rosenbluth Y', 'Saeki H', 'Schuttelaar ML', 'Stalder JF', 'Svensson A', 'Takaoka R', 'Wahlgren CF', 'Weidinger S', 'Wollenberg A', 'Williams H']</t>
  </si>
  <si>
    <t>Towards global consensus on outcome measures for atopic eczema research: results of the HOME II meeting</t>
  </si>
  <si>
    <t>30-Jul-2012</t>
  </si>
  <si>
    <t>67(9):1111-7</t>
  </si>
  <si>
    <t>https://pubmed.ncbi.nlm.nih.gov/22844983</t>
  </si>
  <si>
    <t>https://onlinelibrary.wiley.com/doi/10.1111/j.1398-9995.2012.02874.x</t>
  </si>
  <si>
    <t>['Patel AN', 'Langan SM', 'Batchelor JM']</t>
  </si>
  <si>
    <t>A randomized trial of methotrexate vs. azathioprine for severe atopic eczema: a critical appraisal</t>
  </si>
  <si>
    <t>166(4):701-4; discussion 704</t>
  </si>
  <si>
    <t>https://pubmed.ncbi.nlm.nih.gov/22452432</t>
  </si>
  <si>
    <t>https://academic.oup.com/bjd/article-lookup/doi/10.1111/j.1365-2133.2012.10872.x</t>
  </si>
  <si>
    <t>['Langan SM', 'Seminara NM', 'Shin DB', 'Troxel AB', 'Kimmel SE', 'Mehta NN', 'Margolis DJ', 'Gelfand JM']</t>
  </si>
  <si>
    <t>Prevalence of metabolic syndrome in patients with psoriasis: a population-based study in the United Kingdom</t>
  </si>
  <si>
    <t>132(3 Pt 1):556-62</t>
  </si>
  <si>
    <t>https://pubmed.ncbi.nlm.nih.gov/22113483</t>
  </si>
  <si>
    <t>https://linkinghub.elsevier.com/retrieve/pii/S0022-202X(15)35671-2</t>
  </si>
  <si>
    <t>['Langan SM', 'Fewtrell M']</t>
  </si>
  <si>
    <t>Does breastfeeding protect against the development of eczema?</t>
  </si>
  <si>
    <t>165(6):1157-8</t>
  </si>
  <si>
    <t>https://pubmed.ncbi.nlm.nih.gov/22118553</t>
  </si>
  <si>
    <t>https://academic.oup.com/bjd/article-lookup/doi/10.1111/j.1365-2133.2011.10589.x</t>
  </si>
  <si>
    <t>['Wee JS', 'Langan SM', 'Petrof G', 'Yeo L', 'Smith CH']</t>
  </si>
  <si>
    <t>A case of unilateral leg ulcers secondary to Brown-Séquard syndrome</t>
  </si>
  <si>
    <t>36(4):445-6</t>
  </si>
  <si>
    <t>https://pubmed.ncbi.nlm.nih.gov/21564190</t>
  </si>
  <si>
    <t>https://academic.oup.com/ced/article-lookup/doi/10.1111/j.1365-2230.2010.03953.x</t>
  </si>
  <si>
    <t>['Langan SM', 'Batchelor JM']</t>
  </si>
  <si>
    <t>Acne, isotretinoin and suicide attempts: a critical appraisal</t>
  </si>
  <si>
    <t>164(6):1183-5; discussion 1185-6</t>
  </si>
  <si>
    <t>https://pubmed.ncbi.nlm.nih.gov/21615370</t>
  </si>
  <si>
    <t>https://academic.oup.com/bjd/article-lookup/doi/10.1111/j.1365-2133.2011.10369.x</t>
  </si>
  <si>
    <t>['Gelfand JM', 'Mehta NN', 'Langan SM']</t>
  </si>
  <si>
    <t>Psoriasis and cardiovascular risk: strength in numbers, part II</t>
  </si>
  <si>
    <t>131(5):1007-10</t>
  </si>
  <si>
    <t>Comment | Journal Article | Research Support, N.I.H., Extramural | Research Support, Non-U.S. Gov't</t>
  </si>
  <si>
    <t>https://pubmed.ncbi.nlm.nih.gov/21494241</t>
  </si>
  <si>
    <t>https://linkinghub.elsevier.com/retrieve/pii/S0022-202X(15)35272-6</t>
  </si>
  <si>
    <t>['Schmitt J', 'Langan S', 'Stamm T', 'Williams HC']</t>
  </si>
  <si>
    <t>Core outcome domains for controlled trials and clinical recordkeeping in eczema: international multiperspective Delphi consensus process</t>
  </si>
  <si>
    <t>14-Oct-2010</t>
  </si>
  <si>
    <t>131(3):623-30</t>
  </si>
  <si>
    <t>https://pubmed.ncbi.nlm.nih.gov/20944653</t>
  </si>
  <si>
    <t>https://linkinghub.elsevier.com/retrieve/pii/S0022-202X(15)35209-X</t>
  </si>
  <si>
    <t>['Seminara NM', 'Abuabara K', 'Shin DB', 'Langan SM', 'Kimmel SE', 'Margolis D', 'Troxel AB', 'Gelfand JM']</t>
  </si>
  <si>
    <t>Validity of The Health Improvement Network (THIN) for the study of psoriasis</t>
  </si>
  <si>
    <t>3-Feb-2011</t>
  </si>
  <si>
    <t>164(3):602-9</t>
  </si>
  <si>
    <t>https://pubmed.ncbi.nlm.nih.gov/21073449</t>
  </si>
  <si>
    <t>https://europepmc.org/abstract/MED/21073449</t>
  </si>
  <si>
    <t>['Langan SM', 'Groves RW', 'West J']</t>
  </si>
  <si>
    <t>The relationship between neurological disease and bullous pemphigoid: a population-based case-control study</t>
  </si>
  <si>
    <t>18-Nov-2010</t>
  </si>
  <si>
    <t>131(3):631-6</t>
  </si>
  <si>
    <t>https://pubmed.ncbi.nlm.nih.gov/21085189</t>
  </si>
  <si>
    <t>https://linkinghub.elsevier.com/retrieve/pii/S0022-202X(15)35168-X</t>
  </si>
  <si>
    <t>['Langan SM', 'Schmitt J', 'Coenraads PJ', 'Svensson A', 'von Elm E', 'Williams HC']</t>
  </si>
  <si>
    <t>STROBE and reporting observational studies in dermatology</t>
  </si>
  <si>
    <t>164(1):1-3</t>
  </si>
  <si>
    <t>https://pubmed.ncbi.nlm.nih.gov/21175559</t>
  </si>
  <si>
    <t>https://academic.oup.com/bjd/article-lookup/doi/10.1111/j.1365-2133.2010.10136.x</t>
  </si>
  <si>
    <t>['Langan S', 'Schmitt J', 'Coenraads PJ', 'Svensson A', 'von Elm E', 'Williams H']</t>
  </si>
  <si>
    <t>The reporting of observational research studies in dermatology journals: a literature-based study</t>
  </si>
  <si>
    <t>146(5):534-41</t>
  </si>
  <si>
    <t>https://pubmed.ncbi.nlm.nih.gov/20479302</t>
  </si>
  <si>
    <t>https://jamanetwork.com/journals/jamadermatology/fullarticle/10.1001/archdermatol.2010.87</t>
  </si>
  <si>
    <t>['Langan SM', 'Hubbard R', 'Fleming K', 'West J']</t>
  </si>
  <si>
    <t>A population-based study of acute medical conditions associated with bullous pemphigoid</t>
  </si>
  <si>
    <t>161(5):1149-52</t>
  </si>
  <si>
    <t>https://pubmed.ncbi.nlm.nih.gov/19681857</t>
  </si>
  <si>
    <t>https://academic.oup.com/bjd/article-lookup/doi/10.1111/j.1365-2133.2009.09350.x</t>
  </si>
  <si>
    <t>['Langan SM', 'Silcocks P', 'Williams HC']</t>
  </si>
  <si>
    <t>What causes flares of eczema in children?</t>
  </si>
  <si>
    <t>5-Jun-2009</t>
  </si>
  <si>
    <t>161(3):640-6</t>
  </si>
  <si>
    <t>https://pubmed.ncbi.nlm.nih.gov/19656150</t>
  </si>
  <si>
    <t>https://academic.oup.com/bjd/article-lookup/doi/10.1111/j.1365-2133.2009.09320.x</t>
  </si>
  <si>
    <t>['Tobin AM', 'Langan SM', 'Collins P', 'Kirby B']</t>
  </si>
  <si>
    <t>Generalized pustular psoriasis (von Zumbusch) following the use of calcipotriol and betamethasone dipropionate ointment: a report of two cases</t>
  </si>
  <si>
    <t>34(5):629-30</t>
  </si>
  <si>
    <t>https://pubmed.ncbi.nlm.nih.gov/19508565</t>
  </si>
  <si>
    <t>https://academic.oup.com/ced/article-lookup/doi/10.1111/j.1365-2230.2008.03034.x</t>
  </si>
  <si>
    <t>['Langan SM', 'Williams HC']</t>
  </si>
  <si>
    <t>A systematic review of randomized controlled trials of treatments for inherited forms of epidermolysis bullosa</t>
  </si>
  <si>
    <t>25-Sep-2008</t>
  </si>
  <si>
    <t>34(1):20-5</t>
  </si>
  <si>
    <t>https://pubmed.ncbi.nlm.nih.gov/18828848</t>
  </si>
  <si>
    <t>https://academic.oup.com/ced/article-lookup/doi/10.1111/j.1365-2230.2008.02789.x</t>
  </si>
  <si>
    <t>['Langan SM']</t>
  </si>
  <si>
    <t>Flares in childhood eczema</t>
  </si>
  <si>
    <t>Skin therapy letter</t>
  </si>
  <si>
    <t>14(8):4-5</t>
  </si>
  <si>
    <t>https://pubmed.ncbi.nlm.nih.gov/20054505</t>
  </si>
  <si>
    <t>http://www.skintherapyletter.com/2009/14.8/2.html</t>
  </si>
  <si>
    <t>The use of electronic diaries in dermatology research</t>
  </si>
  <si>
    <t>21-Feb-2009</t>
  </si>
  <si>
    <t>218(4):344-6</t>
  </si>
  <si>
    <t>https://pubmed.ncbi.nlm.nih.gov/19246877</t>
  </si>
  <si>
    <t>https://karger.com/DRM/article/doi/10.1159/000203991</t>
  </si>
  <si>
    <t>['Langan SM', 'Smeeth L', 'Hubbard R', 'Fleming KM', 'Smith CJ', 'West J']</t>
  </si>
  <si>
    <t>Bullous pemphigoid and pemphigus vulgaris--incidence and mortality in the UK: population based cohort study</t>
  </si>
  <si>
    <t>9-Jul-2008</t>
  </si>
  <si>
    <t>337(7662):a180</t>
  </si>
  <si>
    <t>https://pubmed.ncbi.nlm.nih.gov/18614511</t>
  </si>
  <si>
    <t>https://europepmc.org/abstract/MED/18614511</t>
  </si>
  <si>
    <t>['Birnie A', 'Langan S', 'English JS']</t>
  </si>
  <si>
    <t>Updates from the British Association of Dermatologists 87 th annual meeting, 10-13 July 2007, Birmingham, U.K</t>
  </si>
  <si>
    <t>10-Apr-2008</t>
  </si>
  <si>
    <t>158(6):1182-8</t>
  </si>
  <si>
    <t>https://pubmed.ncbi.nlm.nih.gov/18410413</t>
  </si>
  <si>
    <t>https://academic.oup.com/bjd/article-lookup/doi/10.1111/j.1365-2133.2008.08568.x</t>
  </si>
  <si>
    <t>['Schmitt J', 'Langan S', 'Williams HC']</t>
  </si>
  <si>
    <t>What are the best outcome measurements for atopic eczema? A systematic review</t>
  </si>
  <si>
    <t>1-Oct-2007</t>
  </si>
  <si>
    <t>120(6):1389-98</t>
  </si>
  <si>
    <t>Journal Article | Review | Systematic Review | Validation Study</t>
  </si>
  <si>
    <t>https://pubmed.ncbi.nlm.nih.gov/17910890</t>
  </si>
  <si>
    <t>https://linkinghub.elsevier.com/retrieve/pii/S0091-6749(07)01574-6</t>
  </si>
  <si>
    <t>['Langan SM', 'Flohr C', 'Williams HC']</t>
  </si>
  <si>
    <t>The role of furry pets in eczema: a systematic review</t>
  </si>
  <si>
    <t>143(12):1570-7</t>
  </si>
  <si>
    <t>https://pubmed.ncbi.nlm.nih.gov/18087010</t>
  </si>
  <si>
    <t>https://jamanetwork.com/journals/jamadermatology/fullarticle/10.1001/archderm.143.12.1570</t>
  </si>
  <si>
    <t>['Birnie A', 'Langan S', 'English JS', 'Eedy DJ']</t>
  </si>
  <si>
    <t>Updates from the British Association of Dermatologists 86th annual meeting, 4-7 July 2006, Manchester, U.K</t>
  </si>
  <si>
    <t>7-Feb-2007</t>
  </si>
  <si>
    <t>156(5):802-13</t>
  </si>
  <si>
    <t>https://pubmed.ncbi.nlm.nih.gov/17286629</t>
  </si>
  <si>
    <t>https://academic.oup.com/bjd/article-lookup/doi/10.1111/j.1365-2133.2007.07761.x</t>
  </si>
  <si>
    <t>['Langan SM', 'English JS']</t>
  </si>
  <si>
    <t>Occupational contact dermatitis from propolis in a dental technician</t>
  </si>
  <si>
    <t>56(1):43</t>
  </si>
  <si>
    <t>https://pubmed.ncbi.nlm.nih.gov/17177709</t>
  </si>
  <si>
    <t>https://onlinelibrary.wiley.com/doi/10.1111/j.1600-0536.2007.00965.x</t>
  </si>
  <si>
    <t>['Angus J', 'Langan SM', 'Stanway A', 'Leach IH', 'Littlewood SM', 'English JS']</t>
  </si>
  <si>
    <t>The many faces of secondary syphilis: a re-emergence of an old disease</t>
  </si>
  <si>
    <t>31(5):741-5</t>
  </si>
  <si>
    <t>https://pubmed.ncbi.nlm.nih.gov/16901332</t>
  </si>
  <si>
    <t>https://academic.oup.com/ced/article-lookup/doi/10.1111/j.1365-2230.2006.02163.x</t>
  </si>
  <si>
    <t>What causes worsening of eczema? A systematic review</t>
  </si>
  <si>
    <t>155(3):504-14</t>
  </si>
  <si>
    <t>https://pubmed.ncbi.nlm.nih.gov/16911274</t>
  </si>
  <si>
    <t>https://academic.oup.com/bjd/article-lookup/doi/10.1111/j.1365-2133.2006.07381.x</t>
  </si>
  <si>
    <t>['Langan SM', 'Thomas KS', 'Williams HC']</t>
  </si>
  <si>
    <t>What is meant by a "flare" in atopic dermatitis? A systematic review and proposal</t>
  </si>
  <si>
    <t>142(9):1190-6</t>
  </si>
  <si>
    <t>https://pubmed.ncbi.nlm.nih.gov/16983006</t>
  </si>
  <si>
    <t>https://jamanetwork.com/journals/jamadermatology/fullarticle/10.1001/archderm.142.9.1190</t>
  </si>
  <si>
    <t>['Langan SM', 'Bourke JF', 'Silcocks P', 'Williams HC']</t>
  </si>
  <si>
    <t>An exploratory prospective observational study of environmental factors exacerbating atopic eczema in children</t>
  </si>
  <si>
    <t>154(5):979-80</t>
  </si>
  <si>
    <t>https://pubmed.ncbi.nlm.nih.gov/16634905</t>
  </si>
  <si>
    <t>https://academic.oup.com/bjd/article-lookup/doi/10.1111/j.1365-2133.2006.07153.x</t>
  </si>
  <si>
    <t>['Langan SM', "O'Brien A", "O'Riain C", 'Collins P']</t>
  </si>
  <si>
    <t>Nodule on the penis--quiz case</t>
  </si>
  <si>
    <t>142(4):515-20</t>
  </si>
  <si>
    <t>https://pubmed.ncbi.nlm.nih.gov/16618878</t>
  </si>
  <si>
    <t>https://jamanetwork.com/journals/jamadermatology/fullarticle/10.1001/archderm.142.4.515-a</t>
  </si>
  <si>
    <t>['Langan SM', 'Collins P']</t>
  </si>
  <si>
    <t>Photocontact allergy to oxybenzone and contact allergy to lignocaine and prilocaine</t>
  </si>
  <si>
    <t>54(3):173-4</t>
  </si>
  <si>
    <t>https://pubmed.ncbi.nlm.nih.gov/16524446</t>
  </si>
  <si>
    <t>https://onlinelibrary.wiley.com/doi/10.1111/j.0105-1873.2005.0739f.x</t>
  </si>
  <si>
    <t>['Langan SM', 'Clair J', 'Lyons JF']</t>
  </si>
  <si>
    <t>Renal failure with herpes simplex</t>
  </si>
  <si>
    <t>20(3):347-9</t>
  </si>
  <si>
    <t>https://pubmed.ncbi.nlm.nih.gov/16503907</t>
  </si>
  <si>
    <t>https://onlinelibrary.wiley.com/doi/10.1111/j.1468-3083.2006.01409.x</t>
  </si>
  <si>
    <t>['Langan S', 'Fitzgibbon J', 'Lyons JF', 'Bourke JF']</t>
  </si>
  <si>
    <t>Skin-coloured lumps in childhood</t>
  </si>
  <si>
    <t>31(1):157-8</t>
  </si>
  <si>
    <t>https://pubmed.ncbi.nlm.nih.gov/16309529</t>
  </si>
  <si>
    <t>https://academic.oup.com/ced/article-lookup/doi/10.1111/j.1365-2230.2005.01873.x</t>
  </si>
  <si>
    <t>['Langan SM', 'Bouwes Bavinck JN', 'Coenraads PJ', 'Diepgen T', 'Elsner P', 'Grob JJ', 'Linder D', 'Naldi L', 'Svensson A', 'Williams HC']</t>
  </si>
  <si>
    <t>Update on the activities of the European Dermato-Epidemiology Network (EDEN)</t>
  </si>
  <si>
    <t>213(1):1-2</t>
  </si>
  <si>
    <t>https://pubmed.ncbi.nlm.nih.gov/16778417</t>
  </si>
  <si>
    <t>https://karger.com/DRM/article/doi/10.1159/000092828</t>
  </si>
  <si>
    <t>['Barry O', 'Barry J', 'Langan S', 'Murphy M', 'Fitzgibbon J', 'Lyons JF']</t>
  </si>
  <si>
    <t>Treatment of granulomatous cheilitis with infliximab</t>
  </si>
  <si>
    <t>141(9):1080-2</t>
  </si>
  <si>
    <t>https://pubmed.ncbi.nlm.nih.gov/16172303</t>
  </si>
  <si>
    <t>https://jamanetwork.com/journals/jamadermatology/fullarticle/10.1001/archderm.141.9.1080</t>
  </si>
  <si>
    <t>['Langan SM', 'Powell FC']</t>
  </si>
  <si>
    <t>Vegetative pyoderma gangrenosum: a report of two new cases and a review of the literature</t>
  </si>
  <si>
    <t>Aug-2005</t>
  </si>
  <si>
    <t>44(8):623-9</t>
  </si>
  <si>
    <t>https://pubmed.ncbi.nlm.nih.gov/16101860</t>
  </si>
  <si>
    <t>https://onlinelibrary.wiley.com/doi/10.1111/j.1365-4632.2005.02591.x</t>
  </si>
  <si>
    <t>['Langan SM', 'Dervan P', "O'Loughlin S"]</t>
  </si>
  <si>
    <t>A moving scalp nodule in a returning traveller!</t>
  </si>
  <si>
    <t>151(6):1270</t>
  </si>
  <si>
    <t>https://pubmed.ncbi.nlm.nih.gov/15606526</t>
  </si>
  <si>
    <t>https://academic.oup.com/bjd/article-lookup/doi/10.1111/j.1365-2133.2004.06354.x</t>
  </si>
  <si>
    <t>['Langan SM', 'Heerey A', 'Barry M', 'Barnes L']</t>
  </si>
  <si>
    <t>Cost analysis of narrowband UVB phototherapy in psoriasis</t>
  </si>
  <si>
    <t>50(4):623-6</t>
  </si>
  <si>
    <t>https://pubmed.ncbi.nlm.nih.gov/15034514</t>
  </si>
  <si>
    <t>https://linkinghub.elsevier.com/retrieve/pii/S0190962203043184</t>
  </si>
  <si>
    <t>['Langan SM', "O'Briain S", 'Barnes L']</t>
  </si>
  <si>
    <t>Dermatomyositis associated with angiotropic lymphoma</t>
  </si>
  <si>
    <t>28(6):597-9</t>
  </si>
  <si>
    <t>https://pubmed.ncbi.nlm.nih.gov/14616823</t>
  </si>
  <si>
    <t>https://academic.oup.com/ced/article-lookup/doi/10.1046/j.1365-2230.2003.01413.x</t>
  </si>
  <si>
    <t>['Leggett J', 'Langan S']</t>
  </si>
  <si>
    <t>SHO training in Northern Ireland</t>
  </si>
  <si>
    <t>Medical education</t>
  </si>
  <si>
    <t>36(1):99</t>
  </si>
  <si>
    <t>https://pubmed.ncbi.nlm.nih.gov/11849530</t>
  </si>
  <si>
    <t>https://onlinelibrary.wiley.com/resolve/openurl?genre=article&amp;sid=nlm:pubmed&amp;issn=0308-0110&amp;date=2002&amp;volume=36&amp;issue=1&amp;spage=99</t>
  </si>
  <si>
    <t>['Langan SM', 'Harrison C', 'Wright GD']</t>
  </si>
  <si>
    <t>Unusual and memorable. Chrysiasis secondary to sodium aurothiomalate treatment</t>
  </si>
  <si>
    <t>Jan-1999</t>
  </si>
  <si>
    <t>58(1):68</t>
  </si>
  <si>
    <t>https://pubmed.ncbi.nlm.nih.gov/10343545</t>
  </si>
  <si>
    <t>https://europepmc.org/abstract/MED/10343545</t>
  </si>
  <si>
    <t>['Vierstra RD', 'Langan SM', 'Haas AL']</t>
  </si>
  <si>
    <t>Purification and initial characterization of ubiquitin from the higher plant, Avena sativa</t>
  </si>
  <si>
    <t>5-Oct-1985</t>
  </si>
  <si>
    <t>260(22):12015-21</t>
  </si>
  <si>
    <t>https://pubmed.ncbi.nlm.nih.gov/2995356</t>
  </si>
  <si>
    <t>https://linkinghub.elsevier.com/retrieve/pii/S0021-9258(17)38978-0</t>
  </si>
  <si>
    <t>['Langan SM', 'Farrell PM']</t>
  </si>
  <si>
    <t>Vitamin E, vitamin A and essential fatty acid status of patients hospitalized for anorexia nervosa</t>
  </si>
  <si>
    <t>May-1985</t>
  </si>
  <si>
    <t>The American journal of clinical nutrition</t>
  </si>
  <si>
    <t>41(5):1054-60</t>
  </si>
  <si>
    <t>https://pubmed.ncbi.nlm.nih.gov/3993608</t>
  </si>
  <si>
    <t>https://academic.oup.com/ajcn/article-lookup/doi/10.1093/ajcn/41.5.1054</t>
  </si>
  <si>
    <t>['Engle MJ', 'Perelman RH', 'McMahon KE', 'Langan SM', 'Farrell PM']</t>
  </si>
  <si>
    <t>Relationship between the severity of experimental diabetes and altered lung phospholipid metabolism</t>
  </si>
  <si>
    <t>Proceedings of the Society for Experimental Biology and Medicine. Society for Experimental Biology and Medicine (New York, N.Y.)</t>
  </si>
  <si>
    <t>176(3):261-7</t>
  </si>
  <si>
    <t>https://pubmed.ncbi.nlm.nih.gov/6233616</t>
  </si>
  <si>
    <t>https://ebm.sagepub.com/lookup/doi/10.3181/00379727-176-41869</t>
  </si>
  <si>
    <t>['Engle MJ', 'Langan SM', 'Sanders RL']</t>
  </si>
  <si>
    <t>The effects of insulin and hyperglycemia on surfactant phospholipid synthesis in organotypic cultures of type II pneumocytes</t>
  </si>
  <si>
    <t>29-Aug-1983</t>
  </si>
  <si>
    <t>753(1):6-13</t>
  </si>
  <si>
    <t>https://pubmed.ncbi.nlm.nih.gov/6349697</t>
  </si>
  <si>
    <t>https://linkinghub.elsevier.com/retrieve/pii/0005-2760(83)90091-7</t>
  </si>
  <si>
    <t>Morton C</t>
  </si>
  <si>
    <t>['Carse J', 'Süveges T', 'Chin G', 'Muthiah S', 'Morton C', 'Proby C', 'Trucco E', 'Fleming C', 'McKenna S']</t>
  </si>
  <si>
    <t>Classifying real-world macroscopic images in the primary-secondary care interface using transfer learning: implications for development of artificial intelligence solutions using nondermoscopic images</t>
  </si>
  <si>
    <t>49(7):699-706</t>
  </si>
  <si>
    <t>https://pubmed.ncbi.nlm.nih.gov/37990943</t>
  </si>
  <si>
    <t>https://academic.oup.com/ced/article-lookup/doi/10.1093/ced/llad400</t>
  </si>
  <si>
    <t>Morton CA</t>
  </si>
  <si>
    <t>['Morton CA', 'Szeimies RM', 'Braathen LR']</t>
  </si>
  <si>
    <t>Review of the European Society for Photodynamic Therapy (Euro-PDT) Annual Congress 2022</t>
  </si>
  <si>
    <t>33(5):467-473</t>
  </si>
  <si>
    <t>https://pubmed.ncbi.nlm.nih.gov/38297922</t>
  </si>
  <si>
    <t>http://www.john-libbey-eurotext.fr/medline.md?doi=10.1684/ejd.2023.4562</t>
  </si>
  <si>
    <t>['Muthiah S', 'Craig FE', 'Sinclair S', 'Wylie G', 'Torley D', 'Wong TH', 'Morton CA']</t>
  </si>
  <si>
    <t>Rapid Expansion of a Teledermatology Web Application for Digital Dermatology Assessment Necessitated by the COVID-19 Pandemic: Retrospective Evaluation</t>
  </si>
  <si>
    <t>26-Jul-2023</t>
  </si>
  <si>
    <t>JMIR dermatology</t>
  </si>
  <si>
    <t>6:e36307</t>
  </si>
  <si>
    <t>https://pubmed.ncbi.nlm.nih.gov/37632929</t>
  </si>
  <si>
    <t>https://europepmc.org/abstract/MED/37632929</t>
  </si>
  <si>
    <t>['Morton C', 'Baharlou S', 'Basset-Seguin N', 'Calzavara-Pinton P', 'Dirschka T', 'Gilaberte Y', 'Haedersdal M', 'Hofbauer G', 'Sapra S', 'Waalboer-Spuij R', 'Yip L', 'Szeimies RM']</t>
  </si>
  <si>
    <t>Expert Recommendations on Facilitating Personalized Approaches to Long-term Management of Actinic Keratosis: The Personalizing Actinic Keratosis Treatment (PAKT) Project</t>
  </si>
  <si>
    <t>8-Jun-2023</t>
  </si>
  <si>
    <t>103:adv6229</t>
  </si>
  <si>
    <t>https://pubmed.ncbi.nlm.nih.gov/37289027</t>
  </si>
  <si>
    <t>https://europepmc.org/abstract/MED/37289027</t>
  </si>
  <si>
    <t>['Sharma A', 'Birnie AJ', 'Bordea C', 'Cheung ST', 'Mann J', 'Morton CA', 'Salim A', 'Hasan ZU', 'Hashme M', 'Mansour Kiaee Z', 'Mohd Mustapa MF', 'Exton LS']</t>
  </si>
  <si>
    <t>188(2):186-194</t>
  </si>
  <si>
    <t>https://pubmed.ncbi.nlm.nih.gov/36763868</t>
  </si>
  <si>
    <t>https://academic.oup.com/bjd/article-lookup/doi/10.1093/bjd/ljac042</t>
  </si>
  <si>
    <t>['Morton C', 'Matin RN']</t>
  </si>
  <si>
    <t>Embracing artificial intelligence: how can we make it inclusive and relevant for real-world dermatological practice?</t>
  </si>
  <si>
    <t>186(1):180-182</t>
  </si>
  <si>
    <t>https://pubmed.ncbi.nlm.nih.gov/34375440</t>
  </si>
  <si>
    <t>https://academic.oup.com/bjd/article-lookup/doi/10.1111/bjd.20699</t>
  </si>
  <si>
    <t>Review of the European Society for Photodynamic Therapy (Euro-PDT) Annual Congress 2020</t>
  </si>
  <si>
    <t>31(1):17-21</t>
  </si>
  <si>
    <t>https://pubmed.ncbi.nlm.nih.gov/33648910</t>
  </si>
  <si>
    <t>https://europepmc.org/abstract/MED/33648910</t>
  </si>
  <si>
    <t>['Peris K', 'Fargnoli MC', 'Garbe C', 'Kaufmann R', 'Bastholt L', 'Seguin NB', 'Bataille V', 'Del Marmol V', 'Dummer R', 'Harwood CA', 'Hauschild A', 'Höller C', 'Haedersdal M', 'Malvehy J', 'Middleton MR', 'Morton CA', 'Nagore E', 'Stratigos AJ', 'Szeimies RM', 'Tagliaferri L', 'Trakatelli M', 'Zalaudek I', 'Eggermont A', 'Grob JJ']</t>
  </si>
  <si>
    <t>Response to: Comment on 'Diagnosis and treatment of basal cell carcinoma: European consensus-based interdisciplinary guidelines'</t>
  </si>
  <si>
    <t>22-Sep-2020</t>
  </si>
  <si>
    <t>140:154-157</t>
  </si>
  <si>
    <t>https://pubmed.ncbi.nlm.nih.gov/32978037</t>
  </si>
  <si>
    <t>https://linkinghub.elsevier.com/retrieve/pii/S0959-8049(20)30457-3</t>
  </si>
  <si>
    <t>Comment on 'Diagnosis and treatment of basal cell carcinoma: European consensus-based interdisciplinary guidelines'</t>
  </si>
  <si>
    <t>131:100-103</t>
  </si>
  <si>
    <t>https://pubmed.ncbi.nlm.nih.gov/32241671</t>
  </si>
  <si>
    <t>https://hdl.handle.net/11368/2966354</t>
  </si>
  <si>
    <t>['Morton CA', 'Szeimies RM', 'Basset-Séguin N', 'Calzavara-Pinton PG', 'Gilaberte Y', 'Haedersdal M', 'Hofbauer GFL', 'Hunger RE', 'Karrer S', 'Piaserico S', 'Ulrich C', 'Wennberg AM', 'Braathen LR']</t>
  </si>
  <si>
    <t>European Dermatology Forum guidelines on topical photodynamic therapy 2019 Part 2: emerging indications - field cancerization, photorejuvenation and inflammatory/infective dermatoses</t>
  </si>
  <si>
    <t>34(1):17-29</t>
  </si>
  <si>
    <t>https://pubmed.ncbi.nlm.nih.gov/31805604</t>
  </si>
  <si>
    <t>https://boris.unibe.ch/id/eprint/148347</t>
  </si>
  <si>
    <t>['Morton CA', 'Szeimies RM', 'Basset-Seguin N', 'Calzavara-Pinton P', 'Gilaberte Y', 'Haedersdal M', 'Hofbauer GFL', 'Hunger RE', 'Karrer S', 'Piaserico S', 'Ulrich C', 'Wennberg AM', 'Braathen LR']</t>
  </si>
  <si>
    <t>European Dermatology Forum guidelines on topical photodynamic therapy 2019 Part 1: treatment delivery and established indications - actinic keratoses, Bowen's disease and basal cell carcinomas</t>
  </si>
  <si>
    <t>33(12):2225-2238</t>
  </si>
  <si>
    <t>https://pubmed.ncbi.nlm.nih.gov/31779042</t>
  </si>
  <si>
    <t>['Ibbotson SH', 'Wong TH', 'Morton CA', 'Collier NJ', 'Haylett A', 'McKenna KE', 'Mallipeddi R', 'Moseley H', 'Rhodes LE', 'Seukeran DC', 'Ward KA', 'Mohd Mustapa MF', 'Exton LS']</t>
  </si>
  <si>
    <t>Adverse effects of topical photodynamic therapy: a consensus review and approach to management</t>
  </si>
  <si>
    <t>30-Oct-2018</t>
  </si>
  <si>
    <t>180(4):715-729</t>
  </si>
  <si>
    <t>https://pubmed.ncbi.nlm.nih.gov/30183065</t>
  </si>
  <si>
    <t>https://academic.oup.com/bjd/article-lookup/doi/10.1111/bjd.17131</t>
  </si>
  <si>
    <t>['Morton CA']</t>
  </si>
  <si>
    <t>Come in from the cold - laser fabric photodynamic therapy offers an alternative to seasonal daylight therapy</t>
  </si>
  <si>
    <t>180(4):703-704</t>
  </si>
  <si>
    <t>https://pubmed.ncbi.nlm.nih.gov/30933328</t>
  </si>
  <si>
    <t>https://academic.oup.com/bjd/article-lookup/doi/10.1111/bjd.17618</t>
  </si>
  <si>
    <t>A synthesis of the world's guidelines on photodynamic therapy for non-melanoma skin cancer</t>
  </si>
  <si>
    <t>7-Feb-2018</t>
  </si>
  <si>
    <t>153(6):783-792</t>
  </si>
  <si>
    <t>https://pubmed.ncbi.nlm.nih.gov/29417799</t>
  </si>
  <si>
    <t>https://www.minervamedica.it/index2.t?show=R23Y2018N06A0783</t>
  </si>
  <si>
    <t>['Collier NJ', 'Haylett AK', 'Wong TH', 'Morton CA', 'Ibbotson SH', 'McKenna KE', 'Mallipeddi R', 'Moseley H', 'Seukeran D', 'Ward KA', 'Mohd Mustapa MF', 'Exton LS', 'Green AC', 'Rhodes LE']</t>
  </si>
  <si>
    <t>Conventional and combination topical photodynamic therapy for basal cell carcinoma: systematic review and meta-analysis</t>
  </si>
  <si>
    <t>9-Sep-2018</t>
  </si>
  <si>
    <t>179(6):1277-1296</t>
  </si>
  <si>
    <t>https://pubmed.ncbi.nlm.nih.gov/29889302</t>
  </si>
  <si>
    <t>https://academic.oup.com/bjd/article-lookup/doi/10.1111/bjd.16838</t>
  </si>
  <si>
    <t>['Kay CJ', 'Goring PD', 'Burnett CA', 'Hornby B', 'Lewtas K', 'Morris S', 'Morton C', 'McNally T', 'Theaker GW', 'Waterson C', 'Wright PM', 'Scott P']</t>
  </si>
  <si>
    <t>Polyolefin-Polar Block Copolymers from Versatile New Macromonomers</t>
  </si>
  <si>
    <t>12-Oct-2018</t>
  </si>
  <si>
    <t>Journal of the American Chemical Society</t>
  </si>
  <si>
    <t>140(42):13921-13934</t>
  </si>
  <si>
    <t>https://pubmed.ncbi.nlm.nih.gov/30260641</t>
  </si>
  <si>
    <t>https://pubs.acs.org/doi/10.1021/jacs.8b09039</t>
  </si>
  <si>
    <t>['Morton CA', 'Braathen LR']</t>
  </si>
  <si>
    <t>Daylight Photodynamic Therapy for Actinic Keratoses</t>
  </si>
  <si>
    <t>19(5):647-656</t>
  </si>
  <si>
    <t>https://pubmed.ncbi.nlm.nih.gov/29752702</t>
  </si>
  <si>
    <t>https://link.springer.com/article/10.1007/s40257-018-0360-y</t>
  </si>
  <si>
    <t>['Schmitz L', 'von Dobbeler C', 'Gupta G', 'Gambichler T', 'Szeimies RM', 'Morton CA', 'Dirschka T']</t>
  </si>
  <si>
    <t>Photodynamic therapy leads to significant improvement of actinic keratosis area and severity index (AKASI)</t>
  </si>
  <si>
    <t>16-Oct-2017</t>
  </si>
  <si>
    <t>Photodiagnosis and photodynamic therapy</t>
  </si>
  <si>
    <t>21:66-70</t>
  </si>
  <si>
    <t>https://pubmed.ncbi.nlm.nih.gov/29051122</t>
  </si>
  <si>
    <t>https://linkinghub.elsevier.com/retrieve/pii/S1572-1000(17)30389-7</t>
  </si>
  <si>
    <t>['Wong TH', 'Sinclair S', 'Smith B', 'Fraser C', 'Morton CA']</t>
  </si>
  <si>
    <t>Real-world, single-centre experience of apremilast for the treatment of moderate to severe psoriasis</t>
  </si>
  <si>
    <t>16-Jun-2017</t>
  </si>
  <si>
    <t>42(6):675-676</t>
  </si>
  <si>
    <t>https://pubmed.ncbi.nlm.nih.gov/28621002</t>
  </si>
  <si>
    <t>https://academic.oup.com/ced/article-lookup/doi/10.1111/ced.13150</t>
  </si>
  <si>
    <t>['Ibbotson S', 'Stones R', 'Bowling J', 'Campbell S', 'Kownacki S', 'Sivaramakrishnan M', 'Valentine R', 'Morton CA']</t>
  </si>
  <si>
    <t>A consensus on the use of daylight photodynamic therapy in the UK</t>
  </si>
  <si>
    <t>28(4):360-367</t>
  </si>
  <si>
    <t>https://pubmed.ncbi.nlm.nih.gov/27788605</t>
  </si>
  <si>
    <t>https://www.tandfonline.com/doi/full/10.1080/09546634.2016.1240863</t>
  </si>
  <si>
    <t>['Wojcik R', 'Lowin J', 'Vilardell D', 'Maeso S', 'Ruiz L', 'Lear JT', 'Morton C']</t>
  </si>
  <si>
    <t>The cost-effectiveness of 5-FU-SA in the treatment of actinic keratoses of the face and scalp in the UK secondary care setting</t>
  </si>
  <si>
    <t>Journal of medical economics</t>
  </si>
  <si>
    <t>20(3):221-227</t>
  </si>
  <si>
    <t>https://pubmed.ncbi.nlm.nih.gov/27715356</t>
  </si>
  <si>
    <t>https://www.tandfonline.com/doi/full/10.1080/13696998.2016.1246450</t>
  </si>
  <si>
    <t>['Thomas GJ', 'Morton CA']</t>
  </si>
  <si>
    <t>Cyclooxygenase in Cancer Prevention and Treatments for Actinic Keratosis</t>
  </si>
  <si>
    <t>1-Feb-2017</t>
  </si>
  <si>
    <t>7(Suppl 1):21-29</t>
  </si>
  <si>
    <t>https://pubmed.ncbi.nlm.nih.gov/28150108</t>
  </si>
  <si>
    <t>https://europepmc.org/abstract/MED/28150108</t>
  </si>
  <si>
    <t>['Herranz P', 'Morton C', 'Dirschka T', 'Azeredo RR', 'Roldán-Marín R']</t>
  </si>
  <si>
    <t>Low-Dose 0.5% 5-Fluorouracil/10% Salicylic Acid Topical Solution in the Treatment of Actinic Keratoses</t>
  </si>
  <si>
    <t>21-Jul-2016</t>
  </si>
  <si>
    <t>20(6):555-561</t>
  </si>
  <si>
    <t>https://pubmed.ncbi.nlm.nih.gov/27443886</t>
  </si>
  <si>
    <t>https://journals.sagepub.com/doi/10.1177/1203475416659259?url_ver=Z39.88-2003&amp;rfr_id=ori:rid:crossref.org&amp;rfr_dat=cr_pub 0pubmed</t>
  </si>
  <si>
    <t>['Braathen LR', 'Morton CA', 'Szeimies RM']</t>
  </si>
  <si>
    <t>15th Annual Congress of the European Society for Photodynamic Therapy in Barcelona, Spain, February 12-13th 2016</t>
  </si>
  <si>
    <t>17-Jun-2016</t>
  </si>
  <si>
    <t>6(3):443-9</t>
  </si>
  <si>
    <t>https://pubmed.ncbi.nlm.nih.gov/27316645</t>
  </si>
  <si>
    <t>https://europepmc.org/abstract/MED/27316645</t>
  </si>
  <si>
    <t>['Morton CA', 'Wulf HC', 'Szeimies RM', 'Gilaberte Y', 'Basset-Seguin N', 'Sotiriou E', 'Piaserico S', 'Hunger RE', 'Baharlou S', 'Sidoroff A', 'Braathen LR']</t>
  </si>
  <si>
    <t>Practical approach to the use of daylight photodynamic therapy with topical methyl aminolevulinate for actinic keratosis: a European consensus</t>
  </si>
  <si>
    <t>28-Jan-2015</t>
  </si>
  <si>
    <t>29(9):1718-23</t>
  </si>
  <si>
    <t>https://pubmed.ncbi.nlm.nih.gov/25627399</t>
  </si>
  <si>
    <t>https://onlinelibrary.wiley.com/doi/10.1111/jdv.12974</t>
  </si>
  <si>
    <t>['Morton CA', 'Szeimies RM', 'Sidoroff A', 'Braathen LR']</t>
  </si>
  <si>
    <t>Response to Letter to the editor: 'European guidelines for topical PDT part 1. JEADV 2013;27:536-544' DOI: 10.1111/jdv.12258</t>
  </si>
  <si>
    <t>26-Mar-2014</t>
  </si>
  <si>
    <t>29(7):1451-2</t>
  </si>
  <si>
    <t>https://pubmed.ncbi.nlm.nih.gov/24666245</t>
  </si>
  <si>
    <t>https://onlinelibrary.wiley.com/doi/10.1111/jdv.12506</t>
  </si>
  <si>
    <t>['Ibbotson SH', 'Dawe RS', 'Morton CA']</t>
  </si>
  <si>
    <t>A survey of photodynamic therapy services in dermatology departments across Scotland</t>
  </si>
  <si>
    <t>30-Apr-2013</t>
  </si>
  <si>
    <t>38(5):511-6</t>
  </si>
  <si>
    <t>https://pubmed.ncbi.nlm.nih.gov/23627462</t>
  </si>
  <si>
    <t>https://academic.oup.com/ced/article-lookup/doi/10.1111/ced.12051</t>
  </si>
  <si>
    <t>European guidelines for topical photodynamic therapy part 1: treatment delivery and current indications - actinic keratoses, Bowen's disease, basal cell carcinoma</t>
  </si>
  <si>
    <t>26-Nov-2012</t>
  </si>
  <si>
    <t>27(5):536-44</t>
  </si>
  <si>
    <t>https://pubmed.ncbi.nlm.nih.gov/23181594</t>
  </si>
  <si>
    <t>https://onlinelibrary.wiley.com/doi/10.1111/jdv.12031</t>
  </si>
  <si>
    <t>['Collier F', 'Smith RC', 'Morton CA']</t>
  </si>
  <si>
    <t>Diagnosis and management of hidradenitis suppurativa</t>
  </si>
  <si>
    <t>23-Apr-2013</t>
  </si>
  <si>
    <t>346:f2121</t>
  </si>
  <si>
    <t>https://pubmed.ncbi.nlm.nih.gov/23613539</t>
  </si>
  <si>
    <t>https://www.bmj.com/lookup/pmidlookup?view=long&amp;pmid=23613539</t>
  </si>
  <si>
    <t>['Braathen LR', 'Morton CA', 'Basset-Seguin N', 'Bissonnette R', 'Gerritsen MJ', 'Gilaberte Y', 'Calzavara-Pinton P', 'Sidoroff A', 'Wulf HC', 'Szeimies RM']</t>
  </si>
  <si>
    <t>5-Jan-2012</t>
  </si>
  <si>
    <t>26(9):1063-6</t>
  </si>
  <si>
    <t>https://pubmed.ncbi.nlm.nih.gov/22220503</t>
  </si>
  <si>
    <t>https://onlinelibrary.wiley.com/doi/10.1111/j.1468-3083.2011.04432.x</t>
  </si>
  <si>
    <t>Can photodynamic therapy reverse the signs of photoageing and field cancerization?</t>
  </si>
  <si>
    <t>167(1):2</t>
  </si>
  <si>
    <t>https://pubmed.ncbi.nlm.nih.gov/22738409</t>
  </si>
  <si>
    <t>https://academic.oup.com/bjd/article-lookup/doi/10.1111/j.1365-2133.2012.10914.x</t>
  </si>
  <si>
    <t>['Wiegell SR', 'Wulf HC', 'Szeimies RM', 'Basset-Seguin N', 'Bissonnette R', 'Gerritsen MJ', 'Gilaberte Y', 'Calzavara-Pinton P', 'Morton CA', 'Sidoroff A', 'Braathen LR']</t>
  </si>
  <si>
    <t>Daylight photodynamic therapy for actinic keratosis: an international consensus: International Society for Photodynamic Therapy in Dermatology</t>
  </si>
  <si>
    <t>Jun-2012</t>
  </si>
  <si>
    <t>23-Dec-2011</t>
  </si>
  <si>
    <t>26(6):673-9</t>
  </si>
  <si>
    <t>https://pubmed.ncbi.nlm.nih.gov/22211665</t>
  </si>
  <si>
    <t>https://onlinelibrary.wiley.com/doi/10.1111/j.1468-3083.2011.04386.x</t>
  </si>
  <si>
    <t>Photodynamic therapy in acne: can we achieve therapeutic gain without pain?</t>
  </si>
  <si>
    <t>165(5):932-3</t>
  </si>
  <si>
    <t>https://pubmed.ncbi.nlm.nih.gov/22023784</t>
  </si>
  <si>
    <t>https://academic.oup.com/bjd/article-lookup/doi/10.1111/j.1365-2133.2011.10547.x</t>
  </si>
  <si>
    <t>['Morton CA', 'Downie F', 'Auld S', 'Smith B', 'van der Pol M', 'Baughan P', 'Wells J', 'Wootton R']</t>
  </si>
  <si>
    <t>Community photo-triage for skin cancer referrals: an aid to service delivery</t>
  </si>
  <si>
    <t>36(3):248-54</t>
  </si>
  <si>
    <t>https://pubmed.ncbi.nlm.nih.gov/21070338</t>
  </si>
  <si>
    <t>https://academic.oup.com/ced/article-lookup/doi/10.1111/j.1365-2230.2010.03960.x</t>
  </si>
  <si>
    <t>Photodynamic therapy for actinic keratoses: time to re-evaluate?</t>
  </si>
  <si>
    <t>163(2):236-7</t>
  </si>
  <si>
    <t>https://pubmed.ncbi.nlm.nih.gov/20666768</t>
  </si>
  <si>
    <t>https://academic.oup.com/bjd/article-lookup/doi/10.1111/j.1365-2133.2010.09926.x</t>
  </si>
  <si>
    <t>['Rice SA', 'Peden NR', 'McGlynn S', 'Morton C']</t>
  </si>
  <si>
    <t>Atypical presentation of infiltrative thyroid dermopathy</t>
  </si>
  <si>
    <t>14-Apr-2009</t>
  </si>
  <si>
    <t>35(1):56-8</t>
  </si>
  <si>
    <t>https://pubmed.ncbi.nlm.nih.gov/19508564</t>
  </si>
  <si>
    <t>https://academic.oup.com/ced/article-lookup/doi/10.1111/j.1365-2230.2008.03109.x</t>
  </si>
  <si>
    <t>Methyl aminolevulinate: actinic keratoses and Bowen's disease</t>
  </si>
  <si>
    <t>25(1):81-7</t>
  </si>
  <si>
    <t>https://pubmed.ncbi.nlm.nih.gov/17126745</t>
  </si>
  <si>
    <t>https://linkinghub.elsevier.com/retrieve/pii/S0733-8635(06)00097-0</t>
  </si>
  <si>
    <t>How to optimise topical photodynamic therapy in dermatology</t>
  </si>
  <si>
    <t>3(2):112-5</t>
  </si>
  <si>
    <t>https://pubmed.ncbi.nlm.nih.gov/25049102</t>
  </si>
  <si>
    <t>https://linkinghub.elsevier.com/retrieve/pii/S1572-1000(06)00075-5</t>
  </si>
  <si>
    <t>Non-surgical treatment of skin cancer</t>
  </si>
  <si>
    <t>46 Suppl 3:S5-7; discussion S23-5</t>
  </si>
  <si>
    <t>https://pubmed.ncbi.nlm.nih.gov/15859300</t>
  </si>
  <si>
    <t>Methyl aminolaevulinate photodynamic therapy for Bowen's disease: a practical option?</t>
  </si>
  <si>
    <t>46 Suppl 3:S21-2; discussion S23-5</t>
  </si>
  <si>
    <t>https://pubmed.ncbi.nlm.nih.gov/15859305</t>
  </si>
  <si>
    <t>['Szeimies RM', 'Morton CA', 'Sidoroff A', 'Braathen LR']</t>
  </si>
  <si>
    <t>Photodynamic therapy for non-melanoma skin cancer</t>
  </si>
  <si>
    <t>85(6):483-90</t>
  </si>
  <si>
    <t>https://pubmed.ncbi.nlm.nih.gov/16396794</t>
  </si>
  <si>
    <t>https://medicaljournalssweden.se/actadv/article/view/13618</t>
  </si>
  <si>
    <t>Photodynamic therapy for nonmelanoma skin cancer--and more?</t>
  </si>
  <si>
    <t>140(1):116-20</t>
  </si>
  <si>
    <t>https://pubmed.ncbi.nlm.nih.gov/14732670</t>
  </si>
  <si>
    <t>https://jamanetwork.com/journals/jamadermatology/fullarticle/10.1001/archderm.140.1.116</t>
  </si>
  <si>
    <t>['Kendall CA', 'Morton CA']</t>
  </si>
  <si>
    <t>Photodynamic therapy for the treatment of skin disease</t>
  </si>
  <si>
    <t>Technology in cancer research &amp; treatment</t>
  </si>
  <si>
    <t>2(4):283-8</t>
  </si>
  <si>
    <t>https://pubmed.ncbi.nlm.nih.gov/12892510</t>
  </si>
  <si>
    <t>https://journals.sagepub.com/doi/10.1177/153303460300200402?url_ver=Z39.88-2003&amp;rfr_id=ori:rid:crossref.org&amp;rfr_dat=cr_pub 0pubmed</t>
  </si>
  <si>
    <t>Methyl aminolevulinate (Metvix) photodynamic therapy - practical pearls</t>
  </si>
  <si>
    <t>14 Suppl 3:23-6</t>
  </si>
  <si>
    <t>https://pubmed.ncbi.nlm.nih.gov/14522638</t>
  </si>
  <si>
    <t>https://www.tandfonline.com/doi/full/10.1080/jdt.14.s3.23.26</t>
  </si>
  <si>
    <t>['Leman JA', 'Dick DC', 'Morton CA']</t>
  </si>
  <si>
    <t>Topical 5-ALA photodynamic therapy for the treatment of cutaneous T-cell lymphoma</t>
  </si>
  <si>
    <t>27(6):516-8</t>
  </si>
  <si>
    <t>https://pubmed.ncbi.nlm.nih.gov/12372098</t>
  </si>
  <si>
    <t>https://academic.oup.com/ced/article-lookup/doi/10.1046/j.1365-2230.2002.01119.x</t>
  </si>
  <si>
    <t>['Tavidia S', 'Morton CA', 'Forsyth A']</t>
  </si>
  <si>
    <t>Latex, potato and tomato allergy in restaurateur</t>
  </si>
  <si>
    <t>47(2):109</t>
  </si>
  <si>
    <t>https://pubmed.ncbi.nlm.nih.gov/12455550</t>
  </si>
  <si>
    <t>https://onlinelibrary.wiley.com/resolve/openurl?genre=article&amp;sid=nlm:pubmed&amp;issn=0105-1873&amp;date=2002&amp;volume=47&amp;issue=2&amp;spage=109</t>
  </si>
  <si>
    <t>Realizing the cosmetic potential of topical photodynamic therapy</t>
  </si>
  <si>
    <t>Jul-2002</t>
  </si>
  <si>
    <t>1(2):66-71</t>
  </si>
  <si>
    <t>https://pubmed.ncbi.nlm.nih.gov/17147522</t>
  </si>
  <si>
    <t>https://onlinelibrary.wiley.com/doi/10.1046/j.1473-2165.2002.00033.x</t>
  </si>
  <si>
    <t>['Leman JA', 'Morton CA']</t>
  </si>
  <si>
    <t>Photodynamic therapy: applications in dermatology</t>
  </si>
  <si>
    <t>2(1):45-53</t>
  </si>
  <si>
    <t>https://pubmed.ncbi.nlm.nih.gov/11772339</t>
  </si>
  <si>
    <t>https://www.tandfonline.com/doi/full/10.1517/14712598.2.1.45</t>
  </si>
  <si>
    <t>The emerging role of 5-ALA-PDT in dermatology: is PDT superior to standard treatments?</t>
  </si>
  <si>
    <t>13 Suppl 1:S25-9</t>
  </si>
  <si>
    <t>https://pubmed.ncbi.nlm.nih.gov/12060514</t>
  </si>
  <si>
    <t>https://www.tandfonline.com/doi/full/10.1080/095466302317414672</t>
  </si>
  <si>
    <t>Topical photodynamic therapy in dermatology</t>
  </si>
  <si>
    <t>Aug-2001</t>
  </si>
  <si>
    <t>South African medical journal = SuidAfrikaanse tydskrif vir geneeskunde</t>
  </si>
  <si>
    <t>91(8):634-7</t>
  </si>
  <si>
    <t>https://pubmed.ncbi.nlm.nih.gov/11584773</t>
  </si>
  <si>
    <t>Treating basal cell carcinoma: has photodynamic therapy come of age?</t>
  </si>
  <si>
    <t>145(1):1-2</t>
  </si>
  <si>
    <t>https://pubmed.ncbi.nlm.nih.gov/11453899</t>
  </si>
  <si>
    <t>https://academic.oup.com/bjd/article-lookup/doi/10.1046/j.1365-2133.2001.04372.x</t>
  </si>
  <si>
    <t>Photodynamic therapy</t>
  </si>
  <si>
    <t>Hospital medicine (London, England : )</t>
  </si>
  <si>
    <t>61(4):289</t>
  </si>
  <si>
    <t>https://pubmed.ncbi.nlm.nih.gov/10858815</t>
  </si>
  <si>
    <t>['Gupta G', 'Morton CA', 'Whitehurst C', 'Moore JV', 'MacKie RM']</t>
  </si>
  <si>
    <t>Photodynamic therapy with meso-tetra(hydroxyphenyl) chlorin in the topical treatment of Bowen's disease and basal cell carcinoma</t>
  </si>
  <si>
    <t>141(2):385-6</t>
  </si>
  <si>
    <t>https://pubmed.ncbi.nlm.nih.gov/10468840</t>
  </si>
  <si>
    <t>https://academic.oup.com/bjd/article-lookup/doi/10.1046/j.1365-2133.1999.03020.x</t>
  </si>
  <si>
    <t>['Green A', 'McCredie M', 'MacKie R', 'Giles G', 'Young P', 'Morton C', 'Jackman L', 'Thursfield V']</t>
  </si>
  <si>
    <t>A case-control study of melanomas of the soles and palms (Australia and Scotland)</t>
  </si>
  <si>
    <t>Cancer causes &amp; control : CCC</t>
  </si>
  <si>
    <t>10(1):21-5</t>
  </si>
  <si>
    <t>https://pubmed.ncbi.nlm.nih.gov/10334638</t>
  </si>
  <si>
    <t>https://link.springer.com/article/10.1023/A:1008872014889</t>
  </si>
  <si>
    <t>['Morton CA', 'MacKie RM', 'Whitehurst C', 'Moore JV', 'McColl JH']</t>
  </si>
  <si>
    <t>Photodynamic therapy for basal cell carcinoma: effect of tumor thickness and duration of photosensitizer application on response</t>
  </si>
  <si>
    <t>134(2):248-9</t>
  </si>
  <si>
    <t>https://pubmed.ncbi.nlm.nih.gov/9487227</t>
  </si>
  <si>
    <t>https://jamanetwork.com/journals/jamadermatology/fullarticle/vol/134/pg/248</t>
  </si>
  <si>
    <t>['Morton CA', 'Mackie RM']</t>
  </si>
  <si>
    <t>Clinical accuracy of the diagnosis of cutaneous malignant melanoma</t>
  </si>
  <si>
    <t>138(2):283-7</t>
  </si>
  <si>
    <t>https://pubmed.ncbi.nlm.nih.gov/9602875</t>
  </si>
  <si>
    <t>https://academic.oup.com/bjd/article-lookup/doi/10.1046/j.1365-2133.1998.02075.x</t>
  </si>
  <si>
    <t>['Morton CA', 'Henderson IS', 'Jones MC', 'Lowe JG']</t>
  </si>
  <si>
    <t>Acquired perforating dermatosis in a British dialysis population</t>
  </si>
  <si>
    <t>135(5):671-7</t>
  </si>
  <si>
    <t>https://pubmed.ncbi.nlm.nih.gov/8977664</t>
  </si>
  <si>
    <t>https://onlinelibrary.wiley.com/resolve/openurl?genre=article&amp;sid=nlm:pubmed&amp;issn=0007-0963&amp;date=1996&amp;volume=135&amp;issue=5&amp;spage=671</t>
  </si>
  <si>
    <t>['Morton CA', 'Campbell I', 'MacKie RM']</t>
  </si>
  <si>
    <t>Gamma-interferon in evolving allergic contact dermatitis reactions</t>
  </si>
  <si>
    <t>135(5):853-5</t>
  </si>
  <si>
    <t>https://pubmed.ncbi.nlm.nih.gov/8977693</t>
  </si>
  <si>
    <t>https://academic.oup.com/bjd/article-lookup/doi/10.1111/j.1365-2133.1996.tb03903.x</t>
  </si>
  <si>
    <t>['Morton CA', 'Lafferty M', 'Hau C', 'Henderson I', 'Jones M', 'Lowe JG']</t>
  </si>
  <si>
    <t>Pruritus and skin hydration during dialysis</t>
  </si>
  <si>
    <t>Oct-1996</t>
  </si>
  <si>
    <t>11(10):2031-6</t>
  </si>
  <si>
    <t>https://pubmed.ncbi.nlm.nih.gov/8918718</t>
  </si>
  <si>
    <t>https://academic.oup.com/ndt/article-lookup/doi/10.1093/oxfordjournals.ndt.a027092</t>
  </si>
  <si>
    <t>['Morton CA', 'Fallowfield M', 'Kemmett D']</t>
  </si>
  <si>
    <t>Localized argyria caused by silver earrings</t>
  </si>
  <si>
    <t>135(3):484-5</t>
  </si>
  <si>
    <t>https://pubmed.ncbi.nlm.nih.gov/8949452</t>
  </si>
  <si>
    <t>https://onlinelibrary.wiley.com/resolve/openurl?genre=article&amp;sid=nlm:pubmed&amp;issn=0007-0963&amp;date=1996&amp;volume=135&amp;issue=3&amp;spage=484</t>
  </si>
  <si>
    <t>['Morton CA', 'Garioch J', 'Todd P', 'Lamey PJ', 'Forsyth A']</t>
  </si>
  <si>
    <t>Contact sensitivity to menthol and peppermint in patients with intra-oral symptoms</t>
  </si>
  <si>
    <t>May-1995</t>
  </si>
  <si>
    <t>32(5):281-4</t>
  </si>
  <si>
    <t>https://pubmed.ncbi.nlm.nih.gov/7634781</t>
  </si>
  <si>
    <t>https://onlinelibrary.wiley.com/resolve/openurl?genre=article&amp;sid=nlm:pubmed&amp;issn=0105-1873&amp;date=1995&amp;volume=32&amp;issue=5&amp;spage=281</t>
  </si>
  <si>
    <t>['Morton CA', 'Shuttleworth D', 'Douglas WS']</t>
  </si>
  <si>
    <t>Porokeratosis and Crohn's disease</t>
  </si>
  <si>
    <t>32(5 Pt 2):894-7</t>
  </si>
  <si>
    <t>https://pubmed.ncbi.nlm.nih.gov/7722052</t>
  </si>
  <si>
    <t>https://linkinghub.elsevier.com/retrieve/pii/0190-9622(95)91556-7</t>
  </si>
  <si>
    <t>['Nethercott J', 'Paustenbach D', 'Adams R', 'Fowler J', 'Marks J', 'Morton C', 'Taylor J', 'Horowitz S', 'Finley B']</t>
  </si>
  <si>
    <t>A study of chromium induced allergic contact dermatitis with 54 volunteers: implications for environmental risk assessment</t>
  </si>
  <si>
    <t>Occupational and environmental medicine</t>
  </si>
  <si>
    <t>51(6):371-80</t>
  </si>
  <si>
    <t>https://pubmed.ncbi.nlm.nih.gov/8044228</t>
  </si>
  <si>
    <t>https://europepmc.org/abstract/MED/8044228</t>
  </si>
  <si>
    <t>['Morton CA', 'Evans CD', 'Douglas WS']</t>
  </si>
  <si>
    <t>Allergic contact dermatitis following subconjunctival injection of framycetin</t>
  </si>
  <si>
    <t>29(1):42-3</t>
  </si>
  <si>
    <t>https://pubmed.ncbi.nlm.nih.gov/8365156</t>
  </si>
  <si>
    <t>https://onlinelibrary.wiley.com/resolve/openurl?genre=article&amp;sid=nlm:pubmed&amp;issn=0105-1873&amp;date=1993&amp;volume=29&amp;issue=1&amp;spage=42</t>
  </si>
  <si>
    <t>Ryan C</t>
  </si>
  <si>
    <t>['Yoo LJH', 'Stefanovic N', 'McGrath S', 'Orr E', 'Ryan SL', 'Ryan C', 'Roche M']</t>
  </si>
  <si>
    <t>Dermatopathology</t>
  </si>
  <si>
    <t>https://pubmed.ncbi.nlm.nih.gov/38771668</t>
  </si>
  <si>
    <t>https://academic.oup.com/ced/article-lookup/doi/10.1093/ced/llae202</t>
  </si>
  <si>
    <t>['Odalović M', 'Gorman A', 'Paul A', 'McCallion P', 'Burke É', 'MacLachlan M', 'McCarron M', 'Henman MC', 'Moran M', "O'Connell J", 'Walsh M', 'Shankar R', 'Ryan C', "O'Dwyer M"]</t>
  </si>
  <si>
    <t>Psychotropic medicines' prevalence, patterns and effects on cognitive and physical function in older adults with intellectual disability in Ireland: longitudinal cohort study, 2009-2020</t>
  </si>
  <si>
    <t>BJPsych open</t>
  </si>
  <si>
    <t>10(2):e39</t>
  </si>
  <si>
    <t>https://pubmed.ncbi.nlm.nih.gov/38297892</t>
  </si>
  <si>
    <t>https://www.cambridge.org/core/product/identifier/S2056472423006075/type/journal_article</t>
  </si>
  <si>
    <t>["O'Brien F", 'McCallion P', 'Ryan C', 'Paul A', 'Burke É', 'Echiverri S', 'McCarron M']</t>
  </si>
  <si>
    <t>Does Arterial Stiffness Predict Cardiovascular Disease in Older Adults With an Intellectual Disability?</t>
  </si>
  <si>
    <t>The Journal of cardiovascular nursing</t>
  </si>
  <si>
    <t>https://pubmed.ncbi.nlm.nih.gov/37347811</t>
  </si>
  <si>
    <t>https://journals.lww.com/10.1097/JCN.0000000000001013</t>
  </si>
  <si>
    <t>['Ryan C', 'Puig L', 'Zema C', 'Thompson EHZ', 'Yang M', 'Wu E', 'Bensimon A', 'Huang X', 'Joshi AD', 'Elewski B']</t>
  </si>
  <si>
    <t>The impact of achieving and maintaining near-complete or complete skin clearance on patient quality of life in moderate-to-severe psoriasis</t>
  </si>
  <si>
    <t>24-Dec-2021</t>
  </si>
  <si>
    <t>88(1):169-172</t>
  </si>
  <si>
    <t>https://pubmed.ncbi.nlm.nih.gov/34954285</t>
  </si>
  <si>
    <t>https://linkinghub.elsevier.com/retrieve/pii/S0190-9622(21)02998-4</t>
  </si>
  <si>
    <t>['Doyle C', 'Costa Blasco M', 'MacEneaney O', 'Ryan C', 'Ní Raghallaigh S']</t>
  </si>
  <si>
    <t>Disseminated cutaneous nocardia</t>
  </si>
  <si>
    <t>14-Aug-2022</t>
  </si>
  <si>
    <t>62(1):e29-e31</t>
  </si>
  <si>
    <t>https://pubmed.ncbi.nlm.nih.gov/35965351</t>
  </si>
  <si>
    <t>https://onlinelibrary.wiley.com/doi/10.1111/ijd.16402</t>
  </si>
  <si>
    <t>['Lynch F', 'Ryan C', 'Roche L', 'McDermott M', 'Browne F']</t>
  </si>
  <si>
    <t>Dermatitis in an irritable infant</t>
  </si>
  <si>
    <t>17-May-2022</t>
  </si>
  <si>
    <t>47(8):1605-1608</t>
  </si>
  <si>
    <t>https://pubmed.ncbi.nlm.nih.gov/35580890</t>
  </si>
  <si>
    <t>https://academic.oup.com/ced/article-lookup/doi/10.1111/ced.15209</t>
  </si>
  <si>
    <t>['Costa Blasco M', 'Ryan C', 'Watchorn RE']</t>
  </si>
  <si>
    <t>Indolent expanding plaque with satellites on buttocks</t>
  </si>
  <si>
    <t>7-Mar-2022</t>
  </si>
  <si>
    <t>47(5):1003-1005</t>
  </si>
  <si>
    <t>https://pubmed.ncbi.nlm.nih.gov/35257399</t>
  </si>
  <si>
    <t>https://academic.oup.com/ced/article-lookup/doi/10.1111/ced.15111</t>
  </si>
  <si>
    <t>['Ryan C', 'Vellody K', 'Belazarian L', 'Rork JF']</t>
  </si>
  <si>
    <t>Dermatologic conditions in Down syndrome</t>
  </si>
  <si>
    <t>21-Aug-2021</t>
  </si>
  <si>
    <t>38 Suppl 2:49-57</t>
  </si>
  <si>
    <t>https://pubmed.ncbi.nlm.nih.gov/34418156</t>
  </si>
  <si>
    <t>https://onlinelibrary.wiley.com/doi/10.1111/pde.14731</t>
  </si>
  <si>
    <t>["O'Connor C", 'Ryan C', 'Murphy LA']</t>
  </si>
  <si>
    <t>Eruptive acral lentiginosis following chemotherapy for acute lymphoblastic leukemia: A case series</t>
  </si>
  <si>
    <t>28-Oct-2021</t>
  </si>
  <si>
    <t>Clinical case reports</t>
  </si>
  <si>
    <t>9(10):e05015</t>
  </si>
  <si>
    <t>https://pubmed.ncbi.nlm.nih.gov/34745624</t>
  </si>
  <si>
    <t>https://europepmc.org/abstract/MED/34745624</t>
  </si>
  <si>
    <t>["O'Hern K", 'Chambers M', 'Ryan C', 'Chapman MS']</t>
  </si>
  <si>
    <t>In lieu of penectomy: complete resolution of penile melanoma in situ with topical imiquimod and tretinoin</t>
  </si>
  <si>
    <t>5-Dec-2020</t>
  </si>
  <si>
    <t>60(8):e297-e299</t>
  </si>
  <si>
    <t>https://pubmed.ncbi.nlm.nih.gov/33278303</t>
  </si>
  <si>
    <t>https://onlinelibrary.wiley.com/doi/10.1111/ijd.15261</t>
  </si>
  <si>
    <t>['Kelly A', 'Meurling J', 'Kirthi Jeyarajah S', 'Ryan C', 'Hughes R', 'Garvey J', 'Kirby B']</t>
  </si>
  <si>
    <t>Obstructive sleep apnoea in psoriasis and hidradenitis suppurativa</t>
  </si>
  <si>
    <t>23-Mar-2021</t>
  </si>
  <si>
    <t>184(6):1183-1185</t>
  </si>
  <si>
    <t>https://pubmed.ncbi.nlm.nih.gov/33404093</t>
  </si>
  <si>
    <t>https://academic.oup.com/bjd/article-lookup/doi/10.1111/bjd.19802</t>
  </si>
  <si>
    <t>['Golbari NM', 'van der Walt JM', 'Blauvelt A', 'Ryan C', 'van de Kerkhof P', 'Kimball AB']</t>
  </si>
  <si>
    <t>Psoriasis severity: commonly used clinical thresholds may not adequately convey patient impact</t>
  </si>
  <si>
    <t>9-Dec-2020</t>
  </si>
  <si>
    <t>35(2):417-421</t>
  </si>
  <si>
    <t>https://pubmed.ncbi.nlm.nih.gov/32978847</t>
  </si>
  <si>
    <t>https://onlinelibrary.wiley.com/doi/10.1111/jdv.16966</t>
  </si>
  <si>
    <t>['Mansoor N', 'McKenna L', 'Molloy O', 'Smyth E', 'Flavin R', 'Ryan C', 'Quinn J', 'Roche M']</t>
  </si>
  <si>
    <t>Emergence of lymphomatoid papulosis during treatment with brentuximab vedotin</t>
  </si>
  <si>
    <t>23-Jun-2020</t>
  </si>
  <si>
    <t>59(9):e332-e334</t>
  </si>
  <si>
    <t>https://pubmed.ncbi.nlm.nih.gov/32578212</t>
  </si>
  <si>
    <t>https://onlinelibrary.wiley.com/doi/10.1111/ijd.15009</t>
  </si>
  <si>
    <t>['Kelly A', 'Ryan C']</t>
  </si>
  <si>
    <t>Genital Psoriasis: Impact on Quality of Life and Treatment Options</t>
  </si>
  <si>
    <t>20(5):639-646</t>
  </si>
  <si>
    <t>https://pubmed.ncbi.nlm.nih.gov/31313079</t>
  </si>
  <si>
    <t>https://link.springer.com/article/10.1007/s40257-019-00447-5</t>
  </si>
  <si>
    <t>['Gottlieb AB', 'Ryan C', 'Murase JE']</t>
  </si>
  <si>
    <t>Clinical considerations for the management of psoriasis in women</t>
  </si>
  <si>
    <t>10-Apr-2019</t>
  </si>
  <si>
    <t>5(3):141-150</t>
  </si>
  <si>
    <t>https://pubmed.ncbi.nlm.nih.gov/31360745</t>
  </si>
  <si>
    <t>https://linkinghub.elsevier.com/retrieve/pii/S2352-6475(19)30034-6</t>
  </si>
  <si>
    <t>['Ryan C']</t>
  </si>
  <si>
    <t>Genital psoriasis: the failure of dermatologists to identify genital involvement</t>
  </si>
  <si>
    <t>180(3):460-461</t>
  </si>
  <si>
    <t>https://pubmed.ncbi.nlm.nih.gov/30821387</t>
  </si>
  <si>
    <t>https://academic.oup.com/bjd/article-lookup/doi/10.1111/bjd.17505</t>
  </si>
  <si>
    <t>Adalimumab treatment for psoriasis - safety in numbers</t>
  </si>
  <si>
    <t>180(1):14-15</t>
  </si>
  <si>
    <t>https://pubmed.ncbi.nlm.nih.gov/30604539</t>
  </si>
  <si>
    <t>https://academic.oup.com/bjd/article-lookup/doi/10.1111/bjd.17322</t>
  </si>
  <si>
    <t>['Felter S', 'Kern P', 'Ryan C']</t>
  </si>
  <si>
    <t>Allergic contact dermatitis: Adequacy of the default 10X assessment factor for human variability to protect infants and children</t>
  </si>
  <si>
    <t>18-Sep-2018</t>
  </si>
  <si>
    <t>Regulatory toxicology and pharmacology : RTP</t>
  </si>
  <si>
    <t>99:116-121</t>
  </si>
  <si>
    <t>https://pubmed.ncbi.nlm.nih.gov/30240832</t>
  </si>
  <si>
    <t>https://linkinghub.elsevier.com/retrieve/pii/S0273-2300(18)30233-2</t>
  </si>
  <si>
    <t>['Ford AR', 'Siegel M', 'Bagel J', 'Cordoro KM', 'Garg A', 'Gottlieb A', 'Green LJ', 'Gudjonsson JE', 'Koo J', 'Lebwohl M', 'Liao W', 'Mandelin AM 2nd', 'Markenson JA', 'Mehta N', 'Merola JF', 'Prussick R', 'Ryan C', 'Schwartzman S', 'Siegel EL', 'Van Voorhees AS', 'Wu JJ', 'Armstrong AW']</t>
  </si>
  <si>
    <t>Dietary Recommendations for Adults With Psoriasis or Psoriatic Arthritis From the Medical Board of the National Psoriasis Foundation: A Systematic Review</t>
  </si>
  <si>
    <t>154(8):934-950</t>
  </si>
  <si>
    <t>https://pubmed.ncbi.nlm.nih.gov/29926091</t>
  </si>
  <si>
    <t>https://jamanetwork.com/journals/jamadermatology/fullarticle/10.1001/jamadermatol.2018.1412</t>
  </si>
  <si>
    <t>['Kelly A', 'Hennessy C', 'Ryan C']</t>
  </si>
  <si>
    <t>Unsatisfactory Level of Dermatology Undergraduate Education in Newly Qualified Irish Doctors</t>
  </si>
  <si>
    <t>111(4):746</t>
  </si>
  <si>
    <t>https://pubmed.ncbi.nlm.nih.gov/30465600</t>
  </si>
  <si>
    <t>['Hoen B', 'Schaub B', 'Funk AL', 'Ardillon V', 'Boullard M', 'Cabié A', 'Callier C', 'Carles G', 'Cassadou S', 'Césaire R', 'Douine M', 'Herrmann-Storck C', 'Kadhel P', 'Laouénan C', 'Madec Y', 'Monthieux A', 'Nacher M', 'Najioullah F', 'Rousset D', 'Ryan C', 'Schepers K', 'Stegmann-Planchard S', 'Tressières B', 'Voluménie JL', 'Yassinguezo S', 'Janky E', 'Fontanet A']</t>
  </si>
  <si>
    <t>Pregnancy Outcomes after ZIKV Infection in French Territories in the Americas</t>
  </si>
  <si>
    <t>15-Mar-2018</t>
  </si>
  <si>
    <t>378(11):985-994</t>
  </si>
  <si>
    <t>https://pubmed.ncbi.nlm.nih.gov/29539287</t>
  </si>
  <si>
    <t>https://www.nejm.org/doi/10.1056/NEJMoa1709481?url_ver=Z39.88-2003&amp;rfr_id=ori:rid:crossref.org&amp;rfr_dat=cr_pub 0www.ncbi.nlm.nih.gov</t>
  </si>
  <si>
    <t>['Gottlieb AB', 'Kirby B', 'Ryan C', 'Naegeli AN', 'Burge R', 'Potts Bleakman A', 'Anatchkova MD', 'Yosipovitch G']</t>
  </si>
  <si>
    <t>The Development of a Patient-Reported Outcome Measure for Assessment of Genital Psoriasis Symptoms: The Genital Psoriasis Symptoms Scale (GPSS)</t>
  </si>
  <si>
    <t>4-Dec-2017</t>
  </si>
  <si>
    <t>8(1):45-56</t>
  </si>
  <si>
    <t>https://pubmed.ncbi.nlm.nih.gov/29204893</t>
  </si>
  <si>
    <t>https://europepmc.org/abstract/MED/29204893</t>
  </si>
  <si>
    <t>['Gottlieb AB', 'Kirby B', 'Ryan C', 'Naegeli AN', 'Burge R', 'Potts Bleakman A', 'Anatchkova MD', 'Cather J']</t>
  </si>
  <si>
    <t>The Development of the Genital Psoriasis Sexual Frequency Questionnaire (GenPs-SFQ) to Assess the Impact of Genital Psoriasis on Sexual Health</t>
  </si>
  <si>
    <t>8(1):33-44</t>
  </si>
  <si>
    <t>https://pubmed.ncbi.nlm.nih.gov/29204894</t>
  </si>
  <si>
    <t>https://europepmc.org/abstract/MED/29204894</t>
  </si>
  <si>
    <t>['Whitlock SM', 'Enos CW', 'Armstrong AW', 'Gottlieb A', 'Langley RG', 'Lebwohl M', 'Merola JF', 'Ryan C', 'Siegel MP', 'Weinberg JM', 'Wu JJ', 'Van Voorhees AS']</t>
  </si>
  <si>
    <t>Management of psoriasis in patients with inflammatory bowel disease: From the Medical Board of the National Psoriasis Foundation</t>
  </si>
  <si>
    <t>78(2):383-394</t>
  </si>
  <si>
    <t>https://pubmed.ncbi.nlm.nih.gov/29332708</t>
  </si>
  <si>
    <t>https://linkinghub.elsevier.com/retrieve/pii/S0190-9622(17)31945-X</t>
  </si>
  <si>
    <t>['Cather JC', 'Ryan C', 'Meeuwis K', 'Potts Bleakman AJ', 'Naegeli AN', 'Edson-Heredia E', 'Poon JL', 'Jones C', 'Wallace AN', 'Guenther L', 'Fretzin S']</t>
  </si>
  <si>
    <t>Patients' Perspectives on the Impact of Genital Psoriasis: A Qualitative Study</t>
  </si>
  <si>
    <t>26-Oct-2017</t>
  </si>
  <si>
    <t>7(4):447-461</t>
  </si>
  <si>
    <t>https://pubmed.ncbi.nlm.nih.gov/29076000</t>
  </si>
  <si>
    <t>https://europepmc.org/abstract/MED/29076000</t>
  </si>
  <si>
    <t>Identification of pharmacogenetic markers of treatment response to biologic therapies in psoriasis - is there a benefit?</t>
  </si>
  <si>
    <t>176(5):1127-1128</t>
  </si>
  <si>
    <t>https://pubmed.ncbi.nlm.nih.gov/28504390</t>
  </si>
  <si>
    <t>https://academic.oup.com/bjd/article-lookup/doi/10.1111/bjd.15413</t>
  </si>
  <si>
    <t>['Armstrong AW', 'Siegel MP', 'Bagel J', 'Boh EE', 'Buell M', 'Cooper KD', 'Callis Duffin K', 'Eichenfield LF', 'Garg A', 'Gelfand JM', 'Gottlieb AB', 'Koo JY', 'Korman NJ', 'Krueger GG', 'Lebwohl MG', 'Leonardi CL', 'Mandelin AM', 'Menter MA', 'Merola JF', 'Pariser DM', 'Prussick RB', 'Ryan C', 'Shah KN', 'Weinberg JM', 'Williams MO', 'Wu JJ', 'Yamauchi PS', 'Van Voorhees AS']</t>
  </si>
  <si>
    <t>From the Medical Board of the National Psoriasis Foundation: Treatment targets for plaque psoriasis</t>
  </si>
  <si>
    <t>28-Nov-2016</t>
  </si>
  <si>
    <t>76(2):290-298</t>
  </si>
  <si>
    <t>https://pubmed.ncbi.nlm.nih.gov/27908543</t>
  </si>
  <si>
    <t>https://linkinghub.elsevier.com/retrieve/pii/S0190-9622(16)30909-4</t>
  </si>
  <si>
    <t>['Frieder J', 'Ryan C']</t>
  </si>
  <si>
    <t>Psoriasis and cardiovascular disorders</t>
  </si>
  <si>
    <t>14-Sep-2016</t>
  </si>
  <si>
    <t>151(6):678-693</t>
  </si>
  <si>
    <t>https://pubmed.ncbi.nlm.nih.gov/27627099</t>
  </si>
  <si>
    <t>http://www.minervamedica.it/index2.t?show=R23Y2016N06A0678</t>
  </si>
  <si>
    <t>['Mansouri B', 'Kivelevitch D', 'Natarajan B', 'Joshi AA', 'Ryan C', 'Benjegerdes K', 'Schussler JM', 'Rader DJ', 'Reilly MP', 'Menter A', 'Mehta NN']</t>
  </si>
  <si>
    <t>Comparison of Coronary Artery Calcium Scores Between Patients With Psoriasis and Type 2 Diabetes</t>
  </si>
  <si>
    <t>152(11):1244-1253</t>
  </si>
  <si>
    <t>Comparative Study | Journal Article | Multicenter Study | Research Support, N.I.H., Intramural | Research Support, Non-U.S. Gov't</t>
  </si>
  <si>
    <t>https://pubmed.ncbi.nlm.nih.gov/27556410</t>
  </si>
  <si>
    <t>https://jamanetwork.com/journals/jamadermatology/fullarticle/10.1001/jamadermatol.2016.2907</t>
  </si>
  <si>
    <t>['Ryan C', 'Menter A']</t>
  </si>
  <si>
    <t>Discordance between physician assessment of psoriasis and patient self-assessment: the importance of itch</t>
  </si>
  <si>
    <t>175(1):19-20</t>
  </si>
  <si>
    <t>https://pubmed.ncbi.nlm.nih.gov/27484272</t>
  </si>
  <si>
    <t>https://academic.oup.com/bjd/article-lookup/doi/10.1111/bjd.14672</t>
  </si>
  <si>
    <t>['Campa M', 'Ryan C', 'Menter A']</t>
  </si>
  <si>
    <t>Developing more open and equitable relationships with industry to improve advancements in clinical research in dermatology</t>
  </si>
  <si>
    <t>174(6):1365-9</t>
  </si>
  <si>
    <t>https://pubmed.ncbi.nlm.nih.gov/27317287</t>
  </si>
  <si>
    <t>https://academic.oup.com/bjd/article-lookup/doi/10.1111/bjd.14402</t>
  </si>
  <si>
    <t>['Soza GM', 'Patel M', 'Readinger A', 'Ryan C']</t>
  </si>
  <si>
    <t>Disseminated cutaneous histoplasmosis in newly diagnosed HIV</t>
  </si>
  <si>
    <t>Proceedings (Baylor University. Medical Center)</t>
  </si>
  <si>
    <t>29(1):50-1</t>
  </si>
  <si>
    <t>https://pubmed.ncbi.nlm.nih.gov/26722169</t>
  </si>
  <si>
    <t>https://europepmc.org/abstract/MED/26722169</t>
  </si>
  <si>
    <t>['Ryan C', 'Sadlier M', 'De Vol E', 'Patel M', 'Lloyd AA', 'Day A', 'Lally A', 'Kirby B', 'Menter A']</t>
  </si>
  <si>
    <t>Genital psoriasis is associated with significant impairment in quality of life and sexual functioning</t>
  </si>
  <si>
    <t>29-Mar-2015</t>
  </si>
  <si>
    <t>72(6):978-83</t>
  </si>
  <si>
    <t>https://pubmed.ncbi.nlm.nih.gov/25824273</t>
  </si>
  <si>
    <t>https://linkinghub.elsevier.com/retrieve/pii/S0190-9622(15)01368-7</t>
  </si>
  <si>
    <t>['Ryan C', 'Kirby B']</t>
  </si>
  <si>
    <t>Psoriasis is a systemic disease with multiple cardiovascular and metabolic comorbidities</t>
  </si>
  <si>
    <t>33(1):41-55</t>
  </si>
  <si>
    <t>https://pubmed.ncbi.nlm.nih.gov/25412782</t>
  </si>
  <si>
    <t>https://linkinghub.elsevier.com/retrieve/pii/S0733-8635(14)00110-7</t>
  </si>
  <si>
    <t>An overview of developing TNF-α targeted therapy for the treatment of psoriasis</t>
  </si>
  <si>
    <t>8-Aug-2015</t>
  </si>
  <si>
    <t>24(10):1343-54</t>
  </si>
  <si>
    <t>https://pubmed.ncbi.nlm.nih.gov/26289788</t>
  </si>
  <si>
    <t>https://www.tandfonline.com/doi/full/10.1517/13543784.2015.1076793</t>
  </si>
  <si>
    <t>Ponesimod--a future oral therapy for psoriasis?</t>
  </si>
  <si>
    <t>6-Dec-2014</t>
  </si>
  <si>
    <t>10-Aug-2014</t>
  </si>
  <si>
    <t>384(9959):2006-8</t>
  </si>
  <si>
    <t>https://pubmed.ncbi.nlm.nih.gov/25127207</t>
  </si>
  <si>
    <t>https://linkinghub.elsevier.com/retrieve/pii/S0140-6736(14)61039-4</t>
  </si>
  <si>
    <t>['Patel M', 'Freeman NR', 'Dhaliwal S', 'Wright N', 'Daoud Y', 'Ryan C', 'Dibella AV', 'Menter A']</t>
  </si>
  <si>
    <t>The prevalence of Dupuytren contractures in patients with psoriasis</t>
  </si>
  <si>
    <t>5-Sep-2014</t>
  </si>
  <si>
    <t>39(8):894-9</t>
  </si>
  <si>
    <t>https://pubmed.ncbi.nlm.nih.gov/25196833</t>
  </si>
  <si>
    <t>https://academic.oup.com/ced/article-lookup/doi/10.1111/ced.12424</t>
  </si>
  <si>
    <t>['Kivelevitch DN', 'Ryan C', 'Menter A']</t>
  </si>
  <si>
    <t>The use of tumor necrosis factor inhibitors in pregnancy: what is the evidence?</t>
  </si>
  <si>
    <t>71(4):829-31</t>
  </si>
  <si>
    <t>https://pubmed.ncbi.nlm.nih.gov/25219705</t>
  </si>
  <si>
    <t>https://linkinghub.elsevier.com/retrieve/pii/S0190-9622(14)01615-6</t>
  </si>
  <si>
    <t>['Ryan C', 'Kelleher J', 'Fagan MF', 'Rogers S', 'Collins P', 'Barker JN', 'Allen M', 'Hagan R', 'Renfro L', 'Kirby B']</t>
  </si>
  <si>
    <t>Genetic markers of treatment response to tumour necrosis factor-α inhibitors in the treatment of psoriasis</t>
  </si>
  <si>
    <t>23-Apr-2014</t>
  </si>
  <si>
    <t>39(4):519-24</t>
  </si>
  <si>
    <t>https://pubmed.ncbi.nlm.nih.gov/24758522</t>
  </si>
  <si>
    <t>https://academic.oup.com/ced/article-lookup/doi/10.1111/ced.12323</t>
  </si>
  <si>
    <t>['Ryan C', 'Korman NJ', 'Gelfand JM', 'Lim HW', 'Elmets CA', 'Feldman SR', 'Gottlieb AB', 'Koo JY', 'Lebwohl M', 'Leonardi CL', 'Van Voorhees AS', 'Bhushan R', 'Menter A']</t>
  </si>
  <si>
    <t>Research gaps in psoriasis: opportunities for future studies</t>
  </si>
  <si>
    <t>11-Oct-2013</t>
  </si>
  <si>
    <t>70(1):146-67</t>
  </si>
  <si>
    <t>https://pubmed.ncbi.nlm.nih.gov/24126079</t>
  </si>
  <si>
    <t>https://linkinghub.elsevier.com/retrieve/pii/S0190-9622(13)00919-5</t>
  </si>
  <si>
    <t>['Abdul-Karim R', 'Ryan C', 'Rangel C', 'Emmett M']</t>
  </si>
  <si>
    <t>Levamisole-induced vasculitis</t>
  </si>
  <si>
    <t>26(2):163-5</t>
  </si>
  <si>
    <t>https://pubmed.ncbi.nlm.nih.gov/23543977</t>
  </si>
  <si>
    <t>https://europepmc.org/abstract/MED/23543977</t>
  </si>
  <si>
    <t>['Jahan-Tigh RR', 'Ryan C', 'Obermoser G', 'Schwarzenberger K']</t>
  </si>
  <si>
    <t>Flow cytometry</t>
  </si>
  <si>
    <t>132(10):1-6</t>
  </si>
  <si>
    <t>https://pubmed.ncbi.nlm.nih.gov/22971922</t>
  </si>
  <si>
    <t>https://linkinghub.elsevier.com/retrieve/pii/S0022-202X(15)35487-7</t>
  </si>
  <si>
    <t>['Jordan CT', 'Cao L', 'Roberson ED', 'Pierson KC', 'Yang CF', 'Joyce CE', 'Ryan C', 'Duan S', 'Helms CA', 'Liu Y', 'Chen Y', 'McBride AA', 'Hwu WL', 'Wu JY', 'Chen YT', 'Menter A', 'Goldbach-Mansky R', 'Lowes MA', 'Bowcock AM']</t>
  </si>
  <si>
    <t>PSORS2 is due to mutations in CARD14</t>
  </si>
  <si>
    <t>4-May-2012</t>
  </si>
  <si>
    <t>19-Apr-2012</t>
  </si>
  <si>
    <t>90(5):784-95</t>
  </si>
  <si>
    <t>https://pubmed.ncbi.nlm.nih.gov/22521418</t>
  </si>
  <si>
    <t>https://linkinghub.elsevier.com/retrieve/pii/S0002-9297(12)00156-5</t>
  </si>
  <si>
    <t>['Weisová P', 'Anilkumar U', 'Ryan C', 'Concannon CG', 'Prehn JH', 'Ward MW']</t>
  </si>
  <si>
    <t>Mild mitochondrial uncoupling' induced protection against neuronal excitotoxicity requires AMPK activity</t>
  </si>
  <si>
    <t>7-Feb-2012</t>
  </si>
  <si>
    <t>1817(5):744-53</t>
  </si>
  <si>
    <t>https://pubmed.ncbi.nlm.nih.gov/22336583</t>
  </si>
  <si>
    <t>https://linkinghub.elsevier.com/retrieve/pii/S0005-2728(12)00024-2</t>
  </si>
  <si>
    <t>['Ryan C', 'Abramson A', 'Patel M', 'Menter A']</t>
  </si>
  <si>
    <t>Current investigational drugs in psoriasis</t>
  </si>
  <si>
    <t>8-Mar-2012</t>
  </si>
  <si>
    <t>21(4):473-87</t>
  </si>
  <si>
    <t>https://pubmed.ncbi.nlm.nih.gov/22400979</t>
  </si>
  <si>
    <t>https://www.tandfonline.com/doi/full/10.1517/13543784.2012.669372</t>
  </si>
  <si>
    <t>147(2):179-87</t>
  </si>
  <si>
    <t>https://pubmed.ncbi.nlm.nih.gov/22481581</t>
  </si>
  <si>
    <t>http://www.minervamedica.it/index2.t?show=R23Y2012N02A0179</t>
  </si>
  <si>
    <t>['Roberson ED', 'Liu Y', 'Ryan C', 'Joyce CE', 'Duan S', 'Cao L', 'Martin A', 'Liao W', 'Menter A', 'Bowcock AM']</t>
  </si>
  <si>
    <t>A subset of methylated CpG sites differentiate psoriatic from normal skin</t>
  </si>
  <si>
    <t>132(3 Pt 1):583-92</t>
  </si>
  <si>
    <t>https://pubmed.ncbi.nlm.nih.gov/22071477</t>
  </si>
  <si>
    <t>https://linkinghub.elsevier.com/retrieve/pii/S0022-202X(15)35640-2</t>
  </si>
  <si>
    <t>['Lloyd P', 'Ryan C', 'Menter A']</t>
  </si>
  <si>
    <t>Psoriatic arthritis: an update</t>
  </si>
  <si>
    <t>17-Oct-2012</t>
  </si>
  <si>
    <t>Arthritis</t>
  </si>
  <si>
    <t>2012:176298</t>
  </si>
  <si>
    <t>https://pubmed.ncbi.nlm.nih.gov/23209897</t>
  </si>
  <si>
    <t>https://europepmc.org/abstract/MED/23209897</t>
  </si>
  <si>
    <t>['Moran B', 'McDonald I', 'Wall D', "O'Shea SJ", 'Ryan C', 'Ryan AJ', 'Kirby B']</t>
  </si>
  <si>
    <t>Complete skin examination is essential in the assessment of dermatology patients: findings from 483 patients</t>
  </si>
  <si>
    <t>29-Sep-2011</t>
  </si>
  <si>
    <t>165(5):1124-6</t>
  </si>
  <si>
    <t>https://pubmed.ncbi.nlm.nih.gov/21711328</t>
  </si>
  <si>
    <t>https://academic.oup.com/bjd/article-lookup/doi/10.1111/j.1365-2133.2011.10483.x</t>
  </si>
  <si>
    <t>['Joyce CE', 'Zhou X', 'Xia J', 'Ryan C', 'Thrash B', 'Menter A', 'Zhang W', 'Bowcock AM']</t>
  </si>
  <si>
    <t>Deep sequencing of small RNAs from human skin reveals major alterations in the psoriasis miRNAome</t>
  </si>
  <si>
    <t>15-Oct-2011</t>
  </si>
  <si>
    <t>1-Aug-2011</t>
  </si>
  <si>
    <t>20(20):4025-40</t>
  </si>
  <si>
    <t>https://pubmed.ncbi.nlm.nih.gov/21807764</t>
  </si>
  <si>
    <t>https://europepmc.org/abstract/MED/21807764</t>
  </si>
  <si>
    <t>['Ryan C', 'Leonardi CL', 'Krueger JG', 'Kimball AB', 'Strober BE', 'Gordon KB', 'Langley RG', 'de Lemos JA', 'Daoud Y', 'Blankenship D', 'Kazi S', 'Kaplan DH', 'Friedewald VE', 'Menter A']</t>
  </si>
  <si>
    <t>Association between biologic therapies for chronic plaque psoriasis and cardiovascular events: a meta-analysis of randomized controlled trials</t>
  </si>
  <si>
    <t>24-Aug-2011</t>
  </si>
  <si>
    <t>JAMA</t>
  </si>
  <si>
    <t>306(8):864-71</t>
  </si>
  <si>
    <t>https://pubmed.ncbi.nlm.nih.gov/21862748</t>
  </si>
  <si>
    <t>https://jamanetwork.com/journals/jama/fullarticle/10.1001/jama.2011.1211</t>
  </si>
  <si>
    <t>['Farage MA', 'Maibach HI', 'Andersen KE', 'Lachapelle JM', 'Kern P', 'Ryan C', 'Ely J', 'Kanti A']</t>
  </si>
  <si>
    <t>Historical perspective on the use of visual grading scales in evaluating skin irritation and sensitization</t>
  </si>
  <si>
    <t>14-Jun-2011</t>
  </si>
  <si>
    <t>65(2):65-75</t>
  </si>
  <si>
    <t>Historical Article | Journal Article | Review</t>
  </si>
  <si>
    <t>https://pubmed.ncbi.nlm.nih.gov/21668861</t>
  </si>
  <si>
    <t>https://onlinelibrary.wiley.com/doi/10.1111/j.1600-0536.2011.01912.x</t>
  </si>
  <si>
    <t>['Menter A', 'Korman NJ', 'Elmets CA', 'Feldman SR', 'Gelfand JM', 'Gordon KB', 'Gottlieb A', 'Koo JY', 'Lebwohl M', 'Leonardi CL', 'Lim HW', 'Van Voorhees AS', 'Beutner KR', 'Ryan C', 'Bhushan R']</t>
  </si>
  <si>
    <t>8-Feb-2011</t>
  </si>
  <si>
    <t>65(1):137-74</t>
  </si>
  <si>
    <t>https://pubmed.ncbi.nlm.nih.gov/21306785</t>
  </si>
  <si>
    <t>https://linkinghub.elsevier.com/retrieve/pii/S0190-9622(10)02173-0</t>
  </si>
  <si>
    <t>['Ryan C', 'De Gascun CF', 'Powell C', 'Sheahan K', 'Mooney EE', 'McCormick A', 'Kirby B']</t>
  </si>
  <si>
    <t>Cytomegalovirus-induced cutaneous vasculopathy and perianal ulceration</t>
  </si>
  <si>
    <t>64(6):1216-8</t>
  </si>
  <si>
    <t>https://pubmed.ncbi.nlm.nih.gov/21571203</t>
  </si>
  <si>
    <t>https://linkinghub.elsevier.com/retrieve/pii/S0190-9622(09)01442-X</t>
  </si>
  <si>
    <t>['Amor KT', 'Ryan C', 'Menter A']</t>
  </si>
  <si>
    <t>The use of cyclosporine in dermatology: part I</t>
  </si>
  <si>
    <t>63(6):925-46; quiz 947-8</t>
  </si>
  <si>
    <t>https://pubmed.ncbi.nlm.nih.gov/21093659</t>
  </si>
  <si>
    <t>https://linkinghub.elsevier.com/retrieve/pii/S0190-9622(10)00564-5</t>
  </si>
  <si>
    <t>['Ryan C', 'Amor KT', 'Menter A']</t>
  </si>
  <si>
    <t>The use of cyclosporine in dermatology: part II</t>
  </si>
  <si>
    <t>63(6):949-72; quiz 973-4</t>
  </si>
  <si>
    <t>https://pubmed.ncbi.nlm.nih.gov/21093660</t>
  </si>
  <si>
    <t>https://linkinghub.elsevier.com/retrieve/pii/S0190-9622(10)00562-1</t>
  </si>
  <si>
    <t>['Ryan C', 'Renfro L', 'Collins P', 'Kirby B', 'Rogers S']</t>
  </si>
  <si>
    <t>Clinical and genetic predictors of response to narrowband ultraviolet B for the treatment of chronic plaque psoriasis</t>
  </si>
  <si>
    <t>163(5):1056-63</t>
  </si>
  <si>
    <t>https://pubmed.ncbi.nlm.nih.gov/20716226</t>
  </si>
  <si>
    <t>https://academic.oup.com/bjd/article-lookup/doi/10.1111/j.1365-2133.2010.09985.x</t>
  </si>
  <si>
    <t>['Ryan C', 'Menter A', 'Warren RB']</t>
  </si>
  <si>
    <t>The latest advances in pharmacogenetics and pharmacogenomics in the treatment of psoriasis</t>
  </si>
  <si>
    <t>1-Apr-2010</t>
  </si>
  <si>
    <t>Molecular diagnosis &amp; therapy</t>
  </si>
  <si>
    <t>14(2):81-93</t>
  </si>
  <si>
    <t>https://pubmed.ncbi.nlm.nih.gov/20359251</t>
  </si>
  <si>
    <t>https://link.springer.com/article/10.1007/BF03256357</t>
  </si>
  <si>
    <t>['Ryan C', 'Thrash B', 'Warren RB', 'Menter A']</t>
  </si>
  <si>
    <t>The use of ustekinumab in autoimmune disease</t>
  </si>
  <si>
    <t>10(4):587-604</t>
  </si>
  <si>
    <t>https://pubmed.ncbi.nlm.nih.gov/20218921</t>
  </si>
  <si>
    <t>https://www.tandfonline.com/doi/full/10.1517/14712591003724670</t>
  </si>
  <si>
    <t>['Ryan C', 'Kirby B', 'Collins P', 'Rogers S']</t>
  </si>
  <si>
    <t>Adalimumab treatment for severe recalcitrant chronic plaque psoriasis</t>
  </si>
  <si>
    <t>34(7):784-8</t>
  </si>
  <si>
    <t>https://pubmed.ncbi.nlm.nih.gov/19438535</t>
  </si>
  <si>
    <t>https://academic.oup.com/ced/article-lookup/doi/10.1111/j.1365-2230.2008.03161.x</t>
  </si>
  <si>
    <t>['Ryan C', 'Whittaker S', "D'Arcy C", "O'Regan GM", 'Rogers S']</t>
  </si>
  <si>
    <t>Juvenile folliculotropic and ichthyosiform mycosis fungoides</t>
  </si>
  <si>
    <t>15-Dec-2008</t>
  </si>
  <si>
    <t>34(5):e160-2</t>
  </si>
  <si>
    <t>https://pubmed.ncbi.nlm.nih.gov/19094122</t>
  </si>
  <si>
    <t>https://academic.oup.com/ced/article-lookup/doi/10.1111/j.1365-2230.2008.03051.x</t>
  </si>
  <si>
    <t>['Ryan C', 'Collins P', 'Kirby B', 'Rogers S']</t>
  </si>
  <si>
    <t>Treatment of acrodermatitis continua of Hallopeau with adalimumab</t>
  </si>
  <si>
    <t>11-Oct-2008</t>
  </si>
  <si>
    <t>160(1):203-5</t>
  </si>
  <si>
    <t>https://pubmed.ncbi.nlm.nih.gov/18945314</t>
  </si>
  <si>
    <t>https://academic.oup.com/bjd/article-lookup/doi/10.1111/j.1365-2133.2008.08893.x</t>
  </si>
  <si>
    <t>Finlay AY</t>
  </si>
  <si>
    <t>['Shah R', 'Finlay AY', 'Ali FM', 'Allen H', 'Nixon SJ', 'Nixon M', 'Otwombe K', 'Ingram JR', 'Salek MS']</t>
  </si>
  <si>
    <t>Measurement of the major ignored burden of multiple myeloma, pernicious anaemia and of other haematological conditions on partners and family members: A cross-sectional study</t>
  </si>
  <si>
    <t>European journal of haematology</t>
  </si>
  <si>
    <t>113(1):117-126</t>
  </si>
  <si>
    <t>https://pubmed.ncbi.nlm.nih.gov/38577720</t>
  </si>
  <si>
    <t>https://onlinelibrary.wiley.com/doi/10.1111/ejh.14206</t>
  </si>
  <si>
    <t>Finlay A</t>
  </si>
  <si>
    <t>['Page M', 'Asfour L', 'Finlay A']</t>
  </si>
  <si>
    <t>Skin cancer decision-making in dementia patients</t>
  </si>
  <si>
    <t>28-Jun-2024</t>
  </si>
  <si>
    <t>https://pubmed.ncbi.nlm.nih.gov/38938018</t>
  </si>
  <si>
    <t>https://academic.oup.com/ced/article-lookup/doi/10.1093/ced/llae243</t>
  </si>
  <si>
    <t>['Chernyshov PV', 'Finlay AY', 'Tomas-Aragones L', 'Zuberbier T', 'Kocatürk E', 'Manolache L', 'Pustisek N', 'Svensson A', 'Marron SE', 'Sampogna F', 'Bewley A', 'Salavastru C', 'Koumaki D', 'Augustin M', 'Linder D', 'Abeni D', 'Salek SS', 'Szepietowski J', 'Jemec GB']</t>
  </si>
  <si>
    <t>Quality of life measurement in urticaria: Position statement of the European Academy of Dermatology and Venereology Task Forces on Quality of Life and Patient-Oriented Outcomes and Urticaria and Angioedema</t>
  </si>
  <si>
    <t>10-Jun-2024</t>
  </si>
  <si>
    <t>https://pubmed.ncbi.nlm.nih.gov/38855825</t>
  </si>
  <si>
    <t>https://onlinelibrary.wiley.com/doi/10.1111/jdv.20157</t>
  </si>
  <si>
    <t>['Johns JR', 'Vyas J', 'Ali FM', 'Ingram JR', 'Salek S', 'Finlay AY']</t>
  </si>
  <si>
    <t>The Dermatology Life Quality Index (DLQI) as the Primary Outcome in Randomised Clinical Trials: A systematic review</t>
  </si>
  <si>
    <t>https://pubmed.ncbi.nlm.nih.gov/38819233</t>
  </si>
  <si>
    <t>https://academic.oup.com/bjd/article-lookup/doi/10.1093/bjd/ljae228</t>
  </si>
  <si>
    <t>['Baptista Gonçalves R', 'Asfour L', 'Finlay A']</t>
  </si>
  <si>
    <t>A positive HIV result in a routine dermatology clinic systemics screening</t>
  </si>
  <si>
    <t>49(6):650-651</t>
  </si>
  <si>
    <t>https://pubmed.ncbi.nlm.nih.gov/38365266</t>
  </si>
  <si>
    <t>https://academic.oup.com/ced/article-lookup/doi/10.1093/ced/llae044</t>
  </si>
  <si>
    <t>['Asfour L', 'Finlay AY']</t>
  </si>
  <si>
    <t>Ethical dilemmas in dermatology: challenging you to think about difficult issues</t>
  </si>
  <si>
    <t>49(5):449</t>
  </si>
  <si>
    <t>Editorial | Journal Article</t>
  </si>
  <si>
    <t>https://pubmed.ncbi.nlm.nih.gov/38270227</t>
  </si>
  <si>
    <t>https://academic.oup.com/ced/article-lookup/doi/10.1093/ced/llae036</t>
  </si>
  <si>
    <t>['Shah R', 'Finlay AY', 'Salek MS', 'Allen H', 'Nixon SJ', 'Nixon M', 'Otwombe K', 'Ali FM', 'Ingram JR']</t>
  </si>
  <si>
    <t>Responsiveness and minimal important change of the Family Reported Outcome Measure (FROM-16)</t>
  </si>
  <si>
    <t>Journal of patientreported outcomes</t>
  </si>
  <si>
    <t>8(1):38</t>
  </si>
  <si>
    <t>https://pubmed.ncbi.nlm.nih.gov/38530614</t>
  </si>
  <si>
    <t>https://europepmc.org/abstract/MED/38530614</t>
  </si>
  <si>
    <t>['Zeidler C', 'Kupfer J', 'Dalgard FJ', 'Bewley A', 'Evers AWM', 'Gieler U', 'Lien L', 'Sampogna F', 'Tomas Aragones L', 'Vulink N', 'Finlay AY', 'Legat FJ', 'Titeca G', 'Jemec GB', 'Misery L', 'Szabó C', 'Grivcheva Panovska V', 'Spillekom van Koulil S', 'Balieva F', 'Szepietowski JC', 'Reich A', 'Ferreira BR', 'Lvov A', 'Romanov D', 'Marron SE', 'Gracia Cazaña T', 'Elyas A', 'Altunay IK', 'Thompson AR', 'van Beugen S', 'Ständer S', 'Schut C']</t>
  </si>
  <si>
    <t>Dermatological patients with itch report more stress, stigmatization experience, anxiety and depression compared to patients without itch: Results from a European multi-centre study</t>
  </si>
  <si>
    <t>https://pubmed.ncbi.nlm.nih.gov/38468596</t>
  </si>
  <si>
    <t>https://onlinelibrary.wiley.com/doi/10.1111/jdv.19913</t>
  </si>
  <si>
    <t>['Vyas J', 'Johns JR', 'Ali FM', 'Singh RK', 'Ingram JR', 'Salek S', 'Finlay AY']</t>
  </si>
  <si>
    <t>A systematic review of 454 randomized controlled trials using the Dermatology Life Quality Index: experience in 69 diseases and 43 countries</t>
  </si>
  <si>
    <t>190(3):315-339</t>
  </si>
  <si>
    <t>https://pubmed.ncbi.nlm.nih.gov/36971254</t>
  </si>
  <si>
    <t>https://academic.oup.com/bjd/article-lookup/doi/10.1093/bjd/ljad079</t>
  </si>
  <si>
    <t>['Chernyshov PV', 'Finlay AY', 'Tomas-Aragones L', 'Tognetti L', 'Moscarella E', 'Pasquali P', 'Manolache L', 'Pustisek N', 'Svensson A', 'Marron SE', 'Bewley A', 'Salavastru C', 'Suru A', 'Koumaki D', 'Linder D', 'Abeni D', 'Augustin M', 'Blome C', 'Salek SS', 'Evers AWM', 'Poot F', 'Sampogna F', 'Szepietowski JС']</t>
  </si>
  <si>
    <t>38(2):254-264</t>
  </si>
  <si>
    <t>https://pubmed.ncbi.nlm.nih.gov/37877648</t>
  </si>
  <si>
    <t>['Pawlak Z', 'Krajewski PK', 'Wójcik E', 'Stefaniak A', 'Ali FM', 'Finlay AY', 'Szepietowski JC']</t>
  </si>
  <si>
    <t>Translation and validation of the Polish language version of the Teenagers Quality of Life questionnaire (T-QoL)</t>
  </si>
  <si>
    <t>Postepy dermatologii i alergologii</t>
  </si>
  <si>
    <t>40(6):753-756</t>
  </si>
  <si>
    <t>https://pubmed.ncbi.nlm.nih.gov/38282885</t>
  </si>
  <si>
    <t>https://europepmc.org/abstract/MED/38282885</t>
  </si>
  <si>
    <t>['Van Beugen S', 'Schut C', 'Kupfer J', 'Bewley AP', 'Finlay AY', 'Gieler U', 'Thompson AR', 'Gracia-Cazaña T', 'Balieva F', 'Ferreira BR', 'Jemec GB', 'Lien L', 'Misery L', 'Marron SE', 'Ständer S', 'Zeidler C', 'Szabó C', 'Szepietowski JC', 'Reich A', 'Elyas A', 'Altunay IK', 'Legat FJ', 'Grivcheva-Panovska V', 'Romanov DV', 'Lvov AN', 'Titeca G', 'Sampogna F', 'Vulink NC', 'Tomás-Aragones L', 'Evers AWM', 'Dalgard FJ']</t>
  </si>
  <si>
    <t>Perceived Stigmatization among Dermatological Outpatients Compared with Controls: An Observational Multicentre Study in 17 European Countries</t>
  </si>
  <si>
    <t>22-Jun-2023</t>
  </si>
  <si>
    <t>103:adv6485</t>
  </si>
  <si>
    <t>https://pubmed.ncbi.nlm.nih.gov/37345973</t>
  </si>
  <si>
    <t>https://europepmc.org/abstract/MED/37345973</t>
  </si>
  <si>
    <t>['Chernyshov PV', 'Finlay AY', 'Tomas-Aragones L', 'Steinhoff M', 'Manolache L', 'Pustisek N', 'Dessinioti C', 'Svensson A', 'Marron SE', 'Bewley A', 'Salavastru C', 'Dréno B', 'Suru A', 'Koumaki D', 'Linder D', 'Evers AWM', 'Abeni D', 'Augustin M', 'Salek SS', 'Nassif A', 'Bettoli V', 'Szepietowski JС', 'Zouboulis CC']</t>
  </si>
  <si>
    <t>37(5):954-964</t>
  </si>
  <si>
    <t>https://pubmed.ncbi.nlm.nih.gov/36744752</t>
  </si>
  <si>
    <t>['Chernyshov PV', 'Tomas-Aragones L', 'Linder D', 'Bewley A', 'Salavastru CM', 'Marron SE', 'Manolache L', 'Pustisek N', 'Evers AWM', 'Koumaki D', 'Abeni D', 'Suru A', 'Salek SS', 'Finlay AY']</t>
  </si>
  <si>
    <t>Further insights into the wider impact of childhood atopic dermatitis - Comment on "Burden of childhood atopic dermatitis on parents: Fathers' and mothers' respective feelings" by Mahé et al</t>
  </si>
  <si>
    <t>31-Oct-2022</t>
  </si>
  <si>
    <t>37(4):e491-e492</t>
  </si>
  <si>
    <t>https://pubmed.ncbi.nlm.nih.gov/36268683</t>
  </si>
  <si>
    <t>https://onlinelibrary.wiley.com/doi/10.1111/jdv.18687</t>
  </si>
  <si>
    <t>['Shah R', 'Finlay AY', 'Salek SM', 'Nixon SJ', 'Otwombe K', 'Ali FM', 'Ingram JR']</t>
  </si>
  <si>
    <t>Meaning of Family Reported Outcome Measure (FROM-16) severity score bands: a cross-sectional online study in the UK</t>
  </si>
  <si>
    <t>23-Mar-2023</t>
  </si>
  <si>
    <t>13(3):e066168</t>
  </si>
  <si>
    <t>https://pubmed.ncbi.nlm.nih.gov/36958787</t>
  </si>
  <si>
    <t>https://europepmc.org/abstract/MED/36958787</t>
  </si>
  <si>
    <t>['Chernyshov PV', 'Tomas-Aragones L', 'Manolache L', 'Pustisek N', 'Salavastru CM', 'Marron SE', 'Bewley A', 'Svensson A', 'Poot F', 'Suru A', 'Salek SS', 'Augustin M', 'Szepietowski JС', 'Koumaki D', 'Katoulis AC', 'Sampogna F', 'Abeni D', 'Linder DM', 'Speeckaert R', 'van Geel N', 'Seneschal J', 'Ezzedine K', 'Finlay AY']</t>
  </si>
  <si>
    <t>37(1):21-31</t>
  </si>
  <si>
    <t>https://pubmed.ncbi.nlm.nih.gov/36259656</t>
  </si>
  <si>
    <t>['Schut C', 'Dalgard FJ', 'Bewley A', 'Evers AWM', 'Gieler U', 'Lien L', 'Sampogna F', 'Ständer S', 'Tomás-Aragonés L', 'Vulink N', 'Finlay AY', 'Legat FJ', 'Titeca G', 'Jemec GB', 'Misery L', 'Szabó C', 'Grivcheva-Panovska V', 'Spillekom-van Koulil S', 'Balieva F', 'Szepietowski JC', 'Reich A', 'Roque Ferreira B', 'Lvov A', 'Romanov D', 'Marron SE', 'Gracia-Cazaña T', 'Svensson A', 'Altunay IK', 'Thompson AR', 'Zeidler C', 'Kupfer J']</t>
  </si>
  <si>
    <t>Body dysmorphia in common skin diseases: results of an observational, cross-sectional multicentre study among dermatological outpatients in 17 European countries</t>
  </si>
  <si>
    <t>22-May-2022</t>
  </si>
  <si>
    <t>187(1):115-125</t>
  </si>
  <si>
    <t>https://pubmed.ncbi.nlm.nih.gov/35041211</t>
  </si>
  <si>
    <t>https://europepmc.org/abstract/MED/35041211</t>
  </si>
  <si>
    <t>['Capozza K', 'Schwartz A', 'Lang JE', 'Chalmers J', 'Camilo J', 'Abuabara K', 'Kelley K', 'Harrison J', 'Vastrup A', 'Stancavich L', 'Tai A', 'Kimball AB', 'Finlay AY']</t>
  </si>
  <si>
    <t>Impact of childhood atopic dermatitis on life decisions for caregivers and families</t>
  </si>
  <si>
    <t>29-Jan-2022</t>
  </si>
  <si>
    <t>36(6):e451-e454</t>
  </si>
  <si>
    <t>https://pubmed.ncbi.nlm.nih.gov/35048408</t>
  </si>
  <si>
    <t>https://onlinelibrary.wiley.com/doi/10.1111/jdv.17943</t>
  </si>
  <si>
    <t>['Manolache L', 'Finlay AY']</t>
  </si>
  <si>
    <t>Should self-help interventions become routine in psoriasis therapy?</t>
  </si>
  <si>
    <t>186(6):922</t>
  </si>
  <si>
    <t>https://pubmed.ncbi.nlm.nih.gov/35441366</t>
  </si>
  <si>
    <t>https://academic.oup.com/bjd/article-lookup/doi/10.1111/bjd.21584</t>
  </si>
  <si>
    <t>['Vyas J', 'Muirhead N', 'Singh R', 'Ephgrave R', 'Finlay AY']</t>
  </si>
  <si>
    <t>Impact of myalgic encephalomyelitis/chronic fatigue syndrome (ME/CFS) on the quality of life of people with ME/CFS and their partners and family members: an online cross-sectional survey</t>
  </si>
  <si>
    <t>2-May-2022</t>
  </si>
  <si>
    <t>12(5):e058128</t>
  </si>
  <si>
    <t>https://pubmed.ncbi.nlm.nih.gov/35501074</t>
  </si>
  <si>
    <t>https://europepmc.org/abstract/MED/35501074</t>
  </si>
  <si>
    <t>['Finlay AY', 'Griffiths TW', 'Belmo S', 'Chowdhury MMU']</t>
  </si>
  <si>
    <t>Why we should abandon the misused descriptor 'erythema'</t>
  </si>
  <si>
    <t>185(6):1240-1241</t>
  </si>
  <si>
    <t>https://pubmed.ncbi.nlm.nih.gov/34319584</t>
  </si>
  <si>
    <t>https://europepmc.org/abstract/MED/34319584</t>
  </si>
  <si>
    <t>['Abdelrazik YT', 'Ali FM', 'Salek MS', 'Finlay AY']</t>
  </si>
  <si>
    <t>Clinical experience and psychometric properties of the Cardiff Acne Disability Index (CADI)</t>
  </si>
  <si>
    <t>185(4):711-724</t>
  </si>
  <si>
    <t>https://pubmed.ncbi.nlm.nih.gov/33864247</t>
  </si>
  <si>
    <t>https://academic.oup.com/bjd/article-lookup/doi/10.1111/bjd.20391</t>
  </si>
  <si>
    <t>['Stuart B', 'Maund E', 'Wilcox C', 'Sridharan K', 'Sivaramakrishnan G', 'Regas C', 'Newell D', 'Soulsby I', 'Tang KF', 'Finlay AY', 'Bucher HC', 'Little P', 'Layton AM', 'Santer M']</t>
  </si>
  <si>
    <t>Topical preparations for the treatment of mild-to-moderate acne vulgaris: systematic review and network meta-analysis</t>
  </si>
  <si>
    <t>16-Jun-2021</t>
  </si>
  <si>
    <t>185(3):512-525</t>
  </si>
  <si>
    <t>https://pubmed.ncbi.nlm.nih.gov/33825196</t>
  </si>
  <si>
    <t>https://academic.oup.com/bjd/article-lookup/doi/10.1111/bjd.20080</t>
  </si>
  <si>
    <t>['Shah R', 'Ali FM', 'Finlay AY', 'Salek MS']</t>
  </si>
  <si>
    <t>Correction to: Family reported outcomes, an unmet need in the management of a patient's disease: appraisal of the literature</t>
  </si>
  <si>
    <t>31-Aug-2021</t>
  </si>
  <si>
    <t>Health and quality of life outcomes</t>
  </si>
  <si>
    <t>19(1):211</t>
  </si>
  <si>
    <t>https://pubmed.ncbi.nlm.nih.gov/34461928</t>
  </si>
  <si>
    <t>https://hqlo.biomedcentral.com/articles/10.1186/s12955-021-01839-0</t>
  </si>
  <si>
    <t>Family reported outcomes, an unmet need in the management of a patient's disease: appraisal of the literature</t>
  </si>
  <si>
    <t>5-Aug-2021</t>
  </si>
  <si>
    <t>19(1):194</t>
  </si>
  <si>
    <t>https://pubmed.ncbi.nlm.nih.gov/34353345</t>
  </si>
  <si>
    <t>https://hqlo.biomedcentral.com/articles/10.1186/s12955-021-01819-4</t>
  </si>
  <si>
    <t>['Chernyshov PV', 'Tomas-Aragones L', 'Finlay AY', 'Manolache L', 'Marron SE', 'Sampogna F', 'Spillekom-van Koulil S', 'Pustisek N', 'Suru A', 'Evers AWM', 'Salavastru C', 'Svensson A', 'Abeni D', 'Blome C', 'Poot F', 'Jemec GBE', 'Linder D', 'Augustin M', 'Bewley A', 'Salek SS', 'Szepietowski JC']</t>
  </si>
  <si>
    <t>35(8):1614-1621</t>
  </si>
  <si>
    <t>https://pubmed.ncbi.nlm.nih.gov/34107093</t>
  </si>
  <si>
    <t>['Chernyshov PV', 'Finlay AY', 'Tomas-Aragones L', 'Poot F', 'Sampogna F', 'Marron SE', 'Zemskov SV', 'Abeni D', 'Tzellos T', 'Szepietowski JC', 'Zouboulis CC']</t>
  </si>
  <si>
    <t>Quality of Life in Hidradenitis Suppurativa: An Update</t>
  </si>
  <si>
    <t>International journal of environmental research and public health</t>
  </si>
  <si>
    <t>18(11):6131</t>
  </si>
  <si>
    <t>https://pubmed.ncbi.nlm.nih.gov/34204126</t>
  </si>
  <si>
    <t>https://europepmc.org/abstract/MED/34204126</t>
  </si>
  <si>
    <t>['Shah R', 'Ali FM', 'Nixon SJ', 'Ingram JR', 'Salek SM', 'Finlay AY']</t>
  </si>
  <si>
    <t>Measuring the impact of COVID-19 on the quality of life of the survivors, partners and family members: a cross-sectional international online survey</t>
  </si>
  <si>
    <t>25-May-2021</t>
  </si>
  <si>
    <t>11(5):e047680</t>
  </si>
  <si>
    <t>https://pubmed.ncbi.nlm.nih.gov/34035105</t>
  </si>
  <si>
    <t>https://europepmc.org/abstract/MED/34035105</t>
  </si>
  <si>
    <t>['Chowdhury MMU', 'Katugampola RP', 'Finlay AY']</t>
  </si>
  <si>
    <t>Dermatology at a Glance: Koebner not forgotten!</t>
  </si>
  <si>
    <t>12-Nov-2020</t>
  </si>
  <si>
    <t>46(3):575</t>
  </si>
  <si>
    <t>https://pubmed.ncbi.nlm.nih.gov/33073375</t>
  </si>
  <si>
    <t>https://academic.oup.com/ced/article-lookup/doi/10.1111/ced.14488</t>
  </si>
  <si>
    <t>['Elsner SA', 'Salek SS', 'Finlay AY', 'Hagemeier A', 'Bottomley CJ', 'Katalinic A', 'Waldmann A']</t>
  </si>
  <si>
    <t>Validation of the German version of the Family Reported Outcome Measure (FROM-16) to assess the impact of disease on the partner or family member</t>
  </si>
  <si>
    <t>19(1):106</t>
  </si>
  <si>
    <t>https://pubmed.ncbi.nlm.nih.gov/33761949</t>
  </si>
  <si>
    <t>https://hqlo.biomedcentral.com/articles/10.1186/s12955-021-01738-4</t>
  </si>
  <si>
    <t>['Finlay AY', 'Chernyshov PV', 'Tomas Aragones L', 'Bewley A', 'Svensson A', 'Manolache L', 'Marron S', 'Suru A', 'Sampogna F', 'Salek MS', 'Poot F']</t>
  </si>
  <si>
    <t>35(2):318-328</t>
  </si>
  <si>
    <t>https://pubmed.ncbi.nlm.nih.gov/33094518</t>
  </si>
  <si>
    <t>['Finlay AY']</t>
  </si>
  <si>
    <t>Publishing addiction: a behavioural disorder with specific characteristics</t>
  </si>
  <si>
    <t>184(2):338-339</t>
  </si>
  <si>
    <t>https://pubmed.ncbi.nlm.nih.gov/32860221</t>
  </si>
  <si>
    <t>https://academic.oup.com/bjd/article-lookup/doi/10.1111/bjd.19500</t>
  </si>
  <si>
    <t>['Brittain E', 'Muirhead N', 'Finlay AY', 'Vyas J']</t>
  </si>
  <si>
    <t>Myalgic Encephalomyelitis/Chronic Fatigue Syndrome (ME/CFS): Major Impact on Lives of Both Patients and Family Members</t>
  </si>
  <si>
    <t>7-Jan-2021</t>
  </si>
  <si>
    <t>Medicina (Kaunas, Lithuania)</t>
  </si>
  <si>
    <t>57(1):43</t>
  </si>
  <si>
    <t>https://pubmed.ncbi.nlm.nih.gov/33430175</t>
  </si>
  <si>
    <t>https://europepmc.org/abstract/MED/33430175</t>
  </si>
  <si>
    <t>['Wójcik E', 'Reszke R', 'Krajewski PK', 'Matusiak Ł', 'Madziarska K', 'Ali FM', 'Finlay AY', 'Szepietowski JC']</t>
  </si>
  <si>
    <t>Major life changing decision profile: Creation of the Polish language version</t>
  </si>
  <si>
    <t>34(1):e14568</t>
  </si>
  <si>
    <t>https://pubmed.ncbi.nlm.nih.gov/33222372</t>
  </si>
  <si>
    <t>https://onlinelibrary.wiley.com/doi/10.1111/dth.14568</t>
  </si>
  <si>
    <t>['Singh RK', 'Finlay AY']</t>
  </si>
  <si>
    <t>Dermatology Life Quality Index use in skin disease guidelines and registries worldwide</t>
  </si>
  <si>
    <t>26-Jun-2020</t>
  </si>
  <si>
    <t>34(12):e822-e824</t>
  </si>
  <si>
    <t>https://pubmed.ncbi.nlm.nih.gov/32488921</t>
  </si>
  <si>
    <t>https://onlinelibrary.wiley.com/doi/10.1111/jdv.16701</t>
  </si>
  <si>
    <t>['Chernyshov PV', 'John SM', 'Tomas-Aragones L', 'Gonçalo M', 'Svensson A', 'Bewley A', 'Evers AWM', 'Szepietowski JC', 'Marron SE', 'Manolache L', 'Pustisek N', 'Suru A', 'Salavastru CM', 'Tiplica GS', 'Salek MS', 'Finlay AY']</t>
  </si>
  <si>
    <t>34(9):1924-1931</t>
  </si>
  <si>
    <t>https://pubmed.ncbi.nlm.nih.gov/32662100</t>
  </si>
  <si>
    <t>['Wójcik E', 'Reszke R', 'Otlewska A', 'Matusiak Ł', 'Ali FM', 'Finlay AY', 'Szepietowski JC']</t>
  </si>
  <si>
    <t>Family Reported Outcome Measure - 16 (FROM-16): Creation, Reliability and Reproducibility of the Polish Language Version</t>
  </si>
  <si>
    <t>28-Jul-2020</t>
  </si>
  <si>
    <t>100(14):adv00219</t>
  </si>
  <si>
    <t>https://pubmed.ncbi.nlm.nih.gov/32618354</t>
  </si>
  <si>
    <t>https://europepmc.org/abstract/MED/32618354</t>
  </si>
  <si>
    <t>['Ali F', 'Vyas J', 'Finlay AY']</t>
  </si>
  <si>
    <t>Counting the Burden: Atopic Dermatitis and Health-related Quality of Life</t>
  </si>
  <si>
    <t>100(12):adv00161</t>
  </si>
  <si>
    <t>https://pubmed.ncbi.nlm.nih.gov/32412644</t>
  </si>
  <si>
    <t>https://europepmc.org/abstract/MED/32412644</t>
  </si>
  <si>
    <t>['Sampogna F', 'Abeni D', 'Gieler U', 'Tomas Aragones L', 'Lien L', 'Poot F', 'Jemec GBE', 'Szabó C', 'Linder D', 'van Middendorp H', 'Halvorsen JA', 'Balieva F', 'Szepietowski JC', 'Romanov DV', 'Marron SE', 'Altunay IK', 'Finlay AY', 'Salek SS', 'Kupfer J', 'Misery L', 'Dalgard FJ']</t>
  </si>
  <si>
    <t>Exploring the EQ-5D Dimension of Pain/Discomfort in Dermatology Outpatients from a Multicentre Study in 13 European Countries</t>
  </si>
  <si>
    <t>21-Apr-2020</t>
  </si>
  <si>
    <t>100(8):adv00120</t>
  </si>
  <si>
    <t>https://pubmed.ncbi.nlm.nih.gov/32250441</t>
  </si>
  <si>
    <t>https://europepmc.org/abstract/MED/32250441</t>
  </si>
  <si>
    <t>['Dalgard FJ', 'Svensson Å', 'Halvorsen JA', 'Gieler U', 'Schut C', 'Tomas-Aragones L', 'Lien L', 'Poot F', 'Jemec GBE', 'Misery L', 'Szabo C', 'Linder D', 'Sampogna F', 'Koulil SS', 'Balieva F', 'Szepietowski JC', 'Lvov A', 'Marron SE', 'Altunay IK', 'Finlay AY', 'Salek S', 'Kupfer J']</t>
  </si>
  <si>
    <t>Itch and Mental Health in Dermatological Patients across Europe: A Cross-Sectional Study in 13 Countries</t>
  </si>
  <si>
    <t>3-Sep-2019</t>
  </si>
  <si>
    <t>140(3):568-573</t>
  </si>
  <si>
    <t>https://pubmed.ncbi.nlm.nih.gov/31491369</t>
  </si>
  <si>
    <t>https://linkinghub.elsevier.com/retrieve/pii/S0022-202X(19)33209-9</t>
  </si>
  <si>
    <t>['Altunay IK', 'Özkur E', 'Dalgard FJ', 'Gieler U', 'Tomas Aragones L', 'Lien L', 'Poot F', 'Jemec GB', 'Misery L', 'Szabó C', 'Linder D', 'Sampogna F', 'Evers AWM', 'Halvorsen JA', 'Balieva F', 'Szepietowski JC', 'Romanov DV', 'Marron SE', 'Finlay AY', 'Salek S', 'Kupfer J']</t>
  </si>
  <si>
    <t>Psychosocial Aspects of Adult Acne: Data from 13 European Countries</t>
  </si>
  <si>
    <t>100(4):adv00051</t>
  </si>
  <si>
    <t>https://pubmed.ncbi.nlm.nih.gov/31993670</t>
  </si>
  <si>
    <t>https://europepmc.org/abstract/MED/31993670</t>
  </si>
  <si>
    <t>['Titeca G', 'Goudetsidis L', 'Francq B', 'Sampogna F', 'Gieler U', 'Tomas-Aragones L', 'Lien L', 'Jemec GBE', 'Misery L', 'Szabo C', 'Linder D', 'Evers AWM', 'Halvorsen JA', 'Balieva F', 'Szepietowski J', 'Romanov D', 'Marron SE', 'Altunay IK', 'Finlay AY', 'Salek SS', 'Kupfer J', 'Dalgard FJ', 'Poot F']</t>
  </si>
  <si>
    <t>The psychosocial burden of alopecia areata and androgenetica': a cross-sectional multicentre study among dermatological out-patients in 13 European countries</t>
  </si>
  <si>
    <t>12-Nov-2019</t>
  </si>
  <si>
    <t>34(2):406-411</t>
  </si>
  <si>
    <t>https://pubmed.ncbi.nlm.nih.gov/31465592</t>
  </si>
  <si>
    <t>https://onlinelibrary.wiley.com/doi/10.1111/jdv.15927</t>
  </si>
  <si>
    <t>['Chernyshov PV', 'Zouboulis CC', 'Tomas-Aragones L', 'Jemec GB', 'Svensson A', 'Manolache L', 'Tzellos T', 'Sampogna F', 'Pustisek N', 'van der Zee HH', 'Marron SE', 'Spillekom-van Koulil S', 'Bewley A', 'Linder D', 'Abeni D', 'Szepietowski JC', 'Augustin M', 'Finlay AY']</t>
  </si>
  <si>
    <t>Quality of life measurement in hidradenitis suppurativa: position statement of the European Academy of Dermatology and Venereology task forces on Quality of Life and Patient-Oriented Outcomes and Acne, Rosacea and Hidradenitis Suppurativa</t>
  </si>
  <si>
    <t>29-Apr-2019</t>
  </si>
  <si>
    <t>33(9):1633-1643</t>
  </si>
  <si>
    <t>https://pubmed.ncbi.nlm.nih.gov/31037773</t>
  </si>
  <si>
    <t>https://onlinelibrary.wiley.com/doi/10.1111/jdv.15519</t>
  </si>
  <si>
    <t>Why use an allergy-based quality of life measure in childhood atopic eczema?</t>
  </si>
  <si>
    <t>17-Jul-2019</t>
  </si>
  <si>
    <t>181(2):240-241</t>
  </si>
  <si>
    <t>https://pubmed.ncbi.nlm.nih.gov/31317542</t>
  </si>
  <si>
    <t>https://academic.oup.com/bjd/article-lookup/doi/10.1111/bjd.18157</t>
  </si>
  <si>
    <t>['Anstey AV', 'Finlay AY']</t>
  </si>
  <si>
    <t>Dermatology outpatient care in the U.K.: modernizing services requires patients as our partners</t>
  </si>
  <si>
    <t>180(5):968-970</t>
  </si>
  <si>
    <t>https://pubmed.ncbi.nlm.nih.gov/31025757</t>
  </si>
  <si>
    <t>https://academic.oup.com/bjd/article-lookup/doi/10.1111/bjd.17688</t>
  </si>
  <si>
    <t>['Chernyshov PV', 'Lallas A', 'Tomas-Aragones L', 'Arenbergerova M', 'Samimi M', 'Manolache L', 'Svensson A', 'Marron SE', 'Sampogna F', 'Spillekom-vanKoulil S', 'Bewley A', 'Forsea AM', 'Jemec GB', 'Szepietowski JC', 'Augustin M', 'Finlay AY']</t>
  </si>
  <si>
    <t>Quality of life measurement in skin cancer patients: literature review and position paper of the European Academy of Dermatology and Venereology Task Forces on Quality of Life and Patient Oriented Outcomes, Melanoma and Non-Melanoma Skin Cancer</t>
  </si>
  <si>
    <t>8-Apr-2019</t>
  </si>
  <si>
    <t>33(5):816-827</t>
  </si>
  <si>
    <t>https://pubmed.ncbi.nlm.nih.gov/30963614</t>
  </si>
  <si>
    <t>https://onlinelibrary.wiley.com/doi/10.1111/jdv.15487</t>
  </si>
  <si>
    <t>Pioneers in dermatology and venereology: an interview with Prof. Andrew Finlay</t>
  </si>
  <si>
    <t>33(4):633-636</t>
  </si>
  <si>
    <t>Biography | Historical Article | Interview | Portrait</t>
  </si>
  <si>
    <t>https://pubmed.ncbi.nlm.nih.gov/30924246</t>
  </si>
  <si>
    <t>https://onlinelibrary.wiley.com/doi/10.1111/jdv.15550</t>
  </si>
  <si>
    <t>['Finlay AY', 'Anstey AV']</t>
  </si>
  <si>
    <t>Dermatology inpatient care in the U.K.: rarely possible, hard to defend but occasionally essential</t>
  </si>
  <si>
    <t>180(3):440-442</t>
  </si>
  <si>
    <t>https://pubmed.ncbi.nlm.nih.gov/30821384</t>
  </si>
  <si>
    <t>https://academic.oup.com/bjd/article-lookup/doi/10.1111/bjd.17501</t>
  </si>
  <si>
    <t>['Schut C', 'Dalgard FJ', 'Halvorsen JA', 'Gieler U', 'Lien L', 'Aragones LT', 'Poot F', 'Jemec GBE', 'Misery L', 'Kemény L', 'Sampogna F', 'van Middendorp H', 'Balieva F', 'Linder D', 'Szepietowski JC', 'Lvov A', 'Marron SE', 'Altunay IK', 'Finlay AY', 'Salek S', 'Kupfer J']</t>
  </si>
  <si>
    <t>Occurrence, Chronicity and Intensity of Itch in a Clinical Consecutive Sample of Patients with Skin Diseases: A Multi-centre Study in 13 European Countries</t>
  </si>
  <si>
    <t>1-Feb-2019</t>
  </si>
  <si>
    <t>99(2):146-151</t>
  </si>
  <si>
    <t>https://pubmed.ncbi.nlm.nih.gov/30226526</t>
  </si>
  <si>
    <t>https://medicaljournalssweden.se/actadv/article/view/3078</t>
  </si>
  <si>
    <t>['Brenaut E', 'Halvorsen JA', 'Dalgard FJ', 'Lien L', 'Balieva F', 'Sampogna F', 'Linder D', 'Evers AWM', 'Jemec GBE', 'Gieler U', 'Szepietowski J', 'Poot F', 'Altunay IK', 'Finlay AY', 'Salek SS', 'Szabo C', 'Lvov A', 'Marron SE', 'Tomas-Aragones L', 'Kupfer J', 'Misery L']</t>
  </si>
  <si>
    <t>The self-assessed psychological comorbidities of prurigo in European patients: a multicentre study in 13 countries</t>
  </si>
  <si>
    <t>12-Jul-2018</t>
  </si>
  <si>
    <t>33(1):157-162</t>
  </si>
  <si>
    <t>https://pubmed.ncbi.nlm.nih.gov/29923228</t>
  </si>
  <si>
    <t>https://onlinelibrary.wiley.com/doi/10.1111/jdv.15145</t>
  </si>
  <si>
    <t>['Finlay AY', 'Sampogna F']</t>
  </si>
  <si>
    <t>What do scores mean? Informed interpretation and clinical judgement are needed</t>
  </si>
  <si>
    <t>179(5):1021-1022</t>
  </si>
  <si>
    <t>https://pubmed.ncbi.nlm.nih.gov/30387517</t>
  </si>
  <si>
    <t>https://academic.oup.com/bjd/article-lookup/doi/10.1111/bjd.17028</t>
  </si>
  <si>
    <t>['Dalgard FJ', 'Svensson Å', 'Gieler U', 'Tomas-Aragones L', 'Lien L', 'Poot F', 'Jemec GBE', 'Misery L', 'Szabo C', 'Linder D', 'Sampogna F', 'Evers AWM', 'Halvorsen JA', 'Balieva F', 'Szepietowski J', 'Lvov A', 'Marron SE', 'Alturnay IK', 'Finlay AY', 'Salek SS', 'Kupfer J']</t>
  </si>
  <si>
    <t>Dermatologists across Europe underestimate depression and anxiety: results from 3635 dermatological consultations</t>
  </si>
  <si>
    <t>179(2):464-470</t>
  </si>
  <si>
    <t>https://pubmed.ncbi.nlm.nih.gov/29247454</t>
  </si>
  <si>
    <t>https://academic.oup.com/bjd/article-lookup/doi/10.1111/bjd.16250</t>
  </si>
  <si>
    <t>['Ali FM', 'Salek MS', 'Finlay AY']</t>
  </si>
  <si>
    <t>Two Minimal Clinically Important Difference (2MCID): A New Twist on an Old Concept</t>
  </si>
  <si>
    <t>11-Jul-2018</t>
  </si>
  <si>
    <t>98(7):715-717</t>
  </si>
  <si>
    <t>https://pubmed.ncbi.nlm.nih.gov/29362815</t>
  </si>
  <si>
    <t>https://medicaljournalssweden.se/actadv/article/view/2985</t>
  </si>
  <si>
    <t>['Balieva FN', 'Finlay AY', 'Kupfer J', 'Aragones LT', 'Lien L', 'Gieler U', 'Poot F', 'Jemec GBE', 'Misery L', 'Kemeny L', 'Sampogna F', 'van Middendorp H', 'Halvorsen JA', 'Ternowitz T', 'Szepietowski JC', 'Potekaev N', 'Marron SE', 'Altunay IK', 'Salek SS', 'Dalgard FJ']</t>
  </si>
  <si>
    <t>The Role of Therapy in Impairing Quality of Life in Dermatological Patients: A Multinational Study</t>
  </si>
  <si>
    <t>8-Jun-2018</t>
  </si>
  <si>
    <t>98(6):563-569</t>
  </si>
  <si>
    <t>https://pubmed.ncbi.nlm.nih.gov/29507999</t>
  </si>
  <si>
    <t>https://medicaljournalssweden.se/actadv/article/view/2949</t>
  </si>
  <si>
    <t>['Marron SE', 'Tomas-Aragones L', 'Navarro-Lopez J', 'Gieler U', 'Kupfer J', 'Dalgard FJ', 'Lien L', 'Finlay AY', 'Poot F', 'Linder D', 'Szepietowski JC', 'Misery L', 'Jemec GBE', 'Romanov D', 'Sampogna F', 'Szabo C', 'Altunay IK', 'Spillekom-van Koulil S', 'Balieva F', 'Ali FM', 'Halvorsen JA', 'Marijuan PC']</t>
  </si>
  <si>
    <t>The psychosocial burden of hand eczema: Data from a European dermatological multicentre study</t>
  </si>
  <si>
    <t>21-Feb-2018</t>
  </si>
  <si>
    <t>78(6):406-412</t>
  </si>
  <si>
    <t>https://pubmed.ncbi.nlm.nih.gov/29464713</t>
  </si>
  <si>
    <t>https://onlinelibrary.wiley.com/doi/10.1111/cod.12973</t>
  </si>
  <si>
    <t>['Chernyshov PV', 'Zouboulis CC', 'Tomas-Aragones L', 'Jemec GB', 'Manolache L', 'Tzellos T', 'Sampogna F', 'Evers AWM', 'Dessinioti C', 'Marron SE', 'Bettoli V', 'van Cranenburgh OD', 'Svensson A', 'Liakou AI', 'Poot F', 'Szepietowski JC', 'Salek MS', 'Finlay AY']</t>
  </si>
  <si>
    <t>Quality of life measurement in acne. Position Paper of the European Academy of Dermatology and Venereology Task Forces on Quality of Life and Patient Oriented Outcomes and Acne, Rosacea and Hidradenitis Suppurativa</t>
  </si>
  <si>
    <t>10-Oct-2017</t>
  </si>
  <si>
    <t>32(2):194-208</t>
  </si>
  <si>
    <t>https://pubmed.ncbi.nlm.nih.gov/28898474</t>
  </si>
  <si>
    <t>['Basra MKA', 'Salek MS', 'Fenech D', 'Finlay AY']</t>
  </si>
  <si>
    <t>Conceptualization, development and validation of T-QoL(©) (Teenagers' Quality of Life): a patient-focused measure to assess quality of life of adolescents with skin diseases</t>
  </si>
  <si>
    <t>20-Dec-2017</t>
  </si>
  <si>
    <t>178(1):161-175</t>
  </si>
  <si>
    <t>https://pubmed.ncbi.nlm.nih.gov/28762236</t>
  </si>
  <si>
    <t>https://academic.oup.com/bjd/article-lookup/doi/10.1111/bjd.15853</t>
  </si>
  <si>
    <t>['Ali FM', 'Johns N', 'Salek S', 'Finlay AY']</t>
  </si>
  <si>
    <t>Correlating the Dermatology Life Quality Index with psychiatric measures: A systematic review</t>
  </si>
  <si>
    <t>Nov Dec-2018</t>
  </si>
  <si>
    <t>16-Aug-2018</t>
  </si>
  <si>
    <t>36(6):691-697</t>
  </si>
  <si>
    <t>https://pubmed.ncbi.nlm.nih.gov/30446189</t>
  </si>
  <si>
    <t>https://linkinghub.elsevier.com/retrieve/pii/S0738-081X(18)30185-8</t>
  </si>
  <si>
    <t>['Lesner K', 'Reich A', 'Szepietowski JC', 'Dalgard FJ', 'Gieler U', 'Tomas-Aragones L', 'Lien L', 'Poot F', 'Jemec GB', 'Misery L', 'Szabó C', 'Linder D', 'Sampogna F', 'Evers AWM', 'Halvorsen JA', 'Balieva F', 'Lvov A', 'Marron SE', 'Altunay IK', 'Finlay AY', 'Salek SS', 'Kupfer J']</t>
  </si>
  <si>
    <t>Determinants of Psychosocial Health in Psoriatic Patients: A Multi-national Study</t>
  </si>
  <si>
    <t>15-Nov-2017</t>
  </si>
  <si>
    <t>97(10):1182-1188</t>
  </si>
  <si>
    <t>Comparative Study | Journal Article | Multicenter Study</t>
  </si>
  <si>
    <t>https://pubmed.ncbi.nlm.nih.gov/28795763</t>
  </si>
  <si>
    <t>https://medicaljournalssweden.se/actadv/article/view/5000</t>
  </si>
  <si>
    <t>Real-world effect of biologics on quality of life in psoriasis</t>
  </si>
  <si>
    <t>177(5):1164-1165</t>
  </si>
  <si>
    <t>https://pubmed.ncbi.nlm.nih.gov/29193001</t>
  </si>
  <si>
    <t>https://academic.oup.com/bjd/article-lookup/doi/10.1111/bjd.15945</t>
  </si>
  <si>
    <t>['Ali FM', 'Kay R', 'Finlay AY', 'Piguet V', 'Kupfer J', 'Dalgard F', 'Salek MS']</t>
  </si>
  <si>
    <t>Mapping of the DLQI scores to EQ-5D utility values using ordinal logistic regression</t>
  </si>
  <si>
    <t>10-Jun-2017</t>
  </si>
  <si>
    <t>Quality of life research : an international journal of quality of life aspects of treatment, care and rehabilitation</t>
  </si>
  <si>
    <t>26(11):3025-3034</t>
  </si>
  <si>
    <t>https://pubmed.ncbi.nlm.nih.gov/28601958</t>
  </si>
  <si>
    <t>https://europepmc.org/abstract/MED/28601958</t>
  </si>
  <si>
    <t>['Atwan A', 'Piguet V', 'Finlay AY', 'Francis NA', 'Ingram JR']</t>
  </si>
  <si>
    <t>Dermatology Life Quality Index (DLQI) as a psoriasis referral triage tool</t>
  </si>
  <si>
    <t>19-Sep-2017</t>
  </si>
  <si>
    <t>177(4):e136-e137</t>
  </si>
  <si>
    <t>Evaluation Study | Letter</t>
  </si>
  <si>
    <t>https://pubmed.ncbi.nlm.nih.gov/28295196</t>
  </si>
  <si>
    <t>https://academic.oup.com/bjd/article-lookup/doi/10.1111/bjd.15446</t>
  </si>
  <si>
    <t>['Sampogna F', 'Finlay AY', 'Salek SS', 'Chernyshov P', 'Dalgard FJ', 'Evers AWM', 'Linder D', 'Manolache L', 'Marron SE', 'Poot F', 'Spillekom-van Koulil S', 'Svensson Å', 'Szepietowski JC', 'Tomas-Aragones L', 'Abeni D']</t>
  </si>
  <si>
    <t>Measuring the impact of dermatological conditions on family and caregivers: a review of dermatology-specific instruments</t>
  </si>
  <si>
    <t>19-May-2017</t>
  </si>
  <si>
    <t>31(9):1429-1439</t>
  </si>
  <si>
    <t>https://pubmed.ncbi.nlm.nih.gov/28426906</t>
  </si>
  <si>
    <t>https://onlinelibrary.wiley.com/doi/10.1111/jdv.14288</t>
  </si>
  <si>
    <t>Broader concepts of quality of life measurement, encompassing validation</t>
  </si>
  <si>
    <t>31(8):1254-1259</t>
  </si>
  <si>
    <t>Journal Article | Review | Validation Study</t>
  </si>
  <si>
    <t>https://pubmed.ncbi.nlm.nih.gov/28370433</t>
  </si>
  <si>
    <t>https://onlinelibrary.wiley.com/doi/10.1111/jdv.14254</t>
  </si>
  <si>
    <t>['Higaki Y', 'Tanaka M', 'Futei Y', 'Kamo T', 'Basra MKA', 'Finlay AY']</t>
  </si>
  <si>
    <t>Japanese version of the Family Dermatology Life Quality Index: Translation and validation</t>
  </si>
  <si>
    <t>24-Mar-2017</t>
  </si>
  <si>
    <t>44(8):914-919</t>
  </si>
  <si>
    <t>https://pubmed.ncbi.nlm.nih.gov/28342225</t>
  </si>
  <si>
    <t>https://onlinelibrary.wiley.com/doi/10.1111/1346-8138.13831</t>
  </si>
  <si>
    <t>['Szabó C', 'Altmayer A', 'Lien L', 'Poot F', 'Gieler U', 'Tomas-Aragones L', 'Kupfer J', 'Jemec GBE', 'Misery L', 'Linder MD', 'Sampogna F', 'van Middendorp H', 'Halvorsen JA', 'Balieva F', 'Szepietowski JC', 'Romanov D', 'Marron SE', 'Altunay IK', 'Finlay AY', 'Salek SS', 'Dalgard F']</t>
  </si>
  <si>
    <t>Attachment Styles of Dermatological Patients in Europe: A Multi-centre Study in 13 Countries</t>
  </si>
  <si>
    <t>97(7):813-818</t>
  </si>
  <si>
    <t>https://pubmed.ncbi.nlm.nih.gov/28119999</t>
  </si>
  <si>
    <t>https://medicaljournalssweden.se/actadv/article/view/4975</t>
  </si>
  <si>
    <t>['Balieva F', 'Kupfer J', 'Lien L', 'Gieler U', 'Finlay AY', 'Tomás-Aragonés L', 'Poot F', 'Misery L', 'Sampogna F', 'van Middendorp H', 'Halvorsen JA', 'Szepietowski JC', 'Lvov A', 'Marrón SE', 'Salek MS', 'Dalgard FJ']</t>
  </si>
  <si>
    <t>The burden of common skin diseases assessed with the EQ5D™: a European multicentre study in 13 countries</t>
  </si>
  <si>
    <t>10-Apr-2017</t>
  </si>
  <si>
    <t>176(5):1170-1178</t>
  </si>
  <si>
    <t>https://pubmed.ncbi.nlm.nih.gov/28032340</t>
  </si>
  <si>
    <t>https://academic.oup.com/bjd/article-lookup/doi/10.1111/bjd.15280</t>
  </si>
  <si>
    <t>['Sampogna F', 'Abeni D', 'Gieler U', 'Tomas-Aragones L', 'Lien L', 'Titeca G', 'Jemec GB', 'Misery L', 'Szabó C', 'Linder MD', 'Evers AW', 'Halvorsen JA', 'Balieva F', 'Szepietowski JC', 'Romanov DV', 'Marron SE', 'Altunay IK', 'Finlay AY', 'Salek SS', 'Kupfer J', 'Dalgard F']</t>
  </si>
  <si>
    <t>Impairment of Sexual Life in 3,485 Dermatological Outpatients From a Multicentre Study in 13 European Countries</t>
  </si>
  <si>
    <t>6-Apr-2017</t>
  </si>
  <si>
    <t>97(4):478-482</t>
  </si>
  <si>
    <t>https://pubmed.ncbi.nlm.nih.gov/27819713</t>
  </si>
  <si>
    <t>https://medicaljournalssweden.se/actadv/article/view/5032</t>
  </si>
  <si>
    <t>Quimp: A Word Meaning "Quality of Life Impairment"</t>
  </si>
  <si>
    <t>97(4):546-547</t>
  </si>
  <si>
    <t>https://pubmed.ncbi.nlm.nih.gov/28303279</t>
  </si>
  <si>
    <t>https://medicaljournalssweden.se/actadv/article/view/5041</t>
  </si>
  <si>
    <t>['Harun NA', 'Finlay AY', 'Piguet V', 'Salek S']</t>
  </si>
  <si>
    <t>Understanding clinician influences and patient perspectives on outpatient discharge decisions: a qualitative study</t>
  </si>
  <si>
    <t>6-Mar-2017</t>
  </si>
  <si>
    <t>7(3):e010807</t>
  </si>
  <si>
    <t>https://pubmed.ncbi.nlm.nih.gov/28264822</t>
  </si>
  <si>
    <t>https://europepmc.org/abstract/MED/28264822</t>
  </si>
  <si>
    <t>['Finlay AY', 'Salek MS', 'Abeni D', 'Tomás-Aragonés L', 'van Cranenburgh OD', 'Evers AW', 'Jemec GB', 'Linder D', 'Manolache L', 'Marrón SE', 'Prinsen CA', 'Susitaival P', 'Chernyshov PV']</t>
  </si>
  <si>
    <t>Why quality of life measurement is important in dermatology clinical practice: An expert-based opinion statement by the EADV Task Force on Quality of Life</t>
  </si>
  <si>
    <t>24-Oct-2016</t>
  </si>
  <si>
    <t>31(3):424-431</t>
  </si>
  <si>
    <t>https://pubmed.ncbi.nlm.nih.gov/27684717</t>
  </si>
  <si>
    <t>https://onlinelibrary.wiley.com/doi/10.1111/jdv.13985</t>
  </si>
  <si>
    <t>['Ali FM', 'Cueva AC', 'Vyas J', 'Atwan AA', 'Salek MS', 'Finlay AY', 'Piguet V']</t>
  </si>
  <si>
    <t>A systematic review of the use of quality-of-life instruments in randomized controlled trials for psoriasis</t>
  </si>
  <si>
    <t>12-Oct-2016</t>
  </si>
  <si>
    <t>176(3):577-593</t>
  </si>
  <si>
    <t>https://pubmed.ncbi.nlm.nih.gov/27273146</t>
  </si>
  <si>
    <t>https://academic.oup.com/bjd/article-lookup/doi/10.1111/bjd.14788</t>
  </si>
  <si>
    <t>Every dermatology consultation: think adherence</t>
  </si>
  <si>
    <t>176(3):558-559</t>
  </si>
  <si>
    <t>https://pubmed.ncbi.nlm.nih.gov/28300314</t>
  </si>
  <si>
    <t>https://academic.oup.com/bjd/article-lookup/doi/10.1111/bjd.15250</t>
  </si>
  <si>
    <t>['Harun A', 'Finlay AY', 'Salek MS', 'Piguet V']</t>
  </si>
  <si>
    <t>How to Train to Discharge a Dermatology Outpatient: A Review</t>
  </si>
  <si>
    <t>233(4):260-267</t>
  </si>
  <si>
    <t>https://pubmed.ncbi.nlm.nih.gov/28992624</t>
  </si>
  <si>
    <t>https://karger.com/DRM/article/doi/10.1159/000479060</t>
  </si>
  <si>
    <t>['Burg G', 'Finlay AY']</t>
  </si>
  <si>
    <t>Web-based education</t>
  </si>
  <si>
    <t>3-Feb-2016</t>
  </si>
  <si>
    <t>30(12):e226-e227</t>
  </si>
  <si>
    <t>https://pubmed.ncbi.nlm.nih.gov/26841109</t>
  </si>
  <si>
    <t>https://onlinelibrary.wiley.com/doi/10.1111/jdv.13560</t>
  </si>
  <si>
    <t>['Greb JE', 'Goldminz AM', 'Elder JT', 'Lebwohl MG', 'Gladman DD', 'Wu JJ', 'Mehta NN', 'Finlay AY', 'Gottlieb AB']</t>
  </si>
  <si>
    <t>24-Nov-2016</t>
  </si>
  <si>
    <t>2:16082</t>
  </si>
  <si>
    <t>https://pubmed.ncbi.nlm.nih.gov/27883001</t>
  </si>
  <si>
    <t>https://www.nature.com/articles/nrdp201682</t>
  </si>
  <si>
    <t>['Harun NA', 'Finlay AY', 'Salek M', 'Piguet V']</t>
  </si>
  <si>
    <t>The development and clinical evaluation of a 'traffic-light' design dermatology outpatient discharge information checklist</t>
  </si>
  <si>
    <t>23-Aug-2016</t>
  </si>
  <si>
    <t>175(3):572-82</t>
  </si>
  <si>
    <t>Evaluation Study | Journal Article | Multicenter Study</t>
  </si>
  <si>
    <t>https://pubmed.ncbi.nlm.nih.gov/27060980</t>
  </si>
  <si>
    <t>https://academic.oup.com/bjd/article-lookup/doi/10.1111/bjd.14650</t>
  </si>
  <si>
    <t>['Nast A', 'Dréno B', 'Bettoli V', 'Bukvic Mokos Z', 'Degitz K', 'Dressler C', 'Finlay AY', 'Haedersdal M', 'Lambert J', 'Layton A', 'Lomholt HB', 'López-Estebaranz JL', 'Ochsendorf F', 'Oprica C', 'Rosumeck S', 'Simonart T', 'Werner RN', 'Gollnick H']</t>
  </si>
  <si>
    <t>European evidence-based (S3) guideline for the treatment of acne - update 2016 - short version</t>
  </si>
  <si>
    <t>30(8):1261-8</t>
  </si>
  <si>
    <t>https://pubmed.ncbi.nlm.nih.gov/27514932</t>
  </si>
  <si>
    <t>['Layton A', 'Dréno B', 'Finlay AY', 'Thiboutot D', 'Kang S', 'Lozada VT', 'Bourdès V', 'Bettoli V', 'Petit L', 'Tan J']</t>
  </si>
  <si>
    <t>Erratum to: New Patient-Oriented Tools for Assessing Atrophic Acne Scarring</t>
  </si>
  <si>
    <t>6(2):235-6</t>
  </si>
  <si>
    <t>https://pubmed.ncbi.nlm.nih.gov/27008237</t>
  </si>
  <si>
    <t>https://europepmc.org/abstract/MED/27008237</t>
  </si>
  <si>
    <t>New Patient-Oriented Tools for Assessing Atrophic Acne Scarring</t>
  </si>
  <si>
    <t>17-Feb-2016</t>
  </si>
  <si>
    <t>6(2):219-33</t>
  </si>
  <si>
    <t>https://pubmed.ncbi.nlm.nih.gov/26886873</t>
  </si>
  <si>
    <t>https://europepmc.org/abstract/MED/26886873</t>
  </si>
  <si>
    <t>['Olsen JR', 'Gallacher J', 'Finlay AY', 'Piguet V', 'Francis NA']</t>
  </si>
  <si>
    <t>Quality of life impact of childhood skin conditions measured using the Children's Dermatology Life Quality Index (CDLQI): a meta-analysis</t>
  </si>
  <si>
    <t>6-Mar-2016</t>
  </si>
  <si>
    <t>174(4):853-61</t>
  </si>
  <si>
    <t>Journal Article | Meta-Analysis | Review</t>
  </si>
  <si>
    <t>https://pubmed.ncbi.nlm.nih.gov/26686685</t>
  </si>
  <si>
    <t>https://eprints.gla.ac.uk/116094</t>
  </si>
  <si>
    <t>['van Geel MJ', 'Maatkamp M', 'Oostveen AM', 'de Jong EM', 'Finlay AY', 'van de Kerkhof PC', 'Seyger MM']</t>
  </si>
  <si>
    <t>Comparison of the Dermatology Life Quality Index and the Children's Dermatology Life Quality Index in assessment of quality of life in patients with psoriasis aged 16-17 years</t>
  </si>
  <si>
    <t>12-Nov-2015</t>
  </si>
  <si>
    <t>174(1):152-7</t>
  </si>
  <si>
    <t>Comparative Study | Journal Article | Observational Study</t>
  </si>
  <si>
    <t>https://pubmed.ncbi.nlm.nih.gov/26361284</t>
  </si>
  <si>
    <t>https://academic.oup.com/bjd/article-lookup/doi/10.1111/bjd.14163</t>
  </si>
  <si>
    <t>['Finlay AY', 'Salek SS', 'Piguet V']</t>
  </si>
  <si>
    <t>Measuring family impact of skin diseases: FDLQI and FROM-16</t>
  </si>
  <si>
    <t>95(8):1036</t>
  </si>
  <si>
    <t>https://pubmed.ncbi.nlm.nih.gov/25917745</t>
  </si>
  <si>
    <t>https://medicaljournalssweden.se/actadv/article/view/5894</t>
  </si>
  <si>
    <t>©Copyright: why it matters</t>
  </si>
  <si>
    <t>173(5):1115-6</t>
  </si>
  <si>
    <t>https://pubmed.ncbi.nlm.nih.gov/26769633</t>
  </si>
  <si>
    <t>https://academic.oup.com/bjd/article-lookup/doi/10.1111/bjd.14196</t>
  </si>
  <si>
    <t>Measuring quality of dermatology care from the patient's perspective: how was it for you?</t>
  </si>
  <si>
    <t>173(4):884-5</t>
  </si>
  <si>
    <t>https://pubmed.ncbi.nlm.nih.gov/26511820</t>
  </si>
  <si>
    <t>https://academic.oup.com/bjd/article-lookup/doi/10.1111/bjd.14146</t>
  </si>
  <si>
    <t>['Finlay AY', 'Atwan A', 'Crawford O', 'Piguet V']</t>
  </si>
  <si>
    <t>How to CHAIR an academic session</t>
  </si>
  <si>
    <t>25-Jun-2015</t>
  </si>
  <si>
    <t>173(3):859-60</t>
  </si>
  <si>
    <t>https://pubmed.ncbi.nlm.nih.gov/25703898</t>
  </si>
  <si>
    <t>https://academic.oup.com/bjd/article-lookup/doi/10.1111/bjd.13738</t>
  </si>
  <si>
    <t>['Harun NA', 'Finlay AY', 'Salek MS', 'Piguet V']</t>
  </si>
  <si>
    <t>Appropriate and inappropriate influences on outpatient discharge decision making in dermatology: a prospective qualitative study</t>
  </si>
  <si>
    <t>25-Aug-2015</t>
  </si>
  <si>
    <t>173(3):720-30</t>
  </si>
  <si>
    <t>https://pubmed.ncbi.nlm.nih.gov/26076194</t>
  </si>
  <si>
    <t>https://academic.oup.com/bjd/article-lookup/doi/10.1111/bjd.13946</t>
  </si>
  <si>
    <t>['Campbell N', 'Ali F', 'Finlay AY', 'Salek SS']</t>
  </si>
  <si>
    <t>Equivalence of electronic and paper-based patient-reported outcome measures</t>
  </si>
  <si>
    <t>22-Feb-2015</t>
  </si>
  <si>
    <t>24(8):1949-61</t>
  </si>
  <si>
    <t>https://pubmed.ncbi.nlm.nih.gov/25702266</t>
  </si>
  <si>
    <t>https://link.springer.com/article/10.1007/s11136-015-0937-3</t>
  </si>
  <si>
    <t>Patient-reported outcome measures in psoriasis: assessing the assessments</t>
  </si>
  <si>
    <t>172(5):1178-9</t>
  </si>
  <si>
    <t>https://pubmed.ncbi.nlm.nih.gov/25963202</t>
  </si>
  <si>
    <t>https://academic.oup.com/bjd/article-lookup/doi/10.1111/bjd.13775</t>
  </si>
  <si>
    <t>['Dalgard FJ', 'Gieler U', 'Tomas-Aragones L', 'Lien L', 'Poot F', 'Jemec GBE', 'Misery L', 'Szabo C', 'Linder D', 'Sampogna F', 'Evers AWM', 'Halvorsen JA', 'Balieva F', 'Szepietowski J', 'Romanov D', 'Marron SE', 'Altunay IK', 'Finlay AY', 'Salek SS', 'Kupfer J']</t>
  </si>
  <si>
    <t>The psychological burden of skin diseases: a cross-sectional multicenter study among dermatological out-patients in 13 European countries</t>
  </si>
  <si>
    <t>18-Dec-2014</t>
  </si>
  <si>
    <t>135(4):984-991</t>
  </si>
  <si>
    <t>https://pubmed.ncbi.nlm.nih.gov/25521458</t>
  </si>
  <si>
    <t>https://linkinghub.elsevier.com/retrieve/pii/S0022-202X(15)37179-7</t>
  </si>
  <si>
    <t>Time to resolution and effect on quality of life of molluscum contagiosum in children in the UK: a prospective community cohort study</t>
  </si>
  <si>
    <t>23-Dec-2014</t>
  </si>
  <si>
    <t>15(2):190-5</t>
  </si>
  <si>
    <t>https://pubmed.ncbi.nlm.nih.gov/25541478</t>
  </si>
  <si>
    <t>https://linkinghub.elsevier.com/retrieve/pii/S1473-3099(14)71053-9</t>
  </si>
  <si>
    <t>['Basra MK', 'Salek MS', 'Camilleri L', 'Sturkey R', 'Finlay AY']</t>
  </si>
  <si>
    <t>Determining the minimal clinically important difference and responsiveness of the Dermatology Life Quality Index (DLQI): further data</t>
  </si>
  <si>
    <t>230(1):27-33</t>
  </si>
  <si>
    <t>https://pubmed.ncbi.nlm.nih.gov/25613671</t>
  </si>
  <si>
    <t>https://karger.com/DRM/article/doi/10.1159/000365390</t>
  </si>
  <si>
    <t>['Basra MK', 'Zammit AM', 'Kamudoni P', 'Eghlileb AM', 'Finlay AY', 'Salek MS']</t>
  </si>
  <si>
    <t>PFI-14©: A Rasch Analysis Refinement of the Psoriasis Family Index</t>
  </si>
  <si>
    <t>8-Apr-2015</t>
  </si>
  <si>
    <t>231(1):15-23</t>
  </si>
  <si>
    <t>https://pubmed.ncbi.nlm.nih.gov/25871319</t>
  </si>
  <si>
    <t>https://karger.com/DRM/article/doi/10.1159/000379748</t>
  </si>
  <si>
    <t>['Bhatti ZU', 'Finlay AY', 'Bolton CE', 'George L', 'Halcox JP', 'Jones SM', 'Ketchell RI', 'Moore RH', 'Salek MS']</t>
  </si>
  <si>
    <t>Chronic disease influences over 40 major life-changing decisions (MLCDs): a qualitative study in dermatology and general medicine</t>
  </si>
  <si>
    <t>18-Oct-2013</t>
  </si>
  <si>
    <t>28(10):1344-55</t>
  </si>
  <si>
    <t>https://pubmed.ncbi.nlm.nih.gov/24134436</t>
  </si>
  <si>
    <t>https://onlinelibrary.wiley.com/doi/10.1111/jdv.12289</t>
  </si>
  <si>
    <t>['Harun NA', 'Salek S', 'Piguet V', 'Finlay AY']</t>
  </si>
  <si>
    <t>The dermatology outpatient discharge decision: understanding a critical but neglected process</t>
  </si>
  <si>
    <t>170(5):1029-38</t>
  </si>
  <si>
    <t>https://pubmed.ncbi.nlm.nih.gov/24404897</t>
  </si>
  <si>
    <t>https://academic.oup.com/bjd/article-lookup/doi/10.1111/bjd.12826</t>
  </si>
  <si>
    <t>['Golics CJ', 'Basra MK', 'Finlay AY', 'Salek S']</t>
  </si>
  <si>
    <t>The development and validation of the Family Reported Outcome Measure (FROM-16)© to assess the impact of disease on the partner or family member</t>
  </si>
  <si>
    <t>23(1):317-26</t>
  </si>
  <si>
    <t>https://pubmed.ncbi.nlm.nih.gov/23797564</t>
  </si>
  <si>
    <t>https://link.springer.com/article/10.1007/s11136-013-0457-y</t>
  </si>
  <si>
    <t>Quality of life in dermatology: after 125 years, time for more rigorous reporting</t>
  </si>
  <si>
    <t>170(1):4-6</t>
  </si>
  <si>
    <t>https://pubmed.ncbi.nlm.nih.gov/24443908</t>
  </si>
  <si>
    <t>https://academic.oup.com/bjd/article-lookup/doi/10.1111/bjd.12737</t>
  </si>
  <si>
    <t>The three dimensions of skin disease burden: 'now', 'long term' and 'family'</t>
  </si>
  <si>
    <t>169(5):963-4</t>
  </si>
  <si>
    <t>https://pubmed.ncbi.nlm.nih.gov/24175672</t>
  </si>
  <si>
    <t>https://academic.oup.com/bjd/article-lookup/doi/10.1111/bjd.12640</t>
  </si>
  <si>
    <t>['Salek MS', 'Jung S', 'Brincat-Ruffini LA', 'MacFarlane L', 'Lewis-Jones MS', 'Basra MK', 'Finlay AY']</t>
  </si>
  <si>
    <t>Clinical experience and psychometric properties of the Children's Dermatology Life Quality Index (CDLQI), 1995-2012</t>
  </si>
  <si>
    <t>169(4):734-59</t>
  </si>
  <si>
    <t>https://pubmed.ncbi.nlm.nih.gov/23679682</t>
  </si>
  <si>
    <t>https://academic.oup.com/bjd/article-lookup/doi/10.1111/bjd.12437</t>
  </si>
  <si>
    <t>The impact of disease on family members: a critical aspect of medical care</t>
  </si>
  <si>
    <t>10-May-2013</t>
  </si>
  <si>
    <t>106(10):399-407</t>
  </si>
  <si>
    <t>https://pubmed.ncbi.nlm.nih.gov/23759884</t>
  </si>
  <si>
    <t>https://journals.sagepub.com/doi/10.1177/0141076812472616?url_ver=Z39.88-2003&amp;rfr_id=ori:rid:crossref.org&amp;rfr_dat=cr_pub 0pubmed</t>
  </si>
  <si>
    <t>['Basra MK', 'Gada V', 'Ungaro S', 'Finlay AY', 'Salek SM']</t>
  </si>
  <si>
    <t>Infants' Dermatitis Quality of Life Index: a decade of experience of validation and clinical application</t>
  </si>
  <si>
    <t>169(4):760-8</t>
  </si>
  <si>
    <t>https://pubmed.ncbi.nlm.nih.gov/23909890</t>
  </si>
  <si>
    <t>https://academic.oup.com/bjd/article-lookup/doi/10.1111/bjd.12563</t>
  </si>
  <si>
    <t>['Dodington SR', 'Basra MK', 'Finlay AY', 'Salek MS']</t>
  </si>
  <si>
    <t>The Dermatitis Family Impact questionnaire: a review of its measurement properties and clinical application</t>
  </si>
  <si>
    <t>169(1):31-46</t>
  </si>
  <si>
    <t>https://pubmed.ncbi.nlm.nih.gov/23834116</t>
  </si>
  <si>
    <t>https://academic.oup.com/bjd/article-lookup/doi/10.1111/bjd.12232</t>
  </si>
  <si>
    <t>['Ingram JR', 'Belgi G', 'Cook LJ', 'Hughes BR', 'Karim A', 'Finlay AY']</t>
  </si>
  <si>
    <t>Segmental cherry angiomas associated with extragenital lichen sclerosus: a report of two cases</t>
  </si>
  <si>
    <t>3-Apr-2013</t>
  </si>
  <si>
    <t>38(4):386-9</t>
  </si>
  <si>
    <t>https://pubmed.ncbi.nlm.nih.gov/23551399</t>
  </si>
  <si>
    <t>https://academic.oup.com/ced/article-lookup/doi/10.1111/j.1365-2230.2012.04479.x</t>
  </si>
  <si>
    <t>['Bhatti ZU', 'Salek SS', 'Bolton CE', 'George L', 'Halcox JP', 'Jones SM', 'Ketchell IR', 'Moore RH', 'Sabit R', 'Piguet V', 'Finlay AY']</t>
  </si>
  <si>
    <t>The development and validation of the major life changing decision profile (MLCDP)</t>
  </si>
  <si>
    <t>11:78</t>
  </si>
  <si>
    <t>https://pubmed.ncbi.nlm.nih.gov/23656829</t>
  </si>
  <si>
    <t>https://hqlo.biomedcentral.com/articles/10.1186/1477-7525-11-78</t>
  </si>
  <si>
    <t>['Finlay AY', 'Torres V', 'Kang S', 'Bettoli V', 'Dreno B', 'Goh CL', 'Gollnick H']</t>
  </si>
  <si>
    <t>Classification of acne scars is difficult even for acne experts</t>
  </si>
  <si>
    <t>14-Feb-2012</t>
  </si>
  <si>
    <t>27(3):391-3</t>
  </si>
  <si>
    <t>https://pubmed.ncbi.nlm.nih.gov/22329412</t>
  </si>
  <si>
    <t>https://onlinelibrary.wiley.com/doi/10.1111/j.1468-3083.2012.04461.x</t>
  </si>
  <si>
    <t>Put the student in charge: take part in the biggest revolution ever in teaching and learning in dermatology</t>
  </si>
  <si>
    <t>93(1):23-6</t>
  </si>
  <si>
    <t>https://pubmed.ncbi.nlm.nih.gov/22948480</t>
  </si>
  <si>
    <t>https://medicaljournalssweden.se/actadv/article/view/7324</t>
  </si>
  <si>
    <t>['Bhatti ZU', 'Salek S', 'Finlay AY']</t>
  </si>
  <si>
    <t>Concept of major life-changing decisions in life course research</t>
  </si>
  <si>
    <t>24-May-2013</t>
  </si>
  <si>
    <t>Current problems in dermatology</t>
  </si>
  <si>
    <t>44:52-66</t>
  </si>
  <si>
    <t>https://pubmed.ncbi.nlm.nih.gov/23796809</t>
  </si>
  <si>
    <t>https://karger.com/books/book/240/chapter/5165122</t>
  </si>
  <si>
    <t>['Golics CJ', 'Basra MK', 'Salek MS', 'Finlay AY']</t>
  </si>
  <si>
    <t>The impact of patients' chronic disease on family quality of life: an experience from 26 specialties</t>
  </si>
  <si>
    <t>18-Sep-2013</t>
  </si>
  <si>
    <t>International journal of general medicine</t>
  </si>
  <si>
    <t>6:787-98</t>
  </si>
  <si>
    <t>https://pubmed.ncbi.nlm.nih.gov/24092994</t>
  </si>
  <si>
    <t>https://europepmc.org/abstract/MED/24092994</t>
  </si>
  <si>
    <t>['Katugampola RP', 'Badminton MN', 'Finlay AY', 'Whatley S', 'Woolf J', 'Mason N', 'Deybach JC', 'Puy H', 'Ged C', 'de Verneuil H', 'Hanneken S', 'Minder E', 'Schneider-Yin X', 'Anstey AV']</t>
  </si>
  <si>
    <t>Congenital erythropoietic porphyria: a single-observer clinical study of 29 cases</t>
  </si>
  <si>
    <t>167(4):901-13</t>
  </si>
  <si>
    <t>https://pubmed.ncbi.nlm.nih.gov/22816431</t>
  </si>
  <si>
    <t>https://academic.oup.com/bjd/article-lookup/doi/10.1111/j.1365-2133.2012.11160.x</t>
  </si>
  <si>
    <t>['Katugampola RP', 'Anstey AV', 'Finlay AY', 'Whatley S', 'Woolf J', 'Mason N', 'Deybach JC', 'Puy H', 'Ged C', 'de Verneuil H', 'Hanneken S', 'Minder E', 'Schneider-Yin X', 'Badminton MN']</t>
  </si>
  <si>
    <t>A management algorithm for congenital erythropoietic porphyria derived from a study of 29 cases</t>
  </si>
  <si>
    <t>167(4):888-900</t>
  </si>
  <si>
    <t>https://pubmed.ncbi.nlm.nih.gov/22804244</t>
  </si>
  <si>
    <t>https://academic.oup.com/bjd/article-lookup/doi/10.1111/j.1365-2133.2012.11154.x</t>
  </si>
  <si>
    <t>['Finlay AY', 'Basra MKA', 'Piguet V', 'Salek MS']</t>
  </si>
  <si>
    <t>Dermatology life quality index (DLQI): a paradigm shift to patient-centered outcomes</t>
  </si>
  <si>
    <t>17-May-2012</t>
  </si>
  <si>
    <t>132(10):2464-2465</t>
  </si>
  <si>
    <t>https://pubmed.ncbi.nlm.nih.gov/22592153</t>
  </si>
  <si>
    <t>https://linkinghub.elsevier.com/retrieve/pii/S0022-202X(15)35481-6</t>
  </si>
  <si>
    <t>['Finlay AY', 'Basra MK']</t>
  </si>
  <si>
    <t>DLQI and CDLQI scores should not be combined</t>
  </si>
  <si>
    <t>1-Jun-2012</t>
  </si>
  <si>
    <t>167(2):453-4</t>
  </si>
  <si>
    <t>https://pubmed.ncbi.nlm.nih.gov/22385016</t>
  </si>
  <si>
    <t>https://academic.oup.com/bjd/article-lookup/doi/10.1111/j.1365-2133.2012.10922.x</t>
  </si>
  <si>
    <t>['Finlay AY', 'Griffiths CE', 'McGrath JA']</t>
  </si>
  <si>
    <t>Twenty top tips to triumph in dermatology</t>
  </si>
  <si>
    <t>28-Jun-2012</t>
  </si>
  <si>
    <t>167(2):445-6</t>
  </si>
  <si>
    <t>https://pubmed.ncbi.nlm.nih.gov/22292932</t>
  </si>
  <si>
    <t>https://academic.oup.com/bjd/article-lookup/doi/10.1111/j.1365-2133.2012.10865.x</t>
  </si>
  <si>
    <t>Defining the fingertip unit</t>
  </si>
  <si>
    <t>15-May-2012</t>
  </si>
  <si>
    <t>344:e3061</t>
  </si>
  <si>
    <t>https://pubmed.ncbi.nlm.nih.gov/22589499</t>
  </si>
  <si>
    <t>https://www.bmj.com/lookup/pmidlookup?view=long&amp;pmid=22589499</t>
  </si>
  <si>
    <t>['Pereira FR', 'Basra MK', 'Finlay AY', 'Salek MS']</t>
  </si>
  <si>
    <t>The role of the EQ-5D in the economic evaluation of dermatological conditions and therapies</t>
  </si>
  <si>
    <t>25-Aug-2012</t>
  </si>
  <si>
    <t>225(1):45-53</t>
  </si>
  <si>
    <t>https://pubmed.ncbi.nlm.nih.gov/22922888</t>
  </si>
  <si>
    <t>https://karger.com/DRM/article/doi/10.1159/000339865</t>
  </si>
  <si>
    <t>Practice Gaps. Dermatologists should better integrate quality-of-life measures to inform and improve clinical decision making: comment on "The impact of pruritus on quality of life"</t>
  </si>
  <si>
    <t>147(10):1157</t>
  </si>
  <si>
    <t>https://pubmed.ncbi.nlm.nih.gov/22006131</t>
  </si>
  <si>
    <t>https://jamanetwork.com/journals/jamadermatology/fullarticle/10.1001/archdermatol.2011.266</t>
  </si>
  <si>
    <t>['Bhatti Z', 'Salek M', 'Finlay A']</t>
  </si>
  <si>
    <t>Chronic diseases influence major life changing decisions: a new domain in quality of life research</t>
  </si>
  <si>
    <t>104(6):241-50</t>
  </si>
  <si>
    <t>https://pubmed.ncbi.nlm.nih.gov/21659399</t>
  </si>
  <si>
    <t>https://journals.sagepub.com/doi/10.1258/jrsm.2011.110010?url_ver=Z39.88-2003&amp;rfr_id=ori:rid:crossref.org&amp;rfr_dat=cr_pub 0pubmed</t>
  </si>
  <si>
    <t>Avoiding palmar ambiguity in the PREPI: a handprint is approximately 1% body surface area</t>
  </si>
  <si>
    <t>31-Jan-2011</t>
  </si>
  <si>
    <t>164(3):679; author reply 680</t>
  </si>
  <si>
    <t>https://pubmed.ncbi.nlm.nih.gov/21070204</t>
  </si>
  <si>
    <t>https://academic.oup.com/bjd/article-lookup/doi/10.1111/j.1365-2133.2010.10131.x</t>
  </si>
  <si>
    <t>['Bhatti ZU', 'Salek MS', 'Finlay AY']</t>
  </si>
  <si>
    <t>Major life changing decisions and cumulative life course impairment</t>
  </si>
  <si>
    <t>1-Dec-2010</t>
  </si>
  <si>
    <t>25(2):245-6; author reply 246</t>
  </si>
  <si>
    <t>https://pubmed.ncbi.nlm.nih.gov/21118311</t>
  </si>
  <si>
    <t>https://onlinelibrary.wiley.com/doi/10.1111/j.1468-3083.2010.03930.x</t>
  </si>
  <si>
    <t>['Hajjaj FM', 'Salek MS', 'Basra MK', 'Finlay AY']</t>
  </si>
  <si>
    <t>Nonclinical influences, beyond diagnosis and severity, on clinical decision making in dermatology: understanding the gap between guidelines and practice</t>
  </si>
  <si>
    <t>28-Jul-2010</t>
  </si>
  <si>
    <t>163(4):789-99</t>
  </si>
  <si>
    <t>https://pubmed.ncbi.nlm.nih.gov/20854402</t>
  </si>
  <si>
    <t>https://academic.oup.com/bjd/article-lookup/doi/10.1111/j.1365-2133.2010.09868.x</t>
  </si>
  <si>
    <t>Non-clinical influences on clinical decision-making: a major challenge to evidence-based practice</t>
  </si>
  <si>
    <t>103(5):178-87</t>
  </si>
  <si>
    <t>https://pubmed.ncbi.nlm.nih.gov/20436026</t>
  </si>
  <si>
    <t>https://journals.sagepub.com/doi/10.1258/jrsm.2010.100104?url_ver=Z39.88-2003&amp;rfr_id=ori:rid:crossref.org&amp;rfr_dat=cr_pub 0pubmed</t>
  </si>
  <si>
    <t>['Dréno B', 'Thiboutot D', 'Gollnick H', 'Finlay AY', 'Layton A', 'Leyden JJ', 'Leutenegger E', 'Perez M']</t>
  </si>
  <si>
    <t>Large-scale worldwide observational study of adherence with acne therapy</t>
  </si>
  <si>
    <t>49(4):448-56</t>
  </si>
  <si>
    <t>https://pubmed.ncbi.nlm.nih.gov/20465705</t>
  </si>
  <si>
    <t>https://onlinelibrary.wiley.com/doi/10.1111/j.1365-4632.2010.04416.x</t>
  </si>
  <si>
    <t>['Hill GM', 'Sowden JM', 'Lister RK', 'Logan RA', 'Finlay AY']</t>
  </si>
  <si>
    <t>Dermatology outpatient case-mix survey for all Welsh Trusts, 2007</t>
  </si>
  <si>
    <t>3-Aug-2009</t>
  </si>
  <si>
    <t>162(1):152-8</t>
  </si>
  <si>
    <t>https://pubmed.ncbi.nlm.nih.gov/19796179</t>
  </si>
  <si>
    <t>https://academic.oup.com/bjd/article-lookup/doi/10.1111/j.1365-2133.2009.09435.x</t>
  </si>
  <si>
    <t>Clinical decision making in dermatology: observation of consultations and the patients' perspectives</t>
  </si>
  <si>
    <t>15-Nov-2010</t>
  </si>
  <si>
    <t>221(4):331-41</t>
  </si>
  <si>
    <t>https://pubmed.ncbi.nlm.nih.gov/21071913</t>
  </si>
  <si>
    <t>https://karger.com/DRM/article/doi/10.1159/000320124</t>
  </si>
  <si>
    <t>The burden of skin disease: quality of life, economic aspects and social issues</t>
  </si>
  <si>
    <t>9(6):592-4</t>
  </si>
  <si>
    <t>https://pubmed.ncbi.nlm.nih.gov/20095308</t>
  </si>
  <si>
    <t>https://linkinghub.elsevier.com/retrieve/pii/S1470-2118(24)05158-3</t>
  </si>
  <si>
    <t>['Cox NH', 'Finlay AY']</t>
  </si>
  <si>
    <t>Callosities of crossed-leg sitting</t>
  </si>
  <si>
    <t>48(11):1266-7</t>
  </si>
  <si>
    <t>https://pubmed.ncbi.nlm.nih.gov/20064192</t>
  </si>
  <si>
    <t>https://onlinelibrary.wiley.com/doi/10.1111/j.1365-4632.2009.04134.x</t>
  </si>
  <si>
    <t>['Thiboutot D', 'Gollnick H', 'Bettoli V', 'Dréno B', 'Kang S', 'Leyden JJ', 'Shalita AR', 'Lozada VT', 'Berson D', 'Finlay A', 'Goh CL', 'Herane MI', 'Kaminsky A', 'Kubba R', 'Layton A', 'Miyachi Y', 'Perez M', 'Martin JP', 'Ramos-E-Silva M', 'See JA', 'Shear N', 'Wolf J Jr']</t>
  </si>
  <si>
    <t>New insights into the management of acne: an update from the Global Alliance to Improve Outcomes in Acne group</t>
  </si>
  <si>
    <t>60(5 Suppl):S1-50</t>
  </si>
  <si>
    <t>Comparative Study | Journal Article | Research Support, Non-U.S. Gov't | Review</t>
  </si>
  <si>
    <t>https://pubmed.ncbi.nlm.nih.gov/19376456</t>
  </si>
  <si>
    <t>https://linkinghub.elsevier.com/retrieve/pii/S0190-9622(09)00082-6</t>
  </si>
  <si>
    <t>['Eghlileb AM', 'Finlay AY']</t>
  </si>
  <si>
    <t>Granulomatous rosacea in Cornelia de Lange syndrome</t>
  </si>
  <si>
    <t>Indian journal of dermatology, venereology and leprology</t>
  </si>
  <si>
    <t>75(1):74-5</t>
  </si>
  <si>
    <t>https://pubmed.ncbi.nlm.nih.gov/19172039</t>
  </si>
  <si>
    <t>['Ingram JR', 'Martin JA', 'Finlay AY']</t>
  </si>
  <si>
    <t>Impact of topical calcineurin inhibitors on quality of life in patients with atopic dermatitis</t>
  </si>
  <si>
    <t>10(4):229-37</t>
  </si>
  <si>
    <t>https://pubmed.ncbi.nlm.nih.gov/19489656</t>
  </si>
  <si>
    <t>https://link.springer.com/article/10.2165/00128071-200910040-00003</t>
  </si>
  <si>
    <t>['Eghlileb AM', 'Basra MK', 'Finlay AY']</t>
  </si>
  <si>
    <t>The psoriasis family index: preliminary results of validation of a quality of life instrument for family members of patients with psoriasis</t>
  </si>
  <si>
    <t>13-Mar-2009</t>
  </si>
  <si>
    <t>219(1):63-70</t>
  </si>
  <si>
    <t>https://pubmed.ncbi.nlm.nih.gov/19295185</t>
  </si>
  <si>
    <t>https://karger.com/DRM/article/doi/10.1159/000209234</t>
  </si>
  <si>
    <t>['Golics CJ', 'Basra MK', 'Finlay AY', 'Salek MS']</t>
  </si>
  <si>
    <t>Adolescents with skin disease have specific quality of life issues</t>
  </si>
  <si>
    <t>26-Feb-2009</t>
  </si>
  <si>
    <t>218(4):357-66</t>
  </si>
  <si>
    <t>https://pubmed.ncbi.nlm.nih.gov/19246884</t>
  </si>
  <si>
    <t>https://karger.com/DRM/article/doi/10.1159/000205524</t>
  </si>
  <si>
    <t>['Feldman SR', 'Horn EJ', 'Balkrishnan R', 'Basra MK', 'Finlay AY', 'McCoy D', 'Menter A', 'van de Kerkhof PC']</t>
  </si>
  <si>
    <t>Psoriasis: improving adherence to topical therapy</t>
  </si>
  <si>
    <t>2-Oct-2008</t>
  </si>
  <si>
    <t>59(6):1009-16</t>
  </si>
  <si>
    <t>https://pubmed.ncbi.nlm.nih.gov/18835062</t>
  </si>
  <si>
    <t>https://linkinghub.elsevier.com/retrieve/pii/S0190-9622(08)01070-0</t>
  </si>
  <si>
    <t>['Basra MK', 'Fenech R', 'Gatt RM', 'Salek MS', 'Finlay AY']</t>
  </si>
  <si>
    <t>The Dermatology Life Quality Index 1994-2007: a comprehensive review of validation data and clinical results</t>
  </si>
  <si>
    <t>Nov-2008</t>
  </si>
  <si>
    <t>15-Sep-2008</t>
  </si>
  <si>
    <t>159(5):997-1035</t>
  </si>
  <si>
    <t>https://pubmed.ncbi.nlm.nih.gov/18795920</t>
  </si>
  <si>
    <t>https://academic.oup.com/bjd/article-lookup/doi/10.1111/j.1365-2133.2008.08832.x</t>
  </si>
  <si>
    <t>['Jong CT', 'Finlay AY', 'Pearse AD', 'Kerr AC', 'Ferguson J', 'Benton EC', 'Hawk JL', 'Sarkany RP', 'McMullen E', 'Rhodes LE', 'Farr PM', 'Anstey AV']</t>
  </si>
  <si>
    <t>The quality of life of 790 patients with photodermatoses</t>
  </si>
  <si>
    <t>159(1):192-7</t>
  </si>
  <si>
    <t>https://pubmed.ncbi.nlm.nih.gov/18460025</t>
  </si>
  <si>
    <t>https://academic.oup.com/bjd/article-lookup/doi/10.1111/j.1365-2133.2008.08581.x</t>
  </si>
  <si>
    <t>['Basra MK', 'Edmunds O', 'Salek MS', 'Finlay AY']</t>
  </si>
  <si>
    <t>Measurement of family impact of skin disease: further validation of the Family Dermatology Life Quality Index (FDLQI)</t>
  </si>
  <si>
    <t>27-Feb-2008</t>
  </si>
  <si>
    <t>22(7):813-21</t>
  </si>
  <si>
    <t>https://pubmed.ncbi.nlm.nih.gov/18312324</t>
  </si>
  <si>
    <t>https://onlinelibrary.wiley.com/doi/10.1111/j.1468-3083.2008.02593.x</t>
  </si>
  <si>
    <t>Healed keratoacanthoma: the 'moon crater' sign</t>
  </si>
  <si>
    <t>22(4):521-2</t>
  </si>
  <si>
    <t>https://pubmed.ncbi.nlm.nih.gov/18363930</t>
  </si>
  <si>
    <t>https://onlinelibrary.wiley.com/doi/10.1111/j.1468-3083.2007.02391.x</t>
  </si>
  <si>
    <t>['Davies E', 'Patel C', 'Salek MS', 'Finlay AY']</t>
  </si>
  <si>
    <t>Does ad hoc quality-of-life discussion in inflammatory skin disease consultations reflect standardized patient-reported outcomes?</t>
  </si>
  <si>
    <t>10-Dec-2007</t>
  </si>
  <si>
    <t>33(1):16-21</t>
  </si>
  <si>
    <t>https://pubmed.ncbi.nlm.nih.gov/18076697</t>
  </si>
  <si>
    <t>https://academic.oup.com/ced/article-lookup/doi/10.1111/j.1365-2230.2007.02557.x</t>
  </si>
  <si>
    <t>['Gollnick HP', 'Finlay AY', 'Shear N']</t>
  </si>
  <si>
    <t>Can we define acne as a chronic disease? If so, how and when?</t>
  </si>
  <si>
    <t>9(5):279-84</t>
  </si>
  <si>
    <t>https://pubmed.ncbi.nlm.nih.gov/18717602</t>
  </si>
  <si>
    <t>https://link.springer.com/article/10.2165/00128071-200809050-00001</t>
  </si>
  <si>
    <t>['Thomas CL', 'Finlay AY']</t>
  </si>
  <si>
    <t>The 'handprint' approximates to 1% of the total body surface area whereas the 'palm minus the fingers' does not</t>
  </si>
  <si>
    <t>13-Sep-2007</t>
  </si>
  <si>
    <t>157(5):1080-1</t>
  </si>
  <si>
    <t>https://pubmed.ncbi.nlm.nih.gov/17854369</t>
  </si>
  <si>
    <t>https://academic.oup.com/bjd/article-lookup/doi/10.1111/j.1365-2133.2007.08183.x</t>
  </si>
  <si>
    <t>['Eghlileb AM', 'Davies EE', 'Finlay AY']</t>
  </si>
  <si>
    <t>Psoriasis has a major secondary impact on the lives of family members and partners</t>
  </si>
  <si>
    <t>25-Apr-2007</t>
  </si>
  <si>
    <t>156(6):1245-50</t>
  </si>
  <si>
    <t>https://pubmed.ncbi.nlm.nih.gov/17459044</t>
  </si>
  <si>
    <t>https://academic.oup.com/bjd/article-lookup/doi/10.1111/j.1365-2133.2007.07881.x</t>
  </si>
  <si>
    <t>['Katugampola RP', 'Lewis VJ', 'Finlay AY']</t>
  </si>
  <si>
    <t>The Dermatology Life Quality Index: assessing the efficacy of biological therapies for psoriasis</t>
  </si>
  <si>
    <t>28-Mar-2007</t>
  </si>
  <si>
    <t>156(5):945-50</t>
  </si>
  <si>
    <t>https://pubmed.ncbi.nlm.nih.gov/17388922</t>
  </si>
  <si>
    <t>https://academic.oup.com/bjd/article-lookup/doi/10.1111/j.1365-2133.2007.07817.x</t>
  </si>
  <si>
    <t>['Basra MK', 'Finlay AY']</t>
  </si>
  <si>
    <t>The family impact of skin diseases: the Greater Patient concept</t>
  </si>
  <si>
    <t>23-Mar-2007</t>
  </si>
  <si>
    <t>156(5):929-37</t>
  </si>
  <si>
    <t>https://pubmed.ncbi.nlm.nih.gov/17381458</t>
  </si>
  <si>
    <t>https://academic.oup.com/bjd/article-lookup/doi/10.1111/j.1365-2133.2007.07794.x</t>
  </si>
  <si>
    <t>['Basra MK', 'Sue-Ho R', 'Finlay AY']</t>
  </si>
  <si>
    <t>The Family Dermatology Life Quality Index: measuring the secondary impact of skin disease</t>
  </si>
  <si>
    <t>156(3):528-38</t>
  </si>
  <si>
    <t>https://pubmed.ncbi.nlm.nih.gov/17300244</t>
  </si>
  <si>
    <t>https://academic.oup.com/bjd/article-lookup/doi/10.1111/j.1365-2133.2006.07617.x</t>
  </si>
  <si>
    <t>['Abdul Ghaffar S', 'Finlay AY']</t>
  </si>
  <si>
    <t>Moral and cost dilemma of a psoriasis patient</t>
  </si>
  <si>
    <t>156(1):186-7</t>
  </si>
  <si>
    <t>https://pubmed.ncbi.nlm.nih.gov/17199597</t>
  </si>
  <si>
    <t>https://academic.oup.com/bjd/article-lookup/doi/10.1111/j.1365-2133.2006.07582.x</t>
  </si>
  <si>
    <t>['Katugampola RP', 'Finlay AY']</t>
  </si>
  <si>
    <t>Impact of skin diseases on quality of life</t>
  </si>
  <si>
    <t>Jan Feb-2007</t>
  </si>
  <si>
    <t>27-Feb-2007</t>
  </si>
  <si>
    <t>17(1):102-6</t>
  </si>
  <si>
    <t>https://pubmed.ncbi.nlm.nih.gov/17324847</t>
  </si>
  <si>
    <t>['Salek S', 'Roberts A', 'Finlay AY']</t>
  </si>
  <si>
    <t>The practical reality of using a patient-reported outcome measure in a routine dermatology clinic</t>
  </si>
  <si>
    <t>215(4):315-9</t>
  </si>
  <si>
    <t>https://pubmed.ncbi.nlm.nih.gov/17911989</t>
  </si>
  <si>
    <t>https://karger.com/DRM/article/doi/10.1159/000107625</t>
  </si>
  <si>
    <t>['Kalavala M', 'Mills CM', 'Long CC', 'Finlay AY']</t>
  </si>
  <si>
    <t>The fingertip unit: A practical guide to topical therapy in children</t>
  </si>
  <si>
    <t>18(5):319-20</t>
  </si>
  <si>
    <t>https://pubmed.ncbi.nlm.nih.gov/17852630</t>
  </si>
  <si>
    <t>https://www.tandfonline.com/doi/full/10.1080/09546630701441723</t>
  </si>
  <si>
    <t>['Misery L', 'Finlay AY', 'Martin N', 'Boussetta S', 'Nguyen C', 'Myon E', 'Taieb C']</t>
  </si>
  <si>
    <t>Atopic dermatitis: impact on the quality of life of patients and their partners</t>
  </si>
  <si>
    <t>215(2):123-9</t>
  </si>
  <si>
    <t>https://pubmed.ncbi.nlm.nih.gov/17684374</t>
  </si>
  <si>
    <t>https://karger.com/DRM/article/doi/10.1159/000104263</t>
  </si>
  <si>
    <t>['Holme SA', 'Anstey AV', 'Finlay AY', 'Elder GH', 'Badminton MN']</t>
  </si>
  <si>
    <t>Erythropoietic protoporphyria in the U.K.: clinical features and effect on quality of life</t>
  </si>
  <si>
    <t>155(3):574-81</t>
  </si>
  <si>
    <t>https://pubmed.ncbi.nlm.nih.gov/16911284</t>
  </si>
  <si>
    <t>https://academic.oup.com/bjd/article-lookup/doi/10.1111/j.1365-2133.2006.07472.x</t>
  </si>
  <si>
    <t>['Takahashi N', 'Suzukamo Y', 'Nakamura M', 'Miyachi Y', 'Green J', 'Ohya Y', 'Finlay AY', 'Fukuhara S']</t>
  </si>
  <si>
    <t>Japanese version of the Dermatology Life Quality Index: validity and reliability in patients with acne</t>
  </si>
  <si>
    <t>3-Aug-2006</t>
  </si>
  <si>
    <t>4:46</t>
  </si>
  <si>
    <t>Comparative Study | Journal Article | Validation Study</t>
  </si>
  <si>
    <t>https://pubmed.ncbi.nlm.nih.gov/16884543</t>
  </si>
  <si>
    <t>https://hqlo.biomedcentral.com/articles/10.1186/1477-7525-4-46</t>
  </si>
  <si>
    <t>['Davies S', 'Finlay AY']</t>
  </si>
  <si>
    <t>Psoriasis management: considerations in women of childbearing age</t>
  </si>
  <si>
    <t>155(1):228</t>
  </si>
  <si>
    <t>https://pubmed.ncbi.nlm.nih.gov/16792791</t>
  </si>
  <si>
    <t>https://academic.oup.com/bjd/article-lookup/doi/10.1111/j.1365-2133.2006.07308.x</t>
  </si>
  <si>
    <t>['Griffiths CE', 'Katsambas A', 'Dijkmans BA', 'Finlay AY', 'Ho VC', 'Johnston A', 'Luger TA', 'Mrowietz U', 'Thestrup-Pedersen K']</t>
  </si>
  <si>
    <t>Update on the use of ciclosporin in immune-mediated dermatoses</t>
  </si>
  <si>
    <t>155 Suppl 2:1-16</t>
  </si>
  <si>
    <t>https://pubmed.ncbi.nlm.nih.gov/16774579</t>
  </si>
  <si>
    <t>https://academic.oup.com/bjd/article-lookup/doi/10.1111/j.1365-2133.2006.07343.x</t>
  </si>
  <si>
    <t>['Martin JA', 'Finlay A']</t>
  </si>
  <si>
    <t>Skin disease in the elderly</t>
  </si>
  <si>
    <t>250(1683):6-8, 10, 12</t>
  </si>
  <si>
    <t>https://pubmed.ncbi.nlm.nih.gov/16856500</t>
  </si>
  <si>
    <t>['Varma K', 'Finlay AY']</t>
  </si>
  <si>
    <t>Exacerbation of psoriasis by thalidomide in a patient with erythema multiforme</t>
  </si>
  <si>
    <t>154(4):789-90</t>
  </si>
  <si>
    <t>https://pubmed.ncbi.nlm.nih.gov/16536837</t>
  </si>
  <si>
    <t>https://academic.oup.com/bjd/article-lookup/doi/10.1111/j.1365-2133.2006.07149.x</t>
  </si>
  <si>
    <t>Oral retinoid therapy for disorders of keratinization: single-centre retrospective 25 years' experience on 23 patients</t>
  </si>
  <si>
    <t>154(2):267-76</t>
  </si>
  <si>
    <t>https://pubmed.ncbi.nlm.nih.gov/16433796</t>
  </si>
  <si>
    <t>https://academic.oup.com/bjd/article-lookup/doi/10.1111/j.1365-2133.2005.06906.x</t>
  </si>
  <si>
    <t>['Patel GK', 'Wilson CH', 'Harding KG', 'Finlay AY', 'Bowden PE']</t>
  </si>
  <si>
    <t>Numerous keratinocyte subtypes involved in wound re-epithelialization</t>
  </si>
  <si>
    <t>126(2):497-502</t>
  </si>
  <si>
    <t>https://pubmed.ncbi.nlm.nih.gov/16374449</t>
  </si>
  <si>
    <t>https://linkinghub.elsevier.com/retrieve/pii/S0022-202X(15)32746-9</t>
  </si>
  <si>
    <t>Fake sun tan diagnosis of porokeratosis</t>
  </si>
  <si>
    <t>20(2):224-6</t>
  </si>
  <si>
    <t>https://pubmed.ncbi.nlm.nih.gov/16441643</t>
  </si>
  <si>
    <t>https://onlinelibrary.wiley.com/doi/10.1111/j.1468-3083.2006.01381.x</t>
  </si>
  <si>
    <t>['Dalgard F', 'Finlay AY']</t>
  </si>
  <si>
    <t>Need and greed in dermatology: disease and outcome measures in dermatological healthcare planning</t>
  </si>
  <si>
    <t>213(4):279-83</t>
  </si>
  <si>
    <t>https://pubmed.ncbi.nlm.nih.gov/17135732</t>
  </si>
  <si>
    <t>https://karger.com/DRM/article/doi/10.1159/000096190</t>
  </si>
  <si>
    <t>['Chua IC', 'Aldridge CR', 'Finlay AY', 'Williams PE']</t>
  </si>
  <si>
    <t>Cutaneous IgA-associated vasculitis induced by alcohol</t>
  </si>
  <si>
    <t>153(5):1037-40</t>
  </si>
  <si>
    <t>https://pubmed.ncbi.nlm.nih.gov/16225621</t>
  </si>
  <si>
    <t>https://academic.oup.com/bjd/article-lookup/doi/10.1111/j.1365-2133.2005.06814.x</t>
  </si>
  <si>
    <t>['David SE', 'Ahmed Z', 'Salek MS', 'Finlay AY']</t>
  </si>
  <si>
    <t>Does enough quality of life-related discussion occur during dermatology outpatient consultations?</t>
  </si>
  <si>
    <t>153(5):997-1000</t>
  </si>
  <si>
    <t>https://pubmed.ncbi.nlm.nih.gov/16225613</t>
  </si>
  <si>
    <t>https://academic.oup.com/bjd/article-lookup/doi/10.1111/j.1365-2133.2005.06876.x</t>
  </si>
  <si>
    <t>['Katugampola RP', 'Finlay AY', 'Harper JI', 'Dojcinov S', 'Maughan TS']</t>
  </si>
  <si>
    <t>Primary cutaneous CD30+ T-cell lymphoproliferative disorder following cardiac transplantation in a 15-year-old boy with Netherton's syndrome</t>
  </si>
  <si>
    <t>153(5):1041-6</t>
  </si>
  <si>
    <t>https://pubmed.ncbi.nlm.nih.gov/16225622</t>
  </si>
  <si>
    <t>https://academic.oup.com/bjd/article-lookup/doi/10.1111/j.1365-2133.2005.06839.x</t>
  </si>
  <si>
    <t>['Gillard SE', 'Finlay AY']</t>
  </si>
  <si>
    <t>Current management of psoriasis in the United Kingdom: patterns of prescribing and resource use in primary care</t>
  </si>
  <si>
    <t>International journal of clinical practice</t>
  </si>
  <si>
    <t>59(11):1260-7</t>
  </si>
  <si>
    <t>https://pubmed.ncbi.nlm.nih.gov/16236077</t>
  </si>
  <si>
    <t>https://onlinelibrary.wiley.com/doi/10.1111/j.1368-5031.2005.00680.x</t>
  </si>
  <si>
    <t>['Hongbo Y', 'Thomas CL', 'Harrison MA', 'Salek MS', 'Finlay AY']</t>
  </si>
  <si>
    <t>Translating the science of quality of life into practice: What do dermatology life quality index scores mean?</t>
  </si>
  <si>
    <t>125(4):659-64</t>
  </si>
  <si>
    <t>https://pubmed.ncbi.nlm.nih.gov/16185263</t>
  </si>
  <si>
    <t>https://linkinghub.elsevier.com/retrieve/pii/S0022-202X(15)32495-7</t>
  </si>
  <si>
    <t>['Lewis VJ', 'Finlay AY']</t>
  </si>
  <si>
    <t>A critical review of Quality-of-Life Scales for Psoriasis</t>
  </si>
  <si>
    <t>23(4):707-16</t>
  </si>
  <si>
    <t>https://pubmed.ncbi.nlm.nih.gov/16112448</t>
  </si>
  <si>
    <t>https://linkinghub.elsevier.com/retrieve/pii/S0733-8635(05)00052-5</t>
  </si>
  <si>
    <t>['Hallai N', 'Finlay AY', 'Godfrey J', 'Kamath S', 'Ahmed Z', 'Modhazam A']</t>
  </si>
  <si>
    <t>Inpatient compliance of topical applications</t>
  </si>
  <si>
    <t>153(2):446-8</t>
  </si>
  <si>
    <t>https://pubmed.ncbi.nlm.nih.gov/16086768</t>
  </si>
  <si>
    <t>https://academic.oup.com/bjd/article-lookup/doi/10.1111/j.1365-2133.2005.06743.x</t>
  </si>
  <si>
    <t>['Katugampola RP', 'Hongbo Y', 'Finlay AY']</t>
  </si>
  <si>
    <t>Clinical management decisions are related to the impact of psoriasis on patient-rated quality of life</t>
  </si>
  <si>
    <t>152(6):1256-62</t>
  </si>
  <si>
    <t>https://pubmed.ncbi.nlm.nih.gov/15948990</t>
  </si>
  <si>
    <t>https://academic.oup.com/bjd/article-lookup/doi/10.1111/j.1365-2133.2005.06576.x</t>
  </si>
  <si>
    <t>Current severe psoriasis and the rule of tens</t>
  </si>
  <si>
    <t>152(5):861-7</t>
  </si>
  <si>
    <t>https://pubmed.ncbi.nlm.nih.gov/15888138</t>
  </si>
  <si>
    <t>https://academic.oup.com/bjd/article-lookup/doi/10.1111/j.1365-2133.2005.06502.x</t>
  </si>
  <si>
    <t>['Gilani SJ', 'Gonzalez M', 'Hussain I', 'Finlay AY', 'Patel GK']</t>
  </si>
  <si>
    <t>Staphylococcus aureus re-colonization in atopic dermatitis: beyond the skin</t>
  </si>
  <si>
    <t>30(1):10-3</t>
  </si>
  <si>
    <t>https://pubmed.ncbi.nlm.nih.gov/15663492</t>
  </si>
  <si>
    <t>https://academic.oup.com/ced/article-lookup/doi/10.1111/j.1365-2230.2004.01679.x</t>
  </si>
  <si>
    <t>Two decades experience of the Psoriasis Disability Index</t>
  </si>
  <si>
    <t>210(4):261-8</t>
  </si>
  <si>
    <t>https://pubmed.ncbi.nlm.nih.gov/15942210</t>
  </si>
  <si>
    <t>https://karger.com/DRM/article/doi/10.1159/000084748</t>
  </si>
  <si>
    <t>['Aghaei S', 'Sodaifi M', 'Jafari P', 'Mazharinia N', 'Finlay AY']</t>
  </si>
  <si>
    <t>DLQI scores in vitiligo: reliability and validity of the Persian version</t>
  </si>
  <si>
    <t>4-Aug-2004</t>
  </si>
  <si>
    <t>BMC dermatology</t>
  </si>
  <si>
    <t>4:8</t>
  </si>
  <si>
    <t>https://pubmed.ncbi.nlm.nih.gov/15294022</t>
  </si>
  <si>
    <t>https://bmcdermatol.biomedcentral.com/articles/10.1186/1471-5945-4-8</t>
  </si>
  <si>
    <t>['Griffiths CE', 'Dubertret L', 'Ellis CN', 'Finlay AY', 'Finzi AF', 'Ho VC', 'Johnston A', 'Katsambas A', 'Lison AE', 'Naeyaert JM', 'Nakagawa H', 'Paul C', 'Vanaclocha F']</t>
  </si>
  <si>
    <t>Ciclosporin in psoriasis clinical practice: an international consensus statement</t>
  </si>
  <si>
    <t>May-2004</t>
  </si>
  <si>
    <t>150 Suppl 67:11-23</t>
  </si>
  <si>
    <t>https://pubmed.ncbi.nlm.nih.gov/15115441</t>
  </si>
  <si>
    <t>http://hdl.handle.net/2027.42/71566</t>
  </si>
  <si>
    <t>['Lewis V', 'Finlay AY']</t>
  </si>
  <si>
    <t>10 years experience of the Dermatology Life Quality Index (DLQI)</t>
  </si>
  <si>
    <t>9(2):169-80</t>
  </si>
  <si>
    <t>https://pubmed.ncbi.nlm.nih.gov/15083785</t>
  </si>
  <si>
    <t>https://linkinghub.elsevier.com/retrieve/pii/S0022-202X(15)53005-4</t>
  </si>
  <si>
    <t>['Salek MS', 'Finlay AY', 'Lewis JJ', 'Sumner MI']</t>
  </si>
  <si>
    <t>Quality of life improvement in treatment of psoriasis with intermittent short course cyclosporin (Neoral)</t>
  </si>
  <si>
    <t>13(1):91-5</t>
  </si>
  <si>
    <t>https://pubmed.ncbi.nlm.nih.gov/15058791</t>
  </si>
  <si>
    <t>https://link.springer.com/article/10.1023/B:QURE.0000015293.69661.ff</t>
  </si>
  <si>
    <t>['Walton S', 'Finlay A']</t>
  </si>
  <si>
    <t>Dermatology training and career options in the U.K. for Indian graduates</t>
  </si>
  <si>
    <t>Jul Aug-2004</t>
  </si>
  <si>
    <t>70(4):256-9</t>
  </si>
  <si>
    <t>https://pubmed.ncbi.nlm.nih.gov/17642632</t>
  </si>
  <si>
    <t>Quality of life indices</t>
  </si>
  <si>
    <t>May Jun-2004</t>
  </si>
  <si>
    <t>70(3):143-8</t>
  </si>
  <si>
    <t>https://pubmed.ncbi.nlm.nih.gov/17642592</t>
  </si>
  <si>
    <t>['Finlay AY', 'Ortonne JP']</t>
  </si>
  <si>
    <t>Patient satisfaction with psoriasis therapies: an update and introduction to biologic therapy</t>
  </si>
  <si>
    <t>Sep Oct-2004</t>
  </si>
  <si>
    <t>8(5):310-20</t>
  </si>
  <si>
    <t>https://pubmed.ncbi.nlm.nih.gov/15868312</t>
  </si>
  <si>
    <t>https://journals.sagepub.com/doi/10.1007/s10227-005-0030-6?url_ver=Z39.88-2003&amp;rfr_id=ori:rid:crossref.org&amp;rfr_dat=cr_pub 0pubmed</t>
  </si>
  <si>
    <t>['Dreno B', 'Finlay AY', 'Nocera T', 'Verrière F', 'Taïeb C', 'Myon E']</t>
  </si>
  <si>
    <t>The Cardiff Acne Disability Index: cultural and linguistic validation in French</t>
  </si>
  <si>
    <t>208(2):104-8</t>
  </si>
  <si>
    <t>https://pubmed.ncbi.nlm.nih.gov/15056997</t>
  </si>
  <si>
    <t>https://karger.com/DRM/article/doi/10.1159/000076481</t>
  </si>
  <si>
    <t>['Katugampola R', 'Finlay AY']</t>
  </si>
  <si>
    <t>Current thinking in atopic eczema</t>
  </si>
  <si>
    <t>247(1651):806-10</t>
  </si>
  <si>
    <t>https://pubmed.ncbi.nlm.nih.gov/14584359</t>
  </si>
  <si>
    <t>['Ayyalaraju RS', 'Finlay AY', 'Dykes PJ', 'Trent JT', 'Kirsner RS', 'Kerdel FA']</t>
  </si>
  <si>
    <t>Hospitalization for severe skin disease improves quality of life in the United Kingdom and the United States: a comparative study</t>
  </si>
  <si>
    <t>49(2):249-54</t>
  </si>
  <si>
    <t>https://pubmed.ncbi.nlm.nih.gov/12894073</t>
  </si>
  <si>
    <t>https://linkinghub.elsevier.com/retrieve/pii/S0190962203008971</t>
  </si>
  <si>
    <t>['Gollnick H', 'Cunliffe W', 'Berson D', 'Dreno B', 'Finlay A', 'Leyden JJ', 'Shalita AR', 'Thiboutot D']</t>
  </si>
  <si>
    <t>Management of acne: a report from a Global Alliance to Improve Outcomes in Acne</t>
  </si>
  <si>
    <t>49(1 Suppl):S1-37</t>
  </si>
  <si>
    <t>https://pubmed.ncbi.nlm.nih.gov/12833004</t>
  </si>
  <si>
    <t>https://linkinghub.elsevier.com/retrieve/pii/S0190962203015639</t>
  </si>
  <si>
    <t>['Loo WJ', 'Diba V', 'Chawla M', 'Finlay AY']</t>
  </si>
  <si>
    <t>Dermatology Life Quality Index: influence of an illustrated version</t>
  </si>
  <si>
    <t>148(2):279-84</t>
  </si>
  <si>
    <t>https://pubmed.ncbi.nlm.nih.gov/12588380</t>
  </si>
  <si>
    <t>https://academic.oup.com/bjd/article-lookup/doi/10.1046/j.1365-2133.2003.05158.x</t>
  </si>
  <si>
    <t>['Varma S', 'Finlay AY']</t>
  </si>
  <si>
    <t>The Woronoff ring in psoriasis</t>
  </si>
  <si>
    <t>Jan-2003</t>
  </si>
  <si>
    <t>148(1):170</t>
  </si>
  <si>
    <t>https://pubmed.ncbi.nlm.nih.gov/12534616</t>
  </si>
  <si>
    <t>https://academic.oup.com/bjd/article-lookup/doi/10.1046/j.1365-2133.2003.04999.x</t>
  </si>
  <si>
    <t>['Patel GK', 'Finlay AY']</t>
  </si>
  <si>
    <t>Staphylococcal scalded skin syndrome: diagnosis and management</t>
  </si>
  <si>
    <t>4(3):165-75</t>
  </si>
  <si>
    <t>https://pubmed.ncbi.nlm.nih.gov/12627992</t>
  </si>
  <si>
    <t>https://link.springer.com/article/10.2165/00128071-200304030-00003</t>
  </si>
  <si>
    <t>['Hermansen SE', 'Helland CA', 'Finlay AY']</t>
  </si>
  <si>
    <t>Patients' and doctors' assessment of skin disease handicap</t>
  </si>
  <si>
    <t>27(3):249-50</t>
  </si>
  <si>
    <t>https://pubmed.ncbi.nlm.nih.gov/12072021</t>
  </si>
  <si>
    <t>https://academic.oup.com/ced/article-lookup/doi/10.1046/j.1365-2230.2002.10263.x</t>
  </si>
  <si>
    <t>['Fivenson D', 'Arnold RJ', 'Kaniecki DJ', 'Cohen JL', 'Frech F', 'Finlay AY']</t>
  </si>
  <si>
    <t>The effect of atopic dermatitis on total burden of illness and quality of life on adults and children in a large managed care organization</t>
  </si>
  <si>
    <t>Sep Oct-2002</t>
  </si>
  <si>
    <t>Journal of managed care pharmacy : JMCP</t>
  </si>
  <si>
    <t>8(5):333-42</t>
  </si>
  <si>
    <t>https://pubmed.ncbi.nlm.nih.gov/14613399</t>
  </si>
  <si>
    <t>Quality of life in atopic dermatitis</t>
  </si>
  <si>
    <t>45(1 Suppl):S64-6</t>
  </si>
  <si>
    <t>https://pubmed.ncbi.nlm.nih.gov/11423879</t>
  </si>
  <si>
    <t>https://linkinghub.elsevier.com/retrieve/pii/S0190-9622(01)26482-2</t>
  </si>
  <si>
    <t>['Goodwin RG', 'Finlay AY', 'Anstey AV']</t>
  </si>
  <si>
    <t>Vitiligo following narrow-band TL-01 phototherapy for psoriasis</t>
  </si>
  <si>
    <t>Jun-2001</t>
  </si>
  <si>
    <t>144(6):1264-6</t>
  </si>
  <si>
    <t>https://pubmed.ncbi.nlm.nih.gov/11422056</t>
  </si>
  <si>
    <t>https://academic.oup.com/bjd/article-lookup/doi/10.1046/j.1365-2133.2001.04247.x</t>
  </si>
  <si>
    <t>['Finlay AY', 'Rosdahl I', 'Gollnick H', 'Lumoto M', 'Soyland E']</t>
  </si>
  <si>
    <t>Training inspection visits--pushing up quality of training in Europe</t>
  </si>
  <si>
    <t>15(3):193</t>
  </si>
  <si>
    <t>https://pubmed.ncbi.nlm.nih.gov/11683278</t>
  </si>
  <si>
    <t>https://onlinelibrary.wiley.com/resolve/openurl?genre=article&amp;sid=nlm:pubmed&amp;issn=0926-9959&amp;date=2001&amp;volume=15&amp;issue=3&amp;spage=193</t>
  </si>
  <si>
    <t>['Williamson D', 'Gonzalez M', 'Finlay AY']</t>
  </si>
  <si>
    <t>The effect of hair loss on quality of life</t>
  </si>
  <si>
    <t>15(2):137-9</t>
  </si>
  <si>
    <t>https://pubmed.ncbi.nlm.nih.gov/11495520</t>
  </si>
  <si>
    <t>https://onlinelibrary.wiley.com/resolve/openurl?genre=article&amp;sid=nlm:pubmed&amp;issn=0926-9959&amp;date=2001&amp;volume=15&amp;issue=2&amp;spage=137</t>
  </si>
  <si>
    <t>Psoriasis from the patient's point of view</t>
  </si>
  <si>
    <t>137(3):352-3</t>
  </si>
  <si>
    <t>https://pubmed.ncbi.nlm.nih.gov/11255339</t>
  </si>
  <si>
    <t>https://jamanetwork.com/journals/jamadermatology/fullarticle/vol/137/pg/352</t>
  </si>
  <si>
    <t>['Chave TA', 'Finlay AY', 'Knight AG']</t>
  </si>
  <si>
    <t>Thalidomide usage in Wales: the need to follow guidelines</t>
  </si>
  <si>
    <t>144(2):310-5</t>
  </si>
  <si>
    <t>https://pubmed.ncbi.nlm.nih.gov/11251564</t>
  </si>
  <si>
    <t>https://academic.oup.com/bjd/article-lookup/doi/10.1046/j.1365-2133.2001.04020.x</t>
  </si>
  <si>
    <t>['Lewis-Jones MS', 'Finlay AY', 'Dykes PJ']</t>
  </si>
  <si>
    <t>The Infants' Dermatitis Quality of Life Index</t>
  </si>
  <si>
    <t>144(1):104-10</t>
  </si>
  <si>
    <t>https://pubmed.ncbi.nlm.nih.gov/11167690</t>
  </si>
  <si>
    <t>https://academic.oup.com/bjd/article-lookup/doi/10.1046/j.1365-2133.2001.03960.x</t>
  </si>
  <si>
    <t>['Harlow D', 'Poyner T', 'Finlay AY', 'Dykes PJ']</t>
  </si>
  <si>
    <t>Impaired quality of life of adults with skin disease in primary care</t>
  </si>
  <si>
    <t>143(5):979-82</t>
  </si>
  <si>
    <t>https://pubmed.ncbi.nlm.nih.gov/11069506</t>
  </si>
  <si>
    <t>https://academic.oup.com/bjd/article-lookup/doi/10.1046/j.1365-2133.2000.03830.x</t>
  </si>
  <si>
    <t>['Ayyalaraju RS', 'Finlay AY']</t>
  </si>
  <si>
    <t>Inpatient dermatology. United Kingdom and United States similarities: moving with the times or being relegated to the back bench?</t>
  </si>
  <si>
    <t>18(3):397-404, vii-viii</t>
  </si>
  <si>
    <t>https://pubmed.ncbi.nlm.nih.gov/10943535</t>
  </si>
  <si>
    <t>https://linkinghub.elsevier.com/retrieve/pii/S0733-8635(05)70188-1</t>
  </si>
  <si>
    <t>Dowling Oration 2000. Dermatology patients: what do they really need?</t>
  </si>
  <si>
    <t>25(5):444-50</t>
  </si>
  <si>
    <t>Lecture</t>
  </si>
  <si>
    <t>https://pubmed.ncbi.nlm.nih.gov/11012605</t>
  </si>
  <si>
    <t>https://academic.oup.com/ced/article-lookup/doi/10.1046/j.1365-2230.2000.00684.x</t>
  </si>
  <si>
    <t>['Patel GK', 'Varma S', 'Finlay AY']</t>
  </si>
  <si>
    <t>Staphyloccocal scalded skin syndrome in healthy adults</t>
  </si>
  <si>
    <t>142(6):1253-5</t>
  </si>
  <si>
    <t>https://pubmed.ncbi.nlm.nih.gov/10848768</t>
  </si>
  <si>
    <t>https://academic.oup.com/bjd/article-lookup/doi/10.1046/j.1365-2133.2000.03571.x</t>
  </si>
  <si>
    <t>Skin and nail fungi-almost beaten</t>
  </si>
  <si>
    <t>10-Jul-1999</t>
  </si>
  <si>
    <t>319(7202):71-2</t>
  </si>
  <si>
    <t>Comment | Editorial | Research Support, Non-U.S. Gov't</t>
  </si>
  <si>
    <t>https://pubmed.ncbi.nlm.nih.gov/10398610</t>
  </si>
  <si>
    <t>https://europepmc.org/abstract/MED/10398610</t>
  </si>
  <si>
    <t>['Mallon E', 'Newton JN', 'Klassen A', 'Stewart-Brown SL', 'Ryan TJ', 'Finlay AY']</t>
  </si>
  <si>
    <t>The quality of life in acne: a comparison with general medical conditions using generic questionnaires</t>
  </si>
  <si>
    <t>140(4):672-6</t>
  </si>
  <si>
    <t>https://pubmed.ncbi.nlm.nih.gov/10233319</t>
  </si>
  <si>
    <t>https://academic.oup.com/bjd/article-lookup/doi/10.1046/j.1365-2133.1999.02768.x</t>
  </si>
  <si>
    <t>['Hoeger PH', 'Adwani SS', 'Whitehead BF', 'Finlay AY', 'Harper JI']</t>
  </si>
  <si>
    <t>Ichthyosiform erythroderma and cardiomyopathy: report of two cases and review of the literature</t>
  </si>
  <si>
    <t>139(6):1055-9</t>
  </si>
  <si>
    <t>https://pubmed.ncbi.nlm.nih.gov/9990372</t>
  </si>
  <si>
    <t>https://academic.oup.com/bjd/article-lookup/doi/10.1046/j.1365-2133.1998.02565.x</t>
  </si>
  <si>
    <t>Quality of life assessments in dermatology</t>
  </si>
  <si>
    <t>17(4):291-6</t>
  </si>
  <si>
    <t>https://pubmed.ncbi.nlm.nih.gov/9859917</t>
  </si>
  <si>
    <t>Skin disease disability: measuring its magnitude</t>
  </si>
  <si>
    <t>The Keio journal of medicine</t>
  </si>
  <si>
    <t>47(3):131-4</t>
  </si>
  <si>
    <t>https://pubmed.ncbi.nlm.nih.gov/9785757</t>
  </si>
  <si>
    <t>https://japanlinkcenter.org/JST.Journalarchive/kjm1952/47.131?from=PubMed</t>
  </si>
  <si>
    <t>['Finlay AY', 'Gibson SL']</t>
  </si>
  <si>
    <t>Error in the original description of the psoriasis area and severity index</t>
  </si>
  <si>
    <t>139(3):534</t>
  </si>
  <si>
    <t>https://pubmed.ncbi.nlm.nih.gov/9767307</t>
  </si>
  <si>
    <t>https://academic.oup.com/bjd/article-lookup/doi/10.1046/j.1365-2133.1998.02425.x</t>
  </si>
  <si>
    <t>['Long CC', 'Mills CM', 'Finlay AY']</t>
  </si>
  <si>
    <t>A practical guide to topical therapy in children</t>
  </si>
  <si>
    <t>138(2):293-6</t>
  </si>
  <si>
    <t>https://pubmed.ncbi.nlm.nih.gov/9602877</t>
  </si>
  <si>
    <t>https://academic.oup.com/bjd/article-lookup/doi/10.1046/j.1365-2133.1998.02077.x</t>
  </si>
  <si>
    <t>['Lawson V', 'Lewis-Jones MS', 'Finlay AY', 'Reid P', 'Owens RG']</t>
  </si>
  <si>
    <t>The family impact of childhood atopic dermatitis: the Dermatitis Family Impact Questionnaire</t>
  </si>
  <si>
    <t>138(1):107-13</t>
  </si>
  <si>
    <t>https://pubmed.ncbi.nlm.nih.gov/9536231</t>
  </si>
  <si>
    <t>https://academic.oup.com/bjd/article-lookup/doi/10.1046/j.1365-2133.1998.02034.x</t>
  </si>
  <si>
    <t>['Newton JN', 'Mallon E', 'Klassen A', 'Ryan TJ', 'Finlay AY']</t>
  </si>
  <si>
    <t>The effectiveness of acne treatment: an assessment by patients of the outcome of therapy</t>
  </si>
  <si>
    <t>Oct-1997</t>
  </si>
  <si>
    <t>137(4):563-7</t>
  </si>
  <si>
    <t>https://pubmed.ncbi.nlm.nih.gov/9390332</t>
  </si>
  <si>
    <t>https://academic.oup.com/bjd/article-lookup/doi/10.1111/j.1365-2133.1997.tb03787.x</t>
  </si>
  <si>
    <t>The outcomes movement and new measures of psoriasis</t>
  </si>
  <si>
    <t>36(3 Pt 1):502-3</t>
  </si>
  <si>
    <t>https://pubmed.ncbi.nlm.nih.gov/9091502</t>
  </si>
  <si>
    <t>https://linkinghub.elsevier.com/retrieve/pii/S0190-9622(97)80253-8</t>
  </si>
  <si>
    <t>Quality of life measurement in dermatology: a practical guide</t>
  </si>
  <si>
    <t>136(3):305-14</t>
  </si>
  <si>
    <t>https://pubmed.ncbi.nlm.nih.gov/9115906</t>
  </si>
  <si>
    <t>https://onlinelibrary.wiley.com/resolve/openurl?genre=article&amp;sid=nlm:pubmed&amp;issn=0007-0963&amp;date=1997&amp;volume=136&amp;issue=3&amp;spage=305</t>
  </si>
  <si>
    <t>['Blackford S', 'Finlay AY', 'Roberts DL']</t>
  </si>
  <si>
    <t>Quality of life in Behçet's syndrome: 335 patients surveyed</t>
  </si>
  <si>
    <t>136(2):293</t>
  </si>
  <si>
    <t>https://pubmed.ncbi.nlm.nih.gov/9068759</t>
  </si>
  <si>
    <t>https://academic.oup.com/bjd/article-lookup/doi/10.1111/j.1365-2133.1997.tb14924.x</t>
  </si>
  <si>
    <t>['Harris A', 'Burge SM', 'Dykes PJ', 'Finlay AY']</t>
  </si>
  <si>
    <t>Handicap in Darier's disease and Hailey-Hailey disease</t>
  </si>
  <si>
    <t>135(6):959-63</t>
  </si>
  <si>
    <t>https://pubmed.ncbi.nlm.nih.gov/8977719</t>
  </si>
  <si>
    <t>https://academic.oup.com/bjd/article-lookup/doi/10.1046/j.1365-2133.1996.d01-1102.x</t>
  </si>
  <si>
    <t>Measurement of disease activity and outcome in atopic dermatitis</t>
  </si>
  <si>
    <t>135(4):509-15</t>
  </si>
  <si>
    <t>https://pubmed.ncbi.nlm.nih.gov/8915137</t>
  </si>
  <si>
    <t>https://onlinelibrary.wiley.com/resolve/openurl?genre=article&amp;sid=nlm:pubmed&amp;issn=0007-0963&amp;date=1996&amp;volume=135&amp;issue=4&amp;spage=509</t>
  </si>
  <si>
    <t>['Long CC', 'Finlay AY']</t>
  </si>
  <si>
    <t>Area of skin disease can be used to indicate amount of treatment needed</t>
  </si>
  <si>
    <t>14-Sep-1996</t>
  </si>
  <si>
    <t>313(7058):690</t>
  </si>
  <si>
    <t>https://pubmed.ncbi.nlm.nih.gov/8811778</t>
  </si>
  <si>
    <t>https://europepmc.org/abstract/MED/8811778</t>
  </si>
  <si>
    <t>Multiple linear lichen planus in the lines of Blaschko</t>
  </si>
  <si>
    <t>135(2):275-6</t>
  </si>
  <si>
    <t>https://pubmed.ncbi.nlm.nih.gov/8881672</t>
  </si>
  <si>
    <t>https://onlinelibrary.wiley.com/resolve/openurl?genre=article&amp;sid=nlm:pubmed&amp;issn=0007-0963&amp;date=1996&amp;volume=135&amp;issue=2&amp;spage=275</t>
  </si>
  <si>
    <t>['Finlay AY', 'Ryan TJ']</t>
  </si>
  <si>
    <t>Disability and handicap in dermatology</t>
  </si>
  <si>
    <t>35(5):305-11</t>
  </si>
  <si>
    <t>https://pubmed.ncbi.nlm.nih.gov/8734649</t>
  </si>
  <si>
    <t>https://onlinelibrary.wiley.com/resolve/openurl?genre=article&amp;sid=nlm:pubmed&amp;issn=0011-9059&amp;date=1996&amp;volume=35&amp;issue=5&amp;spage=305</t>
  </si>
  <si>
    <t>['Blackford S', 'Roberts D', 'Salek MS', 'Finlay A']</t>
  </si>
  <si>
    <t>Basal cell carcinomas cause little handicap</t>
  </si>
  <si>
    <t>5(2):191-4</t>
  </si>
  <si>
    <t>https://pubmed.ncbi.nlm.nih.gov/8998487</t>
  </si>
  <si>
    <t>['Salek MS', 'Khan GK', 'Finlay AY']</t>
  </si>
  <si>
    <t>Questionnaire techniques in assessing acne handicap: reliability and validity study</t>
  </si>
  <si>
    <t>5(1):131-8</t>
  </si>
  <si>
    <t>https://pubmed.ncbi.nlm.nih.gov/8901376</t>
  </si>
  <si>
    <t>['Kurwa HA', 'Finlay AY']</t>
  </si>
  <si>
    <t>Dermatology in-patient management greatly improves life quality</t>
  </si>
  <si>
    <t>133(4):575-8</t>
  </si>
  <si>
    <t>https://pubmed.ncbi.nlm.nih.gov/7577587</t>
  </si>
  <si>
    <t>https://academic.oup.com/bjd/article-lookup/doi/10.1111/j.1365-2133.1995.tb02708.x</t>
  </si>
  <si>
    <t>Coping with psoriasis</t>
  </si>
  <si>
    <t>24-Jun-1995</t>
  </si>
  <si>
    <t>310(6995):1673</t>
  </si>
  <si>
    <t>https://pubmed.ncbi.nlm.nih.gov/7795475</t>
  </si>
  <si>
    <t>https://europepmc.org/abstract/MED/7795475</t>
  </si>
  <si>
    <t>['Lewis-Jones MS', 'Finlay AY']</t>
  </si>
  <si>
    <t>The Children's Dermatology Life Quality Index (CDLQI): initial validation and practical use</t>
  </si>
  <si>
    <t>132(6):942-9</t>
  </si>
  <si>
    <t>https://pubmed.ncbi.nlm.nih.gov/7662573</t>
  </si>
  <si>
    <t>https://academic.oup.com/bjd/article-lookup/doi/10.1111/j.1365-2133.1995.tb16953.x</t>
  </si>
  <si>
    <t>['Finlay AY', 'Coles EC']</t>
  </si>
  <si>
    <t>The effect of severe psoriasis on the quality of life of 369 patients</t>
  </si>
  <si>
    <t>132(2):236-44</t>
  </si>
  <si>
    <t>https://pubmed.ncbi.nlm.nih.gov/7888360</t>
  </si>
  <si>
    <t>https://academic.oup.com/bjd/article-lookup/doi/10.1111/j.1365-2133.1995.tb05019.x</t>
  </si>
  <si>
    <t>['Long CC', 'Carmichael AJ', 'Finlay AY']</t>
  </si>
  <si>
    <t>Congenital dysmorphism of finger and toenails associated with acro-osteolysis</t>
  </si>
  <si>
    <t>131(5):743-4</t>
  </si>
  <si>
    <t>https://pubmed.ncbi.nlm.nih.gov/7999627</t>
  </si>
  <si>
    <t>https://academic.oup.com/bjd/article-lookup/doi/10.1111/j.1365-2133.1994.tb05005.x</t>
  </si>
  <si>
    <t>['Finlay AY', 'Coles EC', 'Dawber RP', 'Graham-Brown RA', 'Hunter JA', 'Marks JM']</t>
  </si>
  <si>
    <t>Dermatology examination performance: wide variation between different teaching centres</t>
  </si>
  <si>
    <t>28(4):301-6</t>
  </si>
  <si>
    <t>https://pubmed.ncbi.nlm.nih.gov/7862001</t>
  </si>
  <si>
    <t>https://onlinelibrary.wiley.com/resolve/openurl?genre=article&amp;sid=nlm:pubmed&amp;issn=0308-0110&amp;date=1994&amp;volume=28&amp;issue=4&amp;spage=301</t>
  </si>
  <si>
    <t>['Finlay AY', 'Khan GK']</t>
  </si>
  <si>
    <t>Dermatology Life Quality Index (DLQI)--a simple practical measure for routine clinical use</t>
  </si>
  <si>
    <t>19(3):210-6</t>
  </si>
  <si>
    <t>https://pubmed.ncbi.nlm.nih.gov/8033378</t>
  </si>
  <si>
    <t>https://academic.oup.com/ced/article-lookup/doi/10.1111/j.1365-2230.1994.tb01167.x</t>
  </si>
  <si>
    <t>Global overview of Lamisil</t>
  </si>
  <si>
    <t>130 Suppl 43:1-3</t>
  </si>
  <si>
    <t>https://pubmed.ncbi.nlm.nih.gov/8186133</t>
  </si>
  <si>
    <t>https://academic.oup.com/bjd/article-lookup/doi/10.1111/j.1365-2133.1994.tb06082.x</t>
  </si>
  <si>
    <t>['Long CC', 'Funnell CM', 'Collard R', 'Finlay AY']</t>
  </si>
  <si>
    <t>What do members of the National Eczema Society really want?</t>
  </si>
  <si>
    <t>18(6):516-22</t>
  </si>
  <si>
    <t>https://pubmed.ncbi.nlm.nih.gov/8252788</t>
  </si>
  <si>
    <t>https://academic.oup.com/ced/article-lookup/doi/10.1111/j.1365-2230.1993.tb01020.x</t>
  </si>
  <si>
    <t>Perceived underprescription of topical therapy</t>
  </si>
  <si>
    <t>43(372):305</t>
  </si>
  <si>
    <t>https://pubmed.ncbi.nlm.nih.gov/8398249</t>
  </si>
  <si>
    <t>https://europepmc.org/abstract/MED/8398249</t>
  </si>
  <si>
    <t>['Long C', 'Smyth SJ', 'Woolf J', 'Murphy GM', 'Finlay AY', 'Newcombe RG', 'Elder GH']</t>
  </si>
  <si>
    <t>Detection of latent variegate porphyria by fluorescence emission spectroscopy of plasma</t>
  </si>
  <si>
    <t>129(1):9-13</t>
  </si>
  <si>
    <t>https://pubmed.ncbi.nlm.nih.gov/8369217</t>
  </si>
  <si>
    <t>https://academic.oup.com/bjd/article-lookup/doi/10.1111/j.1365-2133.1993.tb03303.x</t>
  </si>
  <si>
    <t>['Buyse L', 'Graves C', 'Marks R', 'Wijeyesekera K', 'Alfaham M', 'Finlay AY']</t>
  </si>
  <si>
    <t>Collodion baby dehydration: the danger of high transepidermal water loss</t>
  </si>
  <si>
    <t>129(1):86-8</t>
  </si>
  <si>
    <t>https://pubmed.ncbi.nlm.nih.gov/8369215</t>
  </si>
  <si>
    <t>https://academic.oup.com/bjd/article-lookup/doi/10.1111/j.1365-2133.1993.tb03318.x</t>
  </si>
  <si>
    <t>['Mills CM', 'Peters TJ', 'Finlay AY']</t>
  </si>
  <si>
    <t>Does smoking influence acne?</t>
  </si>
  <si>
    <t>Mar-1993</t>
  </si>
  <si>
    <t>18(2):100-1</t>
  </si>
  <si>
    <t>https://pubmed.ncbi.nlm.nih.gov/8481981</t>
  </si>
  <si>
    <t>https://academic.oup.com/ced/article-lookup/doi/10.1111/j.1365-2230.1993.tb00986.x</t>
  </si>
  <si>
    <t>['Rademaker M', 'Simpson NB', 'Motley RJ', 'Finlay AY']</t>
  </si>
  <si>
    <t>Medical audit--need for a positive commitment</t>
  </si>
  <si>
    <t>18(1):17-20</t>
  </si>
  <si>
    <t>https://pubmed.ncbi.nlm.nih.gov/8440045</t>
  </si>
  <si>
    <t>https://academic.oup.com/ced/article-lookup/doi/10.1111/j.1365-2230.1993.tb00958.x</t>
  </si>
  <si>
    <t>['Finlay A']</t>
  </si>
  <si>
    <t>Facing up to acne</t>
  </si>
  <si>
    <t>Occupational health; a journal for occupational health nurses</t>
  </si>
  <si>
    <t>44(11):339-41</t>
  </si>
  <si>
    <t>https://pubmed.ncbi.nlm.nih.gov/1301525</t>
  </si>
  <si>
    <t>['Long CC', 'Finlay AY', 'Averill RW']</t>
  </si>
  <si>
    <t>The rule of hand: 4 hand areas = 2 FTU = 1 g</t>
  </si>
  <si>
    <t>Aug-1992</t>
  </si>
  <si>
    <t>128(8):1129-30</t>
  </si>
  <si>
    <t>https://pubmed.ncbi.nlm.nih.gov/1497374</t>
  </si>
  <si>
    <t>https://jamanetwork.com/journals/jamadermatology/fullarticle/vol/128/pg/1129</t>
  </si>
  <si>
    <t>['Long CC', 'Finlay AY', 'Marks R']</t>
  </si>
  <si>
    <t>Fixed drug eruption to mefenamic acid: a report of three cases</t>
  </si>
  <si>
    <t>126(4):409-11</t>
  </si>
  <si>
    <t>https://pubmed.ncbi.nlm.nih.gov/1571265</t>
  </si>
  <si>
    <t>https://academic.oup.com/bjd/article-lookup/doi/10.1111/j.1365-2133.1992.tb00691.x</t>
  </si>
  <si>
    <t>Pharmacokinetics of terbinafine in the nail</t>
  </si>
  <si>
    <t>126 Suppl 39:28-32</t>
  </si>
  <si>
    <t>https://pubmed.ncbi.nlm.nih.gov/1531925</t>
  </si>
  <si>
    <t>https://academic.oup.com/bjd/article-lookup/doi/10.1111/j.1365-2133.1992.tb00006.x</t>
  </si>
  <si>
    <t>['Motley RJ', 'Finlay AY']</t>
  </si>
  <si>
    <t>Practical use of a disability index in the routine management of acne</t>
  </si>
  <si>
    <t>17(1):1-3</t>
  </si>
  <si>
    <t>https://pubmed.ncbi.nlm.nih.gov/1424249</t>
  </si>
  <si>
    <t>https://academic.oup.com/ced/article-lookup/doi/10.1111/j.1365-2230.1992.tb02521.x</t>
  </si>
  <si>
    <t>The finger-tip unit--a new practical measure</t>
  </si>
  <si>
    <t>16(6):444-7</t>
  </si>
  <si>
    <t>https://pubmed.ncbi.nlm.nih.gov/1806320</t>
  </si>
  <si>
    <t>https://academic.oup.com/ced/article-lookup/doi/10.1111/j.1365-2230.1991.tb01232.x</t>
  </si>
  <si>
    <t>['Camilleri JP', 'Finlay AY', 'Douglas-Jones AG', 'Kitching PA', 'Williams BD']</t>
  </si>
  <si>
    <t>Transient epidermal necrosis associated with disseminated intravascular coagulation in a patient with urticaria</t>
  </si>
  <si>
    <t>125(4):380-3</t>
  </si>
  <si>
    <t>https://pubmed.ncbi.nlm.nih.gov/1954128</t>
  </si>
  <si>
    <t>https://academic.oup.com/bjd/article-lookup/doi/10.1111/j.1365-2133.1991.tb14177.x</t>
  </si>
  <si>
    <t>['Finlay AY', 'Khan GK', 'Luscombe DK', 'Salek MS']</t>
  </si>
  <si>
    <t>Validation of Sickness Impact Profile and Psoriasis Disability Index in Psoriasis</t>
  </si>
  <si>
    <t>123(6):751-6</t>
  </si>
  <si>
    <t>https://pubmed.ncbi.nlm.nih.gov/2265090</t>
  </si>
  <si>
    <t>https://academic.oup.com/bjd/article-lookup/doi/10.1111/j.1365-2133.1990.tb04192.x</t>
  </si>
  <si>
    <t>['Dooley G', 'Finlay AY']</t>
  </si>
  <si>
    <t>Personal construct systems of psoriatic patients</t>
  </si>
  <si>
    <t>Nov-1990</t>
  </si>
  <si>
    <t>15(6):401-5</t>
  </si>
  <si>
    <t>https://pubmed.ncbi.nlm.nih.gov/2279335</t>
  </si>
  <si>
    <t>https://academic.oup.com/ced/article-lookup/doi/10.1111/j.1365-2230.1990.tb02131.x</t>
  </si>
  <si>
    <t>['Carmichael AJ', 'Wong SS', 'Finlay AY', 'Holt PJ']</t>
  </si>
  <si>
    <t>Three types of erythromelalgia</t>
  </si>
  <si>
    <t>13-Oct-1990</t>
  </si>
  <si>
    <t>301(6756):872</t>
  </si>
  <si>
    <t>https://pubmed.ncbi.nlm.nih.gov/2078252</t>
  </si>
  <si>
    <t>https://europepmc.org/abstract/MED/2078252</t>
  </si>
  <si>
    <t>['Dykes PJ', 'Thomas R', 'Finlay AY']</t>
  </si>
  <si>
    <t>Determination of terbinafine in nail samples during systemic treatment for onychomycoses</t>
  </si>
  <si>
    <t>Oct-1990</t>
  </si>
  <si>
    <t>123(4):481-6</t>
  </si>
  <si>
    <t>https://pubmed.ncbi.nlm.nih.gov/2151303</t>
  </si>
  <si>
    <t>https://academic.oup.com/bjd/article-lookup/doi/10.1111/j.1365-2133.1990.tb01453.x</t>
  </si>
  <si>
    <t>['Finlay AY', 'Western B', 'Edwards C']</t>
  </si>
  <si>
    <t>Ultrasound velocity in human fingernail and effects of hydration: validation of in vivo nail thickness measurement techniques</t>
  </si>
  <si>
    <t>123(3):365-73</t>
  </si>
  <si>
    <t>https://pubmed.ncbi.nlm.nih.gov/2206974</t>
  </si>
  <si>
    <t>https://academic.oup.com/bjd/article-lookup/doi/10.1111/j.1365-2133.1990.tb06297.x</t>
  </si>
  <si>
    <t>['Capewell S', 'Reynolds S', 'Shuttleworth D', 'Edwards C', 'Finlay AY']</t>
  </si>
  <si>
    <t>Purpura and dermal thinning associated with high dose inhaled corticosteroids</t>
  </si>
  <si>
    <t>16-Jun-1990</t>
  </si>
  <si>
    <t>300(6739):1548-51</t>
  </si>
  <si>
    <t>https://pubmed.ncbi.nlm.nih.gov/2372620</t>
  </si>
  <si>
    <t>https://europepmc.org/abstract/MED/2372620</t>
  </si>
  <si>
    <t>['Dominiczak MH', 'Bell J', 'Cox NH', 'McCruden DC', 'Jones SK', 'Finlay AY', 'Percy-Robb IW', 'Frier BM']</t>
  </si>
  <si>
    <t>Increased collagen-linked fluorescence in skin of young patients with type I diabetes mellitus</t>
  </si>
  <si>
    <t>May-1990</t>
  </si>
  <si>
    <t>Diabetes care</t>
  </si>
  <si>
    <t>13(5):468-72</t>
  </si>
  <si>
    <t>https://pubmed.ncbi.nlm.nih.gov/2351024</t>
  </si>
  <si>
    <t>https://diabetesjournals.org/care/article-lookup/doi/10.2337/diacare.13.5.468</t>
  </si>
  <si>
    <t>A patient with Tay's syndrome</t>
  </si>
  <si>
    <t>Sep-1989</t>
  </si>
  <si>
    <t>6(3):202-5</t>
  </si>
  <si>
    <t>https://pubmed.ncbi.nlm.nih.gov/2798258</t>
  </si>
  <si>
    <t>https://onlinelibrary.wiley.com/resolve/openurl?genre=article&amp;sid=nlm:pubmed&amp;issn=0736-8046&amp;date=1989&amp;volume=6&amp;issue=3&amp;spage=202</t>
  </si>
  <si>
    <t>['Finlay AY', 'Edwards PH', 'Harding KG']</t>
  </si>
  <si>
    <t>Fingertip unit in dermatology</t>
  </si>
  <si>
    <t>15-Jul-1989</t>
  </si>
  <si>
    <t>2(8655):155</t>
  </si>
  <si>
    <t>https://pubmed.ncbi.nlm.nih.gov/2567912</t>
  </si>
  <si>
    <t>https://linkinghub.elsevier.com/retrieve/pii/S0140-6736(89)90204-3</t>
  </si>
  <si>
    <t>How much disability is caused by acne?</t>
  </si>
  <si>
    <t>May-1989</t>
  </si>
  <si>
    <t>14(3):194-8</t>
  </si>
  <si>
    <t>https://pubmed.ncbi.nlm.nih.gov/2531637</t>
  </si>
  <si>
    <t>https://academic.oup.com/ced/article-lookup/doi/10.1111/j.1365-2230.1989.tb00930.x</t>
  </si>
  <si>
    <t>['Dunna SF', 'Finlay AY']</t>
  </si>
  <si>
    <t>Psoriasis: improvement during and worsening after pregnancy</t>
  </si>
  <si>
    <t>Apr-1989</t>
  </si>
  <si>
    <t>120(4):584</t>
  </si>
  <si>
    <t>https://pubmed.ncbi.nlm.nih.gov/2730848</t>
  </si>
  <si>
    <t>https://academic.oup.com/bjd/article-lookup/doi/10.1111/j.1365-2133.1989.tb01338.x</t>
  </si>
  <si>
    <t>['Marks R', 'Barton SP', 'Shuttleworth D', 'Finlay AY']</t>
  </si>
  <si>
    <t>Assessment of disease progress in psoriasis</t>
  </si>
  <si>
    <t>Feb-1989</t>
  </si>
  <si>
    <t>125(2):235-40</t>
  </si>
  <si>
    <t>https://pubmed.ncbi.nlm.nih.gov/2643928</t>
  </si>
  <si>
    <t>https://jamanetwork.com/journals/jamadermatology/fullarticle/vol/125/pg/235</t>
  </si>
  <si>
    <t>['Finlay AY', 'Bryden JS']</t>
  </si>
  <si>
    <t>Integrated in-patient and out-patient dermatology management</t>
  </si>
  <si>
    <t>Jan-1989</t>
  </si>
  <si>
    <t>14(1):7-11</t>
  </si>
  <si>
    <t>https://pubmed.ncbi.nlm.nih.gov/2805393</t>
  </si>
  <si>
    <t>https://academic.oup.com/ced/article-lookup/doi/10.1111/j.1365-2230.1989.tb00874.x</t>
  </si>
  <si>
    <t>['Ralston SH', 'McVicar R', 'Finlay AY', 'Morton R', 'Pitkeathly DA']</t>
  </si>
  <si>
    <t>Lymphomatoid granulomatosis presenting with polyarthritis</t>
  </si>
  <si>
    <t>Dec-1988</t>
  </si>
  <si>
    <t>Scottish medical journal</t>
  </si>
  <si>
    <t>33(6):373-4</t>
  </si>
  <si>
    <t>https://pubmed.ncbi.nlm.nih.gov/3245020</t>
  </si>
  <si>
    <t>https://journals.sagepub.com/doi/10.1177/003693308803300610?url_ver=Z39.88-2003&amp;rfr_id=ori:rid:crossref.org&amp;rfr_dat=cr_pub 0pubmed</t>
  </si>
  <si>
    <t>['Ashworth J', 'Watson WS', 'Finlay AY']</t>
  </si>
  <si>
    <t>The lateral spread of clobetasol 17-propionate in the stratum corneum in vivo</t>
  </si>
  <si>
    <t>119(3):351-8</t>
  </si>
  <si>
    <t>https://pubmed.ncbi.nlm.nih.gov/3179208</t>
  </si>
  <si>
    <t>https://academic.oup.com/bjd/article-lookup/doi/10.1111/j.1365-2133.1988.tb03228.x</t>
  </si>
  <si>
    <t>['Irvine C', 'Reynolds A', 'Finlay AY']</t>
  </si>
  <si>
    <t>Erythema multiforme-like reaction to "rosewood"</t>
  </si>
  <si>
    <t>19(3):224-5</t>
  </si>
  <si>
    <t>https://pubmed.ncbi.nlm.nih.gov/2973399</t>
  </si>
  <si>
    <t>https://onlinelibrary.wiley.com/resolve/openurl?genre=article&amp;sid=nlm:pubmed&amp;issn=0105-1873&amp;date=1988&amp;volume=19&amp;issue=3&amp;spage=224</t>
  </si>
  <si>
    <t>['Watson WS', 'Finlay AY']</t>
  </si>
  <si>
    <t>The effect of the vehicle formulation on the stratum corneum penetration characteristics of clobetasol 17-propionate in vivo</t>
  </si>
  <si>
    <t>Apr-1988</t>
  </si>
  <si>
    <t>118(4):523-30</t>
  </si>
  <si>
    <t>https://pubmed.ncbi.nlm.nih.gov/3377973</t>
  </si>
  <si>
    <t>https://academic.oup.com/bjd/article-lookup/doi/10.1111/j.1365-2133.1988.tb02462.x</t>
  </si>
  <si>
    <t>Major autosomal recessive ichthyoses</t>
  </si>
  <si>
    <t>Mar-1988</t>
  </si>
  <si>
    <t>7(1):26-36</t>
  </si>
  <si>
    <t>https://pubmed.ncbi.nlm.nih.gov/3153423</t>
  </si>
  <si>
    <t>['Cox NH', 'More IA', 'McCruden D', 'Jones SK', 'Ong-Tone L', 'Finlay AY', 'Frier BM']</t>
  </si>
  <si>
    <t>Electron microscopy of clinically normal skin of diabetic patients</t>
  </si>
  <si>
    <t>13(1):11-5</t>
  </si>
  <si>
    <t>https://pubmed.ncbi.nlm.nih.gov/3208434</t>
  </si>
  <si>
    <t>https://academic.oup.com/ced/article-lookup/doi/10.1111/j.1365-2230.1988.tb00640.x</t>
  </si>
  <si>
    <t>['Finlay AY', 'Moseley H', 'Duggan TC']</t>
  </si>
  <si>
    <t>Ultrasound transmission time: an in vivo guide to nail thickness</t>
  </si>
  <si>
    <t>Dec-1987</t>
  </si>
  <si>
    <t>117(6):765-70</t>
  </si>
  <si>
    <t>https://pubmed.ncbi.nlm.nih.gov/3322359</t>
  </si>
  <si>
    <t>https://academic.oup.com/bjd/article-lookup/doi/10.1111/j.1365-2133.1987.tb07358.x</t>
  </si>
  <si>
    <t>['Cox NH', 'McCruden D', 'McQueen A', 'Jones SK', 'Ong-Tone L', 'Finlay AY', 'Frier BM']</t>
  </si>
  <si>
    <t>Histological findings in clinically normal skin of patients with insulin-dependent diabetes</t>
  </si>
  <si>
    <t>12(4):250-5</t>
  </si>
  <si>
    <t>https://pubmed.ncbi.nlm.nih.gov/3427804</t>
  </si>
  <si>
    <t>https://academic.oup.com/ced/article-lookup/doi/10.1111/j.1365-2230.1987.tb01913.x</t>
  </si>
  <si>
    <t>['Finlay AY', 'Sinclair J', 'Alty JL']</t>
  </si>
  <si>
    <t>Expert system diagnosis of ichthyosis</t>
  </si>
  <si>
    <t>12(3):239-40</t>
  </si>
  <si>
    <t>https://pubmed.ncbi.nlm.nih.gov/3319297</t>
  </si>
  <si>
    <t>https://academic.oup.com/ced/article-lookup/doi/10.1111/j.1365-2230.1987.tb01908.x</t>
  </si>
  <si>
    <t>['Finlay AY', 'Kelly SE']</t>
  </si>
  <si>
    <t>Psoriasis--an index of disability</t>
  </si>
  <si>
    <t>12(1):8-11</t>
  </si>
  <si>
    <t>https://pubmed.ncbi.nlm.nih.gov/3652510</t>
  </si>
  <si>
    <t>https://academic.oup.com/ced/article-lookup/doi/10.1111/j.1365-2230.1987.tb01844.x</t>
  </si>
  <si>
    <t>['Finlay AY', 'Hammond P']</t>
  </si>
  <si>
    <t>Expert systems in dermatology: the computer potential. The example of facial tumour diagnosis</t>
  </si>
  <si>
    <t>Dermatologica</t>
  </si>
  <si>
    <t>173(2):79-84</t>
  </si>
  <si>
    <t>https://pubmed.ncbi.nlm.nih.gov/3539654</t>
  </si>
  <si>
    <t>['Cox NH', 'Finlay AY', 'Watkinson G']</t>
  </si>
  <si>
    <t>Atypical lichen planus associated with ulcerative colitis</t>
  </si>
  <si>
    <t>173(6):294-6</t>
  </si>
  <si>
    <t>https://pubmed.ncbi.nlm.nih.gov/2880754</t>
  </si>
  <si>
    <t>['Finlay AY', 'Finlay IG', 'Paton EL', 'Paton WG']</t>
  </si>
  <si>
    <t>Antecubital fossa petechiae in Scottish country dancers</t>
  </si>
  <si>
    <t>23-Nov-1985</t>
  </si>
  <si>
    <t>2(8465):1191</t>
  </si>
  <si>
    <t>https://pubmed.ncbi.nlm.nih.gov/2865647</t>
  </si>
  <si>
    <t>https://linkinghub.elsevier.com/retrieve/pii/S0140-6736(85)92716-3</t>
  </si>
  <si>
    <t>['Finlay AY', 'Young DW']</t>
  </si>
  <si>
    <t>Short contact crude coal tar therapy for psoriasis</t>
  </si>
  <si>
    <t>Jul-1985</t>
  </si>
  <si>
    <t>10(4):371-4</t>
  </si>
  <si>
    <t>https://pubmed.ncbi.nlm.nih.gov/4042409</t>
  </si>
  <si>
    <t>https://academic.oup.com/ced/article-lookup/doi/10.1111/j.1365-2230.1985.tb00584.x</t>
  </si>
  <si>
    <t>Crossed-leg callosities</t>
  </si>
  <si>
    <t>65(6):559-61</t>
  </si>
  <si>
    <t>https://pubmed.ncbi.nlm.nih.gov/2420129</t>
  </si>
  <si>
    <t>Recent widespread scaly rashes</t>
  </si>
  <si>
    <t>29-Sep-1984</t>
  </si>
  <si>
    <t>289(6448):817-9</t>
  </si>
  <si>
    <t>https://pubmed.ncbi.nlm.nih.gov/6434095</t>
  </si>
  <si>
    <t>https://europepmc.org/abstract/MED/6434095</t>
  </si>
  <si>
    <t>['English JS', 'Hunter I', 'Skerrow CJ', 'Skerrow D', 'Finlay AY']</t>
  </si>
  <si>
    <t>Kyrle-Flegel's--one or two diseases?</t>
  </si>
  <si>
    <t>77 Suppl 4(Suppl 4):16-8</t>
  </si>
  <si>
    <t>https://pubmed.ncbi.nlm.nih.gov/6210366</t>
  </si>
  <si>
    <t>https://europepmc.org/abstract/MED/6210366</t>
  </si>
  <si>
    <t>['Finlay AY', 'Ferguson SD', 'Holt PJ']</t>
  </si>
  <si>
    <t>Juvenile hyaline fibromatosis</t>
  </si>
  <si>
    <t>108(5):609-16</t>
  </si>
  <si>
    <t>https://pubmed.ncbi.nlm.nih.gov/6189506</t>
  </si>
  <si>
    <t>https://academic.oup.com/bjd/article-lookup/doi/10.1111/j.1365-2133.1983.tb01065.x</t>
  </si>
  <si>
    <t>['Finlay AY', 'Kingston HM', 'Holt PJ']</t>
  </si>
  <si>
    <t>Chronic granulomatous disease carrier geno-dermatosis (CGDCGD)</t>
  </si>
  <si>
    <t>Apr-1983</t>
  </si>
  <si>
    <t>Clinical genetics</t>
  </si>
  <si>
    <t>23(4):276-80</t>
  </si>
  <si>
    <t>https://pubmed.ncbi.nlm.nih.gov/6851217</t>
  </si>
  <si>
    <t>https://onlinelibrary.wiley.com/resolve/openurl?genre=article&amp;sid=nlm:pubmed&amp;issn=0009-9163&amp;date=1983&amp;volume=23&amp;issue=4&amp;spage=276</t>
  </si>
  <si>
    <t>['Ormerod AD', 'Finlay AY', 'Knight AG', 'Mathews N', 'Stark JM', 'Gough J']</t>
  </si>
  <si>
    <t>Immune deficiency and multiple viral warts: a possible variant of the Wiskott-Aldrich syndrome</t>
  </si>
  <si>
    <t>Feb-1983</t>
  </si>
  <si>
    <t>108(2):211-5</t>
  </si>
  <si>
    <t>https://pubmed.ncbi.nlm.nih.gov/6824578</t>
  </si>
  <si>
    <t>https://academic.oup.com/bjd/article-lookup/doi/10.1111/j.1365-2133.1983.tb00065.x</t>
  </si>
  <si>
    <t>['Finlay AY', 'Marshall RJ', 'Marks R']</t>
  </si>
  <si>
    <t>A fluorescence photographic photometric technique to assess stratum corneum turnover rate and barrier function in vivo</t>
  </si>
  <si>
    <t>Jul-1982</t>
  </si>
  <si>
    <t>107(1):35-41</t>
  </si>
  <si>
    <t>https://pubmed.ncbi.nlm.nih.gov/7104207</t>
  </si>
  <si>
    <t>https://academic.oup.com/bjd/article-lookup/doi/10.1111/j.1365-2133.1982.tb00287.x</t>
  </si>
  <si>
    <t>['Finlay AY', 'Richards J', 'Holt PJ']</t>
  </si>
  <si>
    <t>Intensive therapy unit management of toxic epidermal necrolysis: practical aspects</t>
  </si>
  <si>
    <t>7(1):55-60</t>
  </si>
  <si>
    <t>https://pubmed.ncbi.nlm.nih.gov/6807587</t>
  </si>
  <si>
    <t>https://academic.oup.com/ced/article-lookup/doi/10.1111/j.1365-2230.1982.tb02385.x</t>
  </si>
  <si>
    <t>['Marks R', 'Finlay AY', 'Holt PJ']</t>
  </si>
  <si>
    <t>Severe disorders of keratinization: effects of treatment with Tigason (etretinate)</t>
  </si>
  <si>
    <t>Jun-1981</t>
  </si>
  <si>
    <t>104(6):667-73</t>
  </si>
  <si>
    <t>https://pubmed.ncbi.nlm.nih.gov/7248177</t>
  </si>
  <si>
    <t>https://academic.oup.com/bjd/article-lookup/doi/10.1111/j.1365-2133.1981.tb00753.x</t>
  </si>
  <si>
    <t>['Finlay AY', 'Statham B', 'Knight AG']</t>
  </si>
  <si>
    <t>Hydrallazine-induced necrotising vasculitis</t>
  </si>
  <si>
    <t>23-May-1981</t>
  </si>
  <si>
    <t>282(6277):1703-4</t>
  </si>
  <si>
    <t>https://pubmed.ncbi.nlm.nih.gov/6786439</t>
  </si>
  <si>
    <t>https://europepmc.org/abstract/MED/6786439</t>
  </si>
  <si>
    <t>['Finlay AY', 'Frost P', 'Keith AD', 'Snipes W']</t>
  </si>
  <si>
    <t>An assessment of factors influencing flexibility of human fingernails</t>
  </si>
  <si>
    <t>Oct-1980</t>
  </si>
  <si>
    <t>103(4):357-65</t>
  </si>
  <si>
    <t>https://pubmed.ncbi.nlm.nih.gov/7437301</t>
  </si>
  <si>
    <t>https://academic.oup.com/bjd/article-lookup/doi/10.1111/j.1365-2133.1980.tb07257.x</t>
  </si>
  <si>
    <t>['Finlay AY', 'Nicholls S', 'King CS', 'Marks R']</t>
  </si>
  <si>
    <t>The 'dry' non-eczematous skin associated with atopic eczema</t>
  </si>
  <si>
    <t>Sep-1980</t>
  </si>
  <si>
    <t>103(3):249-56</t>
  </si>
  <si>
    <t>https://pubmed.ncbi.nlm.nih.gov/7426421</t>
  </si>
  <si>
    <t>https://academic.oup.com/bjd/article-lookup/doi/10.1111/j.1365-2133.1980.tb07241.x</t>
  </si>
  <si>
    <t>Trigeminal trophic syndrome</t>
  </si>
  <si>
    <t>115(9):1118</t>
  </si>
  <si>
    <t>https://pubmed.ncbi.nlm.nih.gov/485192</t>
  </si>
  <si>
    <t>https://jamanetwork.com/journals/jamadermatology/fullarticle/vol/115/pg/1118</t>
  </si>
  <si>
    <t>['Finlay AY', 'Marks R']</t>
  </si>
  <si>
    <t>A history questionnaire for dermatology out-patients</t>
  </si>
  <si>
    <t>Mar-1979</t>
  </si>
  <si>
    <t>100(3):257-66</t>
  </si>
  <si>
    <t>https://pubmed.ncbi.nlm.nih.gov/435384</t>
  </si>
  <si>
    <t>https://academic.oup.com/bjd/article-lookup/doi/10.1111/j.1365-2133.1979.tb06197.x</t>
  </si>
  <si>
    <t>['Finlay AY', 'Edmunds V']</t>
  </si>
  <si>
    <t>D.C. cardioversion in pregnancy</t>
  </si>
  <si>
    <t>The British journal of clinical practice</t>
  </si>
  <si>
    <t>33(3):88-94</t>
  </si>
  <si>
    <t>https://pubmed.ncbi.nlm.nih.gov/444394</t>
  </si>
  <si>
    <t>Familial Kaposi's sarcoma</t>
  </si>
  <si>
    <t>100(3):323-6</t>
  </si>
  <si>
    <t>https://pubmed.ncbi.nlm.nih.gov/435392</t>
  </si>
  <si>
    <t>https://academic.oup.com/bjd/article-lookup/doi/10.1111/j.1365-2133.1979.tb06206.x</t>
  </si>
  <si>
    <t>An hereditary syndrome of lumpy scalp, odd ears and rudimentary nipples</t>
  </si>
  <si>
    <t>Oct-1978</t>
  </si>
  <si>
    <t>99(4):423-30</t>
  </si>
  <si>
    <t>https://pubmed.ncbi.nlm.nih.gov/708615</t>
  </si>
  <si>
    <t>https://academic.oup.com/bjd/article-lookup/doi/10.1111/j.1365-2133.1978.tb06182.x</t>
  </si>
  <si>
    <t>['Finlay A', 'Nicholls S', 'King S', 'Marks R']</t>
  </si>
  <si>
    <t>The dry skin associated with atopic eczema [proceedings]</t>
  </si>
  <si>
    <t>Jul-1978</t>
  </si>
  <si>
    <t>99(Suppl 16):21-2</t>
  </si>
  <si>
    <t>https://pubmed.ncbi.nlm.nih.gov/698067</t>
  </si>
  <si>
    <t>https://academic.oup.com/bjd/article-lookup/doi/10.1111/j.1365-2133.1978.tb13599.x</t>
  </si>
  <si>
    <t>['Taaffe A', 'Finlay AY', 'Marks R']</t>
  </si>
  <si>
    <t>Erythema nodosum and oral contraceptives</t>
  </si>
  <si>
    <t>19-Nov-1977</t>
  </si>
  <si>
    <t>British medical journal</t>
  </si>
  <si>
    <t>2(6098):1353</t>
  </si>
  <si>
    <t>https://pubmed.ncbi.nlm.nih.gov/589188</t>
  </si>
  <si>
    <t>https://europepmc.org/abstract/MED/589188</t>
  </si>
  <si>
    <t>['Finlay AY', 'Marks R', 'Waddington E']</t>
  </si>
  <si>
    <t>Instant colour photography in dermatology</t>
  </si>
  <si>
    <t>23-Jul-1977</t>
  </si>
  <si>
    <t>2(6081):267</t>
  </si>
  <si>
    <t>https://pubmed.ncbi.nlm.nih.gov/884480</t>
  </si>
  <si>
    <t>https://europepmc.org/abstract/MED/884480</t>
  </si>
  <si>
    <t>Moorhead L</t>
  </si>
  <si>
    <t>O'Connor C</t>
  </si>
  <si>
    <t>["O'Connor C", 'Murphy M']</t>
  </si>
  <si>
    <t>The burden of treatment of propranolol for infantile hemangiomas: A mixed methods study</t>
  </si>
  <si>
    <t>https://pubmed.ncbi.nlm.nih.gov/38774945</t>
  </si>
  <si>
    <t>https://onlinelibrary.wiley.com/doi/10.1111/pde.15652</t>
  </si>
  <si>
    <t>["O'Leary A", "O'Connor C", 'Gibson L', 'Murphy M']</t>
  </si>
  <si>
    <t>Pouring Cold Water on Fake News: A Qualitative Review of Misinformation Related to Burns First Aid</t>
  </si>
  <si>
    <t>6-May-2024</t>
  </si>
  <si>
    <t>Journal of burn care &amp; research : official publication of the American Burn Association</t>
  </si>
  <si>
    <t>45(3):753-756</t>
  </si>
  <si>
    <t>https://pubmed.ncbi.nlm.nih.gov/38000913</t>
  </si>
  <si>
    <t>https://academic.oup.com/jbcr/article-lookup/doi/10.1093/jbcr/irad188</t>
  </si>
  <si>
    <t>['Halai P', 'Kiss O', 'Wang R', 'Chien AL', 'Kang S', "O'Connor C", 'Bell M', 'Griffiths CEM', 'Watson REB', 'Langton AK']</t>
  </si>
  <si>
    <t>Retinoids in the treatment of photoageing: A histological study of topical retinoid efficacy in black skin</t>
  </si>
  <si>
    <t>29-Apr-2024</t>
  </si>
  <si>
    <t>https://pubmed.ncbi.nlm.nih.gov/38682699</t>
  </si>
  <si>
    <t>https://onlinelibrary.wiley.com/doi/10.1111/jdv.20043</t>
  </si>
  <si>
    <t>["O'Connor C", 'Bennett M']</t>
  </si>
  <si>
    <t>Eruptive keratotic melanocytic nevi in 2p deletion syndrome</t>
  </si>
  <si>
    <t>22-Nov-2023</t>
  </si>
  <si>
    <t>63(1):130-131</t>
  </si>
  <si>
    <t>https://pubmed.ncbi.nlm.nih.gov/37994110</t>
  </si>
  <si>
    <t>https://onlinelibrary.wiley.com/doi/10.1111/ijd.16943</t>
  </si>
  <si>
    <t>["O'Connor C", 'McCarthy S', 'Kiely L', 'McAuliffe MAP', 'Bennett M']</t>
  </si>
  <si>
    <t>Novel multispectral imaging to predict disease progression in pediatric morphea</t>
  </si>
  <si>
    <t>Mar Apr-2024</t>
  </si>
  <si>
    <t>2-Feb-2024</t>
  </si>
  <si>
    <t>41(2):229-233</t>
  </si>
  <si>
    <t>https://pubmed.ncbi.nlm.nih.gov/38305508</t>
  </si>
  <si>
    <t>https://onlinelibrary.wiley.com/doi/10.1111/pde.15485</t>
  </si>
  <si>
    <t>['Finnegan P', "O'Connor C", 'Mhaolcatha SN', 'McCarthy AJ', 'MacSweeney F', 'Durack A', "O'Connor WJ"]</t>
  </si>
  <si>
    <t>A Case Series of Extrafacial Granuloma Faciale</t>
  </si>
  <si>
    <t>69(2):203</t>
  </si>
  <si>
    <t>https://pubmed.ncbi.nlm.nih.gov/38841248</t>
  </si>
  <si>
    <t>https://europepmc.org/abstract/MED/38841248</t>
  </si>
  <si>
    <t>["O'Connor E", "O'Connor C", "O'Connell G", 'Peach H', "O'Shea S"]</t>
  </si>
  <si>
    <t>Variation in the practice of wide local excision for melanoma in Ireland and the UK: a questionnaire survey</t>
  </si>
  <si>
    <t>49(1):42-45</t>
  </si>
  <si>
    <t>https://pubmed.ncbi.nlm.nih.gov/37658870</t>
  </si>
  <si>
    <t>https://academic.oup.com/ced/article-lookup/doi/10.1093/ced/llad300</t>
  </si>
  <si>
    <t>['Fuller J', 'Murphy M', "O'Connor C"]</t>
  </si>
  <si>
    <t>Red-faced lies: a qualitative analysis of online misinformation and conspiracy theories in rosacea</t>
  </si>
  <si>
    <t>48(12):1361-1363</t>
  </si>
  <si>
    <t>https://pubmed.ncbi.nlm.nih.gov/37665965</t>
  </si>
  <si>
    <t>https://academic.oup.com/ced/article-lookup/doi/10.1093/ced/llad307</t>
  </si>
  <si>
    <t>["O'Connor C", 'Trujillo J', 'Murphy M']</t>
  </si>
  <si>
    <t>Prescribing propranolol for infants at risk of anaphylaxis</t>
  </si>
  <si>
    <t>25-Sep-2023</t>
  </si>
  <si>
    <t>53(11):1144-1146</t>
  </si>
  <si>
    <t>https://pubmed.ncbi.nlm.nih.gov/37748775</t>
  </si>
  <si>
    <t>https://onlinelibrary.wiley.com/doi/10.1111/cea.14401</t>
  </si>
  <si>
    <t>["O'Connor C", 'Byrne B', 'Roche D', "O'Connell G", "O'Connell M", 'Murphy M', 'Bourke J', 'Lynch M', 'Bennett M']</t>
  </si>
  <si>
    <t>Biological and JAK inhibitor therapy outcomes for severe psoriasis in trisomy 21</t>
  </si>
  <si>
    <t>50(10):1339-1342</t>
  </si>
  <si>
    <t>https://pubmed.ncbi.nlm.nih.gov/37288481</t>
  </si>
  <si>
    <t>https://onlinelibrary.wiley.com/doi/10.1111/1346-8138.16851</t>
  </si>
  <si>
    <t>['Porter E', 'Heffron C', 'Murphy LA', "O'Connor C"]</t>
  </si>
  <si>
    <t>Congenital cutaneous mastocytosis mistaken for non-accidental injury</t>
  </si>
  <si>
    <t>16-Mar-2023</t>
  </si>
  <si>
    <t>Pediatric investigation</t>
  </si>
  <si>
    <t>7(3):218-219</t>
  </si>
  <si>
    <t>https://pubmed.ncbi.nlm.nih.gov/37736369</t>
  </si>
  <si>
    <t>https://europepmc.org/abstract/MED/37736369</t>
  </si>
  <si>
    <t>['Ní Maolcatha S', 'Nic Dhonncha E', "O'Connor C", 'Dinneen S', 'Heffron CCBB']</t>
  </si>
  <si>
    <t>The lupus band test: A review of the sensitivity and specificity in the diagnosis of lupus erythematosus</t>
  </si>
  <si>
    <t>11-Jul-2023</t>
  </si>
  <si>
    <t>3(4):e205</t>
  </si>
  <si>
    <t>https://pubmed.ncbi.nlm.nih.gov/37538339</t>
  </si>
  <si>
    <t>https://europepmc.org/abstract/MED/37538339</t>
  </si>
  <si>
    <t>["O'Connor C", 'Livingstone V', "O'B Hourihane J", 'Irvine AD', 'Boylan G', 'Murray D']</t>
  </si>
  <si>
    <t>Early emollient bathing is associated with subsequent atopic dermatitis in an unselected birth cohort study</t>
  </si>
  <si>
    <t>Pediatric allergy and immunology : official publication of the European Society of Pediatric Allergy and Immunology</t>
  </si>
  <si>
    <t>34(7):e13998</t>
  </si>
  <si>
    <t>https://pubmed.ncbi.nlm.nih.gov/37492907</t>
  </si>
  <si>
    <t>https://europepmc.org/abstract/MED/37492907</t>
  </si>
  <si>
    <t>['Porter E', 'Murphy M', "O'Connor C"]</t>
  </si>
  <si>
    <t>Chat GPT in dermatology: Progressive or problematic?</t>
  </si>
  <si>
    <t>13-May-2023</t>
  </si>
  <si>
    <t>37(7):e943-e944</t>
  </si>
  <si>
    <t>https://pubmed.ncbi.nlm.nih.gov/37150950</t>
  </si>
  <si>
    <t>https://onlinelibrary.wiley.com/doi/10.1111/jdv.19174</t>
  </si>
  <si>
    <t>Crying Wolf: A Qualitative Review of Misinformation and Conspiracy Theories in Lupus Erythematosus</t>
  </si>
  <si>
    <t>32(7):887-892</t>
  </si>
  <si>
    <t>https://pubmed.ncbi.nlm.nih.gov/37171120</t>
  </si>
  <si>
    <t>https://journals.sagepub.com/doi/10.1177/09612033231174423?url_ver=Z39.88-2003&amp;rfr_id=ori:rid:crossref.org&amp;rfr_dat=cr_pub 0pubmed</t>
  </si>
  <si>
    <t>['Porter E', 'Molloy O', 'Murphy M', "O'Connor C"]</t>
  </si>
  <si>
    <t>Think zinc: Transient nutritional deficiency related to novel maternal SLC30A2 mutation potentially precipitated by antenatal proton pump inhibitor exposure</t>
  </si>
  <si>
    <t>11(4):e7213</t>
  </si>
  <si>
    <t>https://pubmed.ncbi.nlm.nih.gov/37082517</t>
  </si>
  <si>
    <t>https://europepmc.org/abstract/MED/37082517</t>
  </si>
  <si>
    <t>['Roche D', 'Murphy M', "O'Connor C"]</t>
  </si>
  <si>
    <t>Light treatment'? The burden of treatment in ultraviolet B phototherapy</t>
  </si>
  <si>
    <t>26-Dec-2022</t>
  </si>
  <si>
    <t>39(2):178-180</t>
  </si>
  <si>
    <t>https://pubmed.ncbi.nlm.nih.gov/36537700</t>
  </si>
  <si>
    <t>https://onlinelibrary.wiley.com/doi/10.1111/phpp.12854</t>
  </si>
  <si>
    <t>['Finnegan P', 'Murphy M', "O'Connor C"]</t>
  </si>
  <si>
    <t>#corticophobia: a review on online misinformation related to topical steroids</t>
  </si>
  <si>
    <t>48(2):112-115</t>
  </si>
  <si>
    <t>https://pubmed.ncbi.nlm.nih.gov/36730502</t>
  </si>
  <si>
    <t>https://academic.oup.com/ced/article-lookup/doi/10.1093/ced/llac019</t>
  </si>
  <si>
    <t>['Lenehan SM', 'Fogarty L', "O'Connor C", 'Mathieson S', 'Boylan GB']</t>
  </si>
  <si>
    <t>The Architecture of Early Childhood Sleep Over the First Two Years</t>
  </si>
  <si>
    <t>Maternal and child health journal</t>
  </si>
  <si>
    <t>27(2):226-250</t>
  </si>
  <si>
    <t>https://pubmed.ncbi.nlm.nih.gov/36586054</t>
  </si>
  <si>
    <t>https://europepmc.org/abstract/MED/36586054</t>
  </si>
  <si>
    <t>['Kiernan Y', "O'Connor C", 'Ryan J', 'Murphy M']</t>
  </si>
  <si>
    <t>Oral health in patients with severe inflammatory dermatologic and rheumatologic disease</t>
  </si>
  <si>
    <t>7-Aug-2022</t>
  </si>
  <si>
    <t>3(1):e156</t>
  </si>
  <si>
    <t>https://pubmed.ncbi.nlm.nih.gov/36751329</t>
  </si>
  <si>
    <t>https://europepmc.org/abstract/MED/36751329</t>
  </si>
  <si>
    <t>Reinventing the wheal: A review of online misinformation and conspiracy theories in urticaria</t>
  </si>
  <si>
    <t>20-Oct-2022</t>
  </si>
  <si>
    <t>53(1):118-120</t>
  </si>
  <si>
    <t>https://pubmed.ncbi.nlm.nih.gov/36263623</t>
  </si>
  <si>
    <t>https://europepmc.org/abstract/MED/36263623</t>
  </si>
  <si>
    <t>["O'Connor C"]</t>
  </si>
  <si>
    <t>From Cork to India to Liverpool: Colonel Charles Donovan (1863-1951)</t>
  </si>
  <si>
    <t>Jul Aug-2023</t>
  </si>
  <si>
    <t>89(4):630-633</t>
  </si>
  <si>
    <t>https://pubmed.ncbi.nlm.nih.gov/37067126</t>
  </si>
  <si>
    <t>https://ijdvl.com/from-cork-to-india-to-liverpool-colonel-charles-donovan-18631951/</t>
  </si>
  <si>
    <t>["O'Connor C", 'McCarthy S', 'Murphy M']</t>
  </si>
  <si>
    <t>Pooling the evidence: A review of swimming and atopic dermatitis</t>
  </si>
  <si>
    <t>May Jun-2023</t>
  </si>
  <si>
    <t>40(3):407-412</t>
  </si>
  <si>
    <t>https://pubmed.ncbi.nlm.nih.gov/37029288</t>
  </si>
  <si>
    <t>https://europepmc.org/abstract/MED/37029288</t>
  </si>
  <si>
    <t>['Gilhooley E', 'Kiely L', 'Gallagher C', "O'Connor C", 'McAuliffe M', 'Bourke J']</t>
  </si>
  <si>
    <t>Piloting Photographic Photonic Patch Testing: Pioneering Equitable Diagnosis of Contact Dermatitis</t>
  </si>
  <si>
    <t>Nov Dec-2023</t>
  </si>
  <si>
    <t>3-Feb-2023</t>
  </si>
  <si>
    <t>34(6):568</t>
  </si>
  <si>
    <t>https://pubmed.ncbi.nlm.nih.gov/36735582</t>
  </si>
  <si>
    <t>https://www.liebertpub.com/doi/10.1089/derm.2022.0055?url_ver=Z39.88-2003&amp;rfr_id=ori:rid:crossref.org&amp;rfr_dat=cr_pub 0pubmed</t>
  </si>
  <si>
    <t>['Willmott T', 'Campbell PM', 'Griffiths CEM', "O'Connor C", 'Bell M', 'Watson REB', 'McBain AJ', 'Langton AK']</t>
  </si>
  <si>
    <t>Behaviour and sun exposure in holidaymakers alters skin microbiota composition and diversity</t>
  </si>
  <si>
    <t>8-Aug-2023</t>
  </si>
  <si>
    <t>Frontiers in aging</t>
  </si>
  <si>
    <t>https://pubmed.ncbi.nlm.nih.gov/37614517</t>
  </si>
  <si>
    <t>https://europepmc.org/abstract/MED/37614517</t>
  </si>
  <si>
    <t>["O'Connor C", 'Livingstone V', 'Hourihane JOB', 'Irvine AD', 'Boylan G', 'Murray D']</t>
  </si>
  <si>
    <t>Parental atopy and risk of atopic dermatitis in the first two years of life in the BASELINE birth cohort study</t>
  </si>
  <si>
    <t>25-Jul-2022</t>
  </si>
  <si>
    <t>39(6):896-902</t>
  </si>
  <si>
    <t>https://pubmed.ncbi.nlm.nih.gov/35879246</t>
  </si>
  <si>
    <t>https://europepmc.org/abstract/MED/35879246</t>
  </si>
  <si>
    <t>['Kiely L', "O'Connor C", 'Murphy M']</t>
  </si>
  <si>
    <t>Dupilumab therapy following JAK inhibitor withdrawal in moderate-severe atopic dermatitis</t>
  </si>
  <si>
    <t>35(10):e15750</t>
  </si>
  <si>
    <t>https://pubmed.ncbi.nlm.nih.gov/35906850</t>
  </si>
  <si>
    <t>https://europepmc.org/abstract/MED/35906850</t>
  </si>
  <si>
    <t>["O'Connor C", 'Rafferty S', 'Murphy M']</t>
  </si>
  <si>
    <t>A qualitative review of misinformation and conspiracy theories in skin cancer</t>
  </si>
  <si>
    <t>47(10):1848-1852</t>
  </si>
  <si>
    <t>https://pubmed.ncbi.nlm.nih.gov/35514125</t>
  </si>
  <si>
    <t>https://europepmc.org/abstract/MED/35514125</t>
  </si>
  <si>
    <t>["O'Grady C", "O'Connor C", 'Al Moosa A', 'Murphy M', 'Nic Dhonncha E']</t>
  </si>
  <si>
    <t>Burden of treatment in vulval lichen sclerosus</t>
  </si>
  <si>
    <t>16-May-2022</t>
  </si>
  <si>
    <t>2(3):e125</t>
  </si>
  <si>
    <t>https://pubmed.ncbi.nlm.nih.gov/36092255</t>
  </si>
  <si>
    <t>https://europepmc.org/abstract/MED/36092255</t>
  </si>
  <si>
    <t>['Kiely LF', "O'Connor C", 'Wakefield C', 'Fitzgibbon J', 'Murphy M']</t>
  </si>
  <si>
    <t>Birt-Hogg-Dubé syndrome: association with bilateral metachronous seminomas</t>
  </si>
  <si>
    <t>31-May-2022</t>
  </si>
  <si>
    <t>36(9):e737-e738</t>
  </si>
  <si>
    <t>https://pubmed.ncbi.nlm.nih.gov/35608170</t>
  </si>
  <si>
    <t>https://onlinelibrary.wiley.com/doi/10.1111/jdv.18264</t>
  </si>
  <si>
    <t>["O'Connor C", 'Bourke JF', 'Murphy M']</t>
  </si>
  <si>
    <t>Outputs from the first 5years of research bursaries from the City of Dublin skin and cancer hospital charity</t>
  </si>
  <si>
    <t>30-Jun-2022</t>
  </si>
  <si>
    <t>47(9):1731-1734</t>
  </si>
  <si>
    <t>https://pubmed.ncbi.nlm.nih.gov/35596594</t>
  </si>
  <si>
    <t>https://academic.oup.com/ced/article-lookup/doi/10.1111/ced.15267</t>
  </si>
  <si>
    <t>["O'Connor C", 'Finnegan P', 'Power DG', 'Bennett M', 'Bourke JF']</t>
  </si>
  <si>
    <t>Pembrolizumab-associated erythema nodosum in the treatment of metastatic melanoma</t>
  </si>
  <si>
    <t>27-Jul-2022</t>
  </si>
  <si>
    <t>14(13):1021-1026</t>
  </si>
  <si>
    <t>https://pubmed.ncbi.nlm.nih.gov/35892257</t>
  </si>
  <si>
    <t>https://www.tandfonline.com/doi/full/10.2217/imt-2021-0239</t>
  </si>
  <si>
    <t>["O'Connor C", "O'Grady C", 'Murphy M']</t>
  </si>
  <si>
    <t>Spotting fake news: a qualitative review of misinformation and conspiracy theories in acne vulgaris</t>
  </si>
  <si>
    <t>28-May-2022</t>
  </si>
  <si>
    <t>47(9):1707-1711</t>
  </si>
  <si>
    <t>https://pubmed.ncbi.nlm.nih.gov/35434841</t>
  </si>
  <si>
    <t>https://europepmc.org/abstract/MED/35434841</t>
  </si>
  <si>
    <t>['Kiely LF', "O'Connor C", "O'Briain G", "O'Briain C", 'Gallagher J', 'Bourke JF']</t>
  </si>
  <si>
    <t>Maskne prevalence and associated factors in Irish healthcare workers during the COVID-19 pandemic</t>
  </si>
  <si>
    <t>16-Mar-2022</t>
  </si>
  <si>
    <t>36(7):e506-e508</t>
  </si>
  <si>
    <t>https://pubmed.ncbi.nlm.nih.gov/35278233</t>
  </si>
  <si>
    <t>https://europepmc.org/abstract/MED/35278233</t>
  </si>
  <si>
    <t>["O'Connor C", 'Irvine AD', 'Murray D', 'Murphy M', "O'B Hourihane J", 'Boylan G']</t>
  </si>
  <si>
    <t>Study protocol: assessing SleeP IN infants with early-onset atopic Dermatitis by Longitudinal Evaluation (The SPINDLE study)</t>
  </si>
  <si>
    <t>BMC pediatrics</t>
  </si>
  <si>
    <t>22(1):352</t>
  </si>
  <si>
    <t>https://pubmed.ncbi.nlm.nih.gov/35717147</t>
  </si>
  <si>
    <t>https://bmcpediatr.biomedcentral.com/articles/10.1186/s12887-022-03382-3</t>
  </si>
  <si>
    <t>['Nic Dhonncha E', "O'Connor C", 'Cosgrave N', 'Murphy M']</t>
  </si>
  <si>
    <t>11-Feb-2022</t>
  </si>
  <si>
    <t>36(6):e467-e468</t>
  </si>
  <si>
    <t>https://pubmed.ncbi.nlm.nih.gov/35147995</t>
  </si>
  <si>
    <t>https://onlinelibrary.wiley.com/doi/10.1111/jdv.17954</t>
  </si>
  <si>
    <t>["O'Connor C", 'Bowe S', 'Heffron C', 'Jawad H', 'Bourke J']</t>
  </si>
  <si>
    <t>A firm purple nodule on a child's abdomen</t>
  </si>
  <si>
    <t>29-May-2022</t>
  </si>
  <si>
    <t>39(3):461-463</t>
  </si>
  <si>
    <t>https://pubmed.ncbi.nlm.nih.gov/35644871</t>
  </si>
  <si>
    <t>https://europepmc.org/abstract/MED/35644871</t>
  </si>
  <si>
    <t>A qualitative analysis of online misinformation and conspiracy theories in psoriasis</t>
  </si>
  <si>
    <t>21-Dec-2021</t>
  </si>
  <si>
    <t>47(5):949-952</t>
  </si>
  <si>
    <t>https://pubmed.ncbi.nlm.nih.gov/34856001</t>
  </si>
  <si>
    <t>https://academic.oup.com/ced/article-lookup/doi/10.1111/ced.15041</t>
  </si>
  <si>
    <t>['Bowe S', 'Murphy LA', "O'Connor C"]</t>
  </si>
  <si>
    <t>Leucoderma and leucotrichia post stem cell transplant</t>
  </si>
  <si>
    <t>107(5):515</t>
  </si>
  <si>
    <t>https://pubmed.ncbi.nlm.nih.gov/34711576</t>
  </si>
  <si>
    <t>https://adc.bmj.com/lookup/pmidlookup?view=long&amp;pmid=34711576</t>
  </si>
  <si>
    <t>['Flynn A', "O'Connor C", 'Murphy M']</t>
  </si>
  <si>
    <t>Photo-triage of infantile hemangiomas: potential to reduce healthcare exposure in the COVID19 pandemic</t>
  </si>
  <si>
    <t>12-Aug-2020</t>
  </si>
  <si>
    <t>33(3):1775-1776</t>
  </si>
  <si>
    <t>https://pubmed.ncbi.nlm.nih.gov/33962541</t>
  </si>
  <si>
    <t>https://www.tandfonline.com/doi/full/10.1080/09546634.2020.1808153</t>
  </si>
  <si>
    <t>['Kiely L', 'Ni Mhaolcatha S', 'Fitzgibbon J', 'Murphy LA', "O'Connor C"]</t>
  </si>
  <si>
    <t>Porokeratotic adnexal ostial nevus: A paradigm of cutaneous mosaicism</t>
  </si>
  <si>
    <t>12-Apr-2022</t>
  </si>
  <si>
    <t>10(4):e05728</t>
  </si>
  <si>
    <t>https://pubmed.ncbi.nlm.nih.gov/35432995</t>
  </si>
  <si>
    <t>https://europepmc.org/abstract/MED/35432995</t>
  </si>
  <si>
    <t>["O'Connor C", 'Dhonncha EN', 'Murphy M']</t>
  </si>
  <si>
    <t>His first word was 'cream'. The burden of treatment in pediatric atopic dermatitis-A mixed methods study</t>
  </si>
  <si>
    <t>35(3):e15273</t>
  </si>
  <si>
    <t>https://pubmed.ncbi.nlm.nih.gov/34914164</t>
  </si>
  <si>
    <t>https://onlinelibrary.wiley.com/doi/10.1111/dth.15273</t>
  </si>
  <si>
    <t>["O'Connor C", 'Kiely L', 'Heffron C', 'Ryan J', 'Bennett M']</t>
  </si>
  <si>
    <t>PAPA-like syndrome with heterozygous mutation in the MEFV gene</t>
  </si>
  <si>
    <t>47(3):642-645</t>
  </si>
  <si>
    <t>https://pubmed.ncbi.nlm.nih.gov/34882829</t>
  </si>
  <si>
    <t>https://academic.oup.com/ced/article-lookup/doi/10.1111/ced.15027</t>
  </si>
  <si>
    <t>['Lynch L', "O'Connor C", 'Bennett M', 'Murphy M']</t>
  </si>
  <si>
    <t>The virtual Men's Shed: a pilot of online access to skin cancer education for a high-risk population during the COVID-19 pandemic</t>
  </si>
  <si>
    <t>47(3):595-596</t>
  </si>
  <si>
    <t>https://pubmed.ncbi.nlm.nih.gov/34674292</t>
  </si>
  <si>
    <t>https://europepmc.org/abstract/MED/34674292</t>
  </si>
  <si>
    <t>["O'Connor C", 'Gallagher C', 'Bourke J', 'Murphy M']</t>
  </si>
  <si>
    <t>Confidence of Irish dermatologists in caring for patients with skin of colour</t>
  </si>
  <si>
    <t>2-Sep-2021</t>
  </si>
  <si>
    <t>47(1):169-171</t>
  </si>
  <si>
    <t>https://pubmed.ncbi.nlm.nih.gov/34398995</t>
  </si>
  <si>
    <t>https://academic.oup.com/ced/article-lookup/doi/10.1111/ced.14897</t>
  </si>
  <si>
    <t>Scratching the surface: a review of online misinformation and conspiracy theories in atopic dermatitis</t>
  </si>
  <si>
    <t>19-May-2021</t>
  </si>
  <si>
    <t>46(8):1545-1547</t>
  </si>
  <si>
    <t>https://pubmed.ncbi.nlm.nih.gov/33864398</t>
  </si>
  <si>
    <t>https://academic.oup.com/ced/article-lookup/doi/10.1111/ced.14679</t>
  </si>
  <si>
    <t>["O'Connor C", 'Gallagher C', 'Hollywood A', 'Paul L', "O'Connell M"]</t>
  </si>
  <si>
    <t>Anakinra for recalcitrant pyoderma gangrenosum</t>
  </si>
  <si>
    <t>46(8):1558-1560</t>
  </si>
  <si>
    <t>https://pubmed.ncbi.nlm.nih.gov/34137070</t>
  </si>
  <si>
    <t>https://academic.oup.com/ced/article-lookup/doi/10.1111/ced.14809</t>
  </si>
  <si>
    <t>["O'Connell G", "O'Connor C", 'Murphy M']</t>
  </si>
  <si>
    <t>Every cloud has a silver lining: the environmental benefit of teledermatology during the COVID-19 pandemic</t>
  </si>
  <si>
    <t>9-Jul-2021</t>
  </si>
  <si>
    <t>46(8):1589-1590</t>
  </si>
  <si>
    <t>https://pubmed.ncbi.nlm.nih.gov/34114678</t>
  </si>
  <si>
    <t>https://europepmc.org/abstract/MED/34114678</t>
  </si>
  <si>
    <t>['Bowe S', "O'Connor C", 'Kenosi M', 'Murphy LA']</t>
  </si>
  <si>
    <t>Aplasia cutis congenita in dizygotic twin infants</t>
  </si>
  <si>
    <t>26-Jun-2021</t>
  </si>
  <si>
    <t>46(8):1574-1576</t>
  </si>
  <si>
    <t>https://pubmed.ncbi.nlm.nih.gov/34048064</t>
  </si>
  <si>
    <t>https://academic.oup.com/ced/article-lookup/doi/10.1111/ced.14763</t>
  </si>
  <si>
    <t>["O'Connor C", 'Power D', 'Gleeson C', 'Heffron C']</t>
  </si>
  <si>
    <t>Pembrolizumab-induced follicular eruption and response to isotretinoin</t>
  </si>
  <si>
    <t>https://pubmed.ncbi.nlm.nih.gov/34784781</t>
  </si>
  <si>
    <t>https://www.tandfonline.com/doi/full/10.2217/imt-2021-0001</t>
  </si>
  <si>
    <t>['Roche D', "O'Connor C", 'Murphy M']</t>
  </si>
  <si>
    <t>Ivermectin in dermatology: why it 'mite' be useless against COVID-19</t>
  </si>
  <si>
    <t>46(7):1327-1328</t>
  </si>
  <si>
    <t>https://pubmed.ncbi.nlm.nih.gov/33896010</t>
  </si>
  <si>
    <t>https://europepmc.org/abstract/MED/33896010</t>
  </si>
  <si>
    <t>['Bowe S', "O'Connor C", 'Gleeson C', 'Murphy M']</t>
  </si>
  <si>
    <t>Reactive infectious mucocutaneous eruption in children diagnosed with COVID-19</t>
  </si>
  <si>
    <t>38(5):1385-1386</t>
  </si>
  <si>
    <t>https://pubmed.ncbi.nlm.nih.gov/34542915</t>
  </si>
  <si>
    <t>https://europepmc.org/abstract/MED/34542915</t>
  </si>
  <si>
    <t>['Moreiras H', "O'Connor C", 'Bell M', 'Tobin DJ']</t>
  </si>
  <si>
    <t>Visible light and human skin pigmentation: The importance of skin phototype</t>
  </si>
  <si>
    <t>3-Jun-2021</t>
  </si>
  <si>
    <t>30(9):1324-1331</t>
  </si>
  <si>
    <t>https://pubmed.ncbi.nlm.nih.gov/34081365</t>
  </si>
  <si>
    <t>https://onlinelibrary.wiley.com/doi/10.1111/exd.14400</t>
  </si>
  <si>
    <t>['Nic Dhonncha E', "O'Connor C", "O'Connell G", 'Quinlan C', 'Roche L', 'Murphy M']</t>
  </si>
  <si>
    <t>Adherence to treatment with prescribed topical corticosteroid therapy and potential barriers to adherence among women with vulvar lichen sclerosus: a prospective cross-sectional study</t>
  </si>
  <si>
    <t>2-Feb-2021</t>
  </si>
  <si>
    <t>46(4):734-735</t>
  </si>
  <si>
    <t>https://pubmed.ncbi.nlm.nih.gov/33247952</t>
  </si>
  <si>
    <t>https://academic.oup.com/ced/article-lookup/doi/10.1111/ced.14527</t>
  </si>
  <si>
    <t>['Moriarty D', "O'Connor C", 'Bourke J', 'Murphy M', 'Horgan M', 'Cremin S']</t>
  </si>
  <si>
    <t>An Irish Department of Genito-Urinary Medicine in the COVID-19 Era</t>
  </si>
  <si>
    <t>35(6):e353-e354</t>
  </si>
  <si>
    <t>https://pubmed.ncbi.nlm.nih.gov/33587768</t>
  </si>
  <si>
    <t>https://europepmc.org/abstract/MED/33587768</t>
  </si>
  <si>
    <t>["O'Connor C", 'Bux D', "O'Connell M"]</t>
  </si>
  <si>
    <t>Acute haemorrhagic oedema of infancy: first report of a rare small vessel vasculitis in the neonatal period</t>
  </si>
  <si>
    <t>106(6):582</t>
  </si>
  <si>
    <t>https://pubmed.ncbi.nlm.nih.gov/32699005</t>
  </si>
  <si>
    <t>https://adc.bmj.com/lookup/pmidlookup?view=long&amp;pmid=32699005</t>
  </si>
  <si>
    <t>["O'Connell G", "O'Connor C", 'Bourke J', 'Murphy M']</t>
  </si>
  <si>
    <t>Reimbursement systems as a barrier to sunscreen use for organ transplant recipients: A community pharmacist survey</t>
  </si>
  <si>
    <t>3-Jan-2021</t>
  </si>
  <si>
    <t>37(3):263-265</t>
  </si>
  <si>
    <t>https://pubmed.ncbi.nlm.nih.gov/33338278</t>
  </si>
  <si>
    <t>https://onlinelibrary.wiley.com/doi/10.1111/phpp.12646</t>
  </si>
  <si>
    <t>['Castellano-Pellicena I', 'Morrison CG', 'Bell M', "O'Connor C", 'Tobin DJ']</t>
  </si>
  <si>
    <t>Melanin Distribution in Human Skin: Influence of Cytoskeletal, Polarity, and Centrosome-Related Machinery of Stratum basale Keratinocytes</t>
  </si>
  <si>
    <t>19-Mar-2021</t>
  </si>
  <si>
    <t>22(6):3143</t>
  </si>
  <si>
    <t>https://pubmed.ncbi.nlm.nih.gov/33808676</t>
  </si>
  <si>
    <t>https://europepmc.org/abstract/MED/33808676</t>
  </si>
  <si>
    <t>["O'Connor C", "O'Connell G", 'Nic Dhonncha E', 'Roche L', 'Quinlan C', 'Murphy LA', 'Gleeson C', 'Bennett M', 'Bourke J', 'Murphy M']</t>
  </si>
  <si>
    <t>Sense and sensibility: an Irish dermatology department in the era of COVID-19</t>
  </si>
  <si>
    <t>46(2):375-377</t>
  </si>
  <si>
    <t>https://pubmed.ncbi.nlm.nih.gov/33249595</t>
  </si>
  <si>
    <t>https://europepmc.org/abstract/MED/33249595</t>
  </si>
  <si>
    <t>['Kiely L', 'Bowe S', "O'Connor C", 'Bennett M', 'Bourke J', 'Murphy M']</t>
  </si>
  <si>
    <t>Novel agents for atopic dermatitis in patients over 50years of age: A case series</t>
  </si>
  <si>
    <t>23-Feb-2021</t>
  </si>
  <si>
    <t>34(2):e14890</t>
  </si>
  <si>
    <t>https://pubmed.ncbi.nlm.nih.gov/33595883</t>
  </si>
  <si>
    <t>https://onlinelibrary.wiley.com/doi/10.1111/dth.14890</t>
  </si>
  <si>
    <t>["O'Connor C", 'Courtney C', 'Murphy M']</t>
  </si>
  <si>
    <t>Shedding light on the myths of ultraviolet radiation in the COVID-19 pandemic</t>
  </si>
  <si>
    <t>46(1):187-188</t>
  </si>
  <si>
    <t>https://pubmed.ncbi.nlm.nih.gov/32974949</t>
  </si>
  <si>
    <t>https://europepmc.org/abstract/MED/32974949</t>
  </si>
  <si>
    <t>["O'Connor C", 'Gallagher C', 'Dunphy M', 'Paul L', "O'Connell M"]</t>
  </si>
  <si>
    <t>Irish patients with psoriasis have poor awareness of their risk of ischemic heart disease and inflammatory bowel disease</t>
  </si>
  <si>
    <t>29-Sep-2020</t>
  </si>
  <si>
    <t>59(11):e396-e399</t>
  </si>
  <si>
    <t>https://pubmed.ncbi.nlm.nih.gov/32989733</t>
  </si>
  <si>
    <t>https://onlinelibrary.wiley.com/doi/10.1111/ijd.15213</t>
  </si>
  <si>
    <t>['Alsaleemi A', "O'Connor C", 'Irvine AD', 'Leahy TR']</t>
  </si>
  <si>
    <t>Topical cidofovir for the treatment of recalcitrant viral warts and molluscum contagiosum in Jacobsen syndrome</t>
  </si>
  <si>
    <t>8-Sep-2020</t>
  </si>
  <si>
    <t>37(6):1191-1192</t>
  </si>
  <si>
    <t>https://pubmed.ncbi.nlm.nih.gov/32897593</t>
  </si>
  <si>
    <t>https://onlinelibrary.wiley.com/doi/10.1111/pde.14355</t>
  </si>
  <si>
    <t>Geographic discrepancies in sunscreen funding and access</t>
  </si>
  <si>
    <t>29-Apr-2020</t>
  </si>
  <si>
    <t>36(5):390-391</t>
  </si>
  <si>
    <t>https://pubmed.ncbi.nlm.nih.gov/32298493</t>
  </si>
  <si>
    <t>https://onlinelibrary.wiley.com/doi/10.1111/phpp.12563</t>
  </si>
  <si>
    <t>["O'Connor C", 'Heffron C', 'McGrath J', "O'Shea S", 'Bourke J']</t>
  </si>
  <si>
    <t>Epidermolysis bullosa (EB) pruriginosa associated with recessive homozygous mutations in COL7A1: case report of a rare EB genotype-phenotype</t>
  </si>
  <si>
    <t>6-May-2020</t>
  </si>
  <si>
    <t>34(9):e501-e504</t>
  </si>
  <si>
    <t>https://pubmed.ncbi.nlm.nih.gov/32250485</t>
  </si>
  <si>
    <t>https://onlinelibrary.wiley.com/doi/10.1111/jdv.16418</t>
  </si>
  <si>
    <t>Going Viral: Doctors Must Combat Fake News in the Fight against Covid-19</t>
  </si>
  <si>
    <t>7-May-2020</t>
  </si>
  <si>
    <t>113(5):85</t>
  </si>
  <si>
    <t>https://pubmed.ncbi.nlm.nih.gov/32603577</t>
  </si>
  <si>
    <t>Going viral: doctors must tackle fake news in the covid-19 pandemic</t>
  </si>
  <si>
    <t>24-Apr-2020</t>
  </si>
  <si>
    <t>369:m1587</t>
  </si>
  <si>
    <t>https://pubmed.ncbi.nlm.nih.gov/32332066</t>
  </si>
  <si>
    <t>https://www.bmj.com/lookup/pmidlookup?view=long&amp;pmid=32332066</t>
  </si>
  <si>
    <t>["O'Connor C", 'Kiely L', "O'Riordan A", "O'Connell G", 'Bennett M', "O'Shea S", 'Murphy LA', 'Bourke J', 'Murphy M']</t>
  </si>
  <si>
    <t>A change of climate for climate change: the environmental benefit of specialty outreach clinics</t>
  </si>
  <si>
    <t>14-Apr-2020</t>
  </si>
  <si>
    <t>369:m1410</t>
  </si>
  <si>
    <t>https://pubmed.ncbi.nlm.nih.gov/32291288</t>
  </si>
  <si>
    <t>https://www.bmj.com/lookup/pmidlookup?view=long&amp;pmid=32291288</t>
  </si>
  <si>
    <t>['Murphy RP', 'O'Connor C', 'Murphy EP', 'O’Caoimh R']</t>
  </si>
  <si>
    <t>Where Are They Now? Five-Year Career Trends in a Single Graduating Medical Class</t>
  </si>
  <si>
    <t>16-Dec-2019</t>
  </si>
  <si>
    <t>112(10):1027</t>
  </si>
  <si>
    <t>https://pubmed.ncbi.nlm.nih.gov/32083361</t>
  </si>
  <si>
    <t>['Narbutt J', 'Philipsen PA', 'Harrison GI', 'Morgan KA', 'Lawrence KP', 'Baczynska KA', 'Grys K', 'Rogowski-Tylman M', 'Olejniczak-Staruch I', 'Tewari A', 'Bell M', "O'Connor C", 'Wulf HC', 'Lesiak A', 'Young AR']</t>
  </si>
  <si>
    <t>Sunscreen applied at ≥ 2 mg cm(-2) during a sunny holiday prevents erythema, a biomarker of ultraviolet radiation-induced DNA damage and suppression of acquired immunity</t>
  </si>
  <si>
    <t>180(3):604-614</t>
  </si>
  <si>
    <t>https://pubmed.ncbi.nlm.nih.gov/30307614</t>
  </si>
  <si>
    <t>https://academic.oup.com/bjd/article-lookup/doi/10.1111/bjd.17277</t>
  </si>
  <si>
    <t>["O'Connor C", 'Kelleher M', "O'B Hourihane J"]</t>
  </si>
  <si>
    <t>Calculating the effect of population-level implementation of the Learning Early About Peanut Allergy (LEAP) protocol to prevent peanut allergy</t>
  </si>
  <si>
    <t>10-Feb-2016</t>
  </si>
  <si>
    <t>137(4):1263-1264.e2</t>
  </si>
  <si>
    <t>https://pubmed.ncbi.nlm.nih.gov/26874368</t>
  </si>
  <si>
    <t>https://linkinghub.elsevier.com/retrieve/pii/S0091-6749(16)00032-4</t>
  </si>
  <si>
    <t>Al-Janabi A</t>
  </si>
  <si>
    <t>['Al-Janabi A', 'Martin P', 'Khan AR', 'Foulkes AC', 'Smith CH', 'Griffiths CEM', 'Morris AP', 'Eyre S', 'Warren RB']</t>
  </si>
  <si>
    <t>Integrated proteomics and genomics analysis of paradoxical eczema in psoriasis patients treated with biologics</t>
  </si>
  <si>
    <t>152(5):1237-1246</t>
  </si>
  <si>
    <t>https://pubmed.ncbi.nlm.nih.gov/37536512</t>
  </si>
  <si>
    <t>https://linkinghub.elsevier.com/retrieve/pii/S0091-6749(23)00974-0</t>
  </si>
  <si>
    <t>['Al-Janabi A', 'Eyre S', 'Foulkes AC', 'Khan AR', 'Dand N', 'Burova E', 'DeSilva B', 'Makrygeorgou A', 'Davies E', 'Smith CH', 'Griffiths CEM', 'Morris AP', 'Warren RB']</t>
  </si>
  <si>
    <t>Atopic Polygenic Risk Score Is Associated with Paradoxical Eczema Developing in Patients with Psoriasis Treated with Biologics</t>
  </si>
  <si>
    <t>143(8):1470-1478.e1</t>
  </si>
  <si>
    <t>https://pubmed.ncbi.nlm.nih.gov/36804406</t>
  </si>
  <si>
    <t>https://linkinghub.elsevier.com/retrieve/pii/S0022-202X(23)00077-5</t>
  </si>
  <si>
    <t>['Al-Janabi A', 'Foulkes AC', 'Griffiths CEM', 'Warren RB']</t>
  </si>
  <si>
    <t>Paradoxical eczema in patients with psoriasis receiving biologics: a case series</t>
  </si>
  <si>
    <t>10-Mar-2022</t>
  </si>
  <si>
    <t>47(6):1174-1178</t>
  </si>
  <si>
    <t>https://pubmed.ncbi.nlm.nih.gov/35150003</t>
  </si>
  <si>
    <t>https://europepmc.org/abstract/MED/35150003</t>
  </si>
  <si>
    <t>['Ali Z', 'Matthews R', 'Al-Janabi A', 'Warren RB']</t>
  </si>
  <si>
    <t>Bimekizumab: a dual IL-17A and IL-17F inhibitor for the treatment of psoriasis and psoriatic arthritis</t>
  </si>
  <si>
    <t>20-Aug-2021</t>
  </si>
  <si>
    <t>17(10):1073-1081</t>
  </si>
  <si>
    <t>https://pubmed.ncbi.nlm.nih.gov/34384327</t>
  </si>
  <si>
    <t>https://www.tandfonline.com/doi/full/10.1080/1744666X.2021.1967748</t>
  </si>
  <si>
    <t>['Kreeshan FC', 'Al-Janabi A', 'Warren RB', 'Hunter HJA']</t>
  </si>
  <si>
    <t>Real-World Experience and Laboratory Monitoring of Dupilumab in Patients with Moderate to Severe Atopic Dermatitis in a Tertiary Centre</t>
  </si>
  <si>
    <t>11(1):149-160</t>
  </si>
  <si>
    <t>https://pubmed.ncbi.nlm.nih.gov/33315229</t>
  </si>
  <si>
    <t>https://europepmc.org/abstract/MED/33315229</t>
  </si>
  <si>
    <t>['Al-Janabi A', 'Warren RB']</t>
  </si>
  <si>
    <t>Update on risankizumab for the treatment of moderate to severe psoriasis</t>
  </si>
  <si>
    <t>25-Sep-2020</t>
  </si>
  <si>
    <t>20(11):1245-1251</t>
  </si>
  <si>
    <t>https://pubmed.ncbi.nlm.nih.gov/32933320</t>
  </si>
  <si>
    <t>https://www.tandfonline.com/doi/full/10.1080/14712598.2020.1822813</t>
  </si>
  <si>
    <t>Risankizumab vs. adalimumab for moderate-to-severe plaque psoriasis: a critical appraisal</t>
  </si>
  <si>
    <t>13-Feb-2020</t>
  </si>
  <si>
    <t>183(2):220-221</t>
  </si>
  <si>
    <t>https://pubmed.ncbi.nlm.nih.gov/31899817</t>
  </si>
  <si>
    <t>https://academic.oup.com/bjd/article-lookup/doi/10.1111/bjd.18856</t>
  </si>
  <si>
    <t>['Al-Janabi A', 'Marsland AM']</t>
  </si>
  <si>
    <t>Seborrhoeic dermatitis and sebopsoriasis developing in patients on dupilumab: Two case reports</t>
  </si>
  <si>
    <t>9-May-2020</t>
  </si>
  <si>
    <t>8(8):1458-1460</t>
  </si>
  <si>
    <t>https://pubmed.ncbi.nlm.nih.gov/32884774</t>
  </si>
  <si>
    <t>https://europepmc.org/abstract/MED/32884774</t>
  </si>
  <si>
    <t>['Al-Janabi A', 'Foulkes AC', 'Mason K', 'Smith CH', 'Griffiths CEM', 'Warren RB']</t>
  </si>
  <si>
    <t>Phenotypic switch to eczema in patients receiving biologics for plaque psoriasis: a systematic review</t>
  </si>
  <si>
    <t>27-Feb-2020</t>
  </si>
  <si>
    <t>34(7):1440-1448</t>
  </si>
  <si>
    <t>https://pubmed.ncbi.nlm.nih.gov/31997406</t>
  </si>
  <si>
    <t>https://onlinelibrary.wiley.com/doi/10.1111/jdv.16246</t>
  </si>
  <si>
    <t>['Al-Janabi A', 'Greenfield S']</t>
  </si>
  <si>
    <t>Pemphigus vulgaris: a rare cause of dysphagia</t>
  </si>
  <si>
    <t>22-Oct-2015</t>
  </si>
  <si>
    <t>2015:bcr2015212661</t>
  </si>
  <si>
    <t>https://pubmed.ncbi.nlm.nih.gov/26494724</t>
  </si>
  <si>
    <t>https://europepmc.org/abstract/MED/26494724</t>
  </si>
  <si>
    <t>McBride S</t>
  </si>
  <si>
    <t>['Gisondi P', 'Gottlieb AB', 'Elewski B', 'Augustin M', 'McBride S', 'Tsai TF', 'de la Loge C', 'Fierens F', 'López Pinto JM', 'Tilt N', 'Lebwohl M']</t>
  </si>
  <si>
    <t>Publisher Correction: Long-Term Health-Related Quality of Life in Patients with Plaque Psoriasis Treated with Certolizumab Pegol: Three-Year Results from Two Randomised Phase 3 Studies (CIMPASI-1 and CIMPASI-2)</t>
  </si>
  <si>
    <t>13(6):1389-1390</t>
  </si>
  <si>
    <t>https://pubmed.ncbi.nlm.nih.gov/37249751</t>
  </si>
  <si>
    <t>https://europepmc.org/abstract/MED/37249751</t>
  </si>
  <si>
    <t>Long-Term Health-Related Quality of Life in Patients with Plaque Psoriasis Treated with Certolizumab Pegol: Three-Year Results from Two Randomised Phase 3 Studies (CIMPASI-1 and CIMPASI-2)</t>
  </si>
  <si>
    <t>13-Dec-2022</t>
  </si>
  <si>
    <t>13(1):315-328</t>
  </si>
  <si>
    <t>https://pubmed.ncbi.nlm.nih.gov/36509889</t>
  </si>
  <si>
    <t>https://europepmc.org/abstract/MED/36509889</t>
  </si>
  <si>
    <t>McBride SR</t>
  </si>
  <si>
    <t>['McBride SR', 'Fargnoli MC', 'Fougerousse AC', 'García Bustínduy M', 'Catton L', 'Senturk L', 'Ecoffet C', 'Koren J', 'Andreoli L', 'Coates LC', 'Titialii A']</t>
  </si>
  <si>
    <t>Impact of psoriatic disease on women aged 18 to 45: Results from a multinational survey across 11 European countries</t>
  </si>
  <si>
    <t>28-Aug-2021</t>
  </si>
  <si>
    <t>7(5Part B):697-707</t>
  </si>
  <si>
    <t>https://pubmed.ncbi.nlm.nih.gov/35028368</t>
  </si>
  <si>
    <t>https://linkinghub.elsevier.com/retrieve/pii/S2352-6475(21)00104-0</t>
  </si>
  <si>
    <t>['George C', 'Sutcliffe S', 'Scheinmann D', 'Mizara A', 'McBride SR']</t>
  </si>
  <si>
    <t>Psoriasis: The Skin I'm In. Development of a behaviour change tool to improve the care and lives of people with psoriasis</t>
  </si>
  <si>
    <t>46(5):888-895</t>
  </si>
  <si>
    <t>https://pubmed.ncbi.nlm.nih.gov/33544444</t>
  </si>
  <si>
    <t>https://academic.oup.com/ced/article-lookup/doi/10.1111/ced.14594</t>
  </si>
  <si>
    <t>['Leman J', 'Walton S', 'Layton AM', 'Ward KA', 'McBride S', 'Cliff S', 'Downs A', 'Landeira M', 'Bewley A']</t>
  </si>
  <si>
    <t>The real world impact of adalimumab on quality of life and the physical and psychological effects of moderate-to-severe psoriasis: a UK prospective, multicenter, observational study</t>
  </si>
  <si>
    <t>31(3):213-221</t>
  </si>
  <si>
    <t>https://pubmed.ncbi.nlm.nih.gov/30897016</t>
  </si>
  <si>
    <t>https://www.tandfonline.com/doi/full/10.1080/09546634.2019.1592096</t>
  </si>
  <si>
    <t>['Simpson JK', 'Wilson M', 'Ahmed AA', 'Mizara A', 'Clarke A', 'McBride SR']</t>
  </si>
  <si>
    <t>An exploratory study using framework analysis to investigate health-seeking behaviour in patients with psoriasis</t>
  </si>
  <si>
    <t>12-May-2017</t>
  </si>
  <si>
    <t>177(3):742-750</t>
  </si>
  <si>
    <t>https://pubmed.ncbi.nlm.nih.gov/28083871</t>
  </si>
  <si>
    <t>https://academic.oup.com/bjd/article-lookup/doi/10.1111/bjd.15307</t>
  </si>
  <si>
    <t>['Armstrong AW', 'Lynde CW', 'McBride SR', 'Ståhle M', 'Edson-Heredia E', 'Zhu B', 'Amato D', 'Nikaï E', 'Yang FE', 'Gordon KB']</t>
  </si>
  <si>
    <t>Effect of Ixekizumab Treatment on Work Productivity for Patients With Moderate-to-Severe Plaque Psoriasis: Analysis of Results From 3 Randomized Phase 3 Clinical Trials</t>
  </si>
  <si>
    <t>1-Jun-2016</t>
  </si>
  <si>
    <t>152(6):661-9</t>
  </si>
  <si>
    <t>https://pubmed.ncbi.nlm.nih.gov/26953848</t>
  </si>
  <si>
    <t>https://jamanetwork.com/journals/jamadermatology/fullarticle/10.1001/jamadermatol.2016.0269</t>
  </si>
  <si>
    <t>['Bundy C', 'Borthwick M', 'McAteer H', 'Cordingley L', 'Howells L', 'Bristow P', 'McBride S']</t>
  </si>
  <si>
    <t>Psoriasis: snapshots of the unspoken: using novel methods to explore patients' personal models of psoriasis and the impact on well-being</t>
  </si>
  <si>
    <t>10-Sep-2014</t>
  </si>
  <si>
    <t>171(4):825-31</t>
  </si>
  <si>
    <t>https://pubmed.ncbi.nlm.nih.gov/24814298</t>
  </si>
  <si>
    <t>https://academic.oup.com/bjd/article-lookup/doi/10.1111/bjd.13101</t>
  </si>
  <si>
    <t>['Woo WA', 'Waite A', 'Rustin MH', 'McBride SR']</t>
  </si>
  <si>
    <t>Switching biological agents for psoriasis in secondary care: a single-centre, retrospective, open-label study</t>
  </si>
  <si>
    <t>170(4):989-90</t>
  </si>
  <si>
    <t>https://pubmed.ncbi.nlm.nih.gov/24298875</t>
  </si>
  <si>
    <t>https://academic.oup.com/bjd/article-lookup/doi/10.1111/bjd.12764</t>
  </si>
  <si>
    <t>['Kluk J', 'Krassilnik N', 'McBride SR']</t>
  </si>
  <si>
    <t>Follicular mucinosis treated with topical 0.1% tacrolimus ointment</t>
  </si>
  <si>
    <t>20-Nov-2013</t>
  </si>
  <si>
    <t>39(2):227-8</t>
  </si>
  <si>
    <t>https://pubmed.ncbi.nlm.nih.gov/24252117</t>
  </si>
  <si>
    <t>https://academic.oup.com/ced/article-lookup/doi/10.1111/ced.12244</t>
  </si>
  <si>
    <t>['Moon HS', 'Mizara A', 'McBride SR']</t>
  </si>
  <si>
    <t>Psoriasis and psycho-dermatology</t>
  </si>
  <si>
    <t>10-Jul-2013</t>
  </si>
  <si>
    <t>3(2):117-30</t>
  </si>
  <si>
    <t>https://pubmed.ncbi.nlm.nih.gov/24318414</t>
  </si>
  <si>
    <t>https://europepmc.org/abstract/MED/24318414</t>
  </si>
  <si>
    <t>['Bewley A', 'Affleck A', 'Bundy C', 'Higgins E', 'McBride S']</t>
  </si>
  <si>
    <t>Psychodermatology services guidance: the report of the British Association of Dermatologists' Psychodermatology Working Party</t>
  </si>
  <si>
    <t>168(6):1149-50</t>
  </si>
  <si>
    <t>https://pubmed.ncbi.nlm.nih.gov/23738635</t>
  </si>
  <si>
    <t>https://academic.oup.com/bjd/article-lookup/doi/10.1111/bjd.12330</t>
  </si>
  <si>
    <t>['Mizara A', 'Papadopoulos L', 'McBride SR']</t>
  </si>
  <si>
    <t>Core beliefs and psychological distress in patients with psoriasis and atopic eczema attending secondary care: the role of schemas in chronic skin disease</t>
  </si>
  <si>
    <t>166(5):986-93</t>
  </si>
  <si>
    <t>https://pubmed.ncbi.nlm.nih.gov/22211355</t>
  </si>
  <si>
    <t>https://academic.oup.com/bjd/article-lookup/doi/10.1111/j.1365-2133.2011.10799.x</t>
  </si>
  <si>
    <t>['Saha M', 'Shipley D', 'McBride S', 'Kennedy C', 'Vega-Lopez F']</t>
  </si>
  <si>
    <t>Atypical cutaneous leishmaniasis in two patients receiving low-dose methotrexate</t>
  </si>
  <si>
    <t>155(4):830-3</t>
  </si>
  <si>
    <t>https://pubmed.ncbi.nlm.nih.gov/16965437</t>
  </si>
  <si>
    <t>https://academic.oup.com/bjd/article-lookup/doi/10.1111/j.1365-2133.2006.07418.x</t>
  </si>
  <si>
    <t>['Shergill B', 'Orteu CH', 'McBride SR', 'Rustin MH']</t>
  </si>
  <si>
    <t>Dementia associated with scleromyxoedema reversed by high-dose intravenous immunoglobulin</t>
  </si>
  <si>
    <t>153(3):650-2</t>
  </si>
  <si>
    <t>https://pubmed.ncbi.nlm.nih.gov/16120159</t>
  </si>
  <si>
    <t>https://academic.oup.com/bjd/article-lookup/doi/10.1111/j.1365-2133.2005.06710.x</t>
  </si>
  <si>
    <t>['Perrett CM', 'McBride SR']</t>
  </si>
  <si>
    <t>Teicoplanin induced drug hypersensitivity syndrome</t>
  </si>
  <si>
    <t>29-May-2004</t>
  </si>
  <si>
    <t>328(7451):1292</t>
  </si>
  <si>
    <t>https://pubmed.ncbi.nlm.nih.gov/15166065</t>
  </si>
  <si>
    <t>https://europepmc.org/abstract/MED/15166065</t>
  </si>
  <si>
    <t>['McBride SR', 'Leonard N', 'Reynolds NJ']</t>
  </si>
  <si>
    <t>Loss of p21(WAF1) compartmentalisation in sebaceous carcinoma compared with sebaceous hyperplasia and sebaceous adenoma</t>
  </si>
  <si>
    <t>Oct-2002</t>
  </si>
  <si>
    <t>55(10):763-6</t>
  </si>
  <si>
    <t>https://pubmed.ncbi.nlm.nih.gov/12354803</t>
  </si>
  <si>
    <t>https://europepmc.org/abstract/MED/12354803</t>
  </si>
  <si>
    <t>['McBride SR', 'Leppard BJ']</t>
  </si>
  <si>
    <t>Attitudes and beliefs of an albino population toward sun avoidance: advice and services provided by an outreach albino clinic in Tanzania</t>
  </si>
  <si>
    <t>138(5):629-32</t>
  </si>
  <si>
    <t>https://pubmed.ncbi.nlm.nih.gov/12020224</t>
  </si>
  <si>
    <t>https://jamanetwork.com/journals/jamadermatology/fullarticle/vol/138/pg/629</t>
  </si>
  <si>
    <t>['McBride SR', 'Reynolds NJ']</t>
  </si>
  <si>
    <t>Key developments in dermatology</t>
  </si>
  <si>
    <t>243(1604):789, 793, 796 passim</t>
  </si>
  <si>
    <t>https://pubmed.ncbi.nlm.nih.gov/10715878</t>
  </si>
  <si>
    <t>['Satimia FT', 'McBride SR', 'Leppard B']</t>
  </si>
  <si>
    <t>Prevalence of skin disease in rural Tanzania and factors influencing the choice of health care, modern or traditional</t>
  </si>
  <si>
    <t>134(11):1363-6</t>
  </si>
  <si>
    <t>https://pubmed.ncbi.nlm.nih.gov/9828869</t>
  </si>
  <si>
    <t>https://jamanetwork.com/journals/jamadermatology/fullarticle/vol/134/pg/1363</t>
  </si>
  <si>
    <t>['McBride SR', 'Dahl MG', 'Slater DN', 'Sviland L']</t>
  </si>
  <si>
    <t>Vesicular mycosis fungoides</t>
  </si>
  <si>
    <t>138(1):141-4</t>
  </si>
  <si>
    <t>https://pubmed.ncbi.nlm.nih.gov/9536238</t>
  </si>
  <si>
    <t>https://academic.oup.com/bjd/article-lookup/doi/10.1046/j.1365-2133.1998.02041.x</t>
  </si>
  <si>
    <t>['McBride SR', 'Lawrence CM', 'Pape SA', 'Reid CA']</t>
  </si>
  <si>
    <t>Fatal toxic epidermal necrolysis associated with mefloquine antimalarial prophylaxis</t>
  </si>
  <si>
    <t>11-Jan-1997</t>
  </si>
  <si>
    <t>349(9045):101</t>
  </si>
  <si>
    <t>https://pubmed.ncbi.nlm.nih.gov/8996426</t>
  </si>
  <si>
    <t>https://linkinghub.elsevier.com/retrieve/pii/S0140-6736(05)60884-7</t>
  </si>
  <si>
    <t>McKenna K</t>
  </si>
  <si>
    <t>['Ashraf S', 'Surgenor L', 'McKenna K']</t>
  </si>
  <si>
    <t>Recurring rash in a 4-year-old girl</t>
  </si>
  <si>
    <t>12-Jun-2024</t>
  </si>
  <si>
    <t>https://pubmed.ncbi.nlm.nih.gov/38867398</t>
  </si>
  <si>
    <t>https://onlinelibrary.wiley.com/doi/10.1111/pde.15679</t>
  </si>
  <si>
    <t>['McGuire N', 'Elamin S', 'Gough P', 'Cooke N', 'McGrath C', 'McKenna K', "O'Kane D"]</t>
  </si>
  <si>
    <t>CorrespondenceUpdosing of secukinumab to every 2 weeks results in superior efficacy in patients with severe psoriasis weighing 90 kg or more: a real-world prospective observational study</t>
  </si>
  <si>
    <t>48(7):793-812</t>
  </si>
  <si>
    <t>Letter | Observational Study</t>
  </si>
  <si>
    <t>https://pubmed.ncbi.nlm.nih.gov/36755389</t>
  </si>
  <si>
    <t>https://academic.oup.com/ced/article-lookup/doi/10.1093/ced/llad035</t>
  </si>
  <si>
    <t>['Fisher RM', 'Ji-Xu A', 'Abbott R', 'Basu T', 'Brown A', 'Foley C', 'Glen C', 'Gupta G', 'Hasan Z', 'Ismail F', 'Khalid A', 'Khoo ABS', 'Koumaki D', 'Lally A', 'Lear JT', 'McGrath EJ', 'McKenna K', 'Milligan A', 'Mulholland O', 'Tasker F', 'Harwood CA', 'Proby CM', 'Matin RN']</t>
  </si>
  <si>
    <t>Clinicopathological characteristics of individuals with coexisting melanoma and chronic lymphocytic leukaemia: a multicentre cohort study</t>
  </si>
  <si>
    <t>47(11):1976-1981</t>
  </si>
  <si>
    <t>https://pubmed.ncbi.nlm.nih.gov/35801421</t>
  </si>
  <si>
    <t>https://academic.oup.com/ced/article-lookup/doi/10.1111/ced.15324</t>
  </si>
  <si>
    <t>['Kearney N', 'McKenna K']</t>
  </si>
  <si>
    <t>Real world use of biologic drug levels and anti-drug antibodies in patients with psoriasis - does therapeutic drug monitoring have a place in routine clinical practice?</t>
  </si>
  <si>
    <t>15-Mar-2021</t>
  </si>
  <si>
    <t>33(3):1676-1681</t>
  </si>
  <si>
    <t>https://pubmed.ncbi.nlm.nih.gov/33656955</t>
  </si>
  <si>
    <t>https://www.tandfonline.com/doi/full/10.1080/09546634.2021.1898526</t>
  </si>
  <si>
    <t>['Ibbotson SH', 'Allan D', 'Dawe RS', 'Eadie E', 'Farr PM', 'Fassihi H', 'Fedele F', 'Ferguson J', 'Fityan A', 'Freeman P', 'Fullerton L', 'Goulden V', 'Haque S', 'Ling TC', 'Mackay A', 'McKenna K', 'Ralph N', 'Rhodes LE', 'Sarkany R', 'Turner D', 'Ungureanu S', 'Weatherhead S']</t>
  </si>
  <si>
    <t>Photodiagnostic services in the UK and Republic of Ireland: a British Photodermatology Group Workshop Report</t>
  </si>
  <si>
    <t>13-Sep-2021</t>
  </si>
  <si>
    <t>35(12):2448-2455</t>
  </si>
  <si>
    <t>https://pubmed.ncbi.nlm.nih.gov/34459043</t>
  </si>
  <si>
    <t>https://onlinelibrary.wiley.com/doi/10.1111/jdv.17632</t>
  </si>
  <si>
    <t>['Campbell V', 'McKenna K']</t>
  </si>
  <si>
    <t>Facial papules of frontal fibrosing alopecia-Response to oral isotretinoin</t>
  </si>
  <si>
    <t>33(6):e14274</t>
  </si>
  <si>
    <t>https://pubmed.ncbi.nlm.nih.gov/32885907</t>
  </si>
  <si>
    <t>https://onlinelibrary.wiley.com/doi/10.1111/dth.14274</t>
  </si>
  <si>
    <t>The Mona Lisa: an example of frontal fibrosing alopecia masquerading as Renaissance fashion?</t>
  </si>
  <si>
    <t>Jun-2020</t>
  </si>
  <si>
    <t>12-Sep-2019</t>
  </si>
  <si>
    <t>45(4):452-453</t>
  </si>
  <si>
    <t>Historical Article | Letter</t>
  </si>
  <si>
    <t>https://pubmed.ncbi.nlm.nih.gov/31437871</t>
  </si>
  <si>
    <t>https://academic.oup.com/ced/article-lookup/doi/10.1111/ced.14080</t>
  </si>
  <si>
    <t>['Brennan R', 'McKenna K']</t>
  </si>
  <si>
    <t>MYCOBACTERIAL ABSCESSES AFTER BCG VACCINATION</t>
  </si>
  <si>
    <t>27-Apr-2019</t>
  </si>
  <si>
    <t>88(2):128-129</t>
  </si>
  <si>
    <t>https://pubmed.ncbi.nlm.nih.gov/31061564</t>
  </si>
  <si>
    <t>https://europepmc.org/abstract/MED/31061564</t>
  </si>
  <si>
    <t>McKenna KE</t>
  </si>
  <si>
    <t>['Skillen LA', 'Gates D', 'Collins JA', 'Saxena N', 'Hurrell D', 'McKenna K', 'Morrison PJ']</t>
  </si>
  <si>
    <t>Aplasia Cutis Congenita with Ischemic Cortical Change and Normal Array Cytogenetic Analysis with a Fetus Papyraceus Twin</t>
  </si>
  <si>
    <t>1-Oct-2018</t>
  </si>
  <si>
    <t>Fetal and pediatric pathology</t>
  </si>
  <si>
    <t>37(4):276-281</t>
  </si>
  <si>
    <t>https://pubmed.ncbi.nlm.nih.gov/30273087</t>
  </si>
  <si>
    <t>https://www.tandfonline.com/doi/full/10.1080/15513815.2018.1483453</t>
  </si>
  <si>
    <t>['Skillen LA', 'McKenna K']</t>
  </si>
  <si>
    <t>THE MANAGEMENT OF MODERATE TO SEVERE PSORIASIS: A BIOLOGIC REVOLUTION</t>
  </si>
  <si>
    <t>87(2):125</t>
  </si>
  <si>
    <t>https://pubmed.ncbi.nlm.nih.gov/29867270</t>
  </si>
  <si>
    <t>https://europepmc.org/abstract/MED/29867270</t>
  </si>
  <si>
    <t>['McEwan C', 'Nesbitt H', 'Nicholas D', 'Kavanagh ON', 'McKenna K', 'Loan P', 'Jack IG', 'McHale AP', 'Callan JF']</t>
  </si>
  <si>
    <t>Comparing the efficacy of photodynamic and sonodynamic therapy in non-melanoma and melanoma skin cancer</t>
  </si>
  <si>
    <t>1-Jul-2016</t>
  </si>
  <si>
    <t>12-May-2016</t>
  </si>
  <si>
    <t>Bioorganic &amp; medicinal chemistry</t>
  </si>
  <si>
    <t>24(13):3023-3028</t>
  </si>
  <si>
    <t>https://pubmed.ncbi.nlm.nih.gov/27234890</t>
  </si>
  <si>
    <t>https://linkinghub.elsevier.com/retrieve/pii/S0968-0896(16)30340-6</t>
  </si>
  <si>
    <t>['Murphy B', 'McKenna K']</t>
  </si>
  <si>
    <t>Four cases of intralesional blisters arising during TL-01 UVB phototherapy for chronic plaque psoriasis</t>
  </si>
  <si>
    <t>3-May-2016</t>
  </si>
  <si>
    <t>32(4):224-5</t>
  </si>
  <si>
    <t>https://pubmed.ncbi.nlm.nih.gov/27083134</t>
  </si>
  <si>
    <t>https://onlinelibrary.wiley.com/doi/10.1111/phpp.12245</t>
  </si>
  <si>
    <t>['Murphy B', 'Walsh M', 'McKenna K']</t>
  </si>
  <si>
    <t>Bullous Pemphigoid Arising in Lower Leg Vein Graft Incision Site</t>
  </si>
  <si>
    <t>27-Nov-2015</t>
  </si>
  <si>
    <t>Journal of cardiac surgery</t>
  </si>
  <si>
    <t>31(1):57-9</t>
  </si>
  <si>
    <t>https://pubmed.ncbi.nlm.nih.gov/26612710</t>
  </si>
  <si>
    <t>https://onlinelibrary.wiley.com/doi/10.1111/jocs.12668</t>
  </si>
  <si>
    <t>['El-Khayat RH', 'Rashid A', 'Walsh MY', 'McKenna KE']</t>
  </si>
  <si>
    <t>Subungual Congenital Nevus with Recurrent Nevus Phenomenon</t>
  </si>
  <si>
    <t>Sep Oct-2015</t>
  </si>
  <si>
    <t>32(5):e197-9</t>
  </si>
  <si>
    <t>https://pubmed.ncbi.nlm.nih.gov/26149543</t>
  </si>
  <si>
    <t>https://onlinelibrary.wiley.com/doi/10.1111/pde.12633</t>
  </si>
  <si>
    <t>['Wilson CA', 'El-Khayat RH', 'Somerville J', 'McKenna K']</t>
  </si>
  <si>
    <t>Digitial endochondroma</t>
  </si>
  <si>
    <t>Dermatology online journal</t>
  </si>
  <si>
    <t>21(2):13030/qt9vb4f09s</t>
  </si>
  <si>
    <t>https://pubmed.ncbi.nlm.nih.gov/25756487</t>
  </si>
  <si>
    <t>http://escholarship.org/uc/item/9vb4f09s</t>
  </si>
  <si>
    <t>['Goody RB', "O'Hare J", 'McKenna K', 'Dearey L', 'Robinson J', 'Bell P', 'Clarke J', 'McAleer JJ', "O'Sullivan JM", 'Hanna GG']</t>
  </si>
  <si>
    <t>Unintended cardiac irradiation during left-sided breast cancer radiotherapy</t>
  </si>
  <si>
    <t>The British journal of radiology</t>
  </si>
  <si>
    <t>86(1022):20120434</t>
  </si>
  <si>
    <t>https://pubmed.ncbi.nlm.nih.gov/23385997</t>
  </si>
  <si>
    <t>https://europepmc.org/abstract/MED/23385997</t>
  </si>
  <si>
    <t>['Tolland JP', 'Murphy BP', 'Boyle J', 'Hall V', 'McKenna KE', 'Elborn JS']</t>
  </si>
  <si>
    <t>Ciprofloxacin-induced phototoxicity in an adult cystic fibrosis population</t>
  </si>
  <si>
    <t>28(5):258-60</t>
  </si>
  <si>
    <t>https://pubmed.ncbi.nlm.nih.gov/22971191</t>
  </si>
  <si>
    <t>https://onlinelibrary.wiley.com/doi/10.1111/j.1600-0781.2012.00676.x</t>
  </si>
  <si>
    <t>['McCourt C', 'Feighery C', 'McKenna K']</t>
  </si>
  <si>
    <t>Multiple annular lesions on the legs</t>
  </si>
  <si>
    <t>27-Apr-2012</t>
  </si>
  <si>
    <t>344:e2832</t>
  </si>
  <si>
    <t>https://pubmed.ncbi.nlm.nih.gov/22544832</t>
  </si>
  <si>
    <t>https://www.bmj.com/lookup/pmidlookup?view=long&amp;pmid=22544832</t>
  </si>
  <si>
    <t>['Kedward AL', 'McGalie C', 'Venkatraman L', 'Hamilton J', 'El-Agnaf M', 'McKenna K']</t>
  </si>
  <si>
    <t>Plasmacytoid dendritic cell neoplasm treated successfully with rituximab</t>
  </si>
  <si>
    <t>24(6):742-3</t>
  </si>
  <si>
    <t>https://pubmed.ncbi.nlm.nih.gov/20565563</t>
  </si>
  <si>
    <t>https://onlinelibrary.wiley.com/doi/10.1111/j.1468-3083.2009.03484.x</t>
  </si>
  <si>
    <t>['McCourt C', 'Somerville J', 'McKenna K']</t>
  </si>
  <si>
    <t>Anti-Ro and anti-La antibody positive subacute cutaneous lupus erythematosus (SCLE) induced by lansoprazole</t>
  </si>
  <si>
    <t>Nov Dec-2010</t>
  </si>
  <si>
    <t>26-Oct-2010</t>
  </si>
  <si>
    <t>20(6):860-1</t>
  </si>
  <si>
    <t>https://pubmed.ncbi.nlm.nih.gov/20974555</t>
  </si>
  <si>
    <t>http://www.john-libbey-eurotext.fr/medline.md?doi=10.1684/ejd.2010.1112</t>
  </si>
  <si>
    <t>['Tolland JP', 'Boyle J', 'Hall V', 'McKenna KE', 'Elborn JS']</t>
  </si>
  <si>
    <t>Aquagenic wrinkling of the palms in an adult cystic fibrosis population</t>
  </si>
  <si>
    <t>25-Sep-2010</t>
  </si>
  <si>
    <t>221(4):326-30</t>
  </si>
  <si>
    <t>https://pubmed.ncbi.nlm.nih.gov/20881360</t>
  </si>
  <si>
    <t>https://karger.com/DRM/article/doi/10.1159/000319754</t>
  </si>
  <si>
    <t>['Kedward AL', 'McKenna K']</t>
  </si>
  <si>
    <t>A fatal case of toxic epidermal necrolysis with extensive intestinal involvement</t>
  </si>
  <si>
    <t>34(7):e484</t>
  </si>
  <si>
    <t>https://pubmed.ncbi.nlm.nih.gov/19747323</t>
  </si>
  <si>
    <t>https://academic.oup.com/ced/article-lookup/doi/10.1111/j.1365-2230.2009.03553.x</t>
  </si>
  <si>
    <t>['McLoone N', 'Donnelly RF', 'Walsh M', 'Dolan OM', 'McLoone S', 'McKenna K', 'McCarron PA']</t>
  </si>
  <si>
    <t>Aminolaevulinic acid diffusion characteristics in 'in vitro' normal human skin and actinic keratosis: implications for topical photodynamic therapy</t>
  </si>
  <si>
    <t>24(4):183-90</t>
  </si>
  <si>
    <t>https://pubmed.ncbi.nlm.nih.gov/18717959</t>
  </si>
  <si>
    <t>https://onlinelibrary.wiley.com/doi/10.1111/j.1600-0781.2008.00358.x</t>
  </si>
  <si>
    <t>['Hunter HL', 'McKenna KE', 'Edgar JD']</t>
  </si>
  <si>
    <t>Eczema and X-linked agammaglobulinaemia</t>
  </si>
  <si>
    <t>33(2):148-50</t>
  </si>
  <si>
    <t>https://pubmed.ncbi.nlm.nih.gov/18076688</t>
  </si>
  <si>
    <t>https://academic.oup.com/ced/article-lookup/doi/10.1111/j.1365-2230.2007.02582.x</t>
  </si>
  <si>
    <t>['Cooke N', 'McKenna K']</t>
  </si>
  <si>
    <t>A case of keratosis punctata palmoplantaris successfully treated with acitretin</t>
  </si>
  <si>
    <t>21(6):834-6</t>
  </si>
  <si>
    <t>https://pubmed.ncbi.nlm.nih.gov/17567324</t>
  </si>
  <si>
    <t>https://onlinelibrary.wiley.com/doi/10.1111/j.1468-3083.2006.02034.x</t>
  </si>
  <si>
    <t>['Cooke NS', 'McKenna K']</t>
  </si>
  <si>
    <t>A case of haemodialysis-associated pseudoporphyria successfully treated with oral N-acetylcysteine</t>
  </si>
  <si>
    <t>32(1):64-6</t>
  </si>
  <si>
    <t>https://pubmed.ncbi.nlm.nih.gov/17305908</t>
  </si>
  <si>
    <t>https://academic.oup.com/ced/article-lookup/doi/10.1111/j.1365-2230.2006.02271.x</t>
  </si>
  <si>
    <t>['Ramadan KM', 'McKenna KE', 'Morris TC']</t>
  </si>
  <si>
    <t>Clinical response of cutaneous squamous-cell carcinoma to bortezomib given for myeloma</t>
  </si>
  <si>
    <t>7(11):958-9</t>
  </si>
  <si>
    <t>https://pubmed.ncbi.nlm.nih.gov/17081923</t>
  </si>
  <si>
    <t>https://linkinghub.elsevier.com/retrieve/pii/S1470-2045(06)70944-5</t>
  </si>
  <si>
    <t>['Jasim ZF', 'McKenna KE']</t>
  </si>
  <si>
    <t>Vitamin B12 and folate deficiency anaemia associated with isotretinoin treatment for acne</t>
  </si>
  <si>
    <t>31(4):599</t>
  </si>
  <si>
    <t>https://pubmed.ncbi.nlm.nih.gov/16716177</t>
  </si>
  <si>
    <t>https://academic.oup.com/ced/article-lookup/doi/10.1111/j.1365-2230.2006.02144.x</t>
  </si>
  <si>
    <t>["O'Hagan AH", 'Moloney FJ', 'Buckley C', 'Bingham EA', 'Walsh MY', 'McKenna KE', 'McGibbon D', 'Hughes AE']</t>
  </si>
  <si>
    <t>Mutation analysis in Irish families with glomuvenous malformations</t>
  </si>
  <si>
    <t>154(3):450-2</t>
  </si>
  <si>
    <t>https://pubmed.ncbi.nlm.nih.gov/16445774</t>
  </si>
  <si>
    <t>https://academic.oup.com/bjd/article-lookup/doi/10.1111/j.1365-2133.2005.07041.x</t>
  </si>
  <si>
    <t>['Jasim ZF', 'Lioe TF', 'McKenna KE', 'Robson T', 'Ouhtit A']</t>
  </si>
  <si>
    <t>The effect of ultra violet B (TL-01) phototherapy on epidermal expression of p53 protein in psoriatic plaques</t>
  </si>
  <si>
    <t>22(1):12-7</t>
  </si>
  <si>
    <t>https://pubmed.ncbi.nlm.nih.gov/16436176</t>
  </si>
  <si>
    <t>https://onlinelibrary.wiley.com/doi/10.1111/j.1600-0781.2006.00197.x</t>
  </si>
  <si>
    <t>['McKenna KE', 'Whittaker S', 'Rhodes LE', 'Taylor P', 'Lloyd J', 'Ibbotson S', 'Russell-Jones R']</t>
  </si>
  <si>
    <t>Evidence-based practice of photopheresis 1987-2001: a report of a workshop of the British Photodermatology Group and the U.K. Skin Lymphoma Group</t>
  </si>
  <si>
    <t>154(1):7-20</t>
  </si>
  <si>
    <t>https://pubmed.ncbi.nlm.nih.gov/16403088</t>
  </si>
  <si>
    <t>https://academic.oup.com/bjd/article-lookup/doi/10.1111/j.1365-2133.2005.06857.x</t>
  </si>
  <si>
    <t>['McKenna DJ', 'McKenna K']</t>
  </si>
  <si>
    <t>Basal cell carcinoma lurking within gross rhinophyma</t>
  </si>
  <si>
    <t>31(1):173-4</t>
  </si>
  <si>
    <t>https://pubmed.ncbi.nlm.nih.gov/16309536</t>
  </si>
  <si>
    <t>https://academic.oup.com/ced/article-lookup/doi/10.1111/j.1365-2230.2005.01929.x</t>
  </si>
  <si>
    <t>['Cooke N', 'Jenkinson H', 'Wojnarowska F', 'McKenna K', 'Alderdice J']</t>
  </si>
  <si>
    <t>Coexistence of psoriasis and linear IgA disease in a patient with recent herpes zoster infection</t>
  </si>
  <si>
    <t>30(6):643-5</t>
  </si>
  <si>
    <t>https://pubmed.ncbi.nlm.nih.gov/16197377</t>
  </si>
  <si>
    <t>https://academic.oup.com/ced/article-lookup/doi/10.1111/j.1365-2230.2005.01872.x</t>
  </si>
  <si>
    <t>['McLoone NM', 'McKenna K', 'Edgar D', 'Walsh M', 'Bingham A']</t>
  </si>
  <si>
    <t>Merkel cell carcinoma in a patient with chronic sarcoidosis</t>
  </si>
  <si>
    <t>30(5):580-2</t>
  </si>
  <si>
    <t>https://pubmed.ncbi.nlm.nih.gov/16045699</t>
  </si>
  <si>
    <t>https://academic.oup.com/ced/article-lookup/doi/10.1111/j.1365-2230.2005.01800.x</t>
  </si>
  <si>
    <t>['McKenna KE']</t>
  </si>
  <si>
    <t>Iatrogenic skin cancer: induction by psoralen/ultraviolet A and immunosuppression of organ transplant recipients</t>
  </si>
  <si>
    <t>20(6):289-96</t>
  </si>
  <si>
    <t>https://pubmed.ncbi.nlm.nih.gov/15533236</t>
  </si>
  <si>
    <t>https://onlinelibrary.wiley.com/resolve/openurl?genre=article&amp;sid=nlm:pubmed&amp;issn=0905-4383&amp;date=2004&amp;volume=20&amp;issue=6&amp;spage=289</t>
  </si>
  <si>
    <t>['Ahmadi S', 'McCarron PA', 'Donnelly RF', 'Woolfson AD', 'McKenna K']</t>
  </si>
  <si>
    <t>Evaluation of the penetration of 5-aminolevulinic acid through basal cell carcinoma: a pilot study</t>
  </si>
  <si>
    <t>13(7):445-51</t>
  </si>
  <si>
    <t>https://pubmed.ncbi.nlm.nih.gov/15217365</t>
  </si>
  <si>
    <t>https://onlinelibrary.wiley.com/doi/10.1111/j.0906-6705.2004.00181.x</t>
  </si>
  <si>
    <t>['Woo WK', 'McKenna KE']</t>
  </si>
  <si>
    <t>Iatrogenic adrenal gland suppression from use of a potent topical steroid</t>
  </si>
  <si>
    <t>28(6):672-3</t>
  </si>
  <si>
    <t>https://pubmed.ncbi.nlm.nih.gov/14616843</t>
  </si>
  <si>
    <t>https://academic.oup.com/ced/article-lookup/doi/10.1046/j.1365-2230.2003.01356.x</t>
  </si>
  <si>
    <t>['McLoone N', 'Lee B', 'Anderson J', 'McKenna K']</t>
  </si>
  <si>
    <t>Homozygous factor V Leiden mutation in a patient with traumatic leg ulceration</t>
  </si>
  <si>
    <t>28(6):608-9</t>
  </si>
  <si>
    <t>https://pubmed.ncbi.nlm.nih.gov/14616826</t>
  </si>
  <si>
    <t>https://academic.oup.com/ced/article-lookup/doi/10.1046/j.1365-2230.2003.01402.x</t>
  </si>
  <si>
    <t>['Ahmadi S', 'McKenna K']</t>
  </si>
  <si>
    <t>Keratitis-ichthyosis-deafness syndrome and carotenaemia</t>
  </si>
  <si>
    <t>28(4):394-6</t>
  </si>
  <si>
    <t>https://pubmed.ncbi.nlm.nih.gov/12823302</t>
  </si>
  <si>
    <t>https://academic.oup.com/ced/article-lookup/doi/10.1046/j.1365-2230.2003.01316.x</t>
  </si>
  <si>
    <t>['McKenna KE', 'McCusker G']</t>
  </si>
  <si>
    <t>Spontaneous regression of a tufted angioma</t>
  </si>
  <si>
    <t>25(8):656-8</t>
  </si>
  <si>
    <t>https://pubmed.ncbi.nlm.nih.gov/11167986</t>
  </si>
  <si>
    <t>https://academic.oup.com/ced/article-lookup/doi/10.1046/j.1365-2230.2000.00730-3.x</t>
  </si>
  <si>
    <t>Allergic contact dermatitis from glyceryl trinitrate ointment</t>
  </si>
  <si>
    <t>42(4):246</t>
  </si>
  <si>
    <t>https://pubmed.ncbi.nlm.nih.gov/10750866</t>
  </si>
  <si>
    <t>https://onlinelibrary.wiley.com/resolve/openurl?genre=article&amp;sid=nlm:pubmed&amp;issn=0105-1873&amp;date=2000&amp;volume=42&amp;issue=4&amp;spage=246</t>
  </si>
  <si>
    <t>['McKenna KE', 'Burrows D']</t>
  </si>
  <si>
    <t>Pulmonary toxicity in a patient with psoriasis receiving methotrexate therapy</t>
  </si>
  <si>
    <t>25(1):24-7</t>
  </si>
  <si>
    <t>https://pubmed.ncbi.nlm.nih.gov/10671965</t>
  </si>
  <si>
    <t>https://academic.oup.com/ced/article-lookup/doi/10.1046/j.1365-2230.2000.00564.x</t>
  </si>
  <si>
    <t>Naevocentric erythema multiforme associated with herpes labialis</t>
  </si>
  <si>
    <t>141(5):954-5</t>
  </si>
  <si>
    <t>https://pubmed.ncbi.nlm.nih.gov/10583204</t>
  </si>
  <si>
    <t>https://academic.oup.com/bjd/article-lookup/doi/10.1046/j.1365-2133.1999.03194.x</t>
  </si>
  <si>
    <t>['McKenna KE', 'McCleane G']</t>
  </si>
  <si>
    <t>Dermatitis induced by a spinal cord stimulator implant</t>
  </si>
  <si>
    <t>Oct-1999</t>
  </si>
  <si>
    <t>41(4):229</t>
  </si>
  <si>
    <t>https://pubmed.ncbi.nlm.nih.gov/10515110</t>
  </si>
  <si>
    <t>https://onlinelibrary.wiley.com/resolve/openurl?genre=article&amp;sid=nlm:pubmed&amp;issn=0105-1873&amp;date=1999&amp;volume=41&amp;issue=4&amp;spage=229</t>
  </si>
  <si>
    <t>['McKenna KE', 'Walsh MY', 'Burrows D']</t>
  </si>
  <si>
    <t>Treatment of unilateral Darier's disease with topical isotretinoin</t>
  </si>
  <si>
    <t>24(5):425-7</t>
  </si>
  <si>
    <t>https://pubmed.ncbi.nlm.nih.gov/10564339</t>
  </si>
  <si>
    <t>https://academic.oup.com/ced/article-lookup/doi/10.1046/j.1365-2230.1999.00519.x</t>
  </si>
  <si>
    <t>['Smith FJ', 'McKenna KE', 'Irvine AD', 'Bingham EA', 'Coleman CM', 'Uitto J', 'McLean WH']</t>
  </si>
  <si>
    <t>A mutation detection strategy for the human keratin 6A gene and novel missense mutations in two cases of pachyonychia congenita type 1</t>
  </si>
  <si>
    <t>8(2):109-14</t>
  </si>
  <si>
    <t>Case Reports | Journal Article | Research Support, Non-U.S. Gov't | Research Support, U.S. Gov't, P.H.S.</t>
  </si>
  <si>
    <t>https://pubmed.ncbi.nlm.nih.gov/10232400</t>
  </si>
  <si>
    <t>https://onlinelibrary.wiley.com/resolve/openurl?genre=article&amp;sid=nlm:pubmed&amp;issn=0906-6705&amp;date=1999&amp;volume=8&amp;issue=2&amp;spage=109</t>
  </si>
  <si>
    <t>Eczematous reaction to hepatitis B vaccine</t>
  </si>
  <si>
    <t>40(3):158-9</t>
  </si>
  <si>
    <t>https://pubmed.ncbi.nlm.nih.gov/10073445</t>
  </si>
  <si>
    <t>https://onlinelibrary.wiley.com/resolve/openurl?genre=article&amp;sid=nlm:pubmed&amp;issn=0105-1873&amp;date=1999&amp;volume=40&amp;issue=3&amp;spage=158</t>
  </si>
  <si>
    <t>['Covello SP', 'Irvine AD', 'McKenna KE', 'Munro CS', 'Nevin NC', 'Smith FJ', 'Uitto J', 'McLean WH']</t>
  </si>
  <si>
    <t>Mutations in keratin K9 in kindreds with epidermolytic palmoplantar keratoderma and epidemiology in Northern Ireland</t>
  </si>
  <si>
    <t>111(6):1207-9</t>
  </si>
  <si>
    <t>https://pubmed.ncbi.nlm.nih.gov/9856842</t>
  </si>
  <si>
    <t>https://linkinghub.elsevier.com/retrieve/pii/S0022-202X(15)40343-4</t>
  </si>
  <si>
    <t>['Armstrong DK', 'McKenna KE', 'Hughes AE']</t>
  </si>
  <si>
    <t>A novel insertional mutation in loricrin in Vohwinkel's Keratoderma</t>
  </si>
  <si>
    <t>111(4):702-4</t>
  </si>
  <si>
    <t>https://pubmed.ncbi.nlm.nih.gov/9764857</t>
  </si>
  <si>
    <t>https://linkinghub.elsevier.com/retrieve/pii/S0022-202X(15)40249-0</t>
  </si>
  <si>
    <t>['Irvine AD', 'McKenna KE', 'Bingham A', 'Nevin NC', 'Hughes AE']</t>
  </si>
  <si>
    <t>A novel mutation in the helix termination peptide of keratin 5 causing epidermolysis bullosa simplex Dowling-Meara</t>
  </si>
  <si>
    <t>109(6):815-6</t>
  </si>
  <si>
    <t>https://pubmed.ncbi.nlm.nih.gov/9406827</t>
  </si>
  <si>
    <t>https://linkinghub.elsevier.com/retrieve/pii/S0022-202X(15)43074-X</t>
  </si>
  <si>
    <t>['McKenna KE', 'Robinson J']</t>
  </si>
  <si>
    <t>The dapsone hypersensitivity syndrome occurring in a patient with dermatitis herpetiformis</t>
  </si>
  <si>
    <t>137(4):657-8</t>
  </si>
  <si>
    <t>https://pubmed.ncbi.nlm.nih.gov/9390358</t>
  </si>
  <si>
    <t>https://academic.oup.com/bjd/article-lookup/doi/10.1111/j.1365-2133.1997.tb03814.x</t>
  </si>
  <si>
    <t>['Irvine AD', 'McKenna KE', 'Jenkinson H', 'Hughes AE']</t>
  </si>
  <si>
    <t>A mutation in the V1 domain of keratin 5 causes epidermolysis bullosa simplex with mottled pigmentation</t>
  </si>
  <si>
    <t>108(5):809-10</t>
  </si>
  <si>
    <t>https://pubmed.ncbi.nlm.nih.gov/9129237</t>
  </si>
  <si>
    <t>https://linkinghub.elsevier.com/retrieve/pii/S0022-202X(15)42900-8</t>
  </si>
  <si>
    <t>['McKenna KE', 'Stern RS']</t>
  </si>
  <si>
    <t>The impact of psoriasis on the quality of life of patients from the 16-center PUVA follow-up cohort</t>
  </si>
  <si>
    <t>36(3 Pt 1):388-94</t>
  </si>
  <si>
    <t>Journal Article | Multicenter Study | Research Support, U.S. Gov't, P.H.S.</t>
  </si>
  <si>
    <t>https://pubmed.ncbi.nlm.nih.gov/9091469</t>
  </si>
  <si>
    <t>https://linkinghub.elsevier.com/retrieve/pii/S0190-9622(97)80214-9</t>
  </si>
  <si>
    <t>['McKenna KE', 'Patterson CC', 'Handley J', 'McGinn S', 'Allen G']</t>
  </si>
  <si>
    <t>Cutaneous neoplasia following PUVA therapy for psoriasis</t>
  </si>
  <si>
    <t>134(4):639-42</t>
  </si>
  <si>
    <t>https://pubmed.ncbi.nlm.nih.gov/8733363</t>
  </si>
  <si>
    <t>https://academic.oup.com/bjd/article-lookup/doi/10.1111/j.1365-2133.1996.tb06962.x</t>
  </si>
  <si>
    <t>Photosensitivity associated with combined UV-B and calcipotriene therapy</t>
  </si>
  <si>
    <t>131(11):1305-7</t>
  </si>
  <si>
    <t>https://pubmed.ncbi.nlm.nih.gov/7503575</t>
  </si>
  <si>
    <t>https://jamanetwork.com/journals/jamadermatology/fullarticle/vol/131/pg/1305</t>
  </si>
  <si>
    <t>['McKenna KE', 'Dolan O', 'Walsh MY', 'Burrows D']</t>
  </si>
  <si>
    <t>Contact allergy to gold sodium thiosulfate</t>
  </si>
  <si>
    <t>32(3):143-6</t>
  </si>
  <si>
    <t>https://pubmed.ncbi.nlm.nih.gov/7774184</t>
  </si>
  <si>
    <t>https://onlinelibrary.wiley.com/resolve/openurl?genre=article&amp;sid=nlm:pubmed&amp;issn=0105-1873&amp;date=1995&amp;volume=32&amp;issue=3&amp;spage=143</t>
  </si>
  <si>
    <t>The Melkersson-Rosenthal syndrome and food additive hypersensitivity</t>
  </si>
  <si>
    <t>131(6):921-2</t>
  </si>
  <si>
    <t>https://pubmed.ncbi.nlm.nih.gov/7857860</t>
  </si>
  <si>
    <t>https://academic.oup.com/bjd/article-lookup/doi/10.1111/j.1365-2133.1994.tb08613.x</t>
  </si>
  <si>
    <t>Hypercalciuria and topical calcipotriol therapy</t>
  </si>
  <si>
    <t>131(4):588-9</t>
  </si>
  <si>
    <t>https://pubmed.ncbi.nlm.nih.gov/7947224</t>
  </si>
  <si>
    <t>https://academic.oup.com/bjd/article-lookup/doi/10.1111/j.1365-2133.1994.tb08574.x</t>
  </si>
  <si>
    <t>Leucopenia, thrombocytopenia and lymphadenopathy associated with sulphasalazine</t>
  </si>
  <si>
    <t>19(5):419-20</t>
  </si>
  <si>
    <t>https://pubmed.ncbi.nlm.nih.gov/7955504</t>
  </si>
  <si>
    <t>https://academic.oup.com/ced/article-lookup/doi/10.1111/j.1365-2230.1994.tb02699.x</t>
  </si>
  <si>
    <t>['Bilsland DJ', 'Rhodes LE', 'Zaki I', 'Wilkinson SM', 'McKenna KE', 'Handfield-Jones SE', 'Williams RE']</t>
  </si>
  <si>
    <t>PUVA and methotrexate therapy of psoriasis: how closely do dermatology departments follow treatment guidelines? Psoriasis Audit Workgroup of the British Association of Dermatologists</t>
  </si>
  <si>
    <t>Aug-1994</t>
  </si>
  <si>
    <t>131(2):220-5</t>
  </si>
  <si>
    <t>https://pubmed.ncbi.nlm.nih.gov/7917986</t>
  </si>
  <si>
    <t>https://academic.oup.com/bjd/article-lookup/doi/10.1111/j.1365-2133.1994.tb08495.x</t>
  </si>
  <si>
    <t>Allergy to patch test marking ink</t>
  </si>
  <si>
    <t>30(3):182-3</t>
  </si>
  <si>
    <t>https://pubmed.ncbi.nlm.nih.gov/8187528</t>
  </si>
  <si>
    <t>https://onlinelibrary.wiley.com/resolve/openurl?genre=article&amp;sid=nlm:pubmed&amp;issn=0105-1873&amp;date=1994&amp;volume=30&amp;issue=3&amp;spage=182</t>
  </si>
  <si>
    <t>Pigmentation of Peutz-Jeghers syndrome occurring in psoriatic plaques</t>
  </si>
  <si>
    <t>189(3):297-300</t>
  </si>
  <si>
    <t>https://pubmed.ncbi.nlm.nih.gov/7949489</t>
  </si>
  <si>
    <t>https://karger.com/DRM/article/doi/10.1159/000246866</t>
  </si>
  <si>
    <t>['McKenna KE', 'McMillan JC']</t>
  </si>
  <si>
    <t>Exacerbation of psoriasis, liver dysfunction and thrombocytopenia associated with mebhydrolin</t>
  </si>
  <si>
    <t>18(2):131-2</t>
  </si>
  <si>
    <t>https://pubmed.ncbi.nlm.nih.gov/8097681</t>
  </si>
  <si>
    <t>https://academic.oup.com/ced/article-lookup/doi/10.1111/j.1365-2230.1993.tb00993.x</t>
  </si>
  <si>
    <t>['McKenna KE', 'Dawson JF']</t>
  </si>
  <si>
    <t>Scurvy occurring in a teenager</t>
  </si>
  <si>
    <t>18(1):75-7</t>
  </si>
  <si>
    <t>https://pubmed.ncbi.nlm.nih.gov/8440062</t>
  </si>
  <si>
    <t>https://academic.oup.com/ced/article-lookup/doi/10.1111/j.1365-2230.1993.tb00976.x</t>
  </si>
  <si>
    <t>['McKenna KE', 'Somerville JE', 'Walsh MY', 'Dawson JF', 'Burrows D']</t>
  </si>
  <si>
    <t>Basal cell carcinoma occurring in association with dermatofibroma</t>
  </si>
  <si>
    <t>187(1):54-7</t>
  </si>
  <si>
    <t>https://pubmed.ncbi.nlm.nih.gov/8324280</t>
  </si>
  <si>
    <t>https://karger.com/DRM/article/doi/10.1159/000247199</t>
  </si>
  <si>
    <t>Beta-thalassaemia minor and porphyria cutanea tarda</t>
  </si>
  <si>
    <t>127(4):401-2</t>
  </si>
  <si>
    <t>https://pubmed.ncbi.nlm.nih.gov/1358169</t>
  </si>
  <si>
    <t>https://academic.oup.com/bjd/article-lookup/doi/10.1111/j.1365-2133.1992.tb00462.x</t>
  </si>
  <si>
    <t>['McKenna KE', 'Hayes D', 'McMillan JC']</t>
  </si>
  <si>
    <t>Subacute cutaneous lupus erythematosus-like gyrate erythema and hypertrichosis lanuginosa acquisita associated with uterine adenocarcinoma</t>
  </si>
  <si>
    <t>127(4):443-4</t>
  </si>
  <si>
    <t>https://pubmed.ncbi.nlm.nih.gov/1419767</t>
  </si>
  <si>
    <t>https://academic.oup.com/bjd/article-lookup/doi/10.1111/j.1365-2133.1992.tb00468.x</t>
  </si>
  <si>
    <t>['McKenna KE', 'Walsh MY', 'Bingham EA']</t>
  </si>
  <si>
    <t>Epidermolysis bullosa in Northern Ireland</t>
  </si>
  <si>
    <t>127(4):318-21</t>
  </si>
  <si>
    <t>https://pubmed.ncbi.nlm.nih.gov/1419751</t>
  </si>
  <si>
    <t>https://academic.oup.com/bjd/article-lookup/doi/10.1111/j.1365-2133.1992.tb00448.x</t>
  </si>
  <si>
    <t>['McKenna KE', 'Hughes AE', 'Bingham EA', 'Nevin NC']</t>
  </si>
  <si>
    <t>Linkage of epidermolysis bullosa simplex to keratin gene loci</t>
  </si>
  <si>
    <t>29(8):568-70</t>
  </si>
  <si>
    <t>https://pubmed.ncbi.nlm.nih.gov/1381443</t>
  </si>
  <si>
    <t>https://europepmc.org/abstract/MED/1381443</t>
  </si>
  <si>
    <t>['McKenna KE', 'McMillan C']</t>
  </si>
  <si>
    <t>Facial contact dermatitis due to black rubber</t>
  </si>
  <si>
    <t>26(4):270-1</t>
  </si>
  <si>
    <t>https://pubmed.ncbi.nlm.nih.gov/1395573</t>
  </si>
  <si>
    <t>https://onlinelibrary.wiley.com/resolve/openurl?genre=article&amp;sid=nlm:pubmed&amp;issn=0105-1873&amp;date=1992&amp;volume=26&amp;issue=4&amp;spage=270</t>
  </si>
  <si>
    <t>Thompson AR</t>
  </si>
  <si>
    <t>['Thomson K', 'Thompson AR']</t>
  </si>
  <si>
    <t>The experiences of individuals with body dysmorphic disorder: A systematic review and thematic synthesis of qualitative research</t>
  </si>
  <si>
    <t>Body image</t>
  </si>
  <si>
    <t>50:101727</t>
  </si>
  <si>
    <t>https://pubmed.ncbi.nlm.nih.gov/38797069</t>
  </si>
  <si>
    <t>https://linkinghub.elsevier.com/retrieve/pii/S1740-1445(24)00049-4</t>
  </si>
  <si>
    <t>['Hughes O', 'Thompson AR']</t>
  </si>
  <si>
    <t>Dealing with flares in skin conditions: how can we meet patient need?</t>
  </si>
  <si>
    <t>191(1):9-10</t>
  </si>
  <si>
    <t>https://pubmed.ncbi.nlm.nih.gov/38390937</t>
  </si>
  <si>
    <t>https://academic.oup.com/bjd/article-lookup/doi/10.1093/bjd/ljae084</t>
  </si>
  <si>
    <t>['Wren GH', 'Flanagan J', 'Underwood JFG', 'Thompson AR', 'Humby T', 'Davies W']</t>
  </si>
  <si>
    <t>Memory, mood and associated neuroanatomy in individuals with steroid sulphatase deficiency (X-linked ichthyosis)</t>
  </si>
  <si>
    <t>Genes, brain, and behavior</t>
  </si>
  <si>
    <t>23(3):e12893</t>
  </si>
  <si>
    <t>https://pubmed.ncbi.nlm.nih.gov/38704684</t>
  </si>
  <si>
    <t>https://europepmc.org/abstract/MED/38704684</t>
  </si>
  <si>
    <t>['Radev S', 'Freeth M', 'Thompson AR']</t>
  </si>
  <si>
    <t>I'm not just being difficult . . . I'm finding it difficult': A qualitative approach to understanding experiences of autistic parents when interacting with statutory services regarding their autistic child</t>
  </si>
  <si>
    <t>24-Nov-2023</t>
  </si>
  <si>
    <t>Autism : the international journal of research and practice</t>
  </si>
  <si>
    <t>28(6):1394-1404</t>
  </si>
  <si>
    <t>https://pubmed.ncbi.nlm.nih.gov/37997851</t>
  </si>
  <si>
    <t>https://journals.sagepub.com/doi/abs/10.1177/13623613231212794?url_ver=Z39.88-2003&amp;rfr_id=ori:rid:crossref.org&amp;rfr_dat=cr_pub 0pubmed</t>
  </si>
  <si>
    <t>['Sirois F', 'Thompson AR']</t>
  </si>
  <si>
    <t>Editorial: Updates from the new editors-in-chief</t>
  </si>
  <si>
    <t>https://pubmed.ncbi.nlm.nih.gov/38714503</t>
  </si>
  <si>
    <t>https://bpspsychub.onlinelibrary.wiley.com/doi/10.1111/bjhp.12725</t>
  </si>
  <si>
    <t>['Clarke EN', 'Norman P', 'Thompson AR']</t>
  </si>
  <si>
    <t>Online compassion-based self-help for depression in people with skin conditions: a feasibility study</t>
  </si>
  <si>
    <t>Pilot and feasibility studies</t>
  </si>
  <si>
    <t>10(1):63</t>
  </si>
  <si>
    <t>https://pubmed.ncbi.nlm.nih.gov/38627850</t>
  </si>
  <si>
    <t>https://pilotfeasibilitystudies.biomedcentral.com/articles/10.1186/s40814-024-01486-4</t>
  </si>
  <si>
    <t>['Keenan E', 'Morris R', 'Vasiliou VS', 'Thompson AR']</t>
  </si>
  <si>
    <t>A qualitative feasibility and acceptability study of an acceptance and commitment-based bibliotherapy intervention for people with cancer</t>
  </si>
  <si>
    <t>29-Dec-2023</t>
  </si>
  <si>
    <t>Journal of health psychology</t>
  </si>
  <si>
    <t>29(5):410-424</t>
  </si>
  <si>
    <t>https://pubmed.ncbi.nlm.nih.gov/38158736</t>
  </si>
  <si>
    <t>https://journals.sagepub.com/doi/abs/10.1177/13591053231216017?url_ver=Z39.88-2003&amp;rfr_id=ori:rid:crossref.org&amp;rfr_dat=cr_pub 0pubmed</t>
  </si>
  <si>
    <t>Thompson A</t>
  </si>
  <si>
    <t>['Rawlings GH', 'Gaskell C', 'Beail N', 'Thompson A', 'Armstrong I']</t>
  </si>
  <si>
    <t>Exploratory and confirmatory factor analysis of emPHasis-10: The health-related quality-of-life measure in pulmonary hypertension</t>
  </si>
  <si>
    <t>12-May-2024</t>
  </si>
  <si>
    <t>Pulmonary circulation</t>
  </si>
  <si>
    <t>14(2):e12378</t>
  </si>
  <si>
    <t>https://pubmed.ncbi.nlm.nih.gov/38736895</t>
  </si>
  <si>
    <t>https://europepmc.org/abstract/MED/38736895</t>
  </si>
  <si>
    <t>['Eleftheriadou V', 'Delattre C', 'Chetty-Mhlanga S', 'Lee C', 'Girardat-Rotar L', 'Khan I', 'Mathew A', 'Thompson AR']</t>
  </si>
  <si>
    <t>Burden of Disease and Treatment Patterns Amongst Patients With Vitiligo: Findings From a National, Longitudinal Retrospective Study in the United Kingdom</t>
  </si>
  <si>
    <t>27-Mar-2024</t>
  </si>
  <si>
    <t>https://pubmed.ncbi.nlm.nih.gov/38534198</t>
  </si>
  <si>
    <t>https://academic.oup.com/bjd/article-lookup/doi/10.1093/bjd/ljae133</t>
  </si>
  <si>
    <t>['Barlow R', 'Ahmed A', 'Fellows J', 'Goulding J', 'Handley K', 'Schneider A', 'Thompson A', 'Valente M', 'Waters C', 'Eleftheriadou V']</t>
  </si>
  <si>
    <t>Assessing and managing the mental health of people with vitiligo: a UK-wide consultation exercise</t>
  </si>
  <si>
    <t>190(4):574-576</t>
  </si>
  <si>
    <t>https://pubmed.ncbi.nlm.nih.gov/38112664</t>
  </si>
  <si>
    <t>https://academic.oup.com/bjd/article-lookup/doi/10.1093/bjd/ljad503</t>
  </si>
  <si>
    <t>How healthcare systems are experienced by autistic adults in the United Kingdom: A meta-ethnography</t>
  </si>
  <si>
    <t>11-Mar-2024</t>
  </si>
  <si>
    <t>https://pubmed.ncbi.nlm.nih.gov/38465626</t>
  </si>
  <si>
    <t>https://journals.sagepub.com/doi/abs/10.1177/13623613241235531?url_ver=Z39.88-2003&amp;rfr_id=ori:rid:crossref.org&amp;rfr_dat=cr_pub 0pubmed</t>
  </si>
  <si>
    <t>['Eleftheriadou V', 'Thompson AR']</t>
  </si>
  <si>
    <t>Skin is a window to one's inner world</t>
  </si>
  <si>
    <t>189(5):501-502</t>
  </si>
  <si>
    <t>https://pubmed.ncbi.nlm.nih.gov/37624845</t>
  </si>
  <si>
    <t>https://academic.oup.com/bjd/article-lookup/doi/10.1093/bjd/ljad300</t>
  </si>
  <si>
    <t>['Rawlings GH', 'Novakova B', 'Armstrong I', 'Thompson AR']</t>
  </si>
  <si>
    <t>A systematic review of psychological interventions in adults with pulmonary hypertension: Is the evidence-base disproportionate to the problem?</t>
  </si>
  <si>
    <t>15-Aug-2023</t>
  </si>
  <si>
    <t>The clinical respiratory journal</t>
  </si>
  <si>
    <t>17(9):966-972</t>
  </si>
  <si>
    <t>https://pubmed.ncbi.nlm.nih.gov/37581272</t>
  </si>
  <si>
    <t>https://europepmc.org/abstract/MED/37581272</t>
  </si>
  <si>
    <t>['Heapy C', 'Norman P', 'Cockayne S', 'Thompson AR']</t>
  </si>
  <si>
    <t>The effectiveness of mindfulness-based cognitive therapy for social anxiety symptoms in people living with alopecia areata: a single-group case-series design</t>
  </si>
  <si>
    <t>51(5):381-395</t>
  </si>
  <si>
    <t>https://pubmed.ncbi.nlm.nih.gov/37550306</t>
  </si>
  <si>
    <t>https://www.cambridge.org/core/product/identifier/S1352465823000292/type/journal_article</t>
  </si>
  <si>
    <t>['Wilson RB', 'Thompson AR', 'Rowse G', 'Smith R', 'Dugdale AS', 'Freeth M']</t>
  </si>
  <si>
    <t>Autistic women's experiences of self-compassion after receiving their diagnosis in adulthood</t>
  </si>
  <si>
    <t>27(5):1336-1347</t>
  </si>
  <si>
    <t>https://pubmed.ncbi.nlm.nih.gov/36373832</t>
  </si>
  <si>
    <t>https://journals.sagepub.com/doi/abs/10.1177/13623613221136752?url_ver=Z39.88-2003&amp;rfr_id=ori:rid:crossref.org&amp;rfr_dat=cr_pub 0pubmed</t>
  </si>
  <si>
    <t>['Wren G', 'Baker E', 'Underwood J', 'Humby T', 'Thompson A', 'Kirov G', 'Escott-Price V', 'Davies W']</t>
  </si>
  <si>
    <t>Characterising heart rhythm abnormalities associated with Xp22.31 deletion</t>
  </si>
  <si>
    <t>15-Nov-2022</t>
  </si>
  <si>
    <t>60(7):636-643</t>
  </si>
  <si>
    <t>https://pubmed.ncbi.nlm.nih.gov/36379544</t>
  </si>
  <si>
    <t>https://europepmc.org/abstract/MED/36379544</t>
  </si>
  <si>
    <t>['Hughes O', 'Shelton KH', 'Penny H', 'Thompson AR']</t>
  </si>
  <si>
    <t>Living With Physical Health Conditions: A Systematic Review of Mindfulness-Based Interventions for Children, Adolescents, and Their Parents</t>
  </si>
  <si>
    <t>Journal of pediatric psychology</t>
  </si>
  <si>
    <t>48(4):396-413</t>
  </si>
  <si>
    <t>https://pubmed.ncbi.nlm.nih.gov/36786779</t>
  </si>
  <si>
    <t>https://europepmc.org/abstract/MED/36786779</t>
  </si>
  <si>
    <t>['Adkins K', 'Overton PG', 'Moses J', 'Thompson A']</t>
  </si>
  <si>
    <t>Investigating the Role of Upward Comparisons and Self-compassion on Stigma in People With Acne: Cross-sectional Study</t>
  </si>
  <si>
    <t>12-Apr-2023</t>
  </si>
  <si>
    <t>6:e45368</t>
  </si>
  <si>
    <t>https://pubmed.ncbi.nlm.nih.gov/37632940</t>
  </si>
  <si>
    <t>https://europepmc.org/abstract/MED/37632940</t>
  </si>
  <si>
    <t>Parent and child experience of skin conditions: relevance for the provision of mindfulness-based interventions</t>
  </si>
  <si>
    <t>188(4):514-523</t>
  </si>
  <si>
    <t>https://pubmed.ncbi.nlm.nih.gov/36763795</t>
  </si>
  <si>
    <t>https://academic.oup.com/bjd/article-lookup/doi/10.1093/bjd/ljac129</t>
  </si>
  <si>
    <t>['Rawlings GH', 'Thompson AR', 'Armstrong I', 'Beail N']</t>
  </si>
  <si>
    <t>What is the psychosocial burden of COVID-19 on people with pulmonary hypertension?</t>
  </si>
  <si>
    <t>20-Dec-2022</t>
  </si>
  <si>
    <t>17(2):124-126</t>
  </si>
  <si>
    <t>https://pubmed.ncbi.nlm.nih.gov/36539347</t>
  </si>
  <si>
    <t>https://europepmc.org/abstract/MED/36539347</t>
  </si>
  <si>
    <t>Can self-compassion help us better understand the impact of pulmonary hypertension on those with the condition and their carers? A cross-sectional analysis</t>
  </si>
  <si>
    <t>1-Jan-2023</t>
  </si>
  <si>
    <t>13(1):e12208</t>
  </si>
  <si>
    <t>https://pubmed.ncbi.nlm.nih.gov/36937150</t>
  </si>
  <si>
    <t>https://europepmc.org/abstract/MED/36937150</t>
  </si>
  <si>
    <t>['Vasiliou VS', 'Russell H', 'Cockayne S', 'Coelho GLH', 'Thompson AR']</t>
  </si>
  <si>
    <t>A network analysis of psychological flexibility, coping, and stigma in dermatology patients</t>
  </si>
  <si>
    <t>16-May-2023</t>
  </si>
  <si>
    <t>Frontiers in medicine</t>
  </si>
  <si>
    <t>10:1075672</t>
  </si>
  <si>
    <t>https://pubmed.ncbi.nlm.nih.gov/37261125</t>
  </si>
  <si>
    <t>https://europepmc.org/abstract/MED/37261125</t>
  </si>
  <si>
    <t>['Rowe R', 'Stride CB', 'Day MR', 'Thompson AR', 'McKenna FP', 'Poulter DR']</t>
  </si>
  <si>
    <t>Why are newly qualified motorists at high crash risk? Modelling driving behaviours across the first six months of driving</t>
  </si>
  <si>
    <t>18-Sep-2022</t>
  </si>
  <si>
    <t>Accident; analysis and prevention</t>
  </si>
  <si>
    <t>177:106832</t>
  </si>
  <si>
    <t>https://pubmed.ncbi.nlm.nih.gov/36126401</t>
  </si>
  <si>
    <t>https://linkinghub.elsevier.com/retrieve/pii/S0001-4575(22)00267-6</t>
  </si>
  <si>
    <t>['Thompson AR', 'Eleftheriadou V', 'Nesnas J']</t>
  </si>
  <si>
    <t>The mental health associations of vitiligo: UK population-based cohort study</t>
  </si>
  <si>
    <t>21-Oct-2022</t>
  </si>
  <si>
    <t>8(6):e190</t>
  </si>
  <si>
    <t>https://pubmed.ncbi.nlm.nih.gov/36268886</t>
  </si>
  <si>
    <t>https://www.cambridge.org/core/product/identifier/S2056472422005919/type/journal_article</t>
  </si>
  <si>
    <t>['Ahmed A', 'Affleck AG', 'Angus J', 'Assalman I', 'Baron SE', 'Bewley A', 'Goulding JMR', 'Jerrom R', 'Lepping P', 'Mortimer H', 'Shah R', 'Taylor RE', 'Thompson AR', 'Mustapa MFM', 'Manounah L']</t>
  </si>
  <si>
    <t>28-Jul-2022</t>
  </si>
  <si>
    <t>187(4):472-480</t>
  </si>
  <si>
    <t>https://pubmed.ncbi.nlm.nih.gov/35582951</t>
  </si>
  <si>
    <t>https://academic.oup.com/bjd/article-lookup/doi/10.1111/bjd.21668</t>
  </si>
  <si>
    <t>['Rawlings GH', 'Thompson AR', 'Armstrong I', 'Novakova B', 'Beail N']</t>
  </si>
  <si>
    <t>Cognitive and behavioral processes predict anxiety and depression in patients with pulmonary hypertension</t>
  </si>
  <si>
    <t>12(4):e12174</t>
  </si>
  <si>
    <t>https://pubmed.ncbi.nlm.nih.gov/36532313</t>
  </si>
  <si>
    <t>https://europepmc.org/abstract/MED/36532313</t>
  </si>
  <si>
    <t>Coping styles associated with depression, health anxiety and health-related quality of life in pulmonary hypertension: cross-sectional analysis</t>
  </si>
  <si>
    <t>10-Aug-2022</t>
  </si>
  <si>
    <t>12(8):e062564</t>
  </si>
  <si>
    <t>https://pubmed.ncbi.nlm.nih.gov/35948373</t>
  </si>
  <si>
    <t>https://europepmc.org/abstract/MED/35948373</t>
  </si>
  <si>
    <t>['Macbeth AE', 'Holmes S', 'Harries M', 'Chiu WS', 'Tziotzios C', 'de Lusignan S', 'Messenger AG', 'Thompson AR']</t>
  </si>
  <si>
    <t>The associated burden of mental health conditions in alopecia areata: a population-based study in UK primary care</t>
  </si>
  <si>
    <t>11-May-2022</t>
  </si>
  <si>
    <t>187(1):73-81</t>
  </si>
  <si>
    <t>https://pubmed.ncbi.nlm.nih.gov/35157313</t>
  </si>
  <si>
    <t>https://europepmc.org/abstract/MED/35157313</t>
  </si>
  <si>
    <t>['Wren GH', 'Humby T', 'Thompson AR', 'Davies W']</t>
  </si>
  <si>
    <t>Mood symptoms, neurodevelopmental traits, and their contributory factors in X-linked ichthyosis, ichthyosis vulgaris and psoriasis</t>
  </si>
  <si>
    <t>4-Mar-2022</t>
  </si>
  <si>
    <t>47(6):1097-1108</t>
  </si>
  <si>
    <t>https://pubmed.ncbi.nlm.nih.gov/35104372</t>
  </si>
  <si>
    <t>https://europepmc.org/abstract/MED/35104372</t>
  </si>
  <si>
    <t>['Tour SK', 'Thompson A', 'Howard RA', 'Larkin M']</t>
  </si>
  <si>
    <t>Experiences of Blogging About Visible and Long-term Skin Conditions: Interpretative Phenomenological Analysis</t>
  </si>
  <si>
    <t>22-Apr-2022</t>
  </si>
  <si>
    <t>5(2):e29980</t>
  </si>
  <si>
    <t>https://pubmed.ncbi.nlm.nih.gov/37632861</t>
  </si>
  <si>
    <t>https://europepmc.org/abstract/MED/37632861</t>
  </si>
  <si>
    <t>['Rawlings GH', 'Beail N', 'Condliffe R', 'Kiely DG', 'Thompson AR', 'Sabroe I', 'Armstrong I']</t>
  </si>
  <si>
    <t>Examining the impact of pulmonary hypertension on nonprofessional caregivers: A mixed-methods systematic review</t>
  </si>
  <si>
    <t>12(2):e12077</t>
  </si>
  <si>
    <t>https://pubmed.ncbi.nlm.nih.gov/35514773</t>
  </si>
  <si>
    <t>https://europepmc.org/abstract/MED/35514773</t>
  </si>
  <si>
    <t>['Finch K', 'Lawrence D', 'Williams MO', 'Thompson AR', 'Hartwright C']</t>
  </si>
  <si>
    <t>A Systematic Review of the Effectiveness of Safewards: Has Enthusiasm Exceeded Evidence?</t>
  </si>
  <si>
    <t>17-Sep-2021</t>
  </si>
  <si>
    <t>Issues in mental health nursing</t>
  </si>
  <si>
    <t>43(2):119-136</t>
  </si>
  <si>
    <t>https://pubmed.ncbi.nlm.nih.gov/34534037</t>
  </si>
  <si>
    <t>https://www.tandfonline.com/doi/full/10.1080/01612840.2021.1967533</t>
  </si>
  <si>
    <t>['Rawlings GH', 'Beail N', 'Armstrong I', 'Thompson AR']</t>
  </si>
  <si>
    <t>Self-help cognitive behavioural therapy for anxiety in pulmonary hypertension: pilot randomised controlled trial</t>
  </si>
  <si>
    <t>8(1):00526-2021</t>
  </si>
  <si>
    <t>https://pubmed.ncbi.nlm.nih.gov/35265707</t>
  </si>
  <si>
    <t>https://europepmc.org/abstract/MED/35265707</t>
  </si>
  <si>
    <t>['Wheeler M', 'Guterres S', 'Bewley AP', 'Thompson AR']</t>
  </si>
  <si>
    <t>An analysis of qualitative responses from a UK survey of the psychosocial wellbeing of people with skin conditions and their experiences of accessing psychological support</t>
  </si>
  <si>
    <t>47(1):37-42</t>
  </si>
  <si>
    <t>https://pubmed.ncbi.nlm.nih.gov/34160837</t>
  </si>
  <si>
    <t>https://academic.oup.com/ced/article-lookup/doi/10.1111/ced.14815</t>
  </si>
  <si>
    <t>['Eleftheriadou V', 'Atkar R', 'Batchelor J', 'McDonald B', 'Novakovic L', 'Patel JV', 'Ravenscroft J', 'Rush E', 'Shah D', 'Shah R', 'Shaw L', 'Thompson AR', 'Hashme M', 'Exton LS', 'Mohd Mustapa MF', 'Manounah L']</t>
  </si>
  <si>
    <t>186(1):18-29</t>
  </si>
  <si>
    <t>https://pubmed.ncbi.nlm.nih.gov/34160061</t>
  </si>
  <si>
    <t>https://academic.oup.com/bjd/article-lookup/doi/10.1111/bjd.20596</t>
  </si>
  <si>
    <t>How does self-compassion help people adjust to chronic skin conditions? A template analysis study</t>
  </si>
  <si>
    <t>13-Oct-2022</t>
  </si>
  <si>
    <t>9:974816</t>
  </si>
  <si>
    <t>https://pubmed.ncbi.nlm.nih.gov/36313995</t>
  </si>
  <si>
    <t>https://europepmc.org/abstract/MED/36313995</t>
  </si>
  <si>
    <t>['Hewitt RM', 'Ploszajski M', 'Purcell C', 'Pattinson R', 'Jones B', 'Wren GH', 'Hughes O', 'Ridd MJ', 'Thompson AR', 'Bundy C']</t>
  </si>
  <si>
    <t>A mixed methods systematic review of digital interventions to support the psychological health and well-being of people living with dermatological conditions</t>
  </si>
  <si>
    <t>9:1024879</t>
  </si>
  <si>
    <t>Systematic Review</t>
  </si>
  <si>
    <t>https://pubmed.ncbi.nlm.nih.gov/36405626</t>
  </si>
  <si>
    <t>https://europepmc.org/abstract/MED/36405626</t>
  </si>
  <si>
    <t>['Adkins KV', 'Overton PG', 'Thompson AR']</t>
  </si>
  <si>
    <t>A brief online writing intervention improves positive body image in adults living with dermatological conditions</t>
  </si>
  <si>
    <t>21-Dec-2022</t>
  </si>
  <si>
    <t>9:1064012</t>
  </si>
  <si>
    <t>https://pubmed.ncbi.nlm.nih.gov/36619619</t>
  </si>
  <si>
    <t>https://europepmc.org/abstract/MED/36619619</t>
  </si>
  <si>
    <t>['Harries M', 'Macbeth AE', 'Holmes S', 'Thompson AR', 'Chiu WS', 'Gallardo WR', 'Messenger AG', 'Tziotzios C', 'de Lusignan S']</t>
  </si>
  <si>
    <t>Epidemiology, management and the associated burden of mental health illness, atopic and autoimmune conditions, and common infections in alopecia areata: protocol for an observational study series</t>
  </si>
  <si>
    <t>11(11):e045718</t>
  </si>
  <si>
    <t>https://pubmed.ncbi.nlm.nih.gov/34785540</t>
  </si>
  <si>
    <t>https://europepmc.org/abstract/MED/34785540</t>
  </si>
  <si>
    <t>['Dugdale AS', 'Thompson AR', 'Leedham A', 'Beail N', 'Freeth M']</t>
  </si>
  <si>
    <t>Intense connection and love: The experiences of autistic mothers</t>
  </si>
  <si>
    <t>12-Apr-2021</t>
  </si>
  <si>
    <t>25(7):1973-1984</t>
  </si>
  <si>
    <t>https://pubmed.ncbi.nlm.nih.gov/33840262</t>
  </si>
  <si>
    <t>https://journals.sagepub.com/doi/abs/10.1177/13623613211005987?url_ver=Z39.88-2003&amp;rfr_id=ori:rid:crossref.org&amp;rfr_dat=cr_pub 0pubmed</t>
  </si>
  <si>
    <t>['Lüßmann K', 'Montgomery K', 'Thompson A', 'Gieler U', 'Zick C', 'Kupfer J', 'Schut C']</t>
  </si>
  <si>
    <t>Mindfulness as Predictor of Itch Catastrophizing in Patients With Atopic Dermatitis: Results of a Cross-Sectional Questionnaire Study</t>
  </si>
  <si>
    <t>26-Mar-2021</t>
  </si>
  <si>
    <t>8:627611</t>
  </si>
  <si>
    <t>https://pubmed.ncbi.nlm.nih.gov/33869247</t>
  </si>
  <si>
    <t>https://europepmc.org/abstract/MED/33869247</t>
  </si>
  <si>
    <t>['Rawlings GH', 'Beail N', 'Armstrong I', 'Condliffe R', 'Kiely DG', 'Sabroe I', 'Thompson AR']</t>
  </si>
  <si>
    <t>Adults' experiences of living with pulmonary hypertension: a thematic synthesis of qualitative studies</t>
  </si>
  <si>
    <t>7-Dec-2020</t>
  </si>
  <si>
    <t>10(12):e041428</t>
  </si>
  <si>
    <t>https://pubmed.ncbi.nlm.nih.gov/33293321</t>
  </si>
  <si>
    <t>https://europepmc.org/abstract/MED/33293321</t>
  </si>
  <si>
    <t>['Thompson AR', 'Guterres S', 'Bewley AP']</t>
  </si>
  <si>
    <t>Psychodermatological research priorities identified by Priority Setting Partnerships</t>
  </si>
  <si>
    <t>45(8):1106-1108</t>
  </si>
  <si>
    <t>https://pubmed.ncbi.nlm.nih.gov/32975849</t>
  </si>
  <si>
    <t>https://academic.oup.com/ced/article-lookup/doi/10.1111/ced.14447</t>
  </si>
  <si>
    <t>['Jenkinson R', 'Milne E', 'Thompson A']</t>
  </si>
  <si>
    <t>The relationship between intolerance of uncertainty and anxiety in autism: A systematic literature review and meta-analysis</t>
  </si>
  <si>
    <t>22-Jun-2020</t>
  </si>
  <si>
    <t>24(8):1933-1944</t>
  </si>
  <si>
    <t>https://pubmed.ncbi.nlm.nih.gov/32564625</t>
  </si>
  <si>
    <t>https://journals.sagepub.com/doi/abs/10.1177/1362361320932437?url_ver=Z39.88-2003&amp;rfr_id=ori:rid:crossref.org&amp;rfr_dat=cr_pub 0pubmed</t>
  </si>
  <si>
    <t>['Moss K', 'Johnston SA', 'Thompson AR']</t>
  </si>
  <si>
    <t>The parent and child experience of childhood vitiligo: An interpretative phenomenological analysis</t>
  </si>
  <si>
    <t>17-Feb-2020</t>
  </si>
  <si>
    <t>Clinical child psychology and psychiatry</t>
  </si>
  <si>
    <t>25(4):740-753</t>
  </si>
  <si>
    <t>https://pubmed.ncbi.nlm.nih.gov/32064913</t>
  </si>
  <si>
    <t>https://journals.sagepub.com/doi/10.1177/1359104520905052?url_ver=Z39.88-2003&amp;rfr_id=ori:rid:crossref.org&amp;rfr_dat=cr_pub 0pubmed</t>
  </si>
  <si>
    <t>['Clarke EN', 'Thompson AR', 'Norman P']</t>
  </si>
  <si>
    <t>Depression in people with skin conditions: The effects of disgust and self-compassion</t>
  </si>
  <si>
    <t>11-May-2020</t>
  </si>
  <si>
    <t>25(3):540-557</t>
  </si>
  <si>
    <t>https://pubmed.ncbi.nlm.nih.gov/32394487</t>
  </si>
  <si>
    <t>https://eprints.whiterose.ac.uk/161065/</t>
  </si>
  <si>
    <t>['Coleman-Smith RS', 'Smith R', 'Milne E', 'Thompson AR']</t>
  </si>
  <si>
    <t>Conflict versus Congruence': A Qualitative Study Exploring the Experience of Gender Dysphoria for Adults with Autism Spectrum Disorder</t>
  </si>
  <si>
    <t>Journal of autism and developmental disorders</t>
  </si>
  <si>
    <t>50(8):2643-2657</t>
  </si>
  <si>
    <t>https://pubmed.ncbi.nlm.nih.gov/32170540</t>
  </si>
  <si>
    <t>https://europepmc.org/abstract/MED/32170540</t>
  </si>
  <si>
    <t>['Thompson AR', 'Cockayne S']</t>
  </si>
  <si>
    <t>It's the worry that got him in the end: the importance in treating melanoma holistically and dealing with fear of recurrence</t>
  </si>
  <si>
    <t>182(4):821-822</t>
  </si>
  <si>
    <t>https://pubmed.ncbi.nlm.nih.gov/32236948</t>
  </si>
  <si>
    <t>https://academic.oup.com/bjd/article-lookup/doi/10.1111/bjd.18886</t>
  </si>
  <si>
    <t>['Leedham AT', 'Thompson AR', 'Freeth M']</t>
  </si>
  <si>
    <t>A thematic synthesis of siblings' lived experiences of autism: Distress, responsibilities, compassion and connection</t>
  </si>
  <si>
    <t>20-Dec-2019</t>
  </si>
  <si>
    <t>Research in developmental disabilities</t>
  </si>
  <si>
    <t>97:103547</t>
  </si>
  <si>
    <t>https://pubmed.ncbi.nlm.nih.gov/31869772</t>
  </si>
  <si>
    <t>https://linkinghub.elsevier.com/retrieve/pii/S0891-4222(19)30214-8</t>
  </si>
  <si>
    <t>['Thompson AR', 'Sewards I', 'Baker SR']</t>
  </si>
  <si>
    <t>Cancer and changes in facial appearance: A meta-ethnography of qualitative studies</t>
  </si>
  <si>
    <t>2-Jan-2020</t>
  </si>
  <si>
    <t>25(1):129-151</t>
  </si>
  <si>
    <t>https://pubmed.ncbi.nlm.nih.gov/31898403</t>
  </si>
  <si>
    <t>https://europepmc.org/abstract/MED/31898403</t>
  </si>
  <si>
    <t>['Hiebler-Ragger M', 'Unterrainer HF', 'Thompson AR', 'Kellett S', 'Aberer E']</t>
  </si>
  <si>
    <t>[German version of the Skin Shame Scale (SSS-24) : Validation with dermatological patients and dermatologically healthy individuals]</t>
  </si>
  <si>
    <t>Der Hautarzt; Zeitschrift fur Dermatologie, Venerologie, und verwandte Gebiete</t>
  </si>
  <si>
    <t>71(2):124-129</t>
  </si>
  <si>
    <t>https://pubmed.ncbi.nlm.nih.gov/31712973</t>
  </si>
  <si>
    <t>https://link.springer.com/article/10.1007/s00105-019-04501-5</t>
  </si>
  <si>
    <t>['Coneo AMC', 'Thompson AR', 'Parker K', 'Harrison G']</t>
  </si>
  <si>
    <t>The outcome of a training programme (RESPECT) on staff's attitudes towards causes and management of aggression in a Regional Referral Hospital of northern Uganda</t>
  </si>
  <si>
    <t>28-Aug-2019</t>
  </si>
  <si>
    <t>Journal of psychiatric and mental health nursing</t>
  </si>
  <si>
    <t>27(1):25-40</t>
  </si>
  <si>
    <t>https://pubmed.ncbi.nlm.nih.gov/31349379</t>
  </si>
  <si>
    <t>https://onlinelibrary.wiley.com/doi/10.1111/jpm.12549</t>
  </si>
  <si>
    <t>['Leedham A', 'Thompson AR', 'Smith R', 'Freeth M']</t>
  </si>
  <si>
    <t>I was exhausted trying to figure it out': The experiences of females receiving an autism diagnosis in middle to late adulthood</t>
  </si>
  <si>
    <t>30-May-2019</t>
  </si>
  <si>
    <t>24(1):135-146</t>
  </si>
  <si>
    <t>https://pubmed.ncbi.nlm.nih.gov/31144507</t>
  </si>
  <si>
    <t>https://journals.sagepub.com/doi/10.1177/1362361319853442?url_ver=Z39.88-2003&amp;rfr_id=ori:rid:crossref.org&amp;rfr_dat=cr_pub 0pubmed</t>
  </si>
  <si>
    <t>['Shepherd L', 'Turner A', 'Reynolds DP', 'Thompson AR']</t>
  </si>
  <si>
    <t>Acceptance and commitment therapy for appearance anxiety: three case studies</t>
  </si>
  <si>
    <t>Jan Dec-2020</t>
  </si>
  <si>
    <t>28-Oct-2020</t>
  </si>
  <si>
    <t>Scars, burns &amp; healing</t>
  </si>
  <si>
    <t>6:2059513120967584</t>
  </si>
  <si>
    <t>https://pubmed.ncbi.nlm.nih.gov/35154811</t>
  </si>
  <si>
    <t>https://journals.sagepub.com/doi/10.1177/2059513120967584?url_ver=Z39.88-2003&amp;rfr_id=ori:rid:crossref.org&amp;rfr_dat=cr_pub 0pubmed</t>
  </si>
  <si>
    <t>['Iliffe LL', 'Thompson AR']</t>
  </si>
  <si>
    <t>Investigating the beneficial experiences of online peer support for those affected by alopecia: an interpretative phenomenological analysis using online interviews</t>
  </si>
  <si>
    <t>181(5):992-998</t>
  </si>
  <si>
    <t>https://pubmed.ncbi.nlm.nih.gov/30972732</t>
  </si>
  <si>
    <t>https://europepmc.org/abstract/MED/30972732</t>
  </si>
  <si>
    <t>['Furness PJ', 'Phelan I', 'Babiker NT', 'Fehily O', 'Lindley SA', 'Thompson AR']</t>
  </si>
  <si>
    <t>Reducing Pain During Wound Dressings in Burn Care Using Virtual Reality: A Study of Perceived Impact and Usability With Patients and Nurses</t>
  </si>
  <si>
    <t>40(6):878-885</t>
  </si>
  <si>
    <t>https://pubmed.ncbi.nlm.nih.gov/31190052</t>
  </si>
  <si>
    <t>https://academic.oup.com/jbcr/article-lookup/doi/10.1093/jbcr/irz106</t>
  </si>
  <si>
    <t>['Nelson PA', 'Magin P', 'Thompson AR']</t>
  </si>
  <si>
    <t>Take 10: ten qualitative studies on under-researched groups and hard-to-reach issues in dermatology</t>
  </si>
  <si>
    <t>180(6):1271-1273</t>
  </si>
  <si>
    <t>https://pubmed.ncbi.nlm.nih.gov/31157435</t>
  </si>
  <si>
    <t>https://academic.oup.com/bjd/article-lookup/doi/10.1111/bjd.17885</t>
  </si>
  <si>
    <t>['Pasterfield M', 'Clarke SA', 'Thompson AR']</t>
  </si>
  <si>
    <t>A qualitative examination of the experience of skin camouflage by people living with visible skin conditions</t>
  </si>
  <si>
    <t>20-Mar-2019</t>
  </si>
  <si>
    <t>180(6):1531-1532</t>
  </si>
  <si>
    <t>https://pubmed.ncbi.nlm.nih.gov/30657172</t>
  </si>
  <si>
    <t>https://academic.oup.com/bjd/article-lookup/doi/10.1111/bjd.17646</t>
  </si>
  <si>
    <t>['Shepherd L', 'Reynolds DP', 'Turner A', "O'Boyle CP", 'Thompson AR']</t>
  </si>
  <si>
    <t>The role of psychological flexibility in appearance anxiety in people who have experienced a visible burn injury</t>
  </si>
  <si>
    <t>24-Dec-2018</t>
  </si>
  <si>
    <t>Burns : journal of the International Society for Burn Injuries</t>
  </si>
  <si>
    <t>45(4):942-949</t>
  </si>
  <si>
    <t>https://pubmed.ncbi.nlm.nih.gov/30591252</t>
  </si>
  <si>
    <t>https://linkinghub.elsevier.com/retrieve/pii/S0305-4179(18)30766-6</t>
  </si>
  <si>
    <t>['Marriott MR', 'Thompson AR', 'Cockshutt G', 'Rowse G']</t>
  </si>
  <si>
    <t>Narrative insight in psychosis: The relationship with spiritual and religious explanatory frameworks</t>
  </si>
  <si>
    <t>25-Mar-2018</t>
  </si>
  <si>
    <t>Psychology and psychotherapy</t>
  </si>
  <si>
    <t>92(1):74-90</t>
  </si>
  <si>
    <t>https://pubmed.ncbi.nlm.nih.gov/29575518</t>
  </si>
  <si>
    <t>https://europepmc.org/abstract/MED/29575518</t>
  </si>
  <si>
    <t>['Phelan I', 'Furness PJ', 'Fehily O', 'Thompson AR', 'Babiker NT', 'Lamb MA', 'Lindley SA']</t>
  </si>
  <si>
    <t>A Mixed-Methods Investigation Into the Acceptability, Usability, and Perceived Effectiveness of Active and Passive Virtual Reality Scenarios in Managing Pain Under Experimental Conditions</t>
  </si>
  <si>
    <t>40(1):85-90</t>
  </si>
  <si>
    <t>https://pubmed.ncbi.nlm.nih.gov/30247616</t>
  </si>
  <si>
    <t>https://academic.oup.com/jbcr/article-lookup/doi/10.1093/jbcr/iry052</t>
  </si>
  <si>
    <t>The development of a self-help intervention to build social confidence in people living with visible skin conditions or scars: a think-aloud study</t>
  </si>
  <si>
    <t>Jan Dec-2019</t>
  </si>
  <si>
    <t>10-Jan-2019</t>
  </si>
  <si>
    <t>5:2059513118822954</t>
  </si>
  <si>
    <t>https://pubmed.ncbi.nlm.nih.gov/30675396</t>
  </si>
  <si>
    <t>https://journals.sagepub.com/doi/10.1177/2059513118822954?url_ver=Z39.88-2003&amp;rfr_id=ori:rid:crossref.org&amp;rfr_dat=cr_pub 0pubmed</t>
  </si>
  <si>
    <t>['Montgomery K', 'Thompson AR']</t>
  </si>
  <si>
    <t>Developing sensitivity to the psychological burden associated with skin conditions: a call for training</t>
  </si>
  <si>
    <t>179(2):237-238</t>
  </si>
  <si>
    <t>https://pubmed.ncbi.nlm.nih.gov/30141548</t>
  </si>
  <si>
    <t>https://academic.oup.com/bjd/article-lookup/doi/10.1111/bjd.16817</t>
  </si>
  <si>
    <t>['Day MR', 'Thompson AR', 'Poulter DR', 'Stride CB', 'Rowe R']</t>
  </si>
  <si>
    <t>Why do drivers become safer over the first three months of driving? A longitudinal qualitative study</t>
  </si>
  <si>
    <t>30-Apr-2018</t>
  </si>
  <si>
    <t>117:225-231</t>
  </si>
  <si>
    <t>https://pubmed.ncbi.nlm.nih.gov/29715627</t>
  </si>
  <si>
    <t>https://linkinghub.elsevier.com/retrieve/pii/S0001-4575(18)30146-5</t>
  </si>
  <si>
    <t>['Krasuska M', 'Lavda AC', 'Thompson AR', 'Millings A']</t>
  </si>
  <si>
    <t>The role of adult attachment orientation and coping in psychological adjustment to living with skin conditions</t>
  </si>
  <si>
    <t>4-May-2018</t>
  </si>
  <si>
    <t>178(6):1396-1403</t>
  </si>
  <si>
    <t>https://pubmed.ncbi.nlm.nih.gov/29274241</t>
  </si>
  <si>
    <t>https://academic.oup.com/bjd/article-lookup/doi/10.1111/bjd.16268</t>
  </si>
  <si>
    <t>['Thompson AR', 'Montgomery K']</t>
  </si>
  <si>
    <t>Stress and more stress: the importance in skin disease of worrying about what others think</t>
  </si>
  <si>
    <t>178(4):821-822</t>
  </si>
  <si>
    <t>https://pubmed.ncbi.nlm.nih.gov/29668105</t>
  </si>
  <si>
    <t>https://academic.oup.com/bjd/article-lookup/doi/10.1111/bjd.16469</t>
  </si>
  <si>
    <t>['Osinubi O', 'Grainge MJ', 'Hong L', 'Ahmed A', 'Batchelor JM', 'Grindlay D', 'Thompson AR', 'Ratib S']</t>
  </si>
  <si>
    <t>The prevalence of psychological comorbidity in people with vitiligo: a systematic review and meta-analysis</t>
  </si>
  <si>
    <t>178(4):863-878</t>
  </si>
  <si>
    <t>https://pubmed.ncbi.nlm.nih.gov/28991357</t>
  </si>
  <si>
    <t>https://academic.oup.com/bjd/article-lookup/doi/10.1111/bjd.16049</t>
  </si>
  <si>
    <t>['Liddle MJ', 'Baker SR', 'Smith KG', 'Thompson AR']</t>
  </si>
  <si>
    <t>Young Adults' Experience of Appearance-Altering Orthognathic Surgery: A Longitudinal Interpretative Phenomenologic Analysis</t>
  </si>
  <si>
    <t>The Cleft palatecraniofacial journal : official publication of the American Cleft PalateCraniofacial Association</t>
  </si>
  <si>
    <t>55(2):238-247</t>
  </si>
  <si>
    <t>https://pubmed.ncbi.nlm.nih.gov/29351046</t>
  </si>
  <si>
    <t>https://journals.sagepub.com/doi/10.1177/1055665617726533?url_ver=Z39.88-2003&amp;rfr_id=ori:rid:crossref.org&amp;rfr_dat=cr_pub 0pubmed</t>
  </si>
  <si>
    <t>['Krasuska M', 'Millings A', 'Lavda AC', 'Thompson AR']</t>
  </si>
  <si>
    <t>Compassion-focused self-help for skin conditions in individuals with insecure attachment: a pilot evaluation of acceptability and potential effectiveness</t>
  </si>
  <si>
    <t>21-Dec-2017</t>
  </si>
  <si>
    <t>178(2):e122-e123</t>
  </si>
  <si>
    <t>https://pubmed.ncbi.nlm.nih.gov/28869774</t>
  </si>
  <si>
    <t>https://academic.oup.com/bjd/article-lookup/doi/10.1111/bjd.15934</t>
  </si>
  <si>
    <t>['Johnston SA', 'Krasuska M', 'Millings A', 'Lavda AC', 'Thompson AR']</t>
  </si>
  <si>
    <t>Experiences of rosacea and its treatment: an interpretative phenomenological analysis</t>
  </si>
  <si>
    <t>5-Dec-2017</t>
  </si>
  <si>
    <t>178(1):154-160</t>
  </si>
  <si>
    <t>https://pubmed.ncbi.nlm.nih.gov/28667759</t>
  </si>
  <si>
    <t>https://academic.oup.com/bjd/article-lookup/doi/10.1111/bjd.15780</t>
  </si>
  <si>
    <t>['Yeates R', 'Rospigliosi E', 'Thompson AR']</t>
  </si>
  <si>
    <t>A mixed methods evaluation of medical tattooing for people who have experienced a burn injury</t>
  </si>
  <si>
    <t>Jan Dec-2018</t>
  </si>
  <si>
    <t>4:2059513118784721</t>
  </si>
  <si>
    <t>https://pubmed.ncbi.nlm.nih.gov/30046457</t>
  </si>
  <si>
    <t>https://journals.sagepub.com/doi/10.1177/2059513118784721?url_ver=Z39.88-2003&amp;rfr_id=ori:rid:crossref.org&amp;rfr_dat=cr_pub 0pubmed</t>
  </si>
  <si>
    <t>The potential role of mindfulness in psychosocial support for dermatology patients</t>
  </si>
  <si>
    <t>36(6):743-747</t>
  </si>
  <si>
    <t>https://pubmed.ncbi.nlm.nih.gov/30446198</t>
  </si>
  <si>
    <t>https://linkinghub.elsevier.com/retrieve/pii/S0738-081X(18)30181-0</t>
  </si>
  <si>
    <t>Six of the best: how excellent qualitative research can contribute to practice</t>
  </si>
  <si>
    <t>177(3):603-605</t>
  </si>
  <si>
    <t>https://pubmed.ncbi.nlm.nih.gov/28940291</t>
  </si>
  <si>
    <t>https://academic.oup.com/bjd/article-lookup/doi/10.1111/bjd.15768</t>
  </si>
  <si>
    <t>['Montgomery K', 'White C', 'Thompson A']</t>
  </si>
  <si>
    <t>A mixed methods survey of social anxiety, anxiety, depression and wig use in alopecia</t>
  </si>
  <si>
    <t>4-May-2017</t>
  </si>
  <si>
    <t>7(4):e015468</t>
  </si>
  <si>
    <t>https://pubmed.ncbi.nlm.nih.gov/28473521</t>
  </si>
  <si>
    <t>https://europepmc.org/abstract/MED/28473521</t>
  </si>
  <si>
    <t>['Coneo AMC', 'Thompson AR', 'Lavda A']</t>
  </si>
  <si>
    <t>The influence of optimism, social support and anxiety on aggression in a sample of dermatology patients: an analysis of cross-sectional data</t>
  </si>
  <si>
    <t>176(5):1187-1194</t>
  </si>
  <si>
    <t>https://pubmed.ncbi.nlm.nih.gov/27726126</t>
  </si>
  <si>
    <t>https://academic.oup.com/bjd/article-lookup/doi/10.1111/bjd.15115</t>
  </si>
  <si>
    <t>['Thompson AR', 'Bewley AP']</t>
  </si>
  <si>
    <t>Meeting the psychological needs of dermatology patients</t>
  </si>
  <si>
    <t>176(4):858-859</t>
  </si>
  <si>
    <t>https://pubmed.ncbi.nlm.nih.gov/28418155</t>
  </si>
  <si>
    <t>https://academic.oup.com/bjd/article-lookup/doi/10.1111/bjd.15161</t>
  </si>
  <si>
    <t>['Webster R', 'Thompson AR', 'Norman P', 'Goodacre S']</t>
  </si>
  <si>
    <t>The acceptability and feasibility of an anxiety reduction intervention for emergency department patients with non-cardiac chest pain</t>
  </si>
  <si>
    <t>29-Feb-2016</t>
  </si>
  <si>
    <t>Psychology, health &amp; medicine</t>
  </si>
  <si>
    <t>22(1):1-11</t>
  </si>
  <si>
    <t>https://pubmed.ncbi.nlm.nih.gov/26924523</t>
  </si>
  <si>
    <t>https://europepmc.org/abstract/MED/26924523</t>
  </si>
  <si>
    <t>['Ablett K', 'Thompson AR']</t>
  </si>
  <si>
    <t>Parental, child, and adolescent experience of chronic skin conditions: A meta-ethnography and review of the qualitative literature</t>
  </si>
  <si>
    <t>18-Oct-2016</t>
  </si>
  <si>
    <t>19:175-185</t>
  </si>
  <si>
    <t>https://pubmed.ncbi.nlm.nih.gov/27768987</t>
  </si>
  <si>
    <t>https://linkinghub.elsevier.com/retrieve/pii/S1740-1445(15)30117-0</t>
  </si>
  <si>
    <t>['Macleod R', 'Shepherd L', 'Thompson AR']</t>
  </si>
  <si>
    <t>Posttraumatic stress symptomatology and appearance distress following burn injury: An interpretative phenomenological analysis</t>
  </si>
  <si>
    <t>9-Jun-2016</t>
  </si>
  <si>
    <t>Health psychology : official journal of the Division of Health Psychology, American Psychological Association</t>
  </si>
  <si>
    <t>35(11):1197-1204</t>
  </si>
  <si>
    <t>https://pubmed.ncbi.nlm.nih.gov/27280369</t>
  </si>
  <si>
    <t>http://content.apa.org/journals/hea/35/11/1197</t>
  </si>
  <si>
    <t>['Montgomery K', 'Norman P', 'Messenger AG', 'Thompson AR']</t>
  </si>
  <si>
    <t>The importance of mindfulness in psychosocial distress and quality of life in dermatology patients</t>
  </si>
  <si>
    <t>18-Sep-2016</t>
  </si>
  <si>
    <t>175(5):930-936</t>
  </si>
  <si>
    <t>https://pubmed.ncbi.nlm.nih.gov/27169607</t>
  </si>
  <si>
    <t>https://europepmc.org/abstract/MED/27169607</t>
  </si>
  <si>
    <t>['Homer CV', 'Tod AM', 'Thompson AR', 'Allmark P', 'Goyder E']</t>
  </si>
  <si>
    <t>Expectations and patients' experiences of obesity prior to bariatric surgery: a qualitative study</t>
  </si>
  <si>
    <t>6(2):e009389</t>
  </si>
  <si>
    <t>https://pubmed.ncbi.nlm.nih.gov/26857104</t>
  </si>
  <si>
    <t>https://europepmc.org/abstract/MED/26857104</t>
  </si>
  <si>
    <t>['Hague B', 'Sills J', 'Thompson AR']</t>
  </si>
  <si>
    <t>An evaluation of the benefits to a UK Health Care Trust working in a partnership with a hospital in Northern Uganda: International partnership working in mental health</t>
  </si>
  <si>
    <t>22-Dec-2015</t>
  </si>
  <si>
    <t>Globalization and health</t>
  </si>
  <si>
    <t>11:52</t>
  </si>
  <si>
    <t>https://pubmed.ncbi.nlm.nih.gov/26696092</t>
  </si>
  <si>
    <t>https://globalizationandhealth.biomedcentral.com/articles/10.1186/s12992-015-0134-8</t>
  </si>
  <si>
    <t>['Nelson PA', 'Thompson AR']</t>
  </si>
  <si>
    <t>Judging quality in qualitative dermatology research: the science and the 'art'</t>
  </si>
  <si>
    <t>173(6):1351-2</t>
  </si>
  <si>
    <t>https://pubmed.ncbi.nlm.nih.gov/26708532</t>
  </si>
  <si>
    <t>https://academic.oup.com/bjd/article-lookup/doi/10.1111/bjd.14256</t>
  </si>
  <si>
    <t>['Webster R', 'Thompson AR', 'Norman P']</t>
  </si>
  <si>
    <t>Everything's fine, so why does it happen?' A qualitative investigation of patients' perceptions of noncardiac chest pain</t>
  </si>
  <si>
    <t>19-May-2015</t>
  </si>
  <si>
    <t>Journal of clinical nursing</t>
  </si>
  <si>
    <t>24(13-14):1936-45</t>
  </si>
  <si>
    <t>https://pubmed.ncbi.nlm.nih.gov/25988506</t>
  </si>
  <si>
    <t>https://europepmc.org/abstract/MED/25988506</t>
  </si>
  <si>
    <t>Psychosocial Outcomes in Orthognathic Surgery: A Review of the Literature</t>
  </si>
  <si>
    <t>52(4):458-70</t>
  </si>
  <si>
    <t>https://pubmed.ncbi.nlm.nih.gov/25191866</t>
  </si>
  <si>
    <t>https://journals.sagepub.com/doi/10.1597/14-021?url_ver=Z39.88-2003&amp;rfr_id=ori:rid:crossref.org&amp;rfr_dat=cr_pub 0pubmed</t>
  </si>
  <si>
    <t>['Ersser SJ', 'Cowdell F', 'Latter S', 'Gardiner E', 'Flohr C', 'Thompson AR', 'Jackson K', 'Farasat H', 'Ware F', 'Drury A']</t>
  </si>
  <si>
    <t>Psychological and educational interventions for atopic eczema in children</t>
  </si>
  <si>
    <t>7-Jan-2014</t>
  </si>
  <si>
    <t>2014(1):CD004054</t>
  </si>
  <si>
    <t>https://pubmed.ncbi.nlm.nih.gov/24399641</t>
  </si>
  <si>
    <t>https://europepmc.org/abstract/MED/24399641</t>
  </si>
  <si>
    <t>['Webster R', 'Norman P', 'Goodacre S', 'Thompson AR', 'McEachan RR']</t>
  </si>
  <si>
    <t>Illness representations, psychological distress and non-cardiac chest pain in patients attending an emergency department</t>
  </si>
  <si>
    <t>18-Jun-2014</t>
  </si>
  <si>
    <t>Psychology &amp; health</t>
  </si>
  <si>
    <t>29(11):1265-82</t>
  </si>
  <si>
    <t>https://pubmed.ncbi.nlm.nih.gov/24831735</t>
  </si>
  <si>
    <t>https://europepmc.org/abstract/MED/24831735</t>
  </si>
  <si>
    <t>['Clarke SA', 'Newell R', 'Thompson A', 'Harcourt D', 'Lindenmeyer A']</t>
  </si>
  <si>
    <t>Appearance concerns and psychosocial adjustment following head and neck cancer: A cross-sectional study and nine-month follow-up</t>
  </si>
  <si>
    <t>11-Nov-2013</t>
  </si>
  <si>
    <t>19(5):505-18</t>
  </si>
  <si>
    <t>https://pubmed.ncbi.nlm.nih.gov/24215497</t>
  </si>
  <si>
    <t>['Muftin Z', 'Thompson AR']</t>
  </si>
  <si>
    <t>A systematic review of self-help for disfigurement: effectiveness, usability, and acceptability</t>
  </si>
  <si>
    <t>17-Aug-2013</t>
  </si>
  <si>
    <t>10(4):442-50</t>
  </si>
  <si>
    <t>https://pubmed.ncbi.nlm.nih.gov/23962642</t>
  </si>
  <si>
    <t>https://linkinghub.elsevier.com/retrieve/pii/S1740-1445(13)00083-1</t>
  </si>
  <si>
    <t>['Lavda AC', 'Webb TL', 'Thompson AR']</t>
  </si>
  <si>
    <t>A meta-analysis of the effectiveness of psychological interventions for adults with skin conditions</t>
  </si>
  <si>
    <t>27-Aug-2012</t>
  </si>
  <si>
    <t>167(5):970-9</t>
  </si>
  <si>
    <t>https://pubmed.ncbi.nlm.nih.gov/22924999</t>
  </si>
  <si>
    <t>https://academic.oup.com/bjd/article-lookup/doi/10.1111/j.1365-2133.2012.11183.x</t>
  </si>
  <si>
    <t>['Rayner K', 'Thompson AR', 'Walsh S']</t>
  </si>
  <si>
    <t>Clients' experience of the process of change in cognitive analytic therapy</t>
  </si>
  <si>
    <t>13-Apr-2011</t>
  </si>
  <si>
    <t>84(3):299-313</t>
  </si>
  <si>
    <t>https://pubmed.ncbi.nlm.nih.gov/22903871</t>
  </si>
  <si>
    <t>https://bpspsychub.onlinelibrary.wiley.com/doi/10.1348/147608310X531164</t>
  </si>
  <si>
    <t>['Martindale SJ', 'Chambers E', 'Thompson AR']</t>
  </si>
  <si>
    <t>Clinical psychology service users' experiences of confidentiality and informed consent: a qualitative analysis</t>
  </si>
  <si>
    <t>20-May-2009</t>
  </si>
  <si>
    <t>82(Pt 4):355-68</t>
  </si>
  <si>
    <t>https://pubmed.ncbi.nlm.nih.gov/19460240</t>
  </si>
  <si>
    <t>https://bpspsychub.onlinelibrary.wiley.com/doi/10.1348/147608309X444730</t>
  </si>
  <si>
    <t>['Donnison J', 'Thompson AR', 'Turpin G']</t>
  </si>
  <si>
    <t>A qualitative exploration of communication within the community mental health team</t>
  </si>
  <si>
    <t>International journal of mental health nursing</t>
  </si>
  <si>
    <t>18(5):310-7</t>
  </si>
  <si>
    <t>https://pubmed.ncbi.nlm.nih.gov/19740140</t>
  </si>
  <si>
    <t>https://onlinelibrary.wiley.com/doi/10.1111/j.1447-0349.2009.00620.x</t>
  </si>
  <si>
    <t>['Thompson AR', 'Powis J', 'Carradice A']</t>
  </si>
  <si>
    <t>Community psychiatric nurses' experience of working with people who engage in deliberate self-harm</t>
  </si>
  <si>
    <t>17(3):153-61</t>
  </si>
  <si>
    <t>https://pubmed.ncbi.nlm.nih.gov/18460076</t>
  </si>
  <si>
    <t>https://onlinelibrary.wiley.com/doi/10.1111/j.1447-0349.2008.00533.x</t>
  </si>
  <si>
    <t>['Thompson AR', 'Donnison J', 'Warnock-Parkes E', 'Turpin G', 'Turner J', 'Kerr IB']</t>
  </si>
  <si>
    <t>Multidisciplinary community mental health team staff's experience of a 'skills level' training course in cognitive analytic therapy</t>
  </si>
  <si>
    <t>17(2):131-7</t>
  </si>
  <si>
    <t>https://pubmed.ncbi.nlm.nih.gov/18307602</t>
  </si>
  <si>
    <t>https://onlinelibrary.wiley.com/doi/10.1111/j.1447-0349.2008.00521.x</t>
  </si>
  <si>
    <t>['Johnson H', 'Thompson A']</t>
  </si>
  <si>
    <t>The development and maintenance of post-traumatic stress disorder (PTSD) in civilian adult survivors of war trauma and torture: a review</t>
  </si>
  <si>
    <t>22-Feb-2007</t>
  </si>
  <si>
    <t>Clinical psychology review</t>
  </si>
  <si>
    <t>28(1):36-47</t>
  </si>
  <si>
    <t>https://pubmed.ncbi.nlm.nih.gov/17383783</t>
  </si>
  <si>
    <t>https://linkinghub.elsevier.com/retrieve/pii/S0272-7358(07)00042-6</t>
  </si>
  <si>
    <t>['Marriott C', 'Thompson AR']</t>
  </si>
  <si>
    <t>Managing threats to femininity: personal and interpersonal experience of living with vulval pain</t>
  </si>
  <si>
    <t>23(2):243-58</t>
  </si>
  <si>
    <t>https://pubmed.ncbi.nlm.nih.gov/25160053</t>
  </si>
  <si>
    <t>https://www.tandfonline.com/doi/full/10.1080/14768320601168185</t>
  </si>
  <si>
    <t>['Edwards CR', 'Thompson AR', 'Blair A']</t>
  </si>
  <si>
    <t>An 'overwhelming illness': women's experiences of learning to live with chronic fatigue syndrome/myalgic encephalomyelitis</t>
  </si>
  <si>
    <t>12(2):203-14</t>
  </si>
  <si>
    <t>https://pubmed.ncbi.nlm.nih.gov/17284485</t>
  </si>
  <si>
    <t>https://journals.sagepub.com/doi/10.1177/1359105307071747?url_ver=Z39.88-2003&amp;rfr_id=ori:rid:crossref.org&amp;rfr_dat=cr_pub 0pubmed</t>
  </si>
  <si>
    <t>['Grandfield TA', 'Thompson AR', 'Turpin G']</t>
  </si>
  <si>
    <t>An attitudinal study of responses to a range of dermatological conditions using the implicit association test</t>
  </si>
  <si>
    <t>10(6):821-9</t>
  </si>
  <si>
    <t>https://pubmed.ncbi.nlm.nih.gov/16176959</t>
  </si>
  <si>
    <t>https://journals.sagepub.com/doi/10.1177/1359105305057316?url_ver=Z39.88-2003&amp;rfr_id=ori:rid:crossref.org&amp;rfr_dat=cr_pub 0pubmed</t>
  </si>
  <si>
    <t>['Lobeck M', 'Thompson AR', 'Shankland MC']</t>
  </si>
  <si>
    <t>The experience of stroke for men in retirement transition</t>
  </si>
  <si>
    <t>Qualitative health research</t>
  </si>
  <si>
    <t>15(8):1022-36</t>
  </si>
  <si>
    <t>https://pubmed.ncbi.nlm.nih.gov/16221877</t>
  </si>
  <si>
    <t>https://journals.sagepub.com/doi/10.1177/1049732305280772?url_ver=Z39.88-2003&amp;rfr_id=ori:rid:crossref.org&amp;rfr_dat=cr_pub 0pubmed</t>
  </si>
  <si>
    <t>Jackson K</t>
  </si>
  <si>
    <t>['van Os-Medendorp H', 'Deprez E', 'Maes N', 'Ryan S', 'Jackson K', 'Winders T', 'De Raeve L', 'De Cuyper C', 'Ersser S']</t>
  </si>
  <si>
    <t>The role of the nurse in the care and management of patients with atopic dermatitis</t>
  </si>
  <si>
    <t>4-Nov-2020</t>
  </si>
  <si>
    <t>BMC nursing</t>
  </si>
  <si>
    <t>19(1):102</t>
  </si>
  <si>
    <t>https://pubmed.ncbi.nlm.nih.gov/33292229</t>
  </si>
  <si>
    <t>https://bmcnurs.biomedcentral.com/articles/10.1186/s12912-020-00494-y</t>
  </si>
  <si>
    <t>['Tull TJ', 'Jackson K', 'Smith CH', 'Pink AE']</t>
  </si>
  <si>
    <t>Developing an online patient education resource for topical therapy: a pilot study</t>
  </si>
  <si>
    <t>6-Nov-2019</t>
  </si>
  <si>
    <t>182(2):508-509</t>
  </si>
  <si>
    <t>https://pubmed.ncbi.nlm.nih.gov/31420862</t>
  </si>
  <si>
    <t>https://academic.oup.com/bjd/article-lookup/doi/10.1111/bjd.18443</t>
  </si>
  <si>
    <t>['Lamb RC', 'Matcham F', 'Turner MA', 'Rayner L', 'Simpson A', 'Hotopf M', 'Barker JNWN', 'Jackson K', 'Smith CH']</t>
  </si>
  <si>
    <t>Screening for anxiety and depression in people with psoriasis: a cross-sectional study in a tertiary referral setting</t>
  </si>
  <si>
    <t>29-Dec-2016</t>
  </si>
  <si>
    <t>176(4):1028-1034</t>
  </si>
  <si>
    <t>https://pubmed.ncbi.nlm.nih.gov/27363600</t>
  </si>
  <si>
    <t>https://academic.oup.com/bjd/article-lookup/doi/10.1111/bjd.14833</t>
  </si>
  <si>
    <t>['Matcham F', 'Carroll A', 'Chung N', 'Crawford V', 'Galloway J', 'Hames A', 'Jackson K', 'Jacobson C', 'Manawadu D', 'McCracken L', 'Moxham J', 'Rayner L', 'Robson D', 'Simpson A', 'Wilson N', 'Hotopf M']</t>
  </si>
  <si>
    <t>Smoking and common mental disorders in patients with chronic conditions: An analysis of data collected via a web-based screening system</t>
  </si>
  <si>
    <t>Mar Apr-2017</t>
  </si>
  <si>
    <t>8-Dec-2016</t>
  </si>
  <si>
    <t>General hospital psychiatry</t>
  </si>
  <si>
    <t>45:12-18</t>
  </si>
  <si>
    <t>https://pubmed.ncbi.nlm.nih.gov/28274333</t>
  </si>
  <si>
    <t>https://linkinghub.elsevier.com/retrieve/pii/S0163-8343(16)30054-8</t>
  </si>
  <si>
    <t>['Ersser SJ', 'Farasat H', 'Jackson K', 'Gardiner E', 'Sheppard ZA', 'Cowdell F']</t>
  </si>
  <si>
    <t>Parental self-efficacy and the management of childhood atopic eczema: development and testing of a new clinical outcome measure</t>
  </si>
  <si>
    <t>8-Nov-2015</t>
  </si>
  <si>
    <t>173(6):1479-85</t>
  </si>
  <si>
    <t>https://pubmed.ncbi.nlm.nih.gov/26384587</t>
  </si>
  <si>
    <t>https://academic.oup.com/bjd/article-lookup/doi/10.1111/bjd.14175</t>
  </si>
  <si>
    <t>['Laratta C', 'Lien D', 'Puttagunta L', 'Jackson K', 'Mullen J', 'Kapasi A', 'Weinkauf J']</t>
  </si>
  <si>
    <t>A case report of living-donor lobar lung transplantation for scleroderma-associated usual interstitial pneumonia: eight years and counting</t>
  </si>
  <si>
    <t>Jan Feb-2015</t>
  </si>
  <si>
    <t>Transplantation proceedings</t>
  </si>
  <si>
    <t>47(1):190-3</t>
  </si>
  <si>
    <t>https://pubmed.ncbi.nlm.nih.gov/25645801</t>
  </si>
  <si>
    <t>https://linkinghub.elsevier.com/retrieve/pii/S0041-1345(14)01196-8</t>
  </si>
  <si>
    <t>['Jackson K', 'Ersser SJ', 'Dennis H', 'Farasat H', 'More A']</t>
  </si>
  <si>
    <t>The Eczema Education Programme: intervention development and model feasibility</t>
  </si>
  <si>
    <t>2-Aug-2013</t>
  </si>
  <si>
    <t>28(7):949-56</t>
  </si>
  <si>
    <t>https://pubmed.ncbi.nlm.nih.gov/23909847</t>
  </si>
  <si>
    <t>https://onlinelibrary.wiley.com/doi/10.1111/jdv.12221</t>
  </si>
  <si>
    <t>['Jackson K']</t>
  </si>
  <si>
    <t>The assessment and management of psoriasis</t>
  </si>
  <si>
    <t>17-Jul-2013</t>
  </si>
  <si>
    <t>Nursing times</t>
  </si>
  <si>
    <t>109(28):18-9</t>
  </si>
  <si>
    <t>https://pubmed.ncbi.nlm.nih.gov/23971318</t>
  </si>
  <si>
    <t>['Cowdell F', 'Ersser S', 'Jackson K']</t>
  </si>
  <si>
    <t>Parental management of eczema</t>
  </si>
  <si>
    <t>12-Dec-2013</t>
  </si>
  <si>
    <t>British journal of nursing (Mark Allen Publishing)</t>
  </si>
  <si>
    <t>22(22):1288</t>
  </si>
  <si>
    <t>https://pubmed.ncbi.nlm.nih.gov/24335865</t>
  </si>
  <si>
    <t>https://www.magonlinelibrary.com/doi/10.12968/bjon.2013.22.22.1288?url_ver=Z39.88-2003&amp;rfr_id=ori:rid:crossref.org&amp;rfr_dat=cr_pub 0pubmed</t>
  </si>
  <si>
    <t>['Wee JS', 'Petrof G', 'Jackson K', 'Barker JN', 'Smith CH']</t>
  </si>
  <si>
    <t>Infliximab for the treatment of psoriasis in the U.K.: 9 years' experience of infusion reactions at a single centre</t>
  </si>
  <si>
    <t>11-Jun-2012</t>
  </si>
  <si>
    <t>167(2):411-6</t>
  </si>
  <si>
    <t>https://pubmed.ncbi.nlm.nih.gov/22404545</t>
  </si>
  <si>
    <t>https://academic.oup.com/bjd/article-lookup/doi/10.1111/j.1365-2133.2012.10931.x</t>
  </si>
  <si>
    <t>['Fonia A', 'Jackson K', 'Lereun C', 'Grant DM', 'Barker JN', 'Smith CH']</t>
  </si>
  <si>
    <t>A retrospective cohort study of the impact of biologic therapy initiation on medical resource use and costs in patients with moderate to severe psoriasis</t>
  </si>
  <si>
    <t>163(4):807-16</t>
  </si>
  <si>
    <t>https://pubmed.ncbi.nlm.nih.gov/20662837</t>
  </si>
  <si>
    <t>https://academic.oup.com/bjd/article-lookup/doi/10.1111/j.1365-2133.2010.09944.x</t>
  </si>
  <si>
    <t>['Cox NH', 'Jackson K', 'Bowman J']</t>
  </si>
  <si>
    <t>The current status of nurse prescribing in dermatology</t>
  </si>
  <si>
    <t>28(4):440-6</t>
  </si>
  <si>
    <t>https://pubmed.ncbi.nlm.nih.gov/12823311</t>
  </si>
  <si>
    <t>https://academic.oup.com/ced/article-lookup/doi/10.1046/j.1365-2230.2003.01314.x</t>
  </si>
  <si>
    <t>Chronic plaque psoriasis: an overview</t>
  </si>
  <si>
    <t>4-Sep-2002</t>
  </si>
  <si>
    <t>Nursing standard (Royal College of Nursing (Great Britain) : )</t>
  </si>
  <si>
    <t>16(51):45-52; quiz 54-5</t>
  </si>
  <si>
    <t>https://pubmed.ncbi.nlm.nih.gov/12271539</t>
  </si>
  <si>
    <t>https://journals.rcni.com//doi/abs/10.7748/ns2002.09.16.51.45.c3262</t>
  </si>
  <si>
    <t>['Horiki T', 'Ichikawa Y', 'Moriuchi J', 'Hoshina Y', 'Yamada C', 'Wakabayashi T', 'Jackson K', 'Inoko H']</t>
  </si>
  <si>
    <t>HLA class II haplotypes associated with pulmonary interstitial lesions of polymyositis/dermatomyositis in Japanese patients</t>
  </si>
  <si>
    <t>Tissue antigens</t>
  </si>
  <si>
    <t>59(1):25-30</t>
  </si>
  <si>
    <t>https://pubmed.ncbi.nlm.nih.gov/11972875</t>
  </si>
  <si>
    <t>https://onlinelibrary.wiley.com/resolve/openurl?genre=article&amp;sid=nlm:pubmed&amp;issn=0001-2815&amp;date=2002&amp;volume=59&amp;issue=1&amp;spage=25</t>
  </si>
  <si>
    <t>Nursing assessment and care of children with atopic eczema</t>
  </si>
  <si>
    <t>Nov-2001</t>
  </si>
  <si>
    <t>Professional nurse (London, England)</t>
  </si>
  <si>
    <t>17(3):195-8</t>
  </si>
  <si>
    <t>https://pubmed.ncbi.nlm.nih.gov/12029899</t>
  </si>
  <si>
    <t>Berth-Jones J</t>
  </si>
  <si>
    <t>['Tomson N', 'Sterling J', 'Ahmed I', 'Hague J', 'Berth-Jones J']</t>
  </si>
  <si>
    <t>Human papillomavirus typing of warts and response to cryotherapy</t>
  </si>
  <si>
    <t>25(9):1108-11</t>
  </si>
  <si>
    <t>https://pubmed.ncbi.nlm.nih.gov/21812829</t>
  </si>
  <si>
    <t>https://onlinelibrary.wiley.com/doi/10.1111/j.1468-3083.2010.03906.x</t>
  </si>
  <si>
    <t>['Kanelleas AI', 'Thornton S', 'Berth-Jones J']</t>
  </si>
  <si>
    <t>Suggestions for effective contraception in isotretinoin therapy</t>
  </si>
  <si>
    <t>17-Nov-2008</t>
  </si>
  <si>
    <t>British journal of clinical pharmacology</t>
  </si>
  <si>
    <t>67(1):137-8</t>
  </si>
  <si>
    <t>https://pubmed.ncbi.nlm.nih.gov/19076160</t>
  </si>
  <si>
    <t>https://europepmc.org/abstract/MED/19076160</t>
  </si>
  <si>
    <t>['Vlachou C', 'Kanelleas AI', 'Martin-Clavijo A', 'Berth-Jones J']</t>
  </si>
  <si>
    <t>Treatment of disseminated superficial actinic porokeratosis with topical diclofenac gel: a case series</t>
  </si>
  <si>
    <t>11-Jun-2008</t>
  </si>
  <si>
    <t>22(11):1343-5</t>
  </si>
  <si>
    <t>https://pubmed.ncbi.nlm.nih.gov/18554227</t>
  </si>
  <si>
    <t>https://onlinelibrary.wiley.com/doi/10.1111/j.1468-3083.2008.02842.x</t>
  </si>
  <si>
    <t>['Reitamo S', 'Rustin M', 'Harper J', 'Kalimo K', 'Rubins A', 'Cambazard F', 'Brenninkmeijer EE', 'Smith C', 'Berth-Jones J', 'Ruzicka T', 'Sharpe G', 'Taieb A']</t>
  </si>
  <si>
    <t>A 4-year follow-up study of atopic dermatitis therapy with 0.1% tacrolimus ointment in children and adult patients</t>
  </si>
  <si>
    <t>15-Jul-2008</t>
  </si>
  <si>
    <t>159(4):942-51</t>
  </si>
  <si>
    <t>https://pubmed.ncbi.nlm.nih.gov/18637898</t>
  </si>
  <si>
    <t>https://academic.oup.com/bjd/article-lookup/doi/10.1111/j.1365-2133.2008.08747.x</t>
  </si>
  <si>
    <t>['Berth-Jones J', 'Thompson J', 'Papp K']</t>
  </si>
  <si>
    <t>A study examining inter-rater and intrarater reliability of a novel instrument for assessment of psoriasis: the Copenhagen Psoriasis Severity Index</t>
  </si>
  <si>
    <t>28-Jun-2008</t>
  </si>
  <si>
    <t>159(2):407-12</t>
  </si>
  <si>
    <t>https://pubmed.ncbi.nlm.nih.gov/18565187</t>
  </si>
  <si>
    <t>https://academic.oup.com/bjd/article-lookup/doi/10.1111/j.1365-2133.2008.08680.x</t>
  </si>
  <si>
    <t>['Thomson MA', 'Biggs P', 'Berth-Jones J']</t>
  </si>
  <si>
    <t>Familial petrified ears associated with endocrinopathy</t>
  </si>
  <si>
    <t>57(5 Suppl):S121-2</t>
  </si>
  <si>
    <t>https://pubmed.ncbi.nlm.nih.gov/17938023</t>
  </si>
  <si>
    <t>https://linkinghub.elsevier.com/retrieve/pii/S0190-9622(06)02019-6</t>
  </si>
  <si>
    <t>['Papp K', 'Berth-Jones J', 'Kragballe K', 'Wozel G', 'de la Brassinne M']</t>
  </si>
  <si>
    <t>Scalp psoriasis: a review of current topical treatment options</t>
  </si>
  <si>
    <t>21(9):1151-60</t>
  </si>
  <si>
    <t>https://pubmed.ncbi.nlm.nih.gov/17894698</t>
  </si>
  <si>
    <t>https://onlinelibrary.wiley.com/doi/10.1111/j.1468-3083.2007.02424.x</t>
  </si>
  <si>
    <t>['Diepgen TL', 'Agner T', 'Aberer W', 'Berth-Jones J', 'Cambazard F', 'Elsner P', 'McFadden J', 'Coenraads PJ']</t>
  </si>
  <si>
    <t>Management of chronic hand eczema</t>
  </si>
  <si>
    <t>57(4):203-10</t>
  </si>
  <si>
    <t>https://pubmed.ncbi.nlm.nih.gov/17868211</t>
  </si>
  <si>
    <t>https://onlinelibrary.wiley.com/doi/10.1111/j.1600-0536.2007.01179.x</t>
  </si>
  <si>
    <t>['Tan E', 'Patel V', 'Berth-Jones J']</t>
  </si>
  <si>
    <t>Systemic corticosteroids for the outpatient treatment of necrobiosis lipoidica in a diabetic patient</t>
  </si>
  <si>
    <t>18(4):246-8</t>
  </si>
  <si>
    <t>https://pubmed.ncbi.nlm.nih.gov/17671885</t>
  </si>
  <si>
    <t>https://www.tandfonline.com/doi/full/10.1080/09546630701308294</t>
  </si>
  <si>
    <t>['Vlachou C', 'Berth-Jones J']</t>
  </si>
  <si>
    <t>Nail psoriasis improvement in a patient treated with fumaric acid esters</t>
  </si>
  <si>
    <t>18(3):175-7</t>
  </si>
  <si>
    <t>https://pubmed.ncbi.nlm.nih.gov/17538807</t>
  </si>
  <si>
    <t>https://www.tandfonline.com/doi/full/10.1080/09546630701264331</t>
  </si>
  <si>
    <t>['van de Kerkhof PC', 'Kragballe K', 'Austad J', 'Berth-Jones J', 'Cambazard F', 'de la Brassinne M', 'Ljungberg A', 'Murphy G', 'Papp K', 'Wozel G']</t>
  </si>
  <si>
    <t>Psoriasis: severity assessment in clinical practice. Conclusions from workshop discussions and a prospective multicentre survey of psoriasis severity</t>
  </si>
  <si>
    <t>Mar Apr-2006</t>
  </si>
  <si>
    <t>16(2):167-71</t>
  </si>
  <si>
    <t>Congress | Multicenter Study | Research Support, Non-U.S. Gov't</t>
  </si>
  <si>
    <t>https://pubmed.ncbi.nlm.nih.gov/16581570</t>
  </si>
  <si>
    <t>['Berth-Jones J']</t>
  </si>
  <si>
    <t>The use of ciclosporin in psoriasis</t>
  </si>
  <si>
    <t>16(5-6):258-77</t>
  </si>
  <si>
    <t>https://pubmed.ncbi.nlm.nih.gov/16428145</t>
  </si>
  <si>
    <t>https://www.tandfonline.com/doi/full/10.1080/09546630500423914</t>
  </si>
  <si>
    <t>['Alomar A', 'Berth-Jones J', 'Bos JD', 'Giannetti A', 'Reitamo S', 'Ruzicka T', 'Stalder JF', 'Thestrup-Pedersen K']</t>
  </si>
  <si>
    <t>The role of topical calcineurin inhibitors in atopic dermatitis</t>
  </si>
  <si>
    <t>151 Suppl 70 Dec 2004:3-27</t>
  </si>
  <si>
    <t>https://pubmed.ncbi.nlm.nih.gov/15548171</t>
  </si>
  <si>
    <t>https://academic.oup.com/bjd/article-lookup/doi/10.1111/j.1365-2133.2004.06269.x</t>
  </si>
  <si>
    <t>['Balasubramaniam P', 'Stevenson O', 'Berth-Jones J']</t>
  </si>
  <si>
    <t>Fumaric acid esters in severe psoriasis, including experience of use in combination with other systemic modalities</t>
  </si>
  <si>
    <t>150(4):741-6</t>
  </si>
  <si>
    <t>https://pubmed.ncbi.nlm.nih.gov/15099371</t>
  </si>
  <si>
    <t>https://academic.oup.com/bjd/article-lookup/doi/10.1111/j.0007-0963.2004.05739.x</t>
  </si>
  <si>
    <t>['Balasubramaniam P', 'Berth-Jones J']</t>
  </si>
  <si>
    <t>Erythroderma: 90% skin failure</t>
  </si>
  <si>
    <t>65(2):100-2</t>
  </si>
  <si>
    <t>https://pubmed.ncbi.nlm.nih.gov/14997777</t>
  </si>
  <si>
    <t>['Gach JE', 'Berth-Jones J']</t>
  </si>
  <si>
    <t>Successful treatment of recalcitrant psoriasis with a combination of infliximab and hydroxyurea</t>
  </si>
  <si>
    <t>14(4):226-8</t>
  </si>
  <si>
    <t>https://pubmed.ncbi.nlm.nih.gov/14660269</t>
  </si>
  <si>
    <t>https://www.tandfonline.com/doi/full/10.1080/09546630310015386</t>
  </si>
  <si>
    <t>['Perrett CM', 'Ilchyshyn A', 'Berth-Jones J']</t>
  </si>
  <si>
    <t>Cyclosporin in childhood psoriasis</t>
  </si>
  <si>
    <t>Jun-2003</t>
  </si>
  <si>
    <t>14(2):113-8</t>
  </si>
  <si>
    <t>https://pubmed.ncbi.nlm.nih.gov/12775319</t>
  </si>
  <si>
    <t>['Perrett CM', 'Berth-Jones J', 'Dharma B']</t>
  </si>
  <si>
    <t>Gravitational erythema</t>
  </si>
  <si>
    <t>148(6):1267</t>
  </si>
  <si>
    <t>https://pubmed.ncbi.nlm.nih.gov/12828761</t>
  </si>
  <si>
    <t>https://academic.oup.com/bjd/article-lookup/doi/10.1046/j.1365-2133.2003.05189.x</t>
  </si>
  <si>
    <t>['Barker JN', 'Berth-Jones J', 'Groves R', 'Omerod AD', 'Rizova E', 'Griffiths CE']</t>
  </si>
  <si>
    <t>Calcium homeostasis remains unaffected after 12 weeks' therapy with calcitriol 3 microg/g ointment; no correlation with extent of psoriasis</t>
  </si>
  <si>
    <t>14(1):14-21</t>
  </si>
  <si>
    <t>https://pubmed.ncbi.nlm.nih.gov/12745850</t>
  </si>
  <si>
    <t>https://www.tandfonline.com/doi/full/10.1080/09546630305543</t>
  </si>
  <si>
    <t>['Agarwal S', 'Berth-Jones J']</t>
  </si>
  <si>
    <t>Porokeratosis of Mibelli: successful treatment with 5% imiquimod cream</t>
  </si>
  <si>
    <t>146(2):338-9</t>
  </si>
  <si>
    <t>https://pubmed.ncbi.nlm.nih.gov/11903259</t>
  </si>
  <si>
    <t>https://academic.oup.com/bjd/article-lookup/doi/10.1046/j.1365-2133.2002.4653_8.x</t>
  </si>
  <si>
    <t>['Takwale A', 'Agarwal S', 'Holmes SC', 'Berth-Jones J']</t>
  </si>
  <si>
    <t>Tinea capitis in two elderly women: transmission at the hairdresser</t>
  </si>
  <si>
    <t>144(4):898-900</t>
  </si>
  <si>
    <t>https://pubmed.ncbi.nlm.nih.gov/11298558</t>
  </si>
  <si>
    <t>https://academic.oup.com/bjd/article-lookup/doi/10.1046/j.1365-2133.2001.04154.x</t>
  </si>
  <si>
    <t>['Ahmed I', 'Berth-Jones J']</t>
  </si>
  <si>
    <t>Imiquimod: a novel treatment for lentigo maligna</t>
  </si>
  <si>
    <t>143(4):843-5</t>
  </si>
  <si>
    <t>https://pubmed.ncbi.nlm.nih.gov/11069469</t>
  </si>
  <si>
    <t>https://academic.oup.com/bjd/article-lookup/doi/10.1046/j.1365-2133.2000.03787.x</t>
  </si>
  <si>
    <t>['Agarwal S', 'Takwale A', 'Bajallan N', 'Berth-Jones J', 'Charles-Holmes S']</t>
  </si>
  <si>
    <t>Co-existing actinic granuloma and giant molluscum contagiosum</t>
  </si>
  <si>
    <t>25(5):401-3</t>
  </si>
  <si>
    <t>https://pubmed.ncbi.nlm.nih.gov/11012595</t>
  </si>
  <si>
    <t>https://academic.oup.com/ced/article-lookup/doi/10.1046/j.1365-2230.2000.00674.x</t>
  </si>
  <si>
    <t>Circumlesional scaling induced by vitamin D--a guide to compliance</t>
  </si>
  <si>
    <t>143(1):206-7</t>
  </si>
  <si>
    <t>https://pubmed.ncbi.nlm.nih.gov/10886172</t>
  </si>
  <si>
    <t>https://academic.oup.com/bjd/article-lookup/doi/10.1046/j.1365-2133.2000.03627.x</t>
  </si>
  <si>
    <t>['Horrocks C', 'Holder JE', 'Berth-Jones J', 'Camp RD']</t>
  </si>
  <si>
    <t>Antigen-independent expansion of T cells from psoriatic skin lesions: phenotypic characterization and antigen reactivity</t>
  </si>
  <si>
    <t>137(3):331-8</t>
  </si>
  <si>
    <t>https://pubmed.ncbi.nlm.nih.gov/9349325</t>
  </si>
  <si>
    <t>https://onlinelibrary.wiley.com/resolve/openurl?genre=article&amp;sid=nlm:pubmed&amp;issn=0007-0963&amp;date=1997&amp;volume=137&amp;issue=3&amp;spage=331</t>
  </si>
  <si>
    <t>['Berth-Jones J', 'George S', 'Graham-Brown RA']</t>
  </si>
  <si>
    <t>Predictors of atopic dermatitis in Leicester children</t>
  </si>
  <si>
    <t>136(4):498-501</t>
  </si>
  <si>
    <t>https://pubmed.ncbi.nlm.nih.gov/9155947</t>
  </si>
  <si>
    <t>https://onlinelibrary.wiley.com/resolve/openurl?genre=article&amp;sid=nlm:pubmed&amp;issn=0007-0963&amp;date=1997&amp;volume=136&amp;issue=4&amp;spage=498</t>
  </si>
  <si>
    <t>['George S', 'Berth-Jones J', 'Graham-Brown RA']</t>
  </si>
  <si>
    <t>A possible explanation for the increased referral of atopic dermatitis from the Asian community in Leicester</t>
  </si>
  <si>
    <t>136(4):494-7</t>
  </si>
  <si>
    <t>https://pubmed.ncbi.nlm.nih.gov/9155946</t>
  </si>
  <si>
    <t>https://onlinelibrary.wiley.com/resolve/openurl?genre=article&amp;sid=nlm:pubmed&amp;issn=0007-0963&amp;date=1997&amp;volume=136&amp;issue=4&amp;spage=494</t>
  </si>
  <si>
    <t>Six area, six sign atopic dermatitis (SASSAD) severity score: a simple system for monitoring disease activity in atopic dermatitis</t>
  </si>
  <si>
    <t>135 Suppl 48:25-30</t>
  </si>
  <si>
    <t>https://pubmed.ncbi.nlm.nih.gov/8881901</t>
  </si>
  <si>
    <t>https://academic.oup.com/bjd/article-lookup/doi/10.1111/j.1365-2133.1996.tb00706.x</t>
  </si>
  <si>
    <t>['Bourke JF', 'Berth-Jones J', 'Holder J', 'Graham-Brown RA']</t>
  </si>
  <si>
    <t>A new microemulsion formulation of cyclosporin (Neoral) is effective in the treatment of cyclosporin-resistant dermatoses</t>
  </si>
  <si>
    <t>134(4):777-9</t>
  </si>
  <si>
    <t>https://pubmed.ncbi.nlm.nih.gov/8733391</t>
  </si>
  <si>
    <t>https://academic.oup.com/bjd/article-lookup/doi/10.1111/j.1365-2133.1996.tb06990.x</t>
  </si>
  <si>
    <t>['Berth-Jones J', 'Smith SG', 'Graham-Brown RA']</t>
  </si>
  <si>
    <t>Nodular prurigo responds to cyclosporin</t>
  </si>
  <si>
    <t>132(5):795-9</t>
  </si>
  <si>
    <t>https://pubmed.ncbi.nlm.nih.gov/7772488</t>
  </si>
  <si>
    <t>https://academic.oup.com/bjd/article-lookup/doi/10.1111/j.1365-2133.1995.tb00729.x</t>
  </si>
  <si>
    <t>['Neame RL', 'Berth-Jones J', 'Kurinczuk JJ', 'Graham-Brown RA']</t>
  </si>
  <si>
    <t>Prevalence of atopic dermatitis in Leicester: a study of methodology and examination of possible ethnic variation</t>
  </si>
  <si>
    <t>132(5):772-7</t>
  </si>
  <si>
    <t>https://pubmed.ncbi.nlm.nih.gov/7772484</t>
  </si>
  <si>
    <t>https://academic.oup.com/bjd/article-lookup/doi/10.1111/j.1365-2133.1995.tb00725.x</t>
  </si>
  <si>
    <t>['Berth-Jones J', 'Hutchinson PE']</t>
  </si>
  <si>
    <t>Novel cycle changes in scalp hair are caused by etretinate therapy</t>
  </si>
  <si>
    <t>132(3):367-75</t>
  </si>
  <si>
    <t>https://pubmed.ncbi.nlm.nih.gov/7718452</t>
  </si>
  <si>
    <t>https://academic.oup.com/bjd/article-lookup/doi/10.1111/j.1365-2133.1995.tb08669.x</t>
  </si>
  <si>
    <t>['Berth-Jones J', 'Thompson J', 'Graham-Brown RA']</t>
  </si>
  <si>
    <t>Evening primrose oil and atopic eczema</t>
  </si>
  <si>
    <t>25-Feb-1995</t>
  </si>
  <si>
    <t>345(8948):520</t>
  </si>
  <si>
    <t>https://pubmed.ncbi.nlm.nih.gov/7861894</t>
  </si>
  <si>
    <t>https://linkinghub.elsevier.com/retrieve/pii/S0140-6736(95)90618-5</t>
  </si>
  <si>
    <t>Benign familial chronic pemphigus (Hailey-Hailey disease) responds to cyclosporin</t>
  </si>
  <si>
    <t>20(1):70-2</t>
  </si>
  <si>
    <t>https://pubmed.ncbi.nlm.nih.gov/7671404</t>
  </si>
  <si>
    <t>https://academic.oup.com/ced/article-lookup/doi/10.1111/j.1365-2230.1995.tb01290.x</t>
  </si>
  <si>
    <t>['Berth-Jones J', 'Graham-Brown RA']</t>
  </si>
  <si>
    <t>Evening primrose oil. Does not show promise in atopic dermatitis</t>
  </si>
  <si>
    <t>26-Nov-1994</t>
  </si>
  <si>
    <t>309(6966):1437</t>
  </si>
  <si>
    <t>https://pubmed.ncbi.nlm.nih.gov/7819863</t>
  </si>
  <si>
    <t>https://europepmc.org/abstract/MED/7819863</t>
  </si>
  <si>
    <t>['Bourke JF', 'Berth-Jones J', 'Gawkrodger DJ', 'Burns DA']</t>
  </si>
  <si>
    <t>Pemphigoid nodularis: a report of two cases</t>
  </si>
  <si>
    <t>19(6):496-9</t>
  </si>
  <si>
    <t>https://pubmed.ncbi.nlm.nih.gov/7889672</t>
  </si>
  <si>
    <t>https://academic.oup.com/ced/article-lookup/doi/10.1111/j.1365-2230.1994.tb01255.x</t>
  </si>
  <si>
    <t>['Jones JL', 'Berth-Jones J', 'Fletcher A', 'Hutchinson PE']</t>
  </si>
  <si>
    <t>Assessment of epidermal dendritic cell markers and T-lymphocytes in psoriasis</t>
  </si>
  <si>
    <t>174(2):77-82</t>
  </si>
  <si>
    <t>https://pubmed.ncbi.nlm.nih.gov/7525911</t>
  </si>
  <si>
    <t>https://pathsocjournals.onlinelibrary.wiley.com/doi/10.1002/path.1711740203</t>
  </si>
  <si>
    <t>['Bonifas JM', 'Matsumura K', 'Chen MA', 'Berth-Jones J', 'Hutchison PE', 'Zloczower M', 'Fritsch PO', 'Epstein EH Jr']</t>
  </si>
  <si>
    <t>Mutations of keratin 9 in two families with palmoplantar epidermolytic hyperkeratosis</t>
  </si>
  <si>
    <t>103(4):474-7</t>
  </si>
  <si>
    <t>https://pubmed.ncbi.nlm.nih.gov/7523529</t>
  </si>
  <si>
    <t>https://linkinghub.elsevier.com/retrieve/pii/S0022-202X(94)90131-E</t>
  </si>
  <si>
    <t>['Bourke JF', 'Berth-Jones J', 'Mumford R', 'Iqbal SJ', 'Hutchinson PE']</t>
  </si>
  <si>
    <t>High dose topical calcipotriol consistently reduces serum parathyroid hormone levels</t>
  </si>
  <si>
    <t>Clinical endocrinology</t>
  </si>
  <si>
    <t>41(3):295-7</t>
  </si>
  <si>
    <t>https://pubmed.ncbi.nlm.nih.gov/7955435</t>
  </si>
  <si>
    <t>https://onlinelibrary.wiley.com/resolve/openurl?genre=article&amp;sid=nlm:pubmed&amp;issn=0300-0664&amp;date=1994&amp;volume=41&amp;issue=3&amp;spage=295</t>
  </si>
  <si>
    <t>['Berth-Jones J', 'Mc Burney A', 'Hutchinson PE']</t>
  </si>
  <si>
    <t>Diphencyprone is not detectable in serum or urine following topical application</t>
  </si>
  <si>
    <t>74(4):312-3</t>
  </si>
  <si>
    <t>https://pubmed.ncbi.nlm.nih.gov/7976097</t>
  </si>
  <si>
    <t>https://medicaljournalssweden.se/actadv/article/view/16382</t>
  </si>
  <si>
    <t>Prescribing in psoriasis</t>
  </si>
  <si>
    <t>238(1536):231-4</t>
  </si>
  <si>
    <t>https://pubmed.ncbi.nlm.nih.gov/8183808</t>
  </si>
  <si>
    <t>['Berth-Jones J', 'Bourke JF', 'Iqbal SJ', 'Hutchinson PE']</t>
  </si>
  <si>
    <t>Urine calcium excretion during treatment of psoriasis with topical calcipotriol</t>
  </si>
  <si>
    <t>129(4):411-4</t>
  </si>
  <si>
    <t>https://pubmed.ncbi.nlm.nih.gov/8217755</t>
  </si>
  <si>
    <t>https://academic.oup.com/bjd/article-lookup/doi/10.1111/j.1365-2133.1993.tb03168.x</t>
  </si>
  <si>
    <t>['Bourke JF', 'Berth-Jones J', 'Iqbal SJ', 'Hutchinson PE']</t>
  </si>
  <si>
    <t>High-dose topical calcipotriol in the treatment of extensive psoriasis vulgaris</t>
  </si>
  <si>
    <t>129(1):74-6</t>
  </si>
  <si>
    <t>https://pubmed.ncbi.nlm.nih.gov/8369213</t>
  </si>
  <si>
    <t>https://academic.oup.com/bjd/article-lookup/doi/10.1111/j.1365-2133.1993.tb03315.x</t>
  </si>
  <si>
    <t>['Berth-Jones J', 'Cole J', 'Lehmann AR', 'Arlett CF', 'Graham-Brown RA']</t>
  </si>
  <si>
    <t>Xeroderma pigmentosum variant: 5 years of tumour suppression by etretinate</t>
  </si>
  <si>
    <t>Jun-1993</t>
  </si>
  <si>
    <t>86(6):355-6</t>
  </si>
  <si>
    <t>https://pubmed.ncbi.nlm.nih.gov/8315632</t>
  </si>
  <si>
    <t>https://journals.sagepub.com/doi/10.1177/014107689308600615?url_ver=Z39.88-2003&amp;rfr_id=ori:rid:crossref.org&amp;rfr_dat=cr_pub 0pubmed</t>
  </si>
  <si>
    <t>['Bourke JF', 'Berth-Jones J', 'Hutchinson PE']</t>
  </si>
  <si>
    <t>Hypercalcaemia with topical calcipotriol</t>
  </si>
  <si>
    <t>15-May-1993</t>
  </si>
  <si>
    <t>306(6888):1344-5</t>
  </si>
  <si>
    <t>https://pubmed.ncbi.nlm.nih.gov/8518595</t>
  </si>
  <si>
    <t>https://europepmc.org/abstract/MED/8518595</t>
  </si>
  <si>
    <t>['Bourke JF', 'Berth-Jones J', 'Burns DA']</t>
  </si>
  <si>
    <t>Diffuse primary cutaneous amyloidosis</t>
  </si>
  <si>
    <t>127(6):641-4</t>
  </si>
  <si>
    <t>https://pubmed.ncbi.nlm.nih.gov/1476924</t>
  </si>
  <si>
    <t>https://academic.oup.com/bjd/article-lookup/doi/10.1111/j.1365-2133.1992.tb14880.x</t>
  </si>
  <si>
    <t>['Berth-Jones J', 'Bourke J', 'Bailey K', 'Graham-Brown RA', 'Hutchinson PE']</t>
  </si>
  <si>
    <t>Generalised pustular psoriasis: response to topical calcipotriol</t>
  </si>
  <si>
    <t>10-Oct-1992</t>
  </si>
  <si>
    <t>305(6858):868-9</t>
  </si>
  <si>
    <t>https://pubmed.ncbi.nlm.nih.gov/1422400</t>
  </si>
  <si>
    <t>https://europepmc.org/abstract/MED/1422400</t>
  </si>
  <si>
    <t>Vitamin D analogues and psoriasis</t>
  </si>
  <si>
    <t>127(2):71-8</t>
  </si>
  <si>
    <t>https://pubmed.ncbi.nlm.nih.gov/1390159</t>
  </si>
  <si>
    <t>https://academic.oup.com/bjd/article-lookup/doi/10.1111/j.1365-2133.1992.tb08035.x</t>
  </si>
  <si>
    <t>Progress in self treatment for psoriasis vulgaris</t>
  </si>
  <si>
    <t>17(4):217-22</t>
  </si>
  <si>
    <t>https://pubmed.ncbi.nlm.nih.gov/1429914</t>
  </si>
  <si>
    <t>https://onlinelibrary.wiley.com/resolve/openurl?genre=article&amp;sid=nlm:pubmed&amp;issn=0269-4727&amp;date=1992&amp;volume=17&amp;issue=4&amp;spage=217</t>
  </si>
  <si>
    <t>['Bourke JF', 'Berth-Jones J', 'Graham-Brown RA']</t>
  </si>
  <si>
    <t>Sweet's syndrome responding to cyclosporin</t>
  </si>
  <si>
    <t>Jul-1992</t>
  </si>
  <si>
    <t>127(1):36-8</t>
  </si>
  <si>
    <t>https://pubmed.ncbi.nlm.nih.gov/1637692</t>
  </si>
  <si>
    <t>https://academic.oup.com/bjd/article-lookup/doi/10.1111/j.1365-2133.1992.tb14823.x</t>
  </si>
  <si>
    <t>['Sladden MJ', 'Dure-Smith B', 'Berth-Jones J', 'Graham-Brown RA']</t>
  </si>
  <si>
    <t>Ethnic differences in the pattern of skin disease seen in a dermatology department--atopic dermatitis is more common among Asian referrals in Leicestershire</t>
  </si>
  <si>
    <t>16(5):348-9</t>
  </si>
  <si>
    <t>https://pubmed.ncbi.nlm.nih.gov/1794187</t>
  </si>
  <si>
    <t>https://academic.oup.com/ced/article-lookup/doi/10.1111/j.1365-2230.1991.tb00398.x</t>
  </si>
  <si>
    <t>Treatment of alopecia totalis with a combination of inosine pranobex and diphencyprone compared to each treatment alone</t>
  </si>
  <si>
    <t>16(3):172-5</t>
  </si>
  <si>
    <t>https://pubmed.ncbi.nlm.nih.gov/1718636</t>
  </si>
  <si>
    <t>https://academic.oup.com/ced/article-lookup/doi/10.1111/j.1365-2230.1991.tb00339.x</t>
  </si>
  <si>
    <t>['Berth-Jones J', 'Norris PG', 'Graham-Brown RA', 'Burns DA', 'Hutchinson PE', 'Adams J', 'Hawk JL']</t>
  </si>
  <si>
    <t>Juvenile spring eruption of the ears: a probable variant of polymorphic light eruption</t>
  </si>
  <si>
    <t>Apr-1991</t>
  </si>
  <si>
    <t>124(4):375-8</t>
  </si>
  <si>
    <t>https://pubmed.ncbi.nlm.nih.gov/2025559</t>
  </si>
  <si>
    <t>https://academic.oup.com/bjd/article-lookup/doi/10.1111/j.1365-2133.1991.tb00602.x</t>
  </si>
  <si>
    <t>['Berth-Jones J', 'Graham-Brown RA', 'Burns DA']</t>
  </si>
  <si>
    <t>Lichen sclerosus et atrophicus--a review of 15 cases in young girls</t>
  </si>
  <si>
    <t>Jan-1991</t>
  </si>
  <si>
    <t>16(1):14-7</t>
  </si>
  <si>
    <t>https://pubmed.ncbi.nlm.nih.gov/2025926</t>
  </si>
  <si>
    <t>https://academic.oup.com/ced/article-lookup/doi/10.1111/j.1365-2230.1991.tb00285.x</t>
  </si>
  <si>
    <t>Childhood sexual abuse--a dermatological perspective</t>
  </si>
  <si>
    <t>15(5):321-30</t>
  </si>
  <si>
    <t>https://pubmed.ncbi.nlm.nih.gov/2225534</t>
  </si>
  <si>
    <t>https://academic.oup.com/ced/article-lookup/doi/10.1111/j.1365-2230.1990.tb02105.x</t>
  </si>
  <si>
    <t>['Berth-Jones J', 'Shuttleworth D', 'Hutchinson PE']</t>
  </si>
  <si>
    <t>A study of etretinate alopecia</t>
  </si>
  <si>
    <t>Jun-1990</t>
  </si>
  <si>
    <t>122(6):751-5</t>
  </si>
  <si>
    <t>https://pubmed.ncbi.nlm.nih.gov/2369555</t>
  </si>
  <si>
    <t>https://academic.oup.com/bjd/article-lookup/doi/10.1111/j.1365-2133.1990.tb06262.x</t>
  </si>
  <si>
    <t>Xeroderma pigmentosum variant: response to etretinate</t>
  </si>
  <si>
    <t>122(4):559-61</t>
  </si>
  <si>
    <t>https://pubmed.ncbi.nlm.nih.gov/2337522</t>
  </si>
  <si>
    <t>https://academic.oup.com/bjd/article-lookup/doi/10.1111/j.1365-2133.1990.tb14734.x</t>
  </si>
  <si>
    <t>['Graham-Brown RA', 'Berth-Jones J', 'Dure-Smith B', 'Naafs B', 'Pembroke AC', 'Harth W', 'Gollnick H', 'Orfanos C', 'Kurwa A', 'Bowry V']</t>
  </si>
  <si>
    <t>Dermatologic problems for immigrant communities in a Western environment</t>
  </si>
  <si>
    <t>Mar-1990</t>
  </si>
  <si>
    <t>29(2):94-101</t>
  </si>
  <si>
    <t>https://pubmed.ncbi.nlm.nih.gov/2182556</t>
  </si>
  <si>
    <t>https://onlinelibrary.wiley.com/resolve/openurl?genre=article&amp;sid=nlm:pubmed&amp;issn=0011-9059&amp;date=1990&amp;volume=29&amp;issue=2&amp;spage=94</t>
  </si>
  <si>
    <t>['Berth-Jones J', 'Coates PA', 'Graham-Brown RA', 'Burns DA']</t>
  </si>
  <si>
    <t>Neurological complications of systemic sclerosis--a report of three cases and review of the literature</t>
  </si>
  <si>
    <t>15(2):91-4</t>
  </si>
  <si>
    <t>https://pubmed.ncbi.nlm.nih.gov/2161303</t>
  </si>
  <si>
    <t>https://academic.oup.com/ced/article-lookup/doi/10.1111/j.1365-2230.1990.tb02039.x</t>
  </si>
  <si>
    <t>['Berth-Jones J', 'Fletcher A', 'Graham-Brown R']</t>
  </si>
  <si>
    <t>Cutaneous malignant fibrous histiocytoma. A rare but serious malignancy</t>
  </si>
  <si>
    <t>70(3):254-6</t>
  </si>
  <si>
    <t>https://pubmed.ncbi.nlm.nih.gov/1972844</t>
  </si>
  <si>
    <t>['Berth-Jones J', 'Norris PG', 'Graham-Brown RA', 'Burns DA']</t>
  </si>
  <si>
    <t>Juvenile spring eruption of the ears</t>
  </si>
  <si>
    <t>14(6):462-3</t>
  </si>
  <si>
    <t>https://pubmed.ncbi.nlm.nih.gov/2691135</t>
  </si>
  <si>
    <t>https://academic.oup.com/ced/article-lookup/doi/10.1111/j.1365-2230.1989.tb02615.x</t>
  </si>
  <si>
    <t>Cholinergic pruritus, erythema and urticaria: a disease spectrum responding to danazol</t>
  </si>
  <si>
    <t>121(2):235-7</t>
  </si>
  <si>
    <t>https://pubmed.ncbi.nlm.nih.gov/2775648</t>
  </si>
  <si>
    <t>https://academic.oup.com/bjd/article-lookup/doi/10.1111/j.1365-2133.1989.tb01804.x</t>
  </si>
  <si>
    <t>64(8):1204-6</t>
  </si>
  <si>
    <t>https://pubmed.ncbi.nlm.nih.gov/2675775</t>
  </si>
  <si>
    <t>https://europepmc.org/abstract/MED/2675775</t>
  </si>
  <si>
    <t>A family with palmoplantar epidermolytic hyperkeratosis</t>
  </si>
  <si>
    <t>Jul-1989</t>
  </si>
  <si>
    <t>14(4):313-6</t>
  </si>
  <si>
    <t>https://pubmed.ncbi.nlm.nih.gov/2531643</t>
  </si>
  <si>
    <t>https://academic.oup.com/ced/article-lookup/doi/10.1111/j.1365-2230.1989.tb01991.x</t>
  </si>
  <si>
    <t>['Macpherson A', 'Berth-Jones J', 'Graham-Brown RA']</t>
  </si>
  <si>
    <t>Carcinoma-associated dermatomyositis responding to plasmapheresis</t>
  </si>
  <si>
    <t>14(4):304-5</t>
  </si>
  <si>
    <t>https://pubmed.ncbi.nlm.nih.gov/2591096</t>
  </si>
  <si>
    <t>https://academic.oup.com/ced/article-lookup/doi/10.1111/j.1365-2230.1989.tb01988.x</t>
  </si>
  <si>
    <t>['Tan SV', 'Berth-Jones J', 'Burns DA']</t>
  </si>
  <si>
    <t>Lichen planus and photo-onycholysis induced by quinine</t>
  </si>
  <si>
    <t>14(4):335</t>
  </si>
  <si>
    <t>https://pubmed.ncbi.nlm.nih.gov/2591107</t>
  </si>
  <si>
    <t>https://academic.oup.com/ced/article-lookup/doi/10.1111/j.1365-2230.1989.tb02006.x</t>
  </si>
  <si>
    <t>Sweet's syndrome and malignancy: a case associated with multiple myeloma and review of the literature</t>
  </si>
  <si>
    <t>121(1):123-7</t>
  </si>
  <si>
    <t>https://pubmed.ncbi.nlm.nih.gov/2667618</t>
  </si>
  <si>
    <t>https://academic.oup.com/bjd/article-lookup/doi/10.1111/j.1365-2133.1989.tb01408.x</t>
  </si>
  <si>
    <t>Darier's disease with peri-follicular depigmentation</t>
  </si>
  <si>
    <t>120(6):827-30</t>
  </si>
  <si>
    <t>https://pubmed.ncbi.nlm.nih.gov/2757943</t>
  </si>
  <si>
    <t>https://academic.oup.com/bjd/article-lookup/doi/10.1111/j.1365-2133.1989.tb01381.x</t>
  </si>
  <si>
    <t>['Berth-Jones J', 'Hutchinson PE', 'Wicks AC', 'Warren J', 'Mitchell VE']</t>
  </si>
  <si>
    <t>Discoid lupus erythematosus associated with the anticardiolipin syndrome</t>
  </si>
  <si>
    <t>Mar-1989</t>
  </si>
  <si>
    <t>120(3):469-70</t>
  </si>
  <si>
    <t>https://pubmed.ncbi.nlm.nih.gov/2713265</t>
  </si>
  <si>
    <t>https://academic.oup.com/bjd/article-lookup/doi/10.1111/j.1365-2133.1989.tb04178.x</t>
  </si>
  <si>
    <t>A family with Dowling Degos disease showing features of Kitamura's reticulate acropigmentation</t>
  </si>
  <si>
    <t>120(3):463-6</t>
  </si>
  <si>
    <t>https://pubmed.ncbi.nlm.nih.gov/2713264</t>
  </si>
  <si>
    <t>https://academic.oup.com/bjd/article-lookup/doi/10.1111/j.1365-2133.1989.tb04176.x</t>
  </si>
  <si>
    <t>['Berth-Jones J', 'Graham-Brown RA', 'Fletcher A', 'Henderson HP', 'Barrie WW']</t>
  </si>
  <si>
    <t>Malignant fibrous histiocytoma: a new complication of chronic venous ulceration</t>
  </si>
  <si>
    <t>28-Jan-1989</t>
  </si>
  <si>
    <t>298(6668):230-1</t>
  </si>
  <si>
    <t>https://pubmed.ncbi.nlm.nih.gov/2538176</t>
  </si>
  <si>
    <t>https://europepmc.org/abstract/MED/2538176</t>
  </si>
  <si>
    <t>['Berth-Jones J', 'Hutchinson PE', 'Wicks AC', 'Mitchell VE']</t>
  </si>
  <si>
    <t>Chronic urticaria with angio-oedema controlled by warfarin</t>
  </si>
  <si>
    <t>26-Nov-1988</t>
  </si>
  <si>
    <t>297(6660):1382-3</t>
  </si>
  <si>
    <t>https://pubmed.ncbi.nlm.nih.gov/3146372</t>
  </si>
  <si>
    <t>https://europepmc.org/abstract/MED/3146372</t>
  </si>
  <si>
    <t>['Brunskill NJ', 'Berth-Jones J', 'Graham-Brown RA']</t>
  </si>
  <si>
    <t>Pseudosclerodermatous reaction to phytomenadione injection (Texier's syndrome)</t>
  </si>
  <si>
    <t>13(4):276-8</t>
  </si>
  <si>
    <t>https://pubmed.ncbi.nlm.nih.gov/3246097</t>
  </si>
  <si>
    <t>https://academic.oup.com/ced/article-lookup/doi/10.1111/j.1365-2230.1988.tb00701.x</t>
  </si>
  <si>
    <t>13(4):259</t>
  </si>
  <si>
    <t>https://pubmed.ncbi.nlm.nih.gov/3246094</t>
  </si>
  <si>
    <t>https://academic.oup.com/ced/article-lookup/doi/10.1111/j.1365-2230.1988.tb00694.x</t>
  </si>
  <si>
    <t>['Berth-Jones J', 'Holmes J', 'Marks R']</t>
  </si>
  <si>
    <t>A case of mycosis fungoides (cutaneous T cell lymphoma) with cold agglutinins</t>
  </si>
  <si>
    <t>118(6):854-5</t>
  </si>
  <si>
    <t>https://pubmed.ncbi.nlm.nih.gov/3401418</t>
  </si>
  <si>
    <t>https://academic.oup.com/bjd/article-lookup/doi/10.1111/j.1365-2133.1988.tb02606.x</t>
  </si>
  <si>
    <t>['Berth-Jones J', 'Holt PJ']</t>
  </si>
  <si>
    <t>Temporal arteritis presenting with scalp necrosis and a normal erythrocyte sedimentation rate</t>
  </si>
  <si>
    <t>13(3):200-1</t>
  </si>
  <si>
    <t>https://pubmed.ncbi.nlm.nih.gov/3246082</t>
  </si>
  <si>
    <t>https://academic.oup.com/ced/article-lookup/doi/10.1111/j.1365-2230.1988.tb01971.x</t>
  </si>
  <si>
    <t>Ali FM</t>
  </si>
  <si>
    <t>['Winter SMK', 'Ali FM', 'May KJ', 'Motley RJ']</t>
  </si>
  <si>
    <t>An enlarging nodule on the vertex of scalp in an elderly man</t>
  </si>
  <si>
    <t>48(1):51-53</t>
  </si>
  <si>
    <t>https://pubmed.ncbi.nlm.nih.gov/36669176</t>
  </si>
  <si>
    <t>https://academic.oup.com/ced/article-lookup/doi/10.1093/ced/llac007</t>
  </si>
  <si>
    <t>Ali F</t>
  </si>
  <si>
    <t>['Lowe A', 'Dawood S', 'Al-Tayeb A', 'Hancock P', 'Pararajasingam A', 'Ali F', 'Goodwin RG']</t>
  </si>
  <si>
    <t>Evaluating paediatric dermatology telephone clinics during COVID-19 from a dual clinician and patient perspective: a prospective study</t>
  </si>
  <si>
    <t>22-Nov-2021</t>
  </si>
  <si>
    <t>47(3):553-560</t>
  </si>
  <si>
    <t>https://pubmed.ncbi.nlm.nih.gov/34674296</t>
  </si>
  <si>
    <t>https://europepmc.org/abstract/MED/34674296</t>
  </si>
  <si>
    <t>['Lowe A', 'Pararajasingam A', 'Ali FM', 'Dawood S', 'Lowe CD', 'Stone NM']</t>
  </si>
  <si>
    <t>A new virtual inpatient dermatology electronic referral service: a timely solution in the COVID-19 pandemic and beyond?</t>
  </si>
  <si>
    <t>35(7):e430-e432</t>
  </si>
  <si>
    <t>https://pubmed.ncbi.nlm.nih.gov/33780552</t>
  </si>
  <si>
    <t>https://europepmc.org/abstract/MED/33780552</t>
  </si>
  <si>
    <t>['Ali FM', 'Caesar JG', 'Chowdhury MMU']</t>
  </si>
  <si>
    <t>Electronic Learning for Healthcare e-Dermatology modules as a key educational tool for trainees during the COVID-19 pandemic: a regional experience</t>
  </si>
  <si>
    <t>12-Dec-2020</t>
  </si>
  <si>
    <t>46(2):371-372</t>
  </si>
  <si>
    <t>https://pubmed.ncbi.nlm.nih.gov/33190275</t>
  </si>
  <si>
    <t>https://europepmc.org/abstract/MED/33190275</t>
  </si>
  <si>
    <t>['Tyrrell VJ', 'Ali F', 'Boeglin WE', 'Andrews R', 'Burston J', 'Birchall JC', 'Ingram JR', 'Murphy RC', 'Piguet V', 'Brash AR', "O'Donnell VB", 'Thomas CP']</t>
  </si>
  <si>
    <t>Lipidomic and transcriptional analysis of the linoleoyl-omega-hydroxyceramide biosynthetic pathway in human psoriatic lesions</t>
  </si>
  <si>
    <t>22-Jun-2021</t>
  </si>
  <si>
    <t>62:100094</t>
  </si>
  <si>
    <t>https://pubmed.ncbi.nlm.nih.gov/34171322</t>
  </si>
  <si>
    <t>https://linkinghub.elsevier.com/retrieve/pii/S0022-2275(21)00076-6</t>
  </si>
  <si>
    <t>['Hasan SB', 'Ali FM', 'Ingram JR']</t>
  </si>
  <si>
    <t>Cholinergic pruritus responding to omalizumab</t>
  </si>
  <si>
    <t>45(2):264-266</t>
  </si>
  <si>
    <t>https://pubmed.ncbi.nlm.nih.gov/31323131</t>
  </si>
  <si>
    <t>https://academic.oup.com/ced/article-lookup/doi/10.1111/ced.14052</t>
  </si>
  <si>
    <t>['Sinha K', 'Ali F', 'Orchard G', 'Rickaby W', 'Shams M', 'Mallipeddi R', 'Patalay R']</t>
  </si>
  <si>
    <t>Use of a novel 1-hour protocol for rapid frozen section immunocytochemistry, in a case of squamous cell carcinoma treated with Mohs micrographic surgery</t>
  </si>
  <si>
    <t>3-Feb-2018</t>
  </si>
  <si>
    <t>43(4):454-457</t>
  </si>
  <si>
    <t>https://pubmed.ncbi.nlm.nih.gov/29396855</t>
  </si>
  <si>
    <t>https://academic.oup.com/ced/article-lookup/doi/10.1111/ced.13402</t>
  </si>
  <si>
    <t>Ryan S</t>
  </si>
  <si>
    <t>['Ryan S', 'Kravvas G', 'Wilson JM', 'Bunker CB']</t>
  </si>
  <si>
    <t>Extensive calcinosis cutis complicating radiotherapy</t>
  </si>
  <si>
    <t>https://pubmed.ncbi.nlm.nih.gov/38469642</t>
  </si>
  <si>
    <t>https://academic.oup.com/ced/article-lookup/doi/10.1093/ced/llae075</t>
  </si>
  <si>
    <t>['Griffin LR', 'Ryan S', 'Ramsay B']</t>
  </si>
  <si>
    <t>Response to 'Patients with nodular prurigo commonly have pre-existing psychological disease that requires treatment concomitant with cutaneous therapies'</t>
  </si>
  <si>
    <t>28-Jun-2022</t>
  </si>
  <si>
    <t>187(3):449</t>
  </si>
  <si>
    <t>https://pubmed.ncbi.nlm.nih.gov/35442539</t>
  </si>
  <si>
    <t>https://academic.oup.com/bjd/article-lookup/doi/10.1111/bjd.21616</t>
  </si>
  <si>
    <t>['Fortune DG', 'Ravnkilde V', 'Ryan S', 'Ramsay B', 'Clough S', 'Richards HL']</t>
  </si>
  <si>
    <t>A digital therapeutic for management of psychosocial aspects of psoriasis: A pre-post proof of concept study</t>
  </si>
  <si>
    <t>5-Apr-2022</t>
  </si>
  <si>
    <t>2(2):e103</t>
  </si>
  <si>
    <t>https://pubmed.ncbi.nlm.nih.gov/35677915</t>
  </si>
  <si>
    <t>https://europepmc.org/abstract/MED/35677915</t>
  </si>
  <si>
    <t>["O'Reilly P", 'Meskell P', 'Whelan B', 'Kennedy C', 'Ramsay B', 'Coffey A', 'Fortune DG', 'Walsh S', 'Ingen-Housz-Oro S', 'Bunker CB', 'Wilson DM', 'Delaunois I', 'Dore L', 'Howard S', 'Ryan S']</t>
  </si>
  <si>
    <t>Psychotherapeutic interventions for burns patients and the potential use with Stevens-Johnson syndrome and toxic epidermal necrolysis patients: A systematic integrative review</t>
  </si>
  <si>
    <t>27-Jun-2022</t>
  </si>
  <si>
    <t>17(6):e0270424</t>
  </si>
  <si>
    <t>https://pubmed.ncbi.nlm.nih.gov/35759493</t>
  </si>
  <si>
    <t>https://europepmc.org/abstract/MED/35759493</t>
  </si>
  <si>
    <t>["O'Reilly P", 'Whelan B', 'Ramsay B', 'Kennedy C', 'Meskell P', 'Coffey A', 'Wilson DM', 'Fortune DG', 'Ryan S']</t>
  </si>
  <si>
    <t>Patients', family members' and healthcare practitioners' experiences of Stevens-Johnson syndrome and toxic epidermal necrolysis: a qualitative descriptive study using emotional touchpoints</t>
  </si>
  <si>
    <t>30-Oct-2020</t>
  </si>
  <si>
    <t>35(3):e232-e234</t>
  </si>
  <si>
    <t>https://pubmed.ncbi.nlm.nih.gov/32977354</t>
  </si>
  <si>
    <t>https://europepmc.org/abstract/MED/32977354</t>
  </si>
  <si>
    <t>["O'Reilly P", 'Kennedy C', 'Meskell P', 'Coffey A', 'Delaunois I', 'Dore L', 'Howard S', 'Ramsay B', 'Scanlon C', 'Wilson DM', 'Whelan B', 'Ryan S']</t>
  </si>
  <si>
    <t>The psychological impact of Stevens-Johnson syndrome and toxic epidermal necrolysis on patients' lives: a Critically Appraised Topic</t>
  </si>
  <si>
    <t>183(3):452-461</t>
  </si>
  <si>
    <t>https://pubmed.ncbi.nlm.nih.gov/31792924</t>
  </si>
  <si>
    <t>https://europepmc.org/abstract/MED/31792924</t>
  </si>
  <si>
    <t>['Griffin L', 'Hackett C', 'Ryan S', 'Leonard N', 'Ramsay B']</t>
  </si>
  <si>
    <t>A case of scalp necrosis</t>
  </si>
  <si>
    <t>27-Jun-2018</t>
  </si>
  <si>
    <t>44(1):106-109</t>
  </si>
  <si>
    <t>https://pubmed.ncbi.nlm.nih.gov/29952020</t>
  </si>
  <si>
    <t>https://academic.oup.com/ced/article-lookup/doi/10.1111/ced.13656</t>
  </si>
  <si>
    <t>['Griffin L', 'Ryan S', 'Hackett C', 'Ramsay B']</t>
  </si>
  <si>
    <t>The use of methotrexate in adolescents: contraception, confidentiality and consent</t>
  </si>
  <si>
    <t>178(4):987-988</t>
  </si>
  <si>
    <t>https://pubmed.ncbi.nlm.nih.gov/29341065</t>
  </si>
  <si>
    <t>https://academic.oup.com/bjd/article-lookup/doi/10.1111/bjd.16356</t>
  </si>
  <si>
    <t>['Ryan S']</t>
  </si>
  <si>
    <t>Psoriasis: characteristics, psychosocial effects and treatment options</t>
  </si>
  <si>
    <t>19(13):820, 822-5</t>
  </si>
  <si>
    <t>https://pubmed.ncbi.nlm.nih.gov/20606610</t>
  </si>
  <si>
    <t>https://www.magonlinelibrary.com/doi/10.12968/bjon.2010.19.13.48856?url_ver=Z39.88-2003&amp;rfr_id=ori:rid:crossref.org&amp;rfr_dat=cr_pub 0pubmed</t>
  </si>
  <si>
    <t>13-Mar-2008</t>
  </si>
  <si>
    <t>17(5):284-90</t>
  </si>
  <si>
    <t>https://pubmed.ncbi.nlm.nih.gov/18414290</t>
  </si>
  <si>
    <t>https://www.magonlinelibrary.com/doi/10.12968/bjon.2008.17.5.28823?url_ver=Z39.88-2003&amp;rfr_id=ori:rid:crossref.org&amp;rfr_dat=cr_pub 0pubmed</t>
  </si>
  <si>
    <t>['Skarpathiotakis M', 'Fairlie C', 'Ryan S']</t>
  </si>
  <si>
    <t>Specialized education for patients with psoriasis: a patient survey on its value and effectiveness</t>
  </si>
  <si>
    <t>18(4):358-61</t>
  </si>
  <si>
    <t>https://pubmed.ncbi.nlm.nih.gov/16948381</t>
  </si>
  <si>
    <t>['Farrell M', 'Ryan S', 'Langrick B']</t>
  </si>
  <si>
    <t>Breaking bad news' within a paediatric setting: an evaluation report of a collaborative education workshop to support health professionals</t>
  </si>
  <si>
    <t>Journal of advanced nursing</t>
  </si>
  <si>
    <t>36(6):765-75</t>
  </si>
  <si>
    <t>https://pubmed.ncbi.nlm.nih.gov/11903706</t>
  </si>
  <si>
    <t>https://onlinelibrary.wiley.com/resolve/openurl?genre=article&amp;sid=nlm:pubmed&amp;issn=0309-2402&amp;date=2001&amp;volume=36&amp;issue=6&amp;spage=765</t>
  </si>
  <si>
    <t>Page B</t>
  </si>
  <si>
    <t>['Bewley A', 'Page B']</t>
  </si>
  <si>
    <t>Maximizing patient adherence for optimal outcomes in psoriasis</t>
  </si>
  <si>
    <t>25 Suppl 4:9-14</t>
  </si>
  <si>
    <t>https://pubmed.ncbi.nlm.nih.gov/21507078</t>
  </si>
  <si>
    <t>https://onlinelibrary.wiley.com/doi/10.1111/j.1468-3083.2011.04060.x</t>
  </si>
  <si>
    <t>['Ersser SJ', 'Kaur V', 'Kelly P', 'Langøen A', 'Maguire SA', 'Nicol NH', 'Page B', 'Ward C']</t>
  </si>
  <si>
    <t>The contribution of the nursing service worldwide and its capacity to benefit within the dermatology field</t>
  </si>
  <si>
    <t>50(5):582-9</t>
  </si>
  <si>
    <t>https://pubmed.ncbi.nlm.nih.gov/21506976</t>
  </si>
  <si>
    <t>https://onlinelibrary.wiley.com/doi/10.1111/j.1365-4632.2011.05008.x</t>
  </si>
  <si>
    <t>Page BE</t>
  </si>
  <si>
    <t>['Page BE', 'Robertson S']</t>
  </si>
  <si>
    <t>Raising the profile of skincare among health professionals</t>
  </si>
  <si>
    <t>28-Oct-2008</t>
  </si>
  <si>
    <t>104(43):24</t>
  </si>
  <si>
    <t>https://pubmed.ncbi.nlm.nih.gov/19044122</t>
  </si>
  <si>
    <t>['Page B']</t>
  </si>
  <si>
    <t>The benefits of Tubifast Garments in the management of atopic eczema</t>
  </si>
  <si>
    <t>10-Mar-2005</t>
  </si>
  <si>
    <t>14(5):289-90, 292</t>
  </si>
  <si>
    <t>https://pubmed.ncbi.nlm.nih.gov/15902045</t>
  </si>
  <si>
    <t>https://www.magonlinelibrary.com/doi/10.12968/bjon.2005.14.5.17667?url_ver=Z39.88-2003&amp;rfr_id=ori:rid:crossref.org&amp;rfr_dat=cr_pub 0pubmed</t>
  </si>
  <si>
    <t>['Nichols G', 'Goad RF', 'Page B']</t>
  </si>
  <si>
    <t>Skin antisepsis during steady-state hyperbaric exposure and subsequent decompression</t>
  </si>
  <si>
    <t>Jun-1983</t>
  </si>
  <si>
    <t>Undersea biomedical research</t>
  </si>
  <si>
    <t>10(2):115-22</t>
  </si>
  <si>
    <t>https://pubmed.ncbi.nlm.nih.gov/6351398</t>
  </si>
  <si>
    <t>['Nichols G', 'Goad RF', 'Page B', 'Lightfoot N']</t>
  </si>
  <si>
    <t>A pilot study of skin disinfection in the hyperbaric environment</t>
  </si>
  <si>
    <t>Dec-1981</t>
  </si>
  <si>
    <t>8(4):239-43</t>
  </si>
  <si>
    <t>https://pubmed.ncbi.nlm.nih.gov/7324256</t>
  </si>
  <si>
    <t>['Goad RF', 'Page B', 'Nichols G', 'Lightfoot NF']</t>
  </si>
  <si>
    <t>Skin disinfection in the hyperbaric environment: a pilot study</t>
  </si>
  <si>
    <t>Journal of the Royal Naval Medical Service</t>
  </si>
  <si>
    <t>67(2):85-9</t>
  </si>
  <si>
    <t>https://pubmed.ncbi.nlm.nih.gov/7310750</t>
  </si>
  <si>
    <t>Kotb I</t>
  </si>
  <si>
    <t>['Kotb I']</t>
  </si>
  <si>
    <t>Evidence for the long-term efficacy and safety of guselkumab</t>
  </si>
  <si>
    <t>7-Oct-2021</t>
  </si>
  <si>
    <t>185(6):1087-1088</t>
  </si>
  <si>
    <t>https://pubmed.ncbi.nlm.nih.gov/34617585</t>
  </si>
  <si>
    <t>https://academic.oup.com/bjd/article-lookup/doi/10.1111/bjd.20716</t>
  </si>
  <si>
    <t>['Kotb I', 'Lesar A', "O'Mahoney P", 'Eadie E', 'Ibbotson SH']</t>
  </si>
  <si>
    <t>Daylight photodynamic therapy for actinic keratosis: Is it affected by the British weather?</t>
  </si>
  <si>
    <t>37(2):157-158</t>
  </si>
  <si>
    <t>https://pubmed.ncbi.nlm.nih.gov/32964500</t>
  </si>
  <si>
    <t>https://onlinelibrary.wiley.com/doi/10.1111/phpp.12610</t>
  </si>
  <si>
    <t>Kotb IS</t>
  </si>
  <si>
    <t>[Kotb IS, Barker RN, Ormerod AD]</t>
  </si>
  <si>
    <t>Differential effects of phototherapy, adalimumab and betamethasone-calcipotriol on effector and regulatory T cells in psoriasis</t>
  </si>
  <si>
    <t>26-Apr-2018</t>
  </si>
  <si>
    <t>179(1):127-135</t>
  </si>
  <si>
    <t>https://pubmed.ncbi.nlm.nih.gov/29330859/</t>
  </si>
  <si>
    <t>https://academic.oup.com/bjd/article-lookup/doi/10.1111/bjd.16336</t>
  </si>
  <si>
    <t>Leman J</t>
  </si>
  <si>
    <t>['Strober B', 'Leman J', 'Mockenhaupt M', 'Nakano de Melo J', 'Nassar A', 'Prajapati VH', 'Romanelli P', 'Seneschal J', 'Tsianakas A', 'Wei LY', 'Yasuda M', 'Yu N', 'Hernandez Daly AC', 'Okubo Y']</t>
  </si>
  <si>
    <t>Unmet Educational Needs and Clinical Practice Gaps in the Management of Generalized Pustular Psoriasis: Global Perspectives from the Front Line</t>
  </si>
  <si>
    <t>13-Dec-2021</t>
  </si>
  <si>
    <t>12(2):381-393</t>
  </si>
  <si>
    <t>https://pubmed.ncbi.nlm.nih.gov/34904208</t>
  </si>
  <si>
    <t>https://europepmc.org/abstract/MED/34904208</t>
  </si>
  <si>
    <t>Leman JA</t>
  </si>
  <si>
    <t>['Griffiths CE', 'Williams R', 'Halliday AC', 'Leman JA']</t>
  </si>
  <si>
    <t>Measuring the societal impact of psoriasis in the United Kingdom through a non-interventional study of patients</t>
  </si>
  <si>
    <t>16-Jul-2017</t>
  </si>
  <si>
    <t>32(1):e5-e6</t>
  </si>
  <si>
    <t>https://pubmed.ncbi.nlm.nih.gov/28646610</t>
  </si>
  <si>
    <t>https://onlinelibrary.wiley.com/doi/10.1111/jdv.14429</t>
  </si>
  <si>
    <t>['Anderson M', 'Leman J']</t>
  </si>
  <si>
    <t>Isotretinoin in acne: a single-centre experience</t>
  </si>
  <si>
    <t>25-Oct-2016</t>
  </si>
  <si>
    <t>41(8):934-936</t>
  </si>
  <si>
    <t>https://pubmed.ncbi.nlm.nih.gov/27779325</t>
  </si>
  <si>
    <t>https://academic.oup.com/ced/article-lookup/doi/10.1111/ced.12920</t>
  </si>
  <si>
    <t>['Wade AG', 'Crawford GM', 'Young D', 'Leman J', 'Pumford N']</t>
  </si>
  <si>
    <t>Severity and management of psoriasis within primary care</t>
  </si>
  <si>
    <t>14-Oct-2016</t>
  </si>
  <si>
    <t>BMC family practice</t>
  </si>
  <si>
    <t>17(1):145</t>
  </si>
  <si>
    <t>https://pubmed.ncbi.nlm.nih.gov/27737638</t>
  </si>
  <si>
    <t>https://bmcfampract.biomedcentral.com/articles/10.1186/s12875-016-0544-6</t>
  </si>
  <si>
    <t>['Becher G', 'Jamieson L', 'Leman J']</t>
  </si>
  <si>
    <t>Palmoplantar pustulosis--a retrospective review of comorbid conditions</t>
  </si>
  <si>
    <t>12-May-2014</t>
  </si>
  <si>
    <t>29(9):1854-6</t>
  </si>
  <si>
    <t>https://pubmed.ncbi.nlm.nih.gov/24813766</t>
  </si>
  <si>
    <t>https://onlinelibrary.wiley.com/doi/10.1111/jdv.12545</t>
  </si>
  <si>
    <t>['Parkins GJ', 'Leman JA']</t>
  </si>
  <si>
    <t>Psoriasis: are clinicians too busy to assess disease severity?</t>
  </si>
  <si>
    <t>31-Jan-2014</t>
  </si>
  <si>
    <t>348:g1081</t>
  </si>
  <si>
    <t>https://pubmed.ncbi.nlm.nih.gov/24489381</t>
  </si>
  <si>
    <t>https://www.bmj.com/lookup/pmidlookup?view=long&amp;pmid=24489381</t>
  </si>
  <si>
    <t>['Becher G', 'Leman J']</t>
  </si>
  <si>
    <t>Cutaneous scleroderma and malignant carcinoid syndrome</t>
  </si>
  <si>
    <t>38(3):310-1</t>
  </si>
  <si>
    <t>https://pubmed.ncbi.nlm.nih.gov/23517363</t>
  </si>
  <si>
    <t>https://academic.oup.com/ced/article-lookup/doi/10.1111/ced.12046</t>
  </si>
  <si>
    <t>['May CM', 'Burden D', 'Palmer MA', 'Leman JA']</t>
  </si>
  <si>
    <t>Peyronie's disease associated with methotrexate therapy</t>
  </si>
  <si>
    <t>34(7):e467-8</t>
  </si>
  <si>
    <t>https://pubmed.ncbi.nlm.nih.gov/19747316</t>
  </si>
  <si>
    <t>https://academic.oup.com/ced/article-lookup/doi/10.1111/j.1365-2230.2009.03528.x</t>
  </si>
  <si>
    <t>['Sergeant A', 'Vernall N', 'Mackintosh LJ', 'McHenry P', 'Leman JA']</t>
  </si>
  <si>
    <t>Squamous cell carcinoma arising in extragenital lichen sclerosus</t>
  </si>
  <si>
    <t>5-May-2009</t>
  </si>
  <si>
    <t>34(7):e278-9</t>
  </si>
  <si>
    <t>https://pubmed.ncbi.nlm.nih.gov/19438563</t>
  </si>
  <si>
    <t>https://academic.oup.com/ced/article-lookup/doi/10.1111/j.1365-2230.2008.03195.x</t>
  </si>
  <si>
    <t>['Leman JA', 'Evans A', 'Mooi W', 'MacKie RM']</t>
  </si>
  <si>
    <t>Outcomes and pathological review of a cohort of children with melanoma</t>
  </si>
  <si>
    <t>152(6):1321-3</t>
  </si>
  <si>
    <t>https://pubmed.ncbi.nlm.nih.gov/15949000</t>
  </si>
  <si>
    <t>https://academic.oup.com/bjd/article-lookup/doi/10.1111/j.1365-2133.2005.06609.x</t>
  </si>
  <si>
    <t>['Asumalahti K', 'Ameen M', 'Suomela S', 'Hagforsen E', 'Michaëlsson G', 'Evans J', 'Munro M', 'Veal C', 'Allen M', 'Leman J', 'David Burden A', 'Kirby B', 'Connolly M', 'Griffiths CE', 'Trembath RC', 'Kere J', 'Saarialho-Kere U', 'Barker JN']</t>
  </si>
  <si>
    <t>Genetic analysis of PSORS1 distinguishes guttate psoriasis and palmoplantar pustulosis</t>
  </si>
  <si>
    <t>120(4):627-32</t>
  </si>
  <si>
    <t>https://pubmed.ncbi.nlm.nih.gov/12648227</t>
  </si>
  <si>
    <t>https://linkinghub.elsevier.com/retrieve/pii/S0022-202X(15)30213-X</t>
  </si>
  <si>
    <t>['MacKie RM', 'Bray CA', 'Leman JA']</t>
  </si>
  <si>
    <t>Effect of public education aimed at early diagnosis of malignant melanoma: cohort comparison study</t>
  </si>
  <si>
    <t>15-Feb-2003</t>
  </si>
  <si>
    <t>326(7385):367</t>
  </si>
  <si>
    <t>https://pubmed.ncbi.nlm.nih.gov/12586670</t>
  </si>
  <si>
    <t>https://europepmc.org/abstract/MED/12586670</t>
  </si>
  <si>
    <t>['Leman JA', 'Mac Kie RM']</t>
  </si>
  <si>
    <t>Late (&gt; 10 years) recurrence of melanoma: the Scottish experience</t>
  </si>
  <si>
    <t>148(2):372-3</t>
  </si>
  <si>
    <t>https://pubmed.ncbi.nlm.nih.gov/12588404</t>
  </si>
  <si>
    <t>https://academic.oup.com/bjd/article-lookup/doi/10.1046/j.1365-2133.2003.05097_8.x</t>
  </si>
  <si>
    <t>['Leman J', 'McLaren K', 'Kavanagh GM', 'Schofield OM']</t>
  </si>
  <si>
    <t>A rare case of congenital porokeratosis</t>
  </si>
  <si>
    <t>26(8):728-9</t>
  </si>
  <si>
    <t>https://pubmed.ncbi.nlm.nih.gov/11722467</t>
  </si>
  <si>
    <t>https://academic.oup.com/ced/article-lookup/doi/10.1046/j.1365-2230.2001.00926-4.x</t>
  </si>
  <si>
    <t>['Leman JA', 'McHenry PM']</t>
  </si>
  <si>
    <t>Basal cell carcinoma: still an enigma</t>
  </si>
  <si>
    <t>137(9):1239-40</t>
  </si>
  <si>
    <t>https://pubmed.ncbi.nlm.nih.gov/11559224</t>
  </si>
  <si>
    <t>https://jamanetwork.com/journals/jamadermatology/fullarticle/vol/137/pg/1239</t>
  </si>
  <si>
    <t>['Leman JA', 'Small G', 'Wilks D', 'Tidman MJ']</t>
  </si>
  <si>
    <t>Localized papular cutaneous schistosomiasis: two cases in travellers</t>
  </si>
  <si>
    <t>26(1):50-2</t>
  </si>
  <si>
    <t>https://pubmed.ncbi.nlm.nih.gov/11260180</t>
  </si>
  <si>
    <t>https://academic.oup.com/ced/article-lookup/doi/10.1046/j.1365-2230.2001.00761.x</t>
  </si>
  <si>
    <t>['Leman J', 'Burden D']</t>
  </si>
  <si>
    <t>Psoriasis in children: a guide to its diagnosis and management</t>
  </si>
  <si>
    <t>Paediatric drugs</t>
  </si>
  <si>
    <t>3(9):673-80</t>
  </si>
  <si>
    <t>https://pubmed.ncbi.nlm.nih.gov/11688598</t>
  </si>
  <si>
    <t>https://link.springer.com/article/10.2165/00128072-200103090-00005</t>
  </si>
  <si>
    <t>['Leman J', 'Brush JP', 'Tidman MJ']</t>
  </si>
  <si>
    <t>Multiple lentigines and testicular microlithiasis</t>
  </si>
  <si>
    <t>25(8):655-6</t>
  </si>
  <si>
    <t>https://pubmed.ncbi.nlm.nih.gov/11167985</t>
  </si>
  <si>
    <t>https://academic.oup.com/ced/article-lookup/doi/10.1046/j.1365-2230.2000.00730-2.x</t>
  </si>
  <si>
    <t>['Leman JA', 'Benton EC']</t>
  </si>
  <si>
    <t>Verrucas. Guidelines for management</t>
  </si>
  <si>
    <t>May Jun-2000</t>
  </si>
  <si>
    <t>1(3):143-9</t>
  </si>
  <si>
    <t>https://pubmed.ncbi.nlm.nih.gov/11702295</t>
  </si>
  <si>
    <t>https://link.springer.com/article/10.2165/00128071-200001030-00001</t>
  </si>
  <si>
    <t>Barea A</t>
  </si>
  <si>
    <t>['Brent G', 'Beardmore C', 'Mayers K', 'Barea A', 'Samarasinghe V', 'Pinder V', 'Soo J', 'Akhras V', 'Jiyad Z']</t>
  </si>
  <si>
    <t>The development and validation of a decision aid to enhance shared decision-making for the management of actinic keratosis</t>
  </si>
  <si>
    <t>4(3):e388</t>
  </si>
  <si>
    <t>https://pubmed.ncbi.nlm.nih.gov/38846696</t>
  </si>
  <si>
    <t>https://europepmc.org/abstract/MED/38846696</t>
  </si>
  <si>
    <t>['Barea A', 'Martinucci M', 'Wertheim D', 'Morley IFI', 'Thomson D', 'Soldin MG']</t>
  </si>
  <si>
    <t>Five year basal cell carcinoma recurrence rates treated with curettage and cautery, a single centre retrospective cohort study</t>
  </si>
  <si>
    <t>2-Jun-2021</t>
  </si>
  <si>
    <t>Journal of plastic, reconstructive &amp; aesthetic surgery : JPRAS</t>
  </si>
  <si>
    <t>74(8):1931-1971</t>
  </si>
  <si>
    <t>https://pubmed.ncbi.nlm.nih.gov/34134938</t>
  </si>
  <si>
    <t>https://linkinghub.elsevier.com/retrieve/pii/S1748-6815(21)00257-6</t>
  </si>
  <si>
    <t>['Denny JWL', 'Barea A', 'Wertheim D', 'Valiallah N', 'Natkunarajah J']</t>
  </si>
  <si>
    <t>Pain management in photodynamic therapy: A retrospective cohort study</t>
  </si>
  <si>
    <t>82(2):483-484</t>
  </si>
  <si>
    <t>Comparative Study | Letter</t>
  </si>
  <si>
    <t>https://pubmed.ncbi.nlm.nih.gov/31279019</t>
  </si>
  <si>
    <t>https://linkinghub.elsevier.com/retrieve/pii/S0190-9622(19)32301-1</t>
  </si>
  <si>
    <t>Evans N</t>
  </si>
  <si>
    <t>['Thomas KS', 'Batchelor JM', 'Bath-Hextall F', 'Chalmers JR', 'Clarke T', 'Crowe S', 'Delamere FM', 'Eleftheriadou V', 'Evans N', 'Firkins L', 'Greenlaw N', 'Lansbury L', 'Lawton S', 'Layfield C', 'Leonardi-Bee J', 'Mason J', 'Mitchell E', 'Nankervis H', 'Norrie J', 'Nunn A', 'Ormerod AD', 'Patel R', 'Perkins W', 'Ravenscroft JC', 'Schmitt J', 'Simpson E', 'Whitton ME', 'Williams HC']</t>
  </si>
  <si>
    <t>A programme of research to set priorities and reduce uncertainties for the prevention and treatment of skin disease</t>
  </si>
  <si>
    <t>NIHR Journals Library</t>
  </si>
  <si>
    <t>Review | Book</t>
  </si>
  <si>
    <t>https://pubmed.ncbi.nlm.nih.gov/27977093</t>
  </si>
  <si>
    <t>https://www.ncbi.nlm.nih.gov/books/NBK401885</t>
  </si>
  <si>
    <t>Becher G</t>
  </si>
  <si>
    <t>['Becher G', 'Conner S', 'Ingram JA', 'Stephen KE', 'McInnes AC', 'Heald AH', 'Riley PA', 'Davies M', 'Domenech A', 'Kasujee I']</t>
  </si>
  <si>
    <t>A Retrospective Real-World Study of the Effectiveness and Tolerability of Tildrakizumab in UK Adults with Moderate-to-Severe Chronic Plaque Psoriasis</t>
  </si>
  <si>
    <t>12(10):2343-2354</t>
  </si>
  <si>
    <t>https://pubmed.ncbi.nlm.nih.gov/36076145</t>
  </si>
  <si>
    <t>https://europepmc.org/abstract/MED/36076145</t>
  </si>
  <si>
    <t>['Cunningham F', 'Gupta P', 'Becher G', 'Magro CM']</t>
  </si>
  <si>
    <t>Necrotizing eosinophilic folliculitis: a new manifestation of the atopic diathesis?</t>
  </si>
  <si>
    <t>2-Dec-2016</t>
  </si>
  <si>
    <t>42(1):100-101</t>
  </si>
  <si>
    <t>https://pubmed.ncbi.nlm.nih.gov/27910130</t>
  </si>
  <si>
    <t>https://academic.oup.com/ced/article-lookup/doi/10.1111/ced.12994</t>
  </si>
  <si>
    <t>Becher GL</t>
  </si>
  <si>
    <t>['Becher GL', 'Cameron H', 'Moseley H']</t>
  </si>
  <si>
    <t>Treatment of superficial vascular lesions with the KTP 532-nm laser: experience with 647 patients</t>
  </si>
  <si>
    <t>Lasers in medical science</t>
  </si>
  <si>
    <t>29(1):267-71</t>
  </si>
  <si>
    <t>https://pubmed.ncbi.nlm.nih.gov/24401943</t>
  </si>
  <si>
    <t>https://link.springer.com/article/10.1007/s10103-013-1330-5</t>
  </si>
  <si>
    <t>['Becher G', 'Wylie G']</t>
  </si>
  <si>
    <t>Erythema multiforme and Malarone(®)</t>
  </si>
  <si>
    <t>28-Aug-2012</t>
  </si>
  <si>
    <t>Travel medicine and infectious disease</t>
  </si>
  <si>
    <t>10(5-6):279-80</t>
  </si>
  <si>
    <t>https://pubmed.ncbi.nlm.nih.gov/22951669</t>
  </si>
  <si>
    <t>https://linkinghub.elsevier.com/retrieve/pii/S1477-8939(12)00093-2</t>
  </si>
  <si>
    <t>['Kerr A', 'Becher G', 'Ibbotson S', 'Ferguson J']</t>
  </si>
  <si>
    <t>Action spectrum for etofenamate photoallergic contact dermatitis</t>
  </si>
  <si>
    <t>65(2):117-8</t>
  </si>
  <si>
    <t>https://pubmed.ncbi.nlm.nih.gov/21745218</t>
  </si>
  <si>
    <t>https://onlinelibrary.wiley.com/doi/10.1111/j.1600-0536.2011.01920.x</t>
  </si>
  <si>
    <t>['Becher GL', 'Affleck A', 'Fleming C', 'Evans A']</t>
  </si>
  <si>
    <t>Linear basal cell carcinoma occurs most commonly on the lower eyelid</t>
  </si>
  <si>
    <t>24-Dec-2010</t>
  </si>
  <si>
    <t>36(3):311-2</t>
  </si>
  <si>
    <t>https://pubmed.ncbi.nlm.nih.gov/21198785</t>
  </si>
  <si>
    <t>https://academic.oup.com/ced/article-lookup/doi/10.1111/j.1365-2230.2010.03950.x</t>
  </si>
  <si>
    <t>['von Schwanewede H', 'Beetke E', 'Becher G']</t>
  </si>
  <si>
    <t>[The clinical picture of amelogenesis imperfecta hereditaria]</t>
  </si>
  <si>
    <t>Jan-1978</t>
  </si>
  <si>
    <t>Stomatologie der DDR</t>
  </si>
  <si>
    <t>28(1):33-8</t>
  </si>
  <si>
    <t>https://pubmed.ncbi.nlm.nih.gov/345526</t>
  </si>
  <si>
    <t>['Seyfarth H', 'Becher G']</t>
  </si>
  <si>
    <t>[Contribution to the therapy of epulis]</t>
  </si>
  <si>
    <t>Jun-1977</t>
  </si>
  <si>
    <t>27(6):376-80</t>
  </si>
  <si>
    <t>https://pubmed.ncbi.nlm.nih.gov/268705</t>
  </si>
  <si>
    <t>Copperwheat S</t>
  </si>
  <si>
    <t>['McPherson T', 'Ravenscroft J', 'Ali R', 'Barlow R', 'Beattie P', 'Bewley A', 'Bennett S', 'Bleiker T', 'Buckley L', 'Burgess G', 'Copperwheat S', 'Cunliffe T', 'Dejong H', 'Fazel M', 'Heyman I', 'Howard E', 'Lambert A', 'Manktelow C', 'Moledina Z', 'Mohandas P', 'Moss C', 'Northover G', 'Paz I', 'Proctor A', 'Roxborough C', 'Shibib S', 'Solman L', 'Srinivasan J', 'Wood D', 'Baron S']</t>
  </si>
  <si>
    <t>British Society for Paediatric and Adolescent Dermatology assessment and support of mental health in children and young people with skin conditions: a multidisciplinary expert consensus statement and recommendations</t>
  </si>
  <si>
    <t>189(4):459-466</t>
  </si>
  <si>
    <t>https://pubmed.ncbi.nlm.nih.gov/37291902</t>
  </si>
  <si>
    <t>https://academic.oup.com/bjd/article-lookup/doi/10.1093/bjd/ljad193</t>
  </si>
  <si>
    <t>McGuire A</t>
  </si>
  <si>
    <t>14. BOOKS &amp; CHAPTERS</t>
  </si>
  <si>
    <t>Books Type</t>
  </si>
  <si>
    <t>Book_Title</t>
  </si>
  <si>
    <t>Chapter_Title</t>
  </si>
  <si>
    <t>Publishers</t>
  </si>
  <si>
    <t>Book</t>
  </si>
  <si>
    <t>A Clinician'S Guide To Fungal Disease (Infections Diseases And Antimicrobial Agents)</t>
  </si>
  <si>
    <t>CRC Press, LLC</t>
  </si>
  <si>
    <t>https://library.nih.gov.my/cgi-bin/koha/opac-detail.pl?biblionumber=19552&amp;shelfbrowse_itemnumber=125</t>
  </si>
  <si>
    <t>Acute Adult Dermatology Diagnosis and Management: A Colour Handbook</t>
  </si>
  <si>
    <t>https://www.routledge.com/Acute-Adult-Dermatology-Diagnosis-and-Management-A-Colour-Handbook/Creamer-Barker-Kerdel/p/book/9781840761023</t>
  </si>
  <si>
    <t>https://www.taylorfrancis.com/chapters/mono/10.1201/9781840765120-3/contributors-daniel-creamer-jonathan-barker-francisco-kerdel</t>
  </si>
  <si>
    <t>Advances in local antifungal therapy</t>
  </si>
  <si>
    <t>Springer</t>
  </si>
  <si>
    <t>7-Mar-2013</t>
  </si>
  <si>
    <t>https://link.springer.com/book/10.1007/978-3-642-72776-4</t>
  </si>
  <si>
    <t>Book Chapters</t>
  </si>
  <si>
    <t>Advances in Psoriasis: A Multisystemic Guide</t>
  </si>
  <si>
    <t>Psoriasis and Comorbidities</t>
  </si>
  <si>
    <t>27-Nov-2020</t>
  </si>
  <si>
    <t>https://link.springer.com/chapter/10.1007/978-3-030-54859-9_27</t>
  </si>
  <si>
    <t>Ustekinumab</t>
  </si>
  <si>
    <t>https://link.springer.com/chapter/10.1007/978-3-030-54859-9_15</t>
  </si>
  <si>
    <t>Ixekizumab</t>
  </si>
  <si>
    <t>https://link.springer.com/chapter/10.1007/978-3-030-54859-9_20</t>
  </si>
  <si>
    <t>Antibiotic and Antifungal Therapies in Dermatology</t>
  </si>
  <si>
    <t>https://link.springer.com/book/10.1007/978-3-319-39424-4</t>
  </si>
  <si>
    <t>Applied Qualitative Research in Psychology</t>
  </si>
  <si>
    <t>Using Interpretative Phenomenological Analysis in Conjunction with the Think Aloud Technique to Examine Experience of Living with Disfiguring Conditions with a View to Developing Psychosocial Interventions</t>
  </si>
  <si>
    <t>Bloomsbury Publishing plc</t>
  </si>
  <si>
    <t>https://www.bloomsbury.com/uk/applied-qualitative-research-in-psychology-9781137359124/</t>
  </si>
  <si>
    <t>Atlas of Dermatology, Dermatopathology and Venereology</t>
  </si>
  <si>
    <t>Fungal Skin Infections (Mycology)</t>
  </si>
  <si>
    <t>19-Jun-2019</t>
  </si>
  <si>
    <t>https://link.springer.com/referenceworkentry/10.1007/978-3-319-45134-3_75-1</t>
  </si>
  <si>
    <t>Disorders of Sweat Glands</t>
  </si>
  <si>
    <t>27-Apr-2021</t>
  </si>
  <si>
    <t>https://link.springer.com/referenceworkentry/10.1007/978-3-319-45134-3_41-1</t>
  </si>
  <si>
    <t>Rosacea, Perioral Dermatitis and Similar Dermatoses, Flushing and Flushing Syndromes</t>
  </si>
  <si>
    <t>9-Feb-2021</t>
  </si>
  <si>
    <t>https://link.springer.com/referenceworkentry/10.1007/978-3-319-45134-3_40-1</t>
  </si>
  <si>
    <t>Atlas of Infectious Diseases</t>
  </si>
  <si>
    <t>Dermatophytoses and Other Superficial Mycoses</t>
  </si>
  <si>
    <t>https://link.springer.com/chapter/10.1007/978-1-4757-9313-0_13</t>
  </si>
  <si>
    <t>Baran &amp; Dawber's Diseases of the Nails and their Management</t>
  </si>
  <si>
    <t>Fungal (Onychomycosis) and Other Infections Involving the Nail Apparatus</t>
  </si>
  <si>
    <t>John Wiley &amp; Sons Inc</t>
  </si>
  <si>
    <t>23-May-2012</t>
  </si>
  <si>
    <t>https://onlinelibrary.wiley.com/doi/10.1002/9781118286715.ch5</t>
  </si>
  <si>
    <t>Body Image: A Handbook of Science, Practice, and Prevention, Second Edition</t>
  </si>
  <si>
    <t>Body Image Issues in Dermatology</t>
  </si>
  <si>
    <t>Guilford Press</t>
  </si>
  <si>
    <t>9-Oct-2012</t>
  </si>
  <si>
    <t>https://www.guilford.com/books/Body-Image/Cash-Smolak/9781462509584/contents</t>
  </si>
  <si>
    <t>Brenner's Online Encyclopedia of Genetics, 2nd Edition</t>
  </si>
  <si>
    <t>Elsevier</t>
  </si>
  <si>
    <t>https://www.doximity.com/cv/caitriona-ryan-md</t>
  </si>
  <si>
    <t>Cancer of the Skin: Expert Consult</t>
  </si>
  <si>
    <t>Photodynamic Therapy in Skin Cancer</t>
  </si>
  <si>
    <t>https://www.google.co.in/books/edition/Cancer_of_the_Skin/qJ6zzJnsIM0C?hl=en&amp;gbpv=1&amp;dq=colin+morton+dermatologist&amp;pg=PR12&amp;printsec=frontcover</t>
  </si>
  <si>
    <t>CBT for Appearance Anxiety: Psychosocial Interventions for Anxiety Due to Visible Difference</t>
  </si>
  <si>
    <t>1-Nov-2013</t>
  </si>
  <si>
    <t>https://onlinelibrary.wiley.com/doi/book/10.1002/97811185233844</t>
  </si>
  <si>
    <t>Cell Adhesion and Migration in Skin Disease 1st Edition</t>
  </si>
  <si>
    <t>https://www.routledge.com/Cell-Adhesion-and-Migration-in-Skin-Disease/Barker-McGrath/p/book/9789058230676</t>
  </si>
  <si>
    <t>Clinical Mycology, 1st ed</t>
  </si>
  <si>
    <t>Cutaneous and Subcutaneous Mycoses</t>
  </si>
  <si>
    <t>Churchill Livingstone</t>
  </si>
  <si>
    <t>http://opac.kemu.ac.ke/cgi-bin/koha/opac-detail.pl?biblionumber=32896</t>
  </si>
  <si>
    <t>Comprehensive Dermatologic Drug Therapy, Third Edition</t>
  </si>
  <si>
    <t>Pharmacovigilance: verifying that drugs remain safe</t>
  </si>
  <si>
    <t>https://www.sciencedirect.com/science/article/abs/pii/B9781437720037000066</t>
  </si>
  <si>
    <t>Comprehensive Series in Photosciences: Photodynamic Therapy and Fluorescence Diagnosis in Dermatology, 1st Edition, Volume 2</t>
  </si>
  <si>
    <t>Topical sensitization - oncologic indications - Bowen's disease</t>
  </si>
  <si>
    <t>13-Aug-2001</t>
  </si>
  <si>
    <t>https://www.sciencedirect.com/science/article/abs/pii/S1568461X01801174</t>
  </si>
  <si>
    <t>Cosmetic Medicine and Surgery</t>
  </si>
  <si>
    <t>Photodynamic therapy for aesthetic indications</t>
  </si>
  <si>
    <t>https://www.researchgate.net/publication/313176514_46_Photodynamic_therapy_for_aesthetic_indications</t>
  </si>
  <si>
    <t>Current Topics in Medical Mycology</t>
  </si>
  <si>
    <t>21-Oct-2011</t>
  </si>
  <si>
    <t>https://link.springer.com/book/10.1007/978-1-4612-2762-5</t>
  </si>
  <si>
    <t>Cutaneous Biometrics</t>
  </si>
  <si>
    <t>A Review of the Use of Essential Fatty Acid Supplementation in Atopic Dermatitis with Emphasis on the Methodology of Trial Design</t>
  </si>
  <si>
    <t>https://link.springer.com/chapter/10.1007/978-1-4615-1199-1_9</t>
  </si>
  <si>
    <t>Dermatological Diseases and Cumulative Life Course Impairment (Current Problems in Dermatology)</t>
  </si>
  <si>
    <t>Concept of Major Life-Changing Decisions in Life Course Research</t>
  </si>
  <si>
    <t>Karger Publishers</t>
  </si>
  <si>
    <t>https://karger.com/books/book/240/chapter-abstract/5165122/Concept-of-Major-Life-Changing-Decisions-in-Life?redirectedFrom=fulltext</t>
  </si>
  <si>
    <t>Dermatology at a Glance, 2nd Edition</t>
  </si>
  <si>
    <t>https://www.wiley.com/en-sg/Dermatology+at+a+Glance%2C+2nd+Edition-p-9781119392729</t>
  </si>
  <si>
    <t>Dermatology Multiple Choice Questions &amp; Notes: For Medical Students and General Practitioners Tailored to the British Association of Dermatology and MLA Curriculum</t>
  </si>
  <si>
    <t>Kindle Direct Publishing</t>
  </si>
  <si>
    <t>https://www.goodreads.com/book/show/103119001-dermatology-multiple-choice-questions-notes</t>
  </si>
  <si>
    <t>Dermatology Training: Essentials</t>
  </si>
  <si>
    <t>Fundamentals of clinical practice</t>
  </si>
  <si>
    <t>https://www.wiley.com/en-gb/Dermatology+Training%3A+The+Essentials-p-9781119715702</t>
  </si>
  <si>
    <t>Global and public health</t>
  </si>
  <si>
    <t>How to lead and manage</t>
  </si>
  <si>
    <t>Development&amp;Validation of the Family Reported Outcome Measure(FROM-16)</t>
  </si>
  <si>
    <t>Lambert Academic Publishing</t>
  </si>
  <si>
    <t>20-Dec-2013</t>
  </si>
  <si>
    <t>https://www.booksdirect.com.au/developmentvalidation-of-the-family-reported-outcome-measurefrom-16/catherine-golics/book_9783659465208.htm</t>
  </si>
  <si>
    <t>Diagnosis in Color: Medical Mycology</t>
  </si>
  <si>
    <t>C.V. Mosby, Inc.</t>
  </si>
  <si>
    <t>15-Jan-1997</t>
  </si>
  <si>
    <t>https://openlibrary.org/works/OL37991862W/Diagnosis_in_Color?edition=key%3A/books/OL10544768M</t>
  </si>
  <si>
    <t>Disease Control Priorities in Developing Countries, 2nd edition</t>
  </si>
  <si>
    <t>Oxford University Press</t>
  </si>
  <si>
    <t>https://www.ncbi.nlm.nih.gov/books/NBK11733/</t>
  </si>
  <si>
    <t>Drug Therapy in Dermatology</t>
  </si>
  <si>
    <t>Cyclosporin A</t>
  </si>
  <si>
    <t>https://www.taylorfrancis.com/chapters/edit/10.1201/b14006-11/cyclosporin-john-berth-jones</t>
  </si>
  <si>
    <t>Educational interventions to improve quality of life in people with chronic inflammatory skin diseases: systematic reviews of clinical effectiveness and cost-effectiveness</t>
  </si>
  <si>
    <t>National Institute for Health Research</t>
  </si>
  <si>
    <t>https://www.ncbi.nlm.nih.gov/books/NBK321888/</t>
  </si>
  <si>
    <t>European Handbook of Dermatological Treatments, Fourth Edition</t>
  </si>
  <si>
    <t>Antifungal Drugs</t>
  </si>
  <si>
    <t>https://link.springer.com/chapter/10.1007/978-3-031-15130-9_135</t>
  </si>
  <si>
    <t>Chronic Actinic Dermatitis</t>
  </si>
  <si>
    <t>https://link.springer.com/chapter/10.1007/978-3-031-15130-9_14</t>
  </si>
  <si>
    <t>Evidence-based Dermatology, Third Edition</t>
  </si>
  <si>
    <t>Vulval Lichen sclerosus, Erosive Lichen Planus, and Vulvodynia</t>
  </si>
  <si>
    <t>6-Jun-2014</t>
  </si>
  <si>
    <t>https://onlinelibrary.wiley.com/doi/abs/10.1002/9781118357606.ch72</t>
  </si>
  <si>
    <t>Other Skin Diseases for Which Trials Exist</t>
  </si>
  <si>
    <t>https://onlinelibrary.wiley.com/doi/10.1002/9781118357606.ch74</t>
  </si>
  <si>
    <t>Fast Facts : Eczema and Contact Dermatitis</t>
  </si>
  <si>
    <t>https://onesearch.library.uwa.edu.au/discovery/fulldisplay?docid=alma991083013802101&amp;context=L&amp;vid=61UWA_INST:UWA&amp;lang=en&amp;search_scope=MyInst_and_CI&amp;adaptor=Local%20Search%20Engine&amp;tab=Everything&amp;query=sub,exact,contact,AND&amp;mode=advanced&amp;offset=0</t>
  </si>
  <si>
    <t>Fast Facts: Dermatological Nursing: A Practical Guide on Career Pathways</t>
  </si>
  <si>
    <t>https://karger.com/books/book/3318/Fast-Facts-Dermatological-NursingA-practical-guide</t>
  </si>
  <si>
    <t>Fast Facts: Psoriasis</t>
  </si>
  <si>
    <t>https://karger.com/books/book/44/Fast-Facts-Psoriasis</t>
  </si>
  <si>
    <t>Fitzpatrick's Dermatology, Eighth Edition</t>
  </si>
  <si>
    <t>Global Health in Dermatology</t>
  </si>
  <si>
    <t>McGraw Hill</t>
  </si>
  <si>
    <t>1-Jan-2012</t>
  </si>
  <si>
    <t>https://accessmedicine.mhmedical.com/Content.aspx?bookid=392&amp;sectionid=41138694</t>
  </si>
  <si>
    <t>Fitzpatrick's Dermatology, Ninth Edition</t>
  </si>
  <si>
    <t>Deep Fungal Infections</t>
  </si>
  <si>
    <t>29-Mar-2019</t>
  </si>
  <si>
    <t>https://accessmedicine.mhmedical.com/content.aspx?bookid=2570&amp;sectionid=210438609</t>
  </si>
  <si>
    <t>Porokeratosis</t>
  </si>
  <si>
    <t>29-March-2019</t>
  </si>
  <si>
    <t>https://accessmedicine.mhmedical.com/content.aspx?bookid=2570&amp;sectionid=210413357</t>
  </si>
  <si>
    <t>Fungi and Skin Disease</t>
  </si>
  <si>
    <t>Gower Publishing Limited</t>
  </si>
  <si>
    <t>https://www.biblio.com/book/fungi-skin-disease-pocket-picture-guides/d/1446110507</t>
  </si>
  <si>
    <t>Global Atlas of Skin Allergy</t>
  </si>
  <si>
    <t>Epidermal skin barrier and food allergy</t>
  </si>
  <si>
    <t>European Academy of Allergy and Clinical Immunology</t>
  </si>
  <si>
    <t>https://eaaci-cdn-vod02-prod.azureedge.net/KnowledgeHub/education/books/Global%20Atlas%20of%20Skin%20Allergy.pdf</t>
  </si>
  <si>
    <t>Gynecologic Dermatology: Symptoms, Signs and Clinical Management</t>
  </si>
  <si>
    <t>Vulvar disease in children</t>
  </si>
  <si>
    <t>JaypeeDigital</t>
  </si>
  <si>
    <t>https://www.jaypeedigital.com/book/9781909836013/chapter/ch42</t>
  </si>
  <si>
    <t>Handbook of Psoriasis and Psoriatic Arthritis</t>
  </si>
  <si>
    <t>Pathogenesis of psoriasis and psoriatic arthritis</t>
  </si>
  <si>
    <t>3-Jan-2016</t>
  </si>
  <si>
    <t>https://link.springer.com/chapter/10.1007/978-3-319-18227-8_2</t>
  </si>
  <si>
    <t>Introduction</t>
  </si>
  <si>
    <t>https://link.springer.com/book/10.1007/978-3-319-18227-8#tocc</t>
  </si>
  <si>
    <t>Handbook of Skin Disease Management</t>
  </si>
  <si>
    <t>Scabies</t>
  </si>
  <si>
    <t>https://www.wiley.com/en-us/Handbook+of+Skin+Disease+Management-p-9781119829065</t>
  </si>
  <si>
    <t>Behcet’s</t>
  </si>
  <si>
    <t>Handbook of Systemic Drug Treatment in Dermatology, 3rd Edition</t>
  </si>
  <si>
    <t>Ivermectin</t>
  </si>
  <si>
    <t>https://www.taylorfrancis.com/chapters/edit/10.1201/9781003016786-23/ivermectin-jonathan-kentley-claire-fuller</t>
  </si>
  <si>
    <t>Antibiotics Commonly Used for Skin Infections</t>
  </si>
  <si>
    <t>https://www.taylorfrancis.com/chapters/edit/10.1201/9781003016786-5/antibiotics-commonly-used-skin-infections-hui-min-liew-victoria-hogarth-roderick-hay</t>
  </si>
  <si>
    <t>Ciclosporin</t>
  </si>
  <si>
    <t>https://www.taylorfrancis.com/chapters/edit/10.1201/9781003016786-13/ciclosporin-murtaza-khan-john-berth-jones</t>
  </si>
  <si>
    <t>Harper's Textbook of Pediatric Dermatology, Fourth Edition</t>
  </si>
  <si>
    <t>Psoriasis: Aetiology and Pathogenesis</t>
  </si>
  <si>
    <t>20-Nov-2019</t>
  </si>
  <si>
    <t>https://onlinelibrary.wiley.com/doi/10.1002/9781119142812.ch28</t>
  </si>
  <si>
    <t>Mendelian Disorders of Cornification (MEDOC): the Keratodermas</t>
  </si>
  <si>
    <t>https://www.wiley.com/en-sg/Harper's+Textbook+of+Pediatric+Dermatology%2C+2+Volume+Set%2C+4th+Edition-p-9781119142737</t>
  </si>
  <si>
    <t>Epidemiology of Atopic Dermatitis</t>
  </si>
  <si>
    <t>Clinical Features and Diagnostic Criteria of Atopic Dermatitis</t>
  </si>
  <si>
    <t>Assessing and scoring Life Quality</t>
  </si>
  <si>
    <t>Ectodermal dysplasia</t>
  </si>
  <si>
    <t>Harper's Textbook of Pediatric Dermatology, Third Edition</t>
  </si>
  <si>
    <t>Harlequin Ichthyosis</t>
  </si>
  <si>
    <t>24-May-2011</t>
  </si>
  <si>
    <t>https://onlinelibrary.wiley.com/doi/10.1002/9781444345384.ch13</t>
  </si>
  <si>
    <t>Collodion Baby</t>
  </si>
  <si>
    <t>https://onlinelibrary.wiley.com/doi/10.1002/9781444345384.ch12</t>
  </si>
  <si>
    <t>Neonatal Lupus Erythematosus</t>
  </si>
  <si>
    <t>https://onlinelibrary.wiley.com/doi/10.1002/9781444345384.ch14</t>
  </si>
  <si>
    <t>Hunter's Tropical Medicine and Emerging Infectious Diseases, Tenth Edition</t>
  </si>
  <si>
    <t>Subcutaneous Mycoses : General Principles</t>
  </si>
  <si>
    <t>28-May-2019</t>
  </si>
  <si>
    <t>https://www.sciencedirect.com/science/article/abs/pii/B9780323555128000831</t>
  </si>
  <si>
    <t>General Principles</t>
  </si>
  <si>
    <t>https://www.sciencedirect.com/science/article/abs/pii/B9780323555128000818</t>
  </si>
  <si>
    <t>Superficial Mycoses</t>
  </si>
  <si>
    <t>https://www.sciencedirect.com/science/article/abs/pii/B978032355512800082X</t>
  </si>
  <si>
    <t>https://www.sciencedirect.com/science/article/abs/pii/B9780323555128000855</t>
  </si>
  <si>
    <t>Imported Skin Diseases, 2nd Edition</t>
  </si>
  <si>
    <t>https://www.wiley.com/en-us/Imported+Skin+Diseases%2C+2nd+Edition-p-9781118472620</t>
  </si>
  <si>
    <t>Infection in the Cancer Patient</t>
  </si>
  <si>
    <t>12-Oct-2006</t>
  </si>
  <si>
    <t>https://academic.oup.com/book/52589</t>
  </si>
  <si>
    <t>Key Advances in the Clinical Management of Atopic Eczema</t>
  </si>
  <si>
    <t>Royal Society of Medicine Press</t>
  </si>
  <si>
    <t>https://search.library.ucla.edu/discovery/fulldisplay?docid=alma9914159480406531&amp;context=L&amp;vid=01UCS_LAL:UCLA&amp;lang=en&amp;search_scope=ArticlesBooksMore&amp;adaptor=Local%20Search%20Engine&amp;tab=Articles_books_more_slot&amp;query=sub,exact,Atopic%20dermatitis,AND&amp;mode=advanced&amp;offset=30</t>
  </si>
  <si>
    <t>Lamisil: The Evidence</t>
  </si>
  <si>
    <t>https://www.abebooks.com/9781842140475/Lamisil-Evidence-Hay-R.J-1842140477/plp</t>
  </si>
  <si>
    <t>Life-Threatening Dermatoses and Emergencies in Dermatology</t>
  </si>
  <si>
    <t>Erythroderma and Exfoliative Dermatitis</t>
  </si>
  <si>
    <t>24-Apr-2009</t>
  </si>
  <si>
    <t>https://link.springer.com/chapter/10.1007/978-3-540-79339-7_8</t>
  </si>
  <si>
    <t>Long-Term Conditions: A Guide for Nurses and Healthcare Professionals</t>
  </si>
  <si>
    <t>Adaptation in Long-term Conditions: The Role of Stigma Particularly in Conditions that Affect Appearance</t>
  </si>
  <si>
    <t>https://www.wiley.com/en-au/Long-Term+Conditions%3A+A+Guide+for+Nurses+and+Healthcare+Professionals-p-9781444332490#aboutauthors-section</t>
  </si>
  <si>
    <t>Malassezia and the Skin</t>
  </si>
  <si>
    <t>Pityriasis Versicolor and Other Malassezia Skin Diseases</t>
  </si>
  <si>
    <t>23-Apr-2010</t>
  </si>
  <si>
    <t>https://link.springer.com/chapter/10.1007/978-3-642-03616-3_6</t>
  </si>
  <si>
    <t>Introduction: Malassezia Yeasts from a Historical Perspective</t>
  </si>
  <si>
    <t>https://link.springer.com/chapter/10.1007/978-3-642-03616-3_1</t>
  </si>
  <si>
    <t>Management Of Psoriasis</t>
  </si>
  <si>
    <t>1-Jul-1999</t>
  </si>
  <si>
    <t>https://www.bookfinder.com/isbn/9781853171918/</t>
  </si>
  <si>
    <t>Manson's Tropical Diseases, Twenty-Fourth Edition</t>
  </si>
  <si>
    <t>Superficial and Subcutaneous Mycoses</t>
  </si>
  <si>
    <t>https://www.sciencedirect.com/science/article/abs/pii/B9780702079597000440?via%3Dihub</t>
  </si>
  <si>
    <t>New Insights in Medical Mycology</t>
  </si>
  <si>
    <t>Immune Responses to Dermatophytoses</t>
  </si>
  <si>
    <t>27-Sep-2007</t>
  </si>
  <si>
    <t>https://link.springer.com/chapter/10.1007/978-1-4020-6397-8_10</t>
  </si>
  <si>
    <t>New Strategies in Fungal Disease: Proceedings of an International Symposium, Brocket Hall, Hertfordshire, 21-24 September 1991</t>
  </si>
  <si>
    <t>https://openlibrary.org/works/OL32402257W/New_Strategies_in_Fungal_Disease?edition=key%3A/books/OL44166948M</t>
  </si>
  <si>
    <t>Non-Surgical Treatment of Keratinocyte Skin Cancer</t>
  </si>
  <si>
    <t>PDT for Cancer Prevention</t>
  </si>
  <si>
    <t>25-Sep-2009</t>
  </si>
  <si>
    <t>https://link.springer.com/chapter/10.1007/978-3-540-79341-0_24</t>
  </si>
  <si>
    <t>Novel Treatment Strategies for Superficial Mycoses: Proceedings of a Symposium Held at the World Congress of Dermatology, Sydney, Australia, June 1997</t>
  </si>
  <si>
    <t>https://search.worldcat.org/title/45250124</t>
  </si>
  <si>
    <t>Onychomycosis: The Current Approach to Diagnosis and Therapy, 2nd Edition</t>
  </si>
  <si>
    <t>23-Feb-2006</t>
  </si>
  <si>
    <t>https://www.taylorfrancis.com/books/mono/10.1201/9780367804534/onychomycosis-robert-baran-roderick-hay-eckart-haneke-antonella-tosti</t>
  </si>
  <si>
    <t>Oxford Handbook of the Psychology of Appearance</t>
  </si>
  <si>
    <t>Researching Appearance: Models, Theories, and Frameworks</t>
  </si>
  <si>
    <t>28-Dec-2012</t>
  </si>
  <si>
    <t>https://academic.oup.com/edited-volume/38666/chapter-abstract/335798918?redirectedFrom=fulltext</t>
  </si>
  <si>
    <t>Oxford Textbook of Medical Mycology</t>
  </si>
  <si>
    <t>Fungal infections of the skin and subcutaneous tissue</t>
  </si>
  <si>
    <t>https://academic.oup.com/book/41270/chapter-abstract/351215947</t>
  </si>
  <si>
    <t>Oxford Textbook of Medicine (6 edn)</t>
  </si>
  <si>
    <t>Infections of the skin</t>
  </si>
  <si>
    <t>https://academic.oup.com/book/41095/chapter-abstract/351130945</t>
  </si>
  <si>
    <t>Blood and lymphatic vessel disorders</t>
  </si>
  <si>
    <t>https://academic.oup.com/book/41095/chapter-abstract/351131196</t>
  </si>
  <si>
    <t>Nocardiosis</t>
  </si>
  <si>
    <t>https://academic.oup.com/book/41095/chapter-abstract/351073267</t>
  </si>
  <si>
    <t>https://academic.oup.com/book/41095/chapter-abstract/351074916</t>
  </si>
  <si>
    <t>Paediatric Dermatology, Second Edition</t>
  </si>
  <si>
    <t>https://academic.oup.com/book/31784</t>
  </si>
  <si>
    <t>Pediatric Psychodermatology</t>
  </si>
  <si>
    <t>De Gruyter</t>
  </si>
  <si>
    <t>https://www.degruyter.com/document/doi/10.1515/9783110273939/html</t>
  </si>
  <si>
    <t>Pharmacoepidemiology, Fifth Edition</t>
  </si>
  <si>
    <t>Medical Record Databases</t>
  </si>
  <si>
    <t>3-Jan-2012</t>
  </si>
  <si>
    <t>https://onlinelibrary.wiley.com/doi/10.1002/9781119959946.ch15</t>
  </si>
  <si>
    <t>Practical Paediatric Problems</t>
  </si>
  <si>
    <t>Dermatology Rosemary Lever and A David Burden</t>
  </si>
  <si>
    <t>https://www.taylorfrancis.com/chapters/edit/10.1201/b13264-22/dermatology-rosemary-lever-david-burden</t>
  </si>
  <si>
    <t>Practical Psychodermatology</t>
  </si>
  <si>
    <t>Self-Help for Management of Psychological Distress Associated with Skin Conditions</t>
  </si>
  <si>
    <t>1-Mar-2014</t>
  </si>
  <si>
    <t>https://onlinelibrary.wiley.com/doi/10.1002/9781118560648.ch7</t>
  </si>
  <si>
    <t>Principles of Medicine in Africa, 4th Edition</t>
  </si>
  <si>
    <t>Cambridge University Press</t>
  </si>
  <si>
    <t>https://www.cambridge.org/core/books/abs/principles-of-medicine-in-africa/fungal-infections/3A2CE188500066AC8C2A180AC41496E6</t>
  </si>
  <si>
    <t>Psoriasis and Psoriatic Arthritis: An Integrated Approach</t>
  </si>
  <si>
    <t>https://link.springer.com/chapter/10.1007/3-540-27190-2_2</t>
  </si>
  <si>
    <t>Psoriasis, Second Edition</t>
  </si>
  <si>
    <t>11-Apr-2017</t>
  </si>
  <si>
    <t>https://www.taylorfrancis.com/books/edit/10.1201/9781315119298/psoriasis-alan-menter-caitriona-ryan</t>
  </si>
  <si>
    <t>Psoriasis: Advances in Knowledge and Care</t>
  </si>
  <si>
    <t>Genetics of Psoriasis</t>
  </si>
  <si>
    <t>https://www.em-consulte.com/revue/DET/33/1/psoriasis-advances-in-knowledge-and-care</t>
  </si>
  <si>
    <t>Psoriasis Is a Systemic Disease with Multiple Cardiovascular and Metabolic Comorbidities</t>
  </si>
  <si>
    <t>Psoriasis: Diagnosis and Management</t>
  </si>
  <si>
    <t>Recent and future developments in targeted therapy</t>
  </si>
  <si>
    <t>https://onlinelibrary.wiley.com/doi/10.1002/9781118661796.ch23</t>
  </si>
  <si>
    <t>Psychodermatology in Clinical Practice</t>
  </si>
  <si>
    <t>Cognitive Behavioural Therapy for Skin Conditions</t>
  </si>
  <si>
    <t>https://link.springer.com/chapter/10.1007/978-3-030-54307-5_7</t>
  </si>
  <si>
    <t>Psychodermatology: The Psychological Impact of Skin Disorders</t>
  </si>
  <si>
    <t>Research methodology in quality of life assessment</t>
  </si>
  <si>
    <t>13-Aug-2009</t>
  </si>
  <si>
    <t>https://www.cambridge.org/core/books/abs/psychodermatology/research-methodology-in-quality-of-life-assessment/B86E57EAFF82296795A3F65A03F41956</t>
  </si>
  <si>
    <t>Coping with chronic skin conditions: factors important in explaining individual variation in adjustment</t>
  </si>
  <si>
    <t>https://www.cambridge.org/core/books/abs/psychodermatology/coping-with-chronic-skin-conditions-factors-important-in-explaining-individual-variation-in-adjustment/9B1FE743C1F983254ECCF169BB993EF8</t>
  </si>
  <si>
    <t>Qualitative Research Methods in Mental Health and Psychotherapy: A Guide for Students and Practitioners</t>
  </si>
  <si>
    <t>28-Jun-2011</t>
  </si>
  <si>
    <t>https://onlinelibrary.wiley.com/doi/book/10.1002/9781119973249</t>
  </si>
  <si>
    <t>Recent Advances in Cardiovascular Risk Factors</t>
  </si>
  <si>
    <t>Cardiovascular Disease in Inflammatory Disorders - Psoriasis and Psoriatic Arthritis</t>
  </si>
  <si>
    <t>IntechOpen</t>
  </si>
  <si>
    <t>21-Mar-2012</t>
  </si>
  <si>
    <t>https://www.intechopen.com/chapters/32661</t>
  </si>
  <si>
    <t>Rook's Textbook of Dermatology, Ninth Edition</t>
  </si>
  <si>
    <t>Bacterial Infections</t>
  </si>
  <si>
    <t>9-Oct-2016</t>
  </si>
  <si>
    <t>https://onlinelibrary.wiley.com/doi/10.1002/9781118441213.rtd0026</t>
  </si>
  <si>
    <t>Other Acquired Disorders of the Pilosebaceous Unit</t>
  </si>
  <si>
    <t>https://onlinelibrary.wiley.com/doi/10.1002/9781118441213.rtd0094</t>
  </si>
  <si>
    <t>Principles of Topical Therapy</t>
  </si>
  <si>
    <t>https://onlinelibrary.wiley.com/doi/abs/10.1002/9781118441213.rtd0018</t>
  </si>
  <si>
    <t>Rook's Textbook of Dermatology, Seventh Edition</t>
  </si>
  <si>
    <t>Eczema, Lichenification, Prurigo and Erythroderma</t>
  </si>
  <si>
    <t>20-Aug-2004</t>
  </si>
  <si>
    <t>https://download.e-bookshelf.de/download/0000/5971/58/L-G-0000597158-0002362898.pdf</t>
  </si>
  <si>
    <t>Topical Therapy</t>
  </si>
  <si>
    <t>Rook's Textbook of Dermatology, Tenth Edition</t>
  </si>
  <si>
    <t>https://www.wiley.com/en-us/Rook's+Textbook+of+Dermatology%2C+4+Volume+Set%2C+10th+Edition-p-9781119709282</t>
  </si>
  <si>
    <t>Cutaneous Response to Injury and Wound Healing</t>
  </si>
  <si>
    <t>20-Feb-2024</t>
  </si>
  <si>
    <t>https://onlinelibrary.wiley.com/doi/10.1002/9781119709268.rook011</t>
  </si>
  <si>
    <t>Chromosomal Disorders</t>
  </si>
  <si>
    <t>19-Mar-2024</t>
  </si>
  <si>
    <t>https://onlinelibrary.wiley.com/doi/10.1002/9781119709268.rook074</t>
  </si>
  <si>
    <t>Inherited Skin Tumour Syndromes</t>
  </si>
  <si>
    <t>https://onlinelibrary.wiley.com/doi/10.1002/9781119709268.rook078</t>
  </si>
  <si>
    <t>https://onlinelibrary.wiley.com/doi/10.1002/9781119709268.rook007</t>
  </si>
  <si>
    <t>https://onlinelibrary.wiley.com/doi/10.1002/9781119709268.rook032</t>
  </si>
  <si>
    <t>Reactive Inflammatory Erythemas</t>
  </si>
  <si>
    <t>https://onlinelibrary.wiley.com/doi/10.1002/9781119709268.rook0477</t>
  </si>
  <si>
    <t>Psoriasis and Related Disorders</t>
  </si>
  <si>
    <t>https://onlinelibrary.wiley.com/doi/10.1002/9781119709268.rook035</t>
  </si>
  <si>
    <t>Epidemiology of Skin Disease</t>
  </si>
  <si>
    <t>https://onlinelibrary.wiley.com/doi/abs/10.1002/9781119709268.rook005</t>
  </si>
  <si>
    <t>Principles of Measurement and Assessment in Dermatology</t>
  </si>
  <si>
    <t>https://onlinelibrary.wiley.com/doi/10.1002/9781119709268.rook016</t>
  </si>
  <si>
    <t>Psychological and Social Impact of Long-Term Conditions and Principles of Holistic Management</t>
  </si>
  <si>
    <t>https://onlinelibrary.wiley.com/doi/abs/10.1002/9781119709268.rook0155</t>
  </si>
  <si>
    <t>Principles of Phototherapy</t>
  </si>
  <si>
    <t>https://onlinelibrary.wiley.com/doi/abs/10.1002/9781119709268.rook021</t>
  </si>
  <si>
    <t>Principles of Photodynamic Therapy</t>
  </si>
  <si>
    <t>https://onlinelibrary.wiley.com/doi/abs/10.1002/9781119709268.rook022</t>
  </si>
  <si>
    <t>Rook's Textbook of Dermatology, Volume 1, Eighth Edition</t>
  </si>
  <si>
    <t>Racial Influences on Skin Disease</t>
  </si>
  <si>
    <t>22-Mar-2010</t>
  </si>
  <si>
    <t>https://onlinelibrary.wiley.com/doi/10.1002/9781444317633.ch9</t>
  </si>
  <si>
    <t>Epidemiology and Risk Factors</t>
  </si>
  <si>
    <t>26-Oct-2023</t>
  </si>
  <si>
    <t>https://link.springer.com/chapter/10.1007/978-3-031-26070-4_9</t>
  </si>
  <si>
    <t>The International Alliance for the Control of Scabies (IACS)</t>
  </si>
  <si>
    <t>https://link.springer.com/chapter/10.1007/978-3-031-26070-4_14</t>
  </si>
  <si>
    <t>Public Health Issues, Scabies Surveillance and Awareness</t>
  </si>
  <si>
    <t>https://link.springer.com/chapter/10.1007/978-3-031-26070-4_10</t>
  </si>
  <si>
    <t>Skin and Psyche</t>
  </si>
  <si>
    <t>Living with Psoriasis: Managing the Life Impact of Psoriasis – Practical Tips to Use in Consultation</t>
  </si>
  <si>
    <t>Bentham Books</t>
  </si>
  <si>
    <t>https://benthambooks.com/book/9781681083018/contents/</t>
  </si>
  <si>
    <t>Skin and Wound Infection : Investigation and Treatment in Practice</t>
  </si>
  <si>
    <t>Informa plc</t>
  </si>
  <si>
    <t>15-Nov-2000</t>
  </si>
  <si>
    <t>https://openlibrary.org/works/OL9186405W/Skin_and_wound_infection?edition=key%3A/books/OL9410430M</t>
  </si>
  <si>
    <t>Skin Disorders in Migrants</t>
  </si>
  <si>
    <t>Dermatoses Caused by Arthropods</t>
  </si>
  <si>
    <t>https://link.springer.com/chapter/10.1007/978-3-030-37476-1_9</t>
  </si>
  <si>
    <t>Helminthic Dermatoses</t>
  </si>
  <si>
    <t>https://link.springer.com/chapter/10.1007/978-3-030-37476-1_8</t>
  </si>
  <si>
    <t>https://link.springer.com/book/10.1007/978-3-030-37476-1</t>
  </si>
  <si>
    <t>Skin Immune System: Cutaneous Immunology and Clinical Immunodermatology, Third Edition</t>
  </si>
  <si>
    <t>Epidermis as a Pro-Inflammatory Organ</t>
  </si>
  <si>
    <t>https://www.routledge.com/Skin-Immune-System-Cutaneous-Immunology-and-Clinical-Immunodermatology-Third-Edition/Bos/p/book/9780849319594</t>
  </si>
  <si>
    <t>Skin-Related Neglected Tropical Diseases (Skin-NTDs)-A New Challenge</t>
  </si>
  <si>
    <t>MDPI</t>
  </si>
  <si>
    <t>https://www.mdpi.com/books/reprint/1466-skin-related-neglected-tropical-diseases-skin-ntds-a-new-challenge</t>
  </si>
  <si>
    <t>The Skin—A Common Pathway for Integrating Diagnosis and Management of NTDs</t>
  </si>
  <si>
    <t>https://www.mdpi.com/2414-6366/3/3/101</t>
  </si>
  <si>
    <t>Specialist Training in Dermatology</t>
  </si>
  <si>
    <t>https://www.abcbooksllc.com/products/9780723433996-specialist-training-in-dermatology</t>
  </si>
  <si>
    <t>Tell Me More about Atopic Eczema: A Patient's Guide</t>
  </si>
  <si>
    <t>1-Jan-1995</t>
  </si>
  <si>
    <t>https://www.bookswagon.com/book/tell-me-more-about-atopic/9781853171901#</t>
  </si>
  <si>
    <t>Textbook of Autoinflammation</t>
  </si>
  <si>
    <t>Pustular Forms of Psoriasis Related to Autoinflammation</t>
  </si>
  <si>
    <t>14-Feb-2019</t>
  </si>
  <si>
    <t>https://link.springer.com/chapter/10.1007/978-3-319-98605-0_26</t>
  </si>
  <si>
    <t>Textbook of Hepatology: From Basic Science to Clinical Practice</t>
  </si>
  <si>
    <t>Fungal Infections Affecting the Liver</t>
  </si>
  <si>
    <t>18-Jun-2007</t>
  </si>
  <si>
    <t>https://onlinelibrary.wiley.com/doi/10.1002/9780470691861.ch10b</t>
  </si>
  <si>
    <t>The Ethics of Biomedical Big Data</t>
  </si>
  <si>
    <t>Reporting and Transparency in Big Data: The Nexus of Ethics and Methodology</t>
  </si>
  <si>
    <t>4-Aug-2016</t>
  </si>
  <si>
    <t>https://link.springer.com/chapter/10.1007/978-3-319-33525-4_15</t>
  </si>
  <si>
    <t>The Oxford Handbook of Cognitive Analytic Therapy</t>
  </si>
  <si>
    <t>CAT for long term health conditions</t>
  </si>
  <si>
    <t>https://global.oup.com/academic/product/the-oxford-handbook-of-cognitive-analytic-therapy-9780198866572?cc=us&amp;lang=en&amp;#</t>
  </si>
  <si>
    <t>The Wiley Handbook of Anxiety Disorders</t>
  </si>
  <si>
    <t>Self-help Treatments and Stepped Care</t>
  </si>
  <si>
    <t>24-Mar-2014</t>
  </si>
  <si>
    <t>https://onlinelibrary.wiley.com/doi/10.1002/9781118775349.ch58</t>
  </si>
  <si>
    <t>Topley and Wilson's Microbiology and Microbial Infections 10E: Medical Mycology</t>
  </si>
  <si>
    <t>15-Mar-2010</t>
  </si>
  <si>
    <t>https://onlinelibrary.wiley.com/page/book/10.1002/9780470688618/homepage/editorscontributors.html</t>
  </si>
  <si>
    <t>Treatment of Skin Disease: Comprehensive Therapeutic Strategies, Fifth Edition</t>
  </si>
  <si>
    <t>Pityriasis rubra pilaris</t>
  </si>
  <si>
    <t>https://www.sciencedirect.com/science/article/abs/pii/B9780702069123001919?via%3Dihub</t>
  </si>
  <si>
    <t>Bowen disease and erythroplasia of Queyrat</t>
  </si>
  <si>
    <t>https://www.sciencedirect.com/science/article/abs/pii/B978070206912300032X</t>
  </si>
  <si>
    <t>Livedo reticularis</t>
  </si>
  <si>
    <t>https://www.sciencedirect.com/science/article/abs/pii/B9780702069123001403</t>
  </si>
  <si>
    <t>https://www.sciencedirect.com/book/9780702069123/treatment-of-skin-disease#book-info</t>
  </si>
  <si>
    <t>15. AWARD_RECOGNITION</t>
  </si>
  <si>
    <t>Award_Name</t>
  </si>
  <si>
    <t>Award_Year</t>
  </si>
  <si>
    <t>British Society for Investigative Dermatology Medal</t>
  </si>
  <si>
    <t>https://www.bsid.org.uk/the-bsid-2023-medal-winner-is-prof-jonathan-barker/#:~:text=The%20BSID%20Medal%20for%20Contributions,dermatologist%20at%20Guy's%20and%20St.</t>
  </si>
  <si>
    <t>Pro Meritis Award</t>
  </si>
  <si>
    <t>American Skin Association Psoriasis Achievement Award</t>
  </si>
  <si>
    <t>American Skin Association</t>
  </si>
  <si>
    <t>Triennial Moxon Medal</t>
  </si>
  <si>
    <t>18-Oct-2023</t>
  </si>
  <si>
    <t>https://www.qmul.ac.uk/media/news/2023/smd/professor-edel-otoole-awarded-triennial-moxon-medal-by-royal-college-of-physicians.html</t>
  </si>
  <si>
    <t>28-Apr-2022</t>
  </si>
  <si>
    <t>https://www.qmul.ac.uk/blizard/about/news/items/blizard-researchers-recognised-at-the-british-society-for-investigative-dermatology-annual-meeting.html</t>
  </si>
  <si>
    <t>The Stuart Maddox Lecture Award</t>
  </si>
  <si>
    <t>Parkes-Weber Lecture and Medal</t>
  </si>
  <si>
    <t>The Jacob Medal Royal Academy of Medicine</t>
  </si>
  <si>
    <t>Everett C. Fox Award</t>
  </si>
  <si>
    <t>Whimster Price</t>
  </si>
  <si>
    <t>https://www.ncl.ac.uk/medical-sciences/people/profile/neilrajan.html#:~:text=He%20has%20received%209%20national,work%20on%20CYLD%20cutaneous%20syndrome.</t>
  </si>
  <si>
    <t>Royal College of Physicians Turner-Warwick Lectureship Award</t>
  </si>
  <si>
    <t>https://research.manchester.ac.uk/en/persons/zenas.yiu</t>
  </si>
  <si>
    <t>Trainee Research Prize</t>
  </si>
  <si>
    <t>The Royal Society of Medicine</t>
  </si>
  <si>
    <t>Joseph Plenck Lecturership Award</t>
  </si>
  <si>
    <t>Austrian Society of Dermatology and Venereology</t>
  </si>
  <si>
    <t>14-Dec-2022</t>
  </si>
  <si>
    <t>Castellani-Reiss Medal</t>
  </si>
  <si>
    <t>Global Achievement Award</t>
  </si>
  <si>
    <t>The International League of Dermatological Societies</t>
  </si>
  <si>
    <t>Archibald Grey Medal</t>
  </si>
  <si>
    <t>Clarence Livingood Award</t>
  </si>
  <si>
    <t>Lectureship Award</t>
  </si>
  <si>
    <t>Edouard Drouhet Medal</t>
  </si>
  <si>
    <t>Wooden Curette Award</t>
  </si>
  <si>
    <t>https://bsds.org.uk/awards/annual-awards/</t>
  </si>
  <si>
    <t>O'Morain Research Medal</t>
  </si>
  <si>
    <t>Rogers Plate Irish Association of Dermatologists</t>
  </si>
  <si>
    <t>Gold Medal in Pharmaceutics</t>
  </si>
  <si>
    <t>Gold Medal in Pharmacognosy</t>
  </si>
  <si>
    <t>Early Career Award</t>
  </si>
  <si>
    <t>NIHR Clinician Scientist Award</t>
  </si>
  <si>
    <t>The Jacob Medal, Dermatology Registrar's Prize</t>
  </si>
  <si>
    <t>Preceptorship Award</t>
  </si>
  <si>
    <t>American Society for Dermatologic Surgery</t>
  </si>
  <si>
    <t>Mentorship Award</t>
  </si>
  <si>
    <t>Women's Dermatologic Society</t>
  </si>
  <si>
    <t>Crumlin Medal for Pediatrics</t>
  </si>
  <si>
    <t>https://health.usnews.com/doctors/caitriona-ryan-780126#patient-awards</t>
  </si>
  <si>
    <t>Magennis Gold Medal in Clinical Medicine</t>
  </si>
  <si>
    <t>O' Ferrall Gold Medal in Clinical Surgery</t>
  </si>
  <si>
    <t>Reuben Harvey Prize</t>
  </si>
  <si>
    <t>Dargan Prize in Medicine</t>
  </si>
  <si>
    <t>McGrath Prize in Anaesthesia</t>
  </si>
  <si>
    <t>Sir Archibald Gray Medal</t>
  </si>
  <si>
    <t>https://cdn.bad.org.uk/uploads/2022/08/10101619/Sir-Archibald-Gray-Medal.pdf</t>
  </si>
  <si>
    <t>Commander of the Order of the British Empire</t>
  </si>
  <si>
    <t>Monarchy of the United Kingdom</t>
  </si>
  <si>
    <t>Herman Musaph Foundation Award and Medal</t>
  </si>
  <si>
    <t>The Herman Musaph Foundation for Psychodermatology</t>
  </si>
  <si>
    <t>https://www.psychodermatology.net/about-us</t>
  </si>
  <si>
    <t>Medical University of Vienna</t>
  </si>
  <si>
    <t>Max Bonn Medal</t>
  </si>
  <si>
    <t>1971</t>
  </si>
  <si>
    <t>Guys and St Thomas Patient’s Choice Award</t>
  </si>
  <si>
    <t>Stone Achievement Award</t>
  </si>
  <si>
    <t>Nightingale Nurse Award</t>
  </si>
  <si>
    <t>Psoriasis Nurse of the Year Award</t>
  </si>
  <si>
    <t>Future Leader Award</t>
  </si>
  <si>
    <t>South Infirmary Victoria University Hospital</t>
  </si>
  <si>
    <t>Martin Beare Award</t>
  </si>
  <si>
    <t>26-Jan-2022</t>
  </si>
  <si>
    <t>https://irishskin.ie/2022/01/26/cork-dermatologists-awarded-top-prizes-at-dermatology-conferences/</t>
  </si>
  <si>
    <t>The William Stokes Award</t>
  </si>
  <si>
    <t>04-Jun-2024</t>
  </si>
  <si>
    <t>https://www.infantcentre.ie/2024/06/04/dr-cathal-oconnor-awarded-the-william-stokes-award/#:~:text=Dr%20Cathal%20O'Conor%2C%20INFANT,College%20of%20Physicians%20of%20Ireland.</t>
  </si>
  <si>
    <t>British Journal of Nursing Award</t>
  </si>
  <si>
    <t>The British Journal of Nursing</t>
  </si>
  <si>
    <t>16. PATENTS</t>
  </si>
  <si>
    <t>Patent_Number</t>
  </si>
  <si>
    <t>Patent_Title</t>
  </si>
  <si>
    <t>Inventors</t>
  </si>
  <si>
    <t>Assignee_Name</t>
  </si>
  <si>
    <t>Family_Members</t>
  </si>
  <si>
    <t>Legal_Status</t>
  </si>
  <si>
    <t>Published_Year</t>
  </si>
  <si>
    <t>US20160319353A1</t>
  </si>
  <si>
    <t>Ap5b1 as a new marker for moderate to severe acne</t>
  </si>
  <si>
    <t>Barker Jonathan; Smith Catherine; Trembath Richard; Carlavan Isabelle</t>
  </si>
  <si>
    <t>King's College London; Galderma Research &amp; Development</t>
  </si>
  <si>
    <t>WO201591769
US20160319353
EP3083985
EP2886662</t>
  </si>
  <si>
    <t>(US20160319353)
LAPSED
(EP3083985)
LAPSED
(EP2886662)
LAPSED
(WO2015/091769)
LAPSED</t>
  </si>
  <si>
    <t>https://patents.google.com/patent/US20160319353A1/</t>
  </si>
  <si>
    <t>US9605064B2</t>
  </si>
  <si>
    <t>Methods and compositions for treatment of skin disorders</t>
  </si>
  <si>
    <t>Okun Martin M; Hoffman Rebecca S; Barker Jonathan</t>
  </si>
  <si>
    <t>Abbvie Biotechnology</t>
  </si>
  <si>
    <t>US20180044414
US9605064
US20110171227</t>
  </si>
  <si>
    <t>(US9605064)
GRANTED
(US20180044414)
LAPSED</t>
  </si>
  <si>
    <t>https://patents.google.com/patent/US9605064B2/</t>
  </si>
  <si>
    <t>US20160326587A1</t>
  </si>
  <si>
    <t>Ovol1 as a new marker for moderate to severe acne</t>
  </si>
  <si>
    <t>WO201591768
US20160326587
EP3083989
EP2886661</t>
  </si>
  <si>
    <t>(US20160326587)
LAPSED
(EP3083989)
LAPSED
(EP2886661)
LAPSED
(WO2015/091768)
LAPSED</t>
  </si>
  <si>
    <t>https://patents.google.com/patent/US20160326587A1/</t>
  </si>
  <si>
    <t>EP1144678A2</t>
  </si>
  <si>
    <t>Susceptibility to psoriasis</t>
  </si>
  <si>
    <t>Trembath Richard Charles; Barker Jonathan Nicholas Willi</t>
  </si>
  <si>
    <t>University of Leicester; King's College London</t>
  </si>
  <si>
    <t>WO200058506
WO200058506
JP2002539844
EP1144678
EP1144678
AU200034462
CA2329261
GB9906993</t>
  </si>
  <si>
    <t>(EP1144678)
REVOKED
(WO00/58506)
LAPSED
(CA2329261)
LAPSED
(GB9906993)
LAPSED
(JP2002539844)
LAPSED
(AU3446200)
LAPSED</t>
  </si>
  <si>
    <t>https://patents.google.com/patent/EP1144678A2</t>
  </si>
  <si>
    <t>16. KOL_NETWORK</t>
  </si>
  <si>
    <t>KOL_A_PiH_ID</t>
  </si>
  <si>
    <t>KOL_A_Con_ID</t>
  </si>
  <si>
    <t>KOL_B_PiH_ID</t>
  </si>
  <si>
    <t>KOL_B_Con_ID</t>
  </si>
  <si>
    <t>KOL_A_DSID</t>
  </si>
  <si>
    <t>KOL_B_DSID</t>
  </si>
  <si>
    <t>KOL_A_Name</t>
  </si>
  <si>
    <t>KOL_B_Name</t>
  </si>
  <si>
    <t>Linked Activity</t>
  </si>
  <si>
    <t>Activity Title</t>
  </si>
  <si>
    <t>Institution</t>
  </si>
  <si>
    <t>Society</t>
  </si>
  <si>
    <t>Conference</t>
  </si>
  <si>
    <t>PMID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</si>
</sst>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5">
    <font>
      <sz val="11"/>
      <color theme="1"/>
      <name val="Calibri"/>
      <family val="2"/>
      <scheme val="minor"/>
    </font>
    <font>
      <b/>
      <sz val="11"/>
      <color theme="1"/>
      <name val="Calibri"/>
      <family val="2"/>
      <scheme val="minor"/>
    </font>
    <font>
      <u/>
      <sz val="11"/>
      <color theme="10"/>
      <name val="Calibri"/>
      <family val="2"/>
    </font>
    <font>
      <b/>
      <sz val="21"/>
      <color rgb="FFFFFFFF"/>
      <name val="Calibri"/>
      <family val="2"/>
    </font>
    <font>
      <sz val="11"/>
      <color theme="1"/>
      <name val="Calibri"/>
      <family val="2"/>
      <scheme val="minor"/>
    </font>
  </fonts>
  <fills count="5">
    <fill>
      <patternFill patternType="none"/>
    </fill>
    <fill>
      <patternFill patternType="gray125"/>
    </fill>
    <fill>
      <patternFill patternType="solid">
        <fgColor rgb="FF214761"/>
        <bgColor rgb="FF214761"/>
      </patternFill>
    </fill>
    <fill>
      <patternFill patternType="solid">
        <fgColor rgb="FFB7D7EE"/>
        <bgColor rgb="FFB7D7EE"/>
      </patternFill>
    </fill>
    <fill>
      <patternFill patternType="solid">
        <fgColor rgb="FFFFFF00"/>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s>
  <cellStyleXfs count="3">
    <xf numFmtId="0" fontId="0" fillId="0" borderId="0"/>
    <xf numFmtId="0" fontId="2" fillId="0" borderId="0">
      <alignment vertical="top"/>
      <protection locked="0"/>
    </xf>
    <xf numFmtId="0" fontId="4" fillId="0" borderId="0"/>
  </cellStyleXfs>
  <cellXfs count="39">
    <xf numFmtId="0" fontId="0" fillId="0" borderId="0" xfId="0"/>
    <xf numFmtId="0" fontId="1" fillId="3" borderId="2" xfId="0" applyFont="1" applyFill="1" applyBorder="1" applyAlignment="1">
      <alignment horizontal="center" vertical="center"/>
    </xf>
    <xf numFmtId="0" fontId="0" fillId="0" borderId="2" xfId="0" applyBorder="1" applyAlignment="1">
      <alignment horizontal="left" vertical="top" wrapText="1"/>
    </xf>
    <xf numFmtId="0" fontId="0" fillId="0" borderId="2" xfId="0" applyBorder="1" applyAlignment="1">
      <alignment horizontal="center" vertical="top" wrapText="1"/>
    </xf>
    <xf numFmtId="0" fontId="2" fillId="0" borderId="2" xfId="1" applyBorder="1" applyAlignment="1" applyProtection="1">
      <alignment horizontal="left" vertical="top" wrapText="1"/>
    </xf>
    <xf numFmtId="164" fontId="0" fillId="0" borderId="2" xfId="0" applyNumberFormat="1" applyBorder="1" applyAlignment="1">
      <alignment horizontal="left" vertical="top" wrapText="1"/>
    </xf>
    <xf numFmtId="0" fontId="0" fillId="0" borderId="2" xfId="0" quotePrefix="1" applyBorder="1" applyAlignment="1">
      <alignment horizontal="left" vertical="top" wrapText="1"/>
    </xf>
    <xf numFmtId="0" fontId="1" fillId="3" borderId="1" xfId="0" applyFont="1" applyFill="1" applyBorder="1" applyAlignment="1">
      <alignment horizontal="center" vertical="center"/>
    </xf>
    <xf numFmtId="0" fontId="0" fillId="0" borderId="0" xfId="0" applyAlignment="1">
      <alignment horizontal="left" vertical="top" wrapText="1"/>
    </xf>
    <xf numFmtId="0" fontId="0" fillId="0" borderId="3" xfId="0" applyBorder="1" applyAlignment="1">
      <alignment horizontal="left" vertical="top" wrapText="1"/>
    </xf>
    <xf numFmtId="0" fontId="2" fillId="0" borderId="1" xfId="1" applyBorder="1">
      <alignment vertical="top"/>
      <protection locked="0"/>
    </xf>
    <xf numFmtId="0" fontId="1" fillId="3" borderId="8" xfId="0" applyFont="1" applyFill="1" applyBorder="1" applyAlignment="1">
      <alignment horizontal="center" vertical="center"/>
    </xf>
    <xf numFmtId="0" fontId="2" fillId="0" borderId="7" xfId="1" applyBorder="1" applyAlignment="1">
      <alignment horizontal="left" vertical="top" wrapText="1"/>
      <protection locked="0"/>
    </xf>
    <xf numFmtId="0" fontId="1" fillId="3" borderId="5" xfId="0" applyFont="1" applyFill="1" applyBorder="1" applyAlignment="1">
      <alignment horizontal="center" vertical="center"/>
    </xf>
    <xf numFmtId="0" fontId="0" fillId="0" borderId="5" xfId="0" applyBorder="1" applyAlignment="1">
      <alignment horizontal="left" vertical="top" wrapText="1"/>
    </xf>
    <xf numFmtId="0" fontId="1" fillId="3" borderId="2" xfId="0" applyFont="1" applyFill="1" applyBorder="1" applyAlignment="1">
      <alignment horizontal="center" vertical="center" wrapText="1"/>
    </xf>
    <xf numFmtId="0" fontId="0" fillId="0" borderId="0" xfId="0" applyAlignment="1">
      <alignment wrapText="1"/>
    </xf>
    <xf numFmtId="0" fontId="1" fillId="3" borderId="1" xfId="0" applyFont="1" applyFill="1" applyBorder="1" applyAlignment="1">
      <alignment horizontal="center" vertical="center" wrapText="1"/>
    </xf>
    <xf numFmtId="0" fontId="0" fillId="0" borderId="1" xfId="0" applyBorder="1" applyAlignment="1">
      <alignment horizontal="left" vertical="top" wrapText="1"/>
    </xf>
    <xf numFmtId="0" fontId="0" fillId="0" borderId="1" xfId="0" applyBorder="1" applyAlignment="1">
      <alignment horizontal="center" vertical="top" wrapText="1"/>
    </xf>
    <xf numFmtId="49" fontId="0" fillId="0" borderId="1" xfId="0" applyNumberFormat="1" applyBorder="1" applyAlignment="1">
      <alignment horizontal="left" vertical="top" wrapText="1"/>
    </xf>
    <xf numFmtId="0" fontId="2" fillId="0" borderId="1" xfId="1" applyBorder="1" applyAlignment="1" applyProtection="1">
      <alignment horizontal="left" vertical="top" wrapText="1"/>
    </xf>
    <xf numFmtId="0" fontId="0" fillId="0" borderId="1" xfId="0" quotePrefix="1" applyBorder="1" applyAlignment="1">
      <alignment horizontal="left" vertical="top" wrapText="1"/>
    </xf>
    <xf numFmtId="0" fontId="0" fillId="0" borderId="1" xfId="0" applyBorder="1" applyAlignment="1">
      <alignment horizontal="center" vertical="center" wrapText="1"/>
    </xf>
    <xf numFmtId="15" fontId="0" fillId="0" borderId="1" xfId="0" applyNumberFormat="1" applyBorder="1" applyAlignment="1">
      <alignment horizontal="left" vertical="top" wrapText="1"/>
    </xf>
    <xf numFmtId="0" fontId="2" fillId="0" borderId="1" xfId="1" applyBorder="1" applyAlignment="1">
      <alignment horizontal="left" vertical="top" wrapText="1"/>
      <protection locked="0"/>
    </xf>
    <xf numFmtId="0" fontId="0" fillId="4" borderId="2" xfId="0" applyFill="1" applyBorder="1" applyAlignment="1">
      <alignment horizontal="left" vertical="top" wrapText="1"/>
    </xf>
    <xf numFmtId="0" fontId="2" fillId="0" borderId="0" xfId="1">
      <alignment vertical="top"/>
      <protection locked="0"/>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0" fillId="0" borderId="2" xfId="0" applyBorder="1" applyAlignment="1"/>
    <xf numFmtId="0" fontId="0" fillId="0" borderId="6" xfId="0" applyBorder="1" applyAlignment="1"/>
  </cellXfs>
  <cellStyles count="3">
    <cellStyle name="Hyperlink" xfId="1" builtinId="8"/>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George Burton" id="{9D1FDE1B-725A-4D33-8EA1-0EC5B76C8798}" userId="S::george@pi-healthcare.com::e29e02de-a320-439b-96f2-2ab569f97e4f"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3" dT="2024-07-22T08:31:19.70" personId="{9D1FDE1B-725A-4D33-8EA1-0EC5B76C8798}" id="{010CCC08-281A-4E88-B52F-9344CDD7864A}">
    <text>These are all the same book but have different publication dates.</text>
  </threadedComment>
  <threadedComment ref="G14" dT="2024-07-22T08:31:19.70" personId="{9D1FDE1B-725A-4D33-8EA1-0EC5B76C8798}" id="{84FE5969-E621-41FB-A3E2-D443A367229B}">
    <text>These are all the same book but have different publication dates.</text>
  </threadedComment>
  <threadedComment ref="G15" dT="2024-07-22T08:31:19.70" personId="{9D1FDE1B-725A-4D33-8EA1-0EC5B76C8798}" id="{028F44D0-7ECB-4000-8A1C-B999E9C2D4B2}">
    <text>These are all the same book but have different publication dates.</text>
  </threadedComment>
  <threadedComment ref="G121" dT="2024-07-22T08:31:19.70" personId="{9D1FDE1B-725A-4D33-8EA1-0EC5B76C8798}" id="{E601971A-0E37-4735-B599-91C1B76A7FC8}">
    <text>These are all the same book but have different publication dates.</text>
  </threadedComment>
  <threadedComment ref="G122" dT="2024-07-22T08:31:19.70" personId="{9D1FDE1B-725A-4D33-8EA1-0EC5B76C8798}" id="{ED0AD766-A330-401B-97EC-DF92AD95D76E}">
    <text>These are all the same book but have different publication dates.</text>
  </threadedComment>
  <threadedComment ref="G123" dT="2024-07-22T08:31:19.70" personId="{9D1FDE1B-725A-4D33-8EA1-0EC5B76C8798}" id="{69DBAD83-6BEA-40D9-87DF-9145F25398A4}">
    <text>These are all the same book but have different publication dates.</text>
  </threadedComment>
  <threadedComment ref="G124" dT="2024-07-22T08:31:19.70" personId="{9D1FDE1B-725A-4D33-8EA1-0EC5B76C8798}" id="{A28AE859-A61C-470A-9E2F-5B29374734A9}">
    <text>These are all the same book but have different publication dates.</text>
  </threadedComment>
  <threadedComment ref="G125" dT="2024-07-22T08:31:19.70" personId="{9D1FDE1B-725A-4D33-8EA1-0EC5B76C8798}" id="{ACF4D2EC-7997-42FD-9744-7FB8ACA8C787}">
    <text>These are all the same book but have different publication dates.</text>
  </threadedComment>
  <threadedComment ref="G126" dT="2024-07-22T08:31:19.70" personId="{9D1FDE1B-725A-4D33-8EA1-0EC5B76C8798}" id="{97DAF0C8-F277-4DED-9DB2-33A347CC34DB}">
    <text>These are all the same book but have different publication dates.</text>
  </threadedComment>
  <threadedComment ref="G127" dT="2024-07-22T08:31:19.70" personId="{9D1FDE1B-725A-4D33-8EA1-0EC5B76C8798}" id="{C01653E1-6EE0-4F85-9155-01FD333ACFF7}">
    <text>These are all the same book but have different publication dates.</text>
  </threadedComment>
  <threadedComment ref="G128" dT="2024-07-22T08:31:19.70" personId="{9D1FDE1B-725A-4D33-8EA1-0EC5B76C8798}" id="{EE4ACCC9-368D-4A73-9C3E-489E85AF9F03}">
    <text>These are all the same book but have different publication dates.</text>
  </threadedComment>
  <threadedComment ref="G129" dT="2024-07-22T08:31:19.70" personId="{9D1FDE1B-725A-4D33-8EA1-0EC5B76C8798}" id="{6CC68C0D-98C8-4706-8DBF-F863B888F2A9}">
    <text>These are all the same book but have different publication dates.</text>
  </threadedComment>
  <threadedComment ref="G130" dT="2024-07-22T08:31:19.70" personId="{9D1FDE1B-725A-4D33-8EA1-0EC5B76C8798}" id="{C1AD8D68-B0D2-4105-8927-D1A464966888}">
    <text>These are all the same book but have different publication dates.</text>
  </threadedComment>
  <threadedComment ref="G131" dT="2024-07-22T08:31:19.70" personId="{9D1FDE1B-725A-4D33-8EA1-0EC5B76C8798}" id="{734AD9A7-5EA0-494C-ACBD-8DF5BDCA0D17}">
    <text>These are all the same book but have different publication dates.</text>
  </threadedComment>
  <threadedComment ref="G132" dT="2024-07-22T08:31:19.70" personId="{9D1FDE1B-725A-4D33-8EA1-0EC5B76C8798}" id="{22F8AB99-091C-4746-90FC-5E20A29BF10D}">
    <text>These are all the same book but have different publication dates.</text>
  </threadedComment>
  <threadedComment ref="G133" dT="2024-07-22T08:31:19.70" personId="{9D1FDE1B-725A-4D33-8EA1-0EC5B76C8798}" id="{9EF9526B-637E-4E43-A15C-C45ADA3CA767}">
    <text>These are all the same book but have different publication dates.</text>
  </threadedComment>
  <threadedComment ref="G134" dT="2024-07-22T08:31:19.70" personId="{9D1FDE1B-725A-4D33-8EA1-0EC5B76C8798}" id="{7A1278AC-4E6B-41B2-A3EE-2EBEF70A9716}">
    <text>These are all the same book but have different publication dates.</text>
  </threadedComment>
  <threadedComment ref="G146" dT="2024-07-22T08:31:19.70" personId="{9D1FDE1B-725A-4D33-8EA1-0EC5B76C8798}" id="{4E8C2CBB-46FE-4486-90CB-8763BBC64CAE}">
    <text>These are all the same book but have different publication dates.</text>
  </threadedComment>
  <threadedComment ref="G147" dT="2024-07-22T08:31:19.70" personId="{9D1FDE1B-725A-4D33-8EA1-0EC5B76C8798}" id="{EB5469E5-1E30-4494-BD37-492A073BF32C}">
    <text>These are all the same book but have different publication dates.</text>
  </threadedComment>
  <threadedComment ref="G157" dT="2024-07-22T08:31:19.70" personId="{9D1FDE1B-725A-4D33-8EA1-0EC5B76C8798}" id="{23F25FFF-6539-4191-ABC5-8E31A851B29A}">
    <text>These are all the same book but have different publication dates.</text>
  </threadedComment>
  <threadedComment ref="G158" dT="2024-07-22T08:31:19.70" personId="{9D1FDE1B-725A-4D33-8EA1-0EC5B76C8798}" id="{9F29E41A-6062-4F5D-8709-9A68C15662A1}">
    <text>These are all the same book but have different publication dates. tion, and I'm not sure why.</text>
  </threadedComment>
  <threadedComment ref="G159" dT="2024-07-22T08:31:19.70" personId="{9D1FDE1B-725A-4D33-8EA1-0EC5B76C8798}" id="{8E271989-769B-4D68-8EC1-5E774EA18E9A}">
    <text>These are all the same book but have different publication dates. Additionally, the chapter on Tinea capitis by Lucinda Claire Fuller seems to have been deleted after I highlighted an error in the publication year (and the Ref URL) in the last validation, and I'm not sure why.</text>
  </threadedComment>
  <threadedComment ref="G160" dT="2024-07-22T08:31:19.70" personId="{9D1FDE1B-725A-4D33-8EA1-0EC5B76C8798}" id="{6C99B4D1-6ABC-47EB-9F21-66ABD06FE0A8}">
    <text>These are all the same book but have different publication dates.</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https://www.kcl.ac.uk/people/satveer-mahil" TargetMode="External"/><Relationship Id="rId21" Type="http://schemas.openxmlformats.org/officeDocument/2006/relationships/hyperlink" Target="https://psoriasiscouncil.org/wp-content/uploads/2022/06/Elise-Kleyn-New.jpg" TargetMode="External"/><Relationship Id="rId42" Type="http://schemas.openxmlformats.org/officeDocument/2006/relationships/hyperlink" Target="https://personalpages.manchester.ac.uk/advanced.php?dn=cn%3DAli+Al-Janabi%2Bumanroleid%3D1424232%2Cou%3DDivision+of+Musculoskeletal+%26+Dermatological+Sciences%2Cou%3DSchool+of+Biological+Sciences%2Cou%3DFaculty+of+Biology%5C%2C+Medicine+and+Health%2Cou%3DPeople%2Co%3DUniversity+of+Manchester%2Cc%3DGB&amp;employeeType=STAFF&amp;action=read&amp;form_input=Submit" TargetMode="External"/><Relationship Id="rId47" Type="http://schemas.openxmlformats.org/officeDocument/2006/relationships/hyperlink" Target="https://res.cloudinary.com/psychwire/image/upload/v1605161830/pw-client-uploads/xiqwligvqcsqzymxzvtk.jpg" TargetMode="External"/><Relationship Id="rId63" Type="http://schemas.openxmlformats.org/officeDocument/2006/relationships/hyperlink" Target="https://kingstonhospital.nhs.uk/news/our-people/" TargetMode="External"/><Relationship Id="rId68" Type="http://schemas.openxmlformats.org/officeDocument/2006/relationships/hyperlink" Target="https://i.dailymail.co.uk/i/pix/2016/08/26/11/3798DE6D00000578-3759775-image-m-4_1472206483284.jpg" TargetMode="External"/><Relationship Id="rId2" Type="http://schemas.openxmlformats.org/officeDocument/2006/relationships/hyperlink" Target="https://www.kcl.ac.uk/people/jonathan-barker" TargetMode="External"/><Relationship Id="rId16" Type="http://schemas.openxmlformats.org/officeDocument/2006/relationships/hyperlink" Target="https://sheffielddermatologyresearch.com/our-team" TargetMode="External"/><Relationship Id="rId29" Type="http://schemas.openxmlformats.org/officeDocument/2006/relationships/hyperlink" Target="https://researchworld.com/uploads/attachments/cl9mkaahdm5jk50tdp8vg005p-langan-sinead.max.jpg" TargetMode="External"/><Relationship Id="rId11" Type="http://schemas.openxmlformats.org/officeDocument/2006/relationships/hyperlink" Target="https://skin.cochrane.org/sites/skin.cochrane.org/files/uploads/image_field/zenas_yiu.jpg" TargetMode="External"/><Relationship Id="rId24" Type="http://schemas.openxmlformats.org/officeDocument/2006/relationships/hyperlink" Target="https://www.tcd.ie/medicine/clinical-medicine/staff/clinical-medicine/atobin/" TargetMode="External"/><Relationship Id="rId32" Type="http://schemas.openxmlformats.org/officeDocument/2006/relationships/hyperlink" Target="https://nhsforthvalley.com/media-item/dermatalogy-digital-consultations/" TargetMode="External"/><Relationship Id="rId37" Type="http://schemas.openxmlformats.org/officeDocument/2006/relationships/hyperlink" Target="https://media.licdn.com/dms/image/C4D22AQGDvZ17A9uFNQ/feedshare-shrink_2048_1536/0/1635849018119?e=2147483647&amp;v=beta&amp;t=uUz67P1QGoe9KuWT9UGHLulPkSEDJJdqFTg_v1fX9x4" TargetMode="External"/><Relationship Id="rId40" Type="http://schemas.openxmlformats.org/officeDocument/2006/relationships/hyperlink" Target="https://www.ucc.ie/en/paediatrics/programmes/postgraduateprogrammes/researchpostgrads/phd-students/" TargetMode="External"/><Relationship Id="rId45" Type="http://schemas.openxmlformats.org/officeDocument/2006/relationships/hyperlink" Target="https://static.wixstatic.com/media/333167_24836045aab5400883f884d8b6cea74b~mv2.jpg/v1/crop/x_6,y_0,w_1390,h_2100/fill/w_239,h_361,al_c,q_80,usm_0.66_1.00_0.01,enc_auto/Photo%20Kev.jpg" TargetMode="External"/><Relationship Id="rId53" Type="http://schemas.openxmlformats.org/officeDocument/2006/relationships/hyperlink" Target="https://profiles.cardiff.ac.uk/staff/alifm" TargetMode="External"/><Relationship Id="rId58" Type="http://schemas.openxmlformats.org/officeDocument/2006/relationships/hyperlink" Target="https://media.licdn.com/dms/image/D4E03AQEZM8YgEgxdig/profile-displayphoto-shrink_800_800/0/1694953827849?e=1724889600&amp;v=beta&amp;t=7DnDauFMCTCR5Qn1DJ_xw3eZIoi1xe-IEKU2mX91-I4" TargetMode="External"/><Relationship Id="rId66" Type="http://schemas.openxmlformats.org/officeDocument/2006/relationships/hyperlink" Target="https://media.licdn.com/dms/image/C5603AQF_stoFjwM6-w/profile-displayphoto-shrink_200_200/0/1537709928228?e=1724889600&amp;v=beta&amp;t=ZG7y8J55RGhy-mNvxp_rR74cfDWHd4_D5h3lOfOvDHI" TargetMode="External"/><Relationship Id="rId5" Type="http://schemas.openxmlformats.org/officeDocument/2006/relationships/hyperlink" Target="https://www.bsid.org.uk/wp-content/uploads/2021/07/Neil-Rajan-2016.jpeg" TargetMode="External"/><Relationship Id="rId61" Type="http://schemas.openxmlformats.org/officeDocument/2006/relationships/hyperlink" Target="https://www.circlehealthgroup.co.uk/consultants/joyce-leman" TargetMode="External"/><Relationship Id="rId19" Type="http://schemas.openxmlformats.org/officeDocument/2006/relationships/hyperlink" Target="https://psoriasiscouncil.org/wp-content/uploads/2022/06/Burdendavid-e1657896212848.jpg" TargetMode="External"/><Relationship Id="rId14" Type="http://schemas.openxmlformats.org/officeDocument/2006/relationships/hyperlink" Target="https://kclpure.kcl.ac.uk/portal/en/persons/roderick-hay" TargetMode="External"/><Relationship Id="rId22" Type="http://schemas.openxmlformats.org/officeDocument/2006/relationships/hyperlink" Target="https://research.manchester.ac.uk/en/persons/elise.kleyn" TargetMode="External"/><Relationship Id="rId27" Type="http://schemas.openxmlformats.org/officeDocument/2006/relationships/hyperlink" Target="https://static.wixstatic.com/media/0470cc_f2553bb7dee8455e975de0422dccc2d3~mv2.png/v1/fill/w_392,h_392,al_c,lg_1,q_85,enc_auto/Image-empty-state.png" TargetMode="External"/><Relationship Id="rId30" Type="http://schemas.openxmlformats.org/officeDocument/2006/relationships/hyperlink" Target="https://www.lshtm.ac.uk/aboutus/people/langan.sinead" TargetMode="External"/><Relationship Id="rId35" Type="http://schemas.openxmlformats.org/officeDocument/2006/relationships/hyperlink" Target="https://psoriasiscouncil.org/wp-content/uploads/2022/06/Andrew-Finlay-New.jpg" TargetMode="External"/><Relationship Id="rId43" Type="http://schemas.openxmlformats.org/officeDocument/2006/relationships/hyperlink" Target="https://onewelbeck.com/media/uufhp4eh/sandy-mcbride.jpg" TargetMode="External"/><Relationship Id="rId48" Type="http://schemas.openxmlformats.org/officeDocument/2006/relationships/hyperlink" Target="https://www.cardiff.ac.uk/people/view/2465411-" TargetMode="External"/><Relationship Id="rId56" Type="http://schemas.openxmlformats.org/officeDocument/2006/relationships/hyperlink" Target="https://www.pcds.org.uk/files/general/Barbara-Page.jpg" TargetMode="External"/><Relationship Id="rId64" Type="http://schemas.openxmlformats.org/officeDocument/2006/relationships/hyperlink" Target="https://www.psoriasis-association.org.uk/team" TargetMode="External"/><Relationship Id="rId69" Type="http://schemas.openxmlformats.org/officeDocument/2006/relationships/hyperlink" Target="https://uk.linkedin.com/in/lianneh" TargetMode="External"/><Relationship Id="rId8" Type="http://schemas.openxmlformats.org/officeDocument/2006/relationships/hyperlink" Target="https://www.hcahealthcare.co.uk/finder/specialists/dr-claire-fuller-2" TargetMode="External"/><Relationship Id="rId51" Type="http://schemas.openxmlformats.org/officeDocument/2006/relationships/hyperlink" Target="https://jmvh.org/article/fast-facts-eczema-and-contact-dermatitis/" TargetMode="External"/><Relationship Id="rId72" Type="http://schemas.openxmlformats.org/officeDocument/2006/relationships/hyperlink" Target="https://media.licdn.com/dms/image/D4E03AQFSehkafcF4KA/profile-displayphoto-shrink_800_800/0/1700602333504?e=1724889600&amp;v=beta&amp;t=pa4lrKEJk3PBUoX90JsP6oZqlVH4EfQNEn3LrV7YM68" TargetMode="External"/><Relationship Id="rId3" Type="http://schemas.openxmlformats.org/officeDocument/2006/relationships/hyperlink" Target="https://www.qmul.ac.uk/blizard/media/blizard/images/staff/Edel-O'Toole-staff-photo.png" TargetMode="External"/><Relationship Id="rId12" Type="http://schemas.openxmlformats.org/officeDocument/2006/relationships/hyperlink" Target="https://personalpages.manchester.ac.uk/staff/zenas.yiu/" TargetMode="External"/><Relationship Id="rId17" Type="http://schemas.openxmlformats.org/officeDocument/2006/relationships/hyperlink" Target="https://www.ed.ac.uk/sites/default/files/styles/landscape_breakpoints_theme_uoe_tv_1x/public/thumbnails/image/sara-brown-600x600.png?itok=fjcJyBJx" TargetMode="External"/><Relationship Id="rId25" Type="http://schemas.openxmlformats.org/officeDocument/2006/relationships/hyperlink" Target="https://i1.rgstatic.net/ii/profile.image/1044398913642498-1626015513497_Q512/Satveer-Mahil.jpg" TargetMode="External"/><Relationship Id="rId33" Type="http://schemas.openxmlformats.org/officeDocument/2006/relationships/hyperlink" Target="https://www.blackrockhealth.com/sites/default/files/2023-04/profcaitrionaryan.jpg" TargetMode="External"/><Relationship Id="rId38" Type="http://schemas.openxmlformats.org/officeDocument/2006/relationships/hyperlink" Target="https://www.guysandstthomas.nhs.uk/our-consultants/lucy-moorhead" TargetMode="External"/><Relationship Id="rId46" Type="http://schemas.openxmlformats.org/officeDocument/2006/relationships/hyperlink" Target="https://www.dundonaldconsulting.com/team-4" TargetMode="External"/><Relationship Id="rId59" Type="http://schemas.openxmlformats.org/officeDocument/2006/relationships/hyperlink" Target="https://www.linkedin.com/in/iman-kotb-6a386838/" TargetMode="External"/><Relationship Id="rId67" Type="http://schemas.openxmlformats.org/officeDocument/2006/relationships/hyperlink" Target="https://sussexcds.co.uk/nhs-staff/" TargetMode="External"/><Relationship Id="rId20" Type="http://schemas.openxmlformats.org/officeDocument/2006/relationships/hyperlink" Target="https://www.gla.ac.uk/schools/infectionimmunity/staff/index.html/staffcontact/person/35d8efe48092" TargetMode="External"/><Relationship Id="rId41" Type="http://schemas.openxmlformats.org/officeDocument/2006/relationships/hyperlink" Target="https://www.liverpool.ac.uk/media/livacuk/mrc-cpt/Ali-148x197.jpg" TargetMode="External"/><Relationship Id="rId54" Type="http://schemas.openxmlformats.org/officeDocument/2006/relationships/hyperlink" Target="https://irishdermatologynurses.ie/wp-content/uploads/2024/01/Sheila-Ryan.jpg" TargetMode="External"/><Relationship Id="rId62" Type="http://schemas.openxmlformats.org/officeDocument/2006/relationships/hyperlink" Target="https://media.licdn.com/dms/image/D4D03AQFlfEewIgEApg/profile-displayphoto-shrink_400_400/0/1679602670440?e=1724889600&amp;v=beta&amp;t=NZhTt8_DovjoJeufr8Bf50s7fyIQGvVNFDT8H16RFk0" TargetMode="External"/><Relationship Id="rId70" Type="http://schemas.openxmlformats.org/officeDocument/2006/relationships/hyperlink" Target="https://irishskin.ie/wp-content/uploads/2022/08/Caroline-Irwin-image-scaled.jpg" TargetMode="External"/><Relationship Id="rId1" Type="http://schemas.openxmlformats.org/officeDocument/2006/relationships/hyperlink" Target="https://psoriasiscouncil.org/wp-content/uploads/2022/06/Jonathan-Barker-New.jpg" TargetMode="External"/><Relationship Id="rId6" Type="http://schemas.openxmlformats.org/officeDocument/2006/relationships/hyperlink" Target="https://www.ncl.ac.uk/medical-sciences/people/profile/neilrajan.html" TargetMode="External"/><Relationship Id="rId15" Type="http://schemas.openxmlformats.org/officeDocument/2006/relationships/hyperlink" Target="https://psoriasiscouncil.org/wp-content/uploads/2022/06/Ruth-Murphy-New.jpg" TargetMode="External"/><Relationship Id="rId23" Type="http://schemas.openxmlformats.org/officeDocument/2006/relationships/hyperlink" Target="https://www.tuh.ie/images_upload/Leaflets-and-Publications/Consultants/Dr%20Anne-Marie%20Tobin.jpg" TargetMode="External"/><Relationship Id="rId28" Type="http://schemas.openxmlformats.org/officeDocument/2006/relationships/hyperlink" Target="https://www.leedsth.nhs.uk/consultants/dr-philip-laws" TargetMode="External"/><Relationship Id="rId36" Type="http://schemas.openxmlformats.org/officeDocument/2006/relationships/hyperlink" Target="https://www.cardiff.ac.uk/people/view/123061-finlay-andrew" TargetMode="External"/><Relationship Id="rId49" Type="http://schemas.openxmlformats.org/officeDocument/2006/relationships/hyperlink" Target="https://pbs.twimg.com/profile_images/745677564337864704/kGHJs-El_400x400.jpg" TargetMode="External"/><Relationship Id="rId57" Type="http://schemas.openxmlformats.org/officeDocument/2006/relationships/hyperlink" Target="https://biography.omicsonline.org/united-kingdom/scottish-dermatology-nursing-society-uk/barbara-page-2145557" TargetMode="External"/><Relationship Id="rId10" Type="http://schemas.openxmlformats.org/officeDocument/2006/relationships/hyperlink" Target="https://www.leedsth.nhs.uk/consultants/dr-laura-savage/" TargetMode="External"/><Relationship Id="rId31" Type="http://schemas.openxmlformats.org/officeDocument/2006/relationships/hyperlink" Target="https://www.circlehealthgroup.co.uk/-/media/circle/consultants/c/m/dr-colin-morton-dermatology.jpg?rev=32fe9ee50e3b46ffa276f4ff175a23df&amp;webp=true&amp;iar=1&amp;mh=520&amp;mw=840&amp;hash=5FAFF75348AC10A4FB3FBAD0BB20CFD1" TargetMode="External"/><Relationship Id="rId44" Type="http://schemas.openxmlformats.org/officeDocument/2006/relationships/hyperlink" Target="https://www.royalfree.nhs.uk/services/consultants/dr-sandra-sandy-mcbride" TargetMode="External"/><Relationship Id="rId52" Type="http://schemas.openxmlformats.org/officeDocument/2006/relationships/hyperlink" Target="https://i0.wp.com/xtalks.com/wp-content/uploads/2022/09/15Sep22-Faraz-Ali-IMG_9424.jpeg?fit=150%2C150&amp;ssl=1" TargetMode="External"/><Relationship Id="rId60" Type="http://schemas.openxmlformats.org/officeDocument/2006/relationships/hyperlink" Target="https://www.circlehealthgroup.co.uk/-/media/circle/consultants/j/l/dr-joyce-leman-dermatology.jpg?rev=24b2283c77a34238b6614b0054f0c8d6&amp;webp=true&amp;iar=1&amp;mh=520&amp;mw=840&amp;hash=573A9E4AB528F4C5C2CD0BB456CB5D82" TargetMode="External"/><Relationship Id="rId65" Type="http://schemas.openxmlformats.org/officeDocument/2006/relationships/hyperlink" Target="https://www.linkedin.com/in/gabrielle-becher-10a014aa/" TargetMode="External"/><Relationship Id="rId73" Type="http://schemas.openxmlformats.org/officeDocument/2006/relationships/hyperlink" Target="https://www.linkedin.com/in/arlene-mcguire-928359210/" TargetMode="External"/><Relationship Id="rId4" Type="http://schemas.openxmlformats.org/officeDocument/2006/relationships/hyperlink" Target="https://www.qmul.ac.uk/blizard/all-staff/profiles/edel-otoole.html" TargetMode="External"/><Relationship Id="rId9" Type="http://schemas.openxmlformats.org/officeDocument/2006/relationships/hyperlink" Target="https://www.ime-forum.com/ime/profileimage?profileImageId=f18625d8-8c30-485a-904d-dbf90a970934&amp;width=200&amp;height=200&amp;mode=ScaleBoth" TargetMode="External"/><Relationship Id="rId13" Type="http://schemas.openxmlformats.org/officeDocument/2006/relationships/hyperlink" Target="https://skinmedjournal.com/wp-content/uploads/2018/06/hay.jpg" TargetMode="External"/><Relationship Id="rId18" Type="http://schemas.openxmlformats.org/officeDocument/2006/relationships/hyperlink" Target="https://www.ed.ac.uk/centre-genomic-medicine/research-groups/sara-brown-research-group" TargetMode="External"/><Relationship Id="rId39" Type="http://schemas.openxmlformats.org/officeDocument/2006/relationships/hyperlink" Target="https://www.irishexaminer.com/cms_media/module_img/7250/3625102_8_articleinline_Dr_Cathal_O_27Connor.png" TargetMode="External"/><Relationship Id="rId34" Type="http://schemas.openxmlformats.org/officeDocument/2006/relationships/hyperlink" Target="https://people.ucd.ie/caitriona.ryan/about" TargetMode="External"/><Relationship Id="rId50" Type="http://schemas.openxmlformats.org/officeDocument/2006/relationships/hyperlink" Target="https://www.guysandstthomas.nhs.uk/our-consultants/karina-jackson" TargetMode="External"/><Relationship Id="rId55" Type="http://schemas.openxmlformats.org/officeDocument/2006/relationships/hyperlink" Target="https://www.ul.ie/hri/person/affiliate-member/sheila-ryan" TargetMode="External"/><Relationship Id="rId7" Type="http://schemas.openxmlformats.org/officeDocument/2006/relationships/hyperlink" Target="https://onewelbeck.com/media/se2j245m/dr-claire-fuller.jpg" TargetMode="External"/><Relationship Id="rId71" Type="http://schemas.openxmlformats.org/officeDocument/2006/relationships/hyperlink" Target="https://irishskin.ie/2022/08/30/caroline-irwin-stepped-down-as-a-charity-trustee-from-the-isf-board/"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bspad.co.uk/app/uploads/2023/01/BAD-Programme-2018-final-web-version.pdf" TargetMode="External"/><Relationship Id="rId21" Type="http://schemas.openxmlformats.org/officeDocument/2006/relationships/hyperlink" Target="https://na.eventscloud.com/file_uploads/de33a726421eb4ba1d013d2e4854560d_PreliminaryProgramme29.09.2015.pdf" TargetMode="External"/><Relationship Id="rId324" Type="http://schemas.openxmlformats.org/officeDocument/2006/relationships/hyperlink" Target="https://badannualmeeting.co.uk/wp-content/PDF-Flip/BAD-Final-Programme-2023.html" TargetMode="External"/><Relationship Id="rId170" Type="http://schemas.openxmlformats.org/officeDocument/2006/relationships/hyperlink" Target="https://www.wcd2019milan-dl.org/news-from-wcd2019/wcd-final-programme-WEB.pdf" TargetMode="External"/><Relationship Id="rId268" Type="http://schemas.openxmlformats.org/officeDocument/2006/relationships/hyperlink" Target="https://personalpages.manchester.ac.uk/staff/zenas.yiu/cv/cv.pdf" TargetMode="External"/><Relationship Id="rId475" Type="http://schemas.openxmlformats.org/officeDocument/2006/relationships/hyperlink" Target="https://badannualmeeting.co.uk/wp-content/PDF-Flip/BAD-Final-Programme-2022.html" TargetMode="External"/><Relationship Id="rId32" Type="http://schemas.openxmlformats.org/officeDocument/2006/relationships/hyperlink" Target="https://esdrmeeting.org/wp-content/uploads/2022/09/ESDR-ProgramBook.pdf" TargetMode="External"/><Relationship Id="rId74" Type="http://schemas.openxmlformats.org/officeDocument/2006/relationships/hyperlink" Target="https://badannualmeeting.co.uk/wp-content/uploads/2024/05/BAD-Second-Announcement-2024-30.05.24.pdf" TargetMode="External"/><Relationship Id="rId128" Type="http://schemas.openxmlformats.org/officeDocument/2006/relationships/hyperlink" Target="https://eadvcongress2023.org/wp-content/uploads/programme/CNG%2023-Full-Programme.pdf" TargetMode="External"/><Relationship Id="rId335" Type="http://schemas.openxmlformats.org/officeDocument/2006/relationships/hyperlink" Target="https://badannualmeeting.co.uk/wp-content/uploads/2019/06/BAD-Final-Programme-2019-for-website-updated.pdf" TargetMode="External"/><Relationship Id="rId377" Type="http://schemas.openxmlformats.org/officeDocument/2006/relationships/hyperlink" Target="https://badannualmeeting.co.uk/wp-content/PDF-Flip/BAD-Final-Programme-2023.html" TargetMode="External"/><Relationship Id="rId500" Type="http://schemas.openxmlformats.org/officeDocument/2006/relationships/hyperlink" Target="https://badannualmeeting.co.uk/wp-content/uploads/2018/10/BAD-FINAL-PROGRAMME-08-Final-version.pdf" TargetMode="External"/><Relationship Id="rId5" Type="http://schemas.openxmlformats.org/officeDocument/2006/relationships/hyperlink" Target="https://www.wcd2023singapore.org/wp-content/uploads/2023/06/Congress-Programme-29-Final.pdf" TargetMode="External"/><Relationship Id="rId181" Type="http://schemas.openxmlformats.org/officeDocument/2006/relationships/hyperlink" Target="https://828705c1-166a-483d-9676-bc5107a7dc3b.usrfiles.com/ugd/0470cc_64e4bb8501f34931979fad0b208c8bc9.pdf" TargetMode="External"/><Relationship Id="rId237" Type="http://schemas.openxmlformats.org/officeDocument/2006/relationships/hyperlink" Target="https://personalpages.manchester.ac.uk/staff/zenas.yiu/cv/cv.pdf" TargetMode="External"/><Relationship Id="rId402" Type="http://schemas.openxmlformats.org/officeDocument/2006/relationships/hyperlink" Target="https://pedraresearch.org/wp-content/uploads/2021/05/Pediatric-Dermatology-Roadmap-for-2021-SID.pdf" TargetMode="External"/><Relationship Id="rId279" Type="http://schemas.openxmlformats.org/officeDocument/2006/relationships/hyperlink" Target="https://personalpages.manchester.ac.uk/staff/zenas.yiu/cv/cv.pdf" TargetMode="External"/><Relationship Id="rId444" Type="http://schemas.openxmlformats.org/officeDocument/2006/relationships/hyperlink" Target="http://euro-pdt.org/regensburg/program_rgbg.pdf" TargetMode="External"/><Relationship Id="rId486" Type="http://schemas.openxmlformats.org/officeDocument/2006/relationships/hyperlink" Target="https://badannualmeeting.co.uk/wp-content/uploads/2021/05/BAD-Final-Programme-2020-20.5.21.pdf" TargetMode="External"/><Relationship Id="rId43" Type="http://schemas.openxmlformats.org/officeDocument/2006/relationships/hyperlink" Target="https://esdrmeeting.org/wp-content/uploads/2021/09/esdr2021-programme-book-a4-FinalVersion.pdf" TargetMode="External"/><Relationship Id="rId139" Type="http://schemas.openxmlformats.org/officeDocument/2006/relationships/hyperlink" Target="https://www.edf-meeting.com/uploads/attachments/clfw5aqrj01mcv2jrxxaisccr-programm-edf2023-compressed.pdf" TargetMode="External"/><Relationship Id="rId290" Type="http://schemas.openxmlformats.org/officeDocument/2006/relationships/hyperlink" Target="https://eadvprogram.m-anage.com/eadvcongress2021/en-GB/ProgramSearch/Program/?searchstring=&amp;programid=4414&amp;pProgramGrade=Scientific&amp;pHideLogin=True&amp;pHidePersonal=False&amp;pShowPrivate=False" TargetMode="External"/><Relationship Id="rId304" Type="http://schemas.openxmlformats.org/officeDocument/2006/relationships/hyperlink" Target="https://badannualmeeting.co.uk/wp-content/PDF-Flip/BAD-Final-Programme-2022.html" TargetMode="External"/><Relationship Id="rId346" Type="http://schemas.openxmlformats.org/officeDocument/2006/relationships/hyperlink" Target="https://badannualmeeting.co.uk/wp-content/PDF-Flip/BAD-Final-Programme-2021.html" TargetMode="External"/><Relationship Id="rId388" Type="http://schemas.openxmlformats.org/officeDocument/2006/relationships/hyperlink" Target="https://badannualmeeting.co.uk/wp-content/PDF-Flip/BAD-Final-Programme-2022.html" TargetMode="External"/><Relationship Id="rId511" Type="http://schemas.openxmlformats.org/officeDocument/2006/relationships/hyperlink" Target="https://discovery.dundee.ac.uk/ws/portalfiles/portal/117410754/Glasgow_Gastro_Programme_2023.pdf" TargetMode="External"/><Relationship Id="rId85" Type="http://schemas.openxmlformats.org/officeDocument/2006/relationships/hyperlink" Target="https://www.wcd2023singapore.org/wp-content/uploads/2023/06/Congress-Programme-29-Final.pdf" TargetMode="External"/><Relationship Id="rId150" Type="http://schemas.openxmlformats.org/officeDocument/2006/relationships/hyperlink" Target="https://eadvcongress2022.org/wp-content/uploads/2022/09/FINAL-PROGRAMME_31ST_CONGRESS_05092022_B_.pdf" TargetMode="External"/><Relationship Id="rId192" Type="http://schemas.openxmlformats.org/officeDocument/2006/relationships/hyperlink" Target="https://badannualmeeting.co.uk/wp-content/PDF-Flip/BAD-Final-Programme-2023.html" TargetMode="External"/><Relationship Id="rId206" Type="http://schemas.openxmlformats.org/officeDocument/2006/relationships/hyperlink" Target="https://badannualmeeting.co.uk/wp-content/PDF-Flip/BAD-Final-Programme-2021.html" TargetMode="External"/><Relationship Id="rId413" Type="http://schemas.openxmlformats.org/officeDocument/2006/relationships/hyperlink" Target="http://euro-pdt.org/2023Barcelona/program.pdf" TargetMode="External"/><Relationship Id="rId248" Type="http://schemas.openxmlformats.org/officeDocument/2006/relationships/hyperlink" Target="https://personalpages.manchester.ac.uk/staff/zenas.yiu/cv/cv.pdf" TargetMode="External"/><Relationship Id="rId455" Type="http://schemas.openxmlformats.org/officeDocument/2006/relationships/hyperlink" Target="https://eadvprogram.m-anage.com/eadvcongress2021/en-GB/ProgramSearch/Program/?searchstring=&amp;programid=4450&amp;pProgramGrade=Scientific&amp;pHideLogin=True&amp;pHidePersonal=False&amp;pShowPrivate=False" TargetMode="External"/><Relationship Id="rId497" Type="http://schemas.openxmlformats.org/officeDocument/2006/relationships/hyperlink" Target="https://badannualmeeting.co.uk/wp-content/PDF-Flip/BAD-Final-Programme-2021.html" TargetMode="External"/><Relationship Id="rId12" Type="http://schemas.openxmlformats.org/officeDocument/2006/relationships/hyperlink" Target="https://badannualmeeting.co.uk/wp-content/PDF-Flip/BAD-Final-Programme-2021.html" TargetMode="External"/><Relationship Id="rId108" Type="http://schemas.openxmlformats.org/officeDocument/2006/relationships/hyperlink" Target="https://badannualmeeting.co.uk/wp-content/uploads/2019/06/BAD-Final-Programme-2019-for-website-updated.pdf" TargetMode="External"/><Relationship Id="rId315" Type="http://schemas.openxmlformats.org/officeDocument/2006/relationships/hyperlink" Target="https://badannualmeeting.co.uk/wp-content/uploads/2019/06/BAD-Final-Programme-2019-for-website-updated.pdf" TargetMode="External"/><Relationship Id="rId357" Type="http://schemas.openxmlformats.org/officeDocument/2006/relationships/hyperlink" Target="https://badannualmeeting.co.uk/wp-content/uploads/2019/06/BAD-Final-Programme-2019-for-website-updated.pdf" TargetMode="External"/><Relationship Id="rId522" Type="http://schemas.openxmlformats.org/officeDocument/2006/relationships/hyperlink" Target="https://mymeeting.se/wppac-2021/" TargetMode="External"/><Relationship Id="rId54" Type="http://schemas.openxmlformats.org/officeDocument/2006/relationships/hyperlink" Target="https://badannualmeeting.co.uk/wp-content/uploads/2019/06/BAD-Final-Programme-2019-for-website-updated.pdf" TargetMode="External"/><Relationship Id="rId96" Type="http://schemas.openxmlformats.org/officeDocument/2006/relationships/hyperlink" Target="https://badannualmeeting.co.uk/wp-content/PDF-Flip/BAD-Final-Programme-2022.html" TargetMode="External"/><Relationship Id="rId161" Type="http://schemas.openxmlformats.org/officeDocument/2006/relationships/hyperlink" Target="https://www.intsocderm.org/files/ISD_Conn_Fall_2021.pdf" TargetMode="External"/><Relationship Id="rId217" Type="http://schemas.openxmlformats.org/officeDocument/2006/relationships/hyperlink" Target="https://badannualmeeting.co.uk/wp-content/PDF-Flip/BAD-Final-Programme-2023.html" TargetMode="External"/><Relationship Id="rId399" Type="http://schemas.openxmlformats.org/officeDocument/2006/relationships/hyperlink" Target="https://badannualmeeting.co.uk/wp-content/PDF-Flip/BAD-Final-Programme-2022.html" TargetMode="External"/><Relationship Id="rId259" Type="http://schemas.openxmlformats.org/officeDocument/2006/relationships/hyperlink" Target="https://personalpages.manchester.ac.uk/staff/zenas.yiu/cv/cv.pdf" TargetMode="External"/><Relationship Id="rId424" Type="http://schemas.openxmlformats.org/officeDocument/2006/relationships/hyperlink" Target="http://euro-pdt.org/22_Paris/program.pdf" TargetMode="External"/><Relationship Id="rId466" Type="http://schemas.openxmlformats.org/officeDocument/2006/relationships/hyperlink" Target="https://badannualmeeting.co.uk/wp-content/PDF-Flip/BAD-Final-Programme-2023.html" TargetMode="External"/><Relationship Id="rId23" Type="http://schemas.openxmlformats.org/officeDocument/2006/relationships/hyperlink" Target="https://badannualmeeting.co.uk/wp-content/uploads/2018/10/BAD-FINAL-PROGRAMME-08-Final-version.pdf" TargetMode="External"/><Relationship Id="rId119" Type="http://schemas.openxmlformats.org/officeDocument/2006/relationships/hyperlink" Target="https://cdn.eventsforce.net/files/ef-uip26iq56uzw/website/243/bsid_2018_annual_meeting_programme_web_4.pdf" TargetMode="External"/><Relationship Id="rId270" Type="http://schemas.openxmlformats.org/officeDocument/2006/relationships/hyperlink" Target="https://personalpages.manchester.ac.uk/staff/zenas.yiu/cv/cv.pdf" TargetMode="External"/><Relationship Id="rId326" Type="http://schemas.openxmlformats.org/officeDocument/2006/relationships/hyperlink" Target="https://badannualmeeting.co.uk/wp-content/PDF-Flip/BAD-Final-Programme-2022.html" TargetMode="External"/><Relationship Id="rId65" Type="http://schemas.openxmlformats.org/officeDocument/2006/relationships/hyperlink" Target="https://bspad.co.uk/app/uploads/2023/01/BAD-Brochure-2017-FOR-WEB-v2.pdf" TargetMode="External"/><Relationship Id="rId130" Type="http://schemas.openxmlformats.org/officeDocument/2006/relationships/hyperlink" Target="https://www.wcd2023singapore.org/wp-content/uploads/2023/06/Congress-Programme-29-Final.pdf" TargetMode="External"/><Relationship Id="rId368" Type="http://schemas.openxmlformats.org/officeDocument/2006/relationships/hyperlink" Target="https://badannualmeeting.co.uk/wp-content/uploads/2019/06/BAD-Final-Programme-2019-for-website-updated.pdf" TargetMode="External"/><Relationship Id="rId172" Type="http://schemas.openxmlformats.org/officeDocument/2006/relationships/hyperlink" Target="https://www.edf-meeting.com/uploads/attachments/cl2g8b20z001qf291z852ucuc-gzd-147493-ctlu-22-dermtogy.pdf" TargetMode="External"/><Relationship Id="rId228" Type="http://schemas.openxmlformats.org/officeDocument/2006/relationships/hyperlink" Target="https://badannualmeeting.co.uk/wp-content/PDF-Flip/BAD-Final-Programme-2022.html" TargetMode="External"/><Relationship Id="rId435" Type="http://schemas.openxmlformats.org/officeDocument/2006/relationships/hyperlink" Target="http://euro-pdt.org/brussels/program.pdf" TargetMode="External"/><Relationship Id="rId477" Type="http://schemas.openxmlformats.org/officeDocument/2006/relationships/hyperlink" Target="https://badannualmeeting.co.uk/wp-content/PDF-Flip/BAD-Final-Programme-2021.html" TargetMode="External"/><Relationship Id="rId281" Type="http://schemas.openxmlformats.org/officeDocument/2006/relationships/hyperlink" Target="https://personalpages.manchester.ac.uk/staff/zenas.yiu/cv/cv.pdf" TargetMode="External"/><Relationship Id="rId337" Type="http://schemas.openxmlformats.org/officeDocument/2006/relationships/hyperlink" Target="https://www.wcd2019milan-dl.org/news-from-wcd2019/wcd-final-programme-WEB.pdf" TargetMode="External"/><Relationship Id="rId502" Type="http://schemas.openxmlformats.org/officeDocument/2006/relationships/hyperlink" Target="https://eadvapps.m-anage.com/eadvcongress2023/en-GB/pag/session/5358" TargetMode="External"/><Relationship Id="rId34" Type="http://schemas.openxmlformats.org/officeDocument/2006/relationships/hyperlink" Target="https://esdrmeeting.org/wp-content/uploads/2022/09/ESDR-ProgramBook.pdf" TargetMode="External"/><Relationship Id="rId76" Type="http://schemas.openxmlformats.org/officeDocument/2006/relationships/hyperlink" Target="https://badannualmeeting.co.uk/wp-content/uploads/2024/05/BAD-Second-Announcement-2024-30.05.24.pdf" TargetMode="External"/><Relationship Id="rId141" Type="http://schemas.openxmlformats.org/officeDocument/2006/relationships/hyperlink" Target="https://www.caribbeanderm.org/wp-content/uploads/2022/11/CDA-2022-Programme-Booklet.pdf" TargetMode="External"/><Relationship Id="rId379" Type="http://schemas.openxmlformats.org/officeDocument/2006/relationships/hyperlink" Target="https://esdrmeeting.org/wp-content/uploads/2021/09/esdr2021-programme-book-a4-FinalVersion.pdf" TargetMode="External"/><Relationship Id="rId7" Type="http://schemas.openxmlformats.org/officeDocument/2006/relationships/hyperlink" Target="https://esdrmeeting.org/wp-content/uploads/2022/09/ESDR-ProgramBook.pdf" TargetMode="External"/><Relationship Id="rId183" Type="http://schemas.openxmlformats.org/officeDocument/2006/relationships/hyperlink" Target="https://eadvapps.m-anage.com/eadvcongress2023/en-GB/pag/presentation/40129" TargetMode="External"/><Relationship Id="rId239" Type="http://schemas.openxmlformats.org/officeDocument/2006/relationships/hyperlink" Target="https://badannualmeeting.co.uk/wp-content/uploads/2019/06/BAD-Final-Programme-2019-for-website-updated.pdf" TargetMode="External"/><Relationship Id="rId390" Type="http://schemas.openxmlformats.org/officeDocument/2006/relationships/hyperlink" Target="https://badannualmeeting.co.uk/wp-content/PDF-Flip/BAD-Final-Programme-2021.html" TargetMode="External"/><Relationship Id="rId404" Type="http://schemas.openxmlformats.org/officeDocument/2006/relationships/hyperlink" Target="https://pedraresearch.org/wp-content/uploads/2021/05/Pediatric-Dermatology-Roadmap-for-2021-SID.pdf" TargetMode="External"/><Relationship Id="rId446" Type="http://schemas.openxmlformats.org/officeDocument/2006/relationships/hyperlink" Target="http://euro-pdt.org/regensburg/program_rgbg.pdf" TargetMode="External"/><Relationship Id="rId250" Type="http://schemas.openxmlformats.org/officeDocument/2006/relationships/hyperlink" Target="https://personalpages.manchester.ac.uk/staff/zenas.yiu/cv/cv.pdf" TargetMode="External"/><Relationship Id="rId292" Type="http://schemas.openxmlformats.org/officeDocument/2006/relationships/hyperlink" Target="https://eadvprogram.m-anage.com/eadvcongress2021/en-GB/ProgramSearch/Program/?searchstring=&amp;programid=4330&amp;pProgramGrade=Scientific&amp;pHideLogin=True&amp;pHidePersonal=False&amp;pShowPrivate=False" TargetMode="External"/><Relationship Id="rId306" Type="http://schemas.openxmlformats.org/officeDocument/2006/relationships/hyperlink" Target="https://badannualmeeting.co.uk/wp-content/PDF-Flip/BAD-Final-Programme-2021.html" TargetMode="External"/><Relationship Id="rId488" Type="http://schemas.openxmlformats.org/officeDocument/2006/relationships/hyperlink" Target="https://badannualmeeting.co.uk/wp-content/uploads/2019/06/BAD-Final-Programme-2019-for-website-updated.pdf" TargetMode="External"/><Relationship Id="rId45" Type="http://schemas.openxmlformats.org/officeDocument/2006/relationships/hyperlink" Target="https://badannualmeeting.co.uk/wp-content/PDF-Flip/BAD-Final-Programme-2021.html" TargetMode="External"/><Relationship Id="rId87" Type="http://schemas.openxmlformats.org/officeDocument/2006/relationships/hyperlink" Target="https://badannualmeeting.co.uk/wp-content/PDF-Flip/BAD-Final-Programme-2023.html" TargetMode="External"/><Relationship Id="rId110" Type="http://schemas.openxmlformats.org/officeDocument/2006/relationships/hyperlink" Target="https://badannualmeeting.co.uk/wp-content/uploads/2019/06/BAD-Final-Programme-2019-for-website-updated.pdf" TargetMode="External"/><Relationship Id="rId348" Type="http://schemas.openxmlformats.org/officeDocument/2006/relationships/hyperlink" Target="https://badannualmeeting.co.uk/wp-content/PDF-Flip/BAD-Final-Programme-2021.html" TargetMode="External"/><Relationship Id="rId513" Type="http://schemas.openxmlformats.org/officeDocument/2006/relationships/hyperlink" Target="https://badannualmeeting.co.uk/wp-content/uploads/2022/06/FINAL-BAD-Programme-2022.pdf" TargetMode="External"/><Relationship Id="rId152" Type="http://schemas.openxmlformats.org/officeDocument/2006/relationships/hyperlink" Target="https://eadvcongress2022.org/wp-content/uploads/2022/09/FINAL-PROGRAMME_31ST_CONGRESS_05092022_B_.pdf" TargetMode="External"/><Relationship Id="rId194" Type="http://schemas.openxmlformats.org/officeDocument/2006/relationships/hyperlink" Target="https://badannualmeeting.co.uk/wp-content/PDF-Flip/BAD-Final-Programme-2022.html" TargetMode="External"/><Relationship Id="rId208" Type="http://schemas.openxmlformats.org/officeDocument/2006/relationships/hyperlink" Target="https://badannualmeeting.co.uk/wp-content/PDF-Flip/BAD-Final-Programme-2021.html" TargetMode="External"/><Relationship Id="rId415" Type="http://schemas.openxmlformats.org/officeDocument/2006/relationships/hyperlink" Target="http://euro-pdt.org/2023Barcelona/program.pdf" TargetMode="External"/><Relationship Id="rId457" Type="http://schemas.openxmlformats.org/officeDocument/2006/relationships/hyperlink" Target="https://badannualmeeting.co.uk/wp-content/PDF-Flip/BAD-Final-Programme-2021.html" TargetMode="External"/><Relationship Id="rId261" Type="http://schemas.openxmlformats.org/officeDocument/2006/relationships/hyperlink" Target="https://personalpages.manchester.ac.uk/staff/zenas.yiu/cv/cv.pdf" TargetMode="External"/><Relationship Id="rId499" Type="http://schemas.openxmlformats.org/officeDocument/2006/relationships/hyperlink" Target="https://badannualmeeting.co.uk/wp-content/uploads/2018/10/BAD-FINAL-PROGRAMME-08-Final-version.pdf" TargetMode="External"/><Relationship Id="rId14" Type="http://schemas.openxmlformats.org/officeDocument/2006/relationships/hyperlink" Target="https://badannualmeeting.co.uk/wp-content/PDF-Flip/BAD-Final-Programme-2021.html" TargetMode="External"/><Relationship Id="rId56" Type="http://schemas.openxmlformats.org/officeDocument/2006/relationships/hyperlink" Target="https://badannualmeeting.co.uk/wp-content/uploads/2019/06/BAD-Final-Programme-2019-for-website-updated.pdf" TargetMode="External"/><Relationship Id="rId317" Type="http://schemas.openxmlformats.org/officeDocument/2006/relationships/hyperlink" Target="https://badannualmeeting.co.uk/wp-content/uploads/2019/06/BAD-Final-Programme-2019-for-website-updated.pdf" TargetMode="External"/><Relationship Id="rId359" Type="http://schemas.openxmlformats.org/officeDocument/2006/relationships/hyperlink" Target="https://www.wcd2019milan-dl.org/news-from-wcd2019/wcd-final-programme-WEB.pdf" TargetMode="External"/><Relationship Id="rId524" Type="http://schemas.openxmlformats.org/officeDocument/2006/relationships/hyperlink" Target="https://mymeeting.se/wppac-2021/" TargetMode="External"/><Relationship Id="rId98" Type="http://schemas.openxmlformats.org/officeDocument/2006/relationships/hyperlink" Target="https://badannualmeeting.co.uk/wp-content/PDF-Flip/BAD-Final-Programme-2021.html" TargetMode="External"/><Relationship Id="rId121" Type="http://schemas.openxmlformats.org/officeDocument/2006/relationships/hyperlink" Target="https://bspad.co.uk/app/uploads/2023/01/BAD-FINAL-PROGRAMME-2016.pdf" TargetMode="External"/><Relationship Id="rId163" Type="http://schemas.openxmlformats.org/officeDocument/2006/relationships/hyperlink" Target="https://eadvapps.m-anage.com/eadvvirtual2020/en-GB/ProgramSearch/Program/?searchstring=&amp;programid=3667&amp;pProgramGrade=Scientific&amp;pHideLogin=False&amp;pHidePersonal=False&amp;pShowPrivate=False" TargetMode="External"/><Relationship Id="rId219" Type="http://schemas.openxmlformats.org/officeDocument/2006/relationships/hyperlink" Target="https://personalpages.manchester.ac.uk/staff/zenas.yiu/cv/cv.pdf" TargetMode="External"/><Relationship Id="rId370" Type="http://schemas.openxmlformats.org/officeDocument/2006/relationships/hyperlink" Target="https://badannualmeeting.co.uk/wp-content/uploads/2019/06/BAD-Final-Programme-2019-for-website-updated.pdf" TargetMode="External"/><Relationship Id="rId426" Type="http://schemas.openxmlformats.org/officeDocument/2006/relationships/hyperlink" Target="https://badannualmeeting.co.uk/wp-content/uploads/2021/05/BAD-Final-Programme-2020-20.5.21.pdf" TargetMode="External"/><Relationship Id="rId230" Type="http://schemas.openxmlformats.org/officeDocument/2006/relationships/hyperlink" Target="https://psoriasiscouncil.org/congress-reports/gene-to-clinic-congress2021-htm/" TargetMode="External"/><Relationship Id="rId468" Type="http://schemas.openxmlformats.org/officeDocument/2006/relationships/hyperlink" Target="https://badannualmeeting.co.uk/wp-content/PDF-Flip/BAD-Final-Programme-2023.html" TargetMode="External"/><Relationship Id="rId25" Type="http://schemas.openxmlformats.org/officeDocument/2006/relationships/hyperlink" Target="https://badannualmeeting.co.uk/wp-content/uploads/2018/10/BAD-FINAL-PROGRAMME-08-Final-version.pdf" TargetMode="External"/><Relationship Id="rId67" Type="http://schemas.openxmlformats.org/officeDocument/2006/relationships/hyperlink" Target="https://dds.nu/wp-content/uploads/2015/03/BoB-Invite.pdf" TargetMode="External"/><Relationship Id="rId272" Type="http://schemas.openxmlformats.org/officeDocument/2006/relationships/hyperlink" Target="https://personalpages.manchester.ac.uk/staff/zenas.yiu/cv/cv.pdf" TargetMode="External"/><Relationship Id="rId328" Type="http://schemas.openxmlformats.org/officeDocument/2006/relationships/hyperlink" Target="https://esdrmeeting.org/wp-content/uploads/2021/09/esdr2021-programme-book-a4-FinalVersion.pdf" TargetMode="External"/><Relationship Id="rId132" Type="http://schemas.openxmlformats.org/officeDocument/2006/relationships/hyperlink" Target="https://www.wcd2023singapore.org/wp-content/uploads/2023/06/Congress-Programme-29-Final.pdf" TargetMode="External"/><Relationship Id="rId174" Type="http://schemas.openxmlformats.org/officeDocument/2006/relationships/hyperlink" Target="https://bspad.co.uk/app/uploads/2023/01/BAD-Programme-2018-final-web-version.pdf" TargetMode="External"/><Relationship Id="rId381" Type="http://schemas.openxmlformats.org/officeDocument/2006/relationships/hyperlink" Target="https://badannualmeeting.co.uk/wp-content/PDF-Flip/BAD-Final-Programme-2021.html" TargetMode="External"/><Relationship Id="rId241" Type="http://schemas.openxmlformats.org/officeDocument/2006/relationships/hyperlink" Target="https://badannualmeeting.co.uk/wp-content/uploads/2019/06/BAD-Final-Programme-2019-for-website-updated.pdf" TargetMode="External"/><Relationship Id="rId437" Type="http://schemas.openxmlformats.org/officeDocument/2006/relationships/hyperlink" Target="http://euro-pdt.org/brussels/program.pdf" TargetMode="External"/><Relationship Id="rId479" Type="http://schemas.openxmlformats.org/officeDocument/2006/relationships/hyperlink" Target="https://badannualmeeting.co.uk/wp-content/PDF-Flip/BAD-Final-Programme-2023.html" TargetMode="External"/><Relationship Id="rId36" Type="http://schemas.openxmlformats.org/officeDocument/2006/relationships/hyperlink" Target="https://esdrmeeting.org/wp-content/uploads/2022/09/ESDR-ProgramBook.pdf" TargetMode="External"/><Relationship Id="rId283" Type="http://schemas.openxmlformats.org/officeDocument/2006/relationships/hyperlink" Target="https://eadvapps.m-anage.com/eadvcongress2023/en-GB/pag/presentation/38644" TargetMode="External"/><Relationship Id="rId339" Type="http://schemas.openxmlformats.org/officeDocument/2006/relationships/hyperlink" Target="https://psoriasisg2c.com/wp-content/uploads/2017/11/Online-Psoriasis-G2C-Programme-2017.pdf" TargetMode="External"/><Relationship Id="rId490" Type="http://schemas.openxmlformats.org/officeDocument/2006/relationships/hyperlink" Target="https://badannualmeeting.co.uk/wp-content/PDF-Flip/BAD-Final-Programme-2021.html" TargetMode="External"/><Relationship Id="rId504" Type="http://schemas.openxmlformats.org/officeDocument/2006/relationships/hyperlink" Target="https://www.medicalindependent.ie/in-the-news/conference/pcdsi-annual-conference-2023-round-up/" TargetMode="External"/><Relationship Id="rId78" Type="http://schemas.openxmlformats.org/officeDocument/2006/relationships/hyperlink" Target="https://badannualmeeting.co.uk/wp-content/uploads/2024/05/BAD-Second-Announcement-2024-30.05.24.pdf" TargetMode="External"/><Relationship Id="rId101" Type="http://schemas.openxmlformats.org/officeDocument/2006/relationships/hyperlink" Target="https://badannualmeeting.co.uk/wp-content/PDF-Flip/BAD-Final-Programme-2021.html" TargetMode="External"/><Relationship Id="rId143" Type="http://schemas.openxmlformats.org/officeDocument/2006/relationships/hyperlink" Target="https://www.worldskinsummit.com/_files/ugd/9ccfce_ba32edfc400e435e812fb0d76a5e20d5.pdf" TargetMode="External"/><Relationship Id="rId185" Type="http://schemas.openxmlformats.org/officeDocument/2006/relationships/hyperlink" Target="https://eventus.com.br/grappa2023/programa_grappa2023.pdf" TargetMode="External"/><Relationship Id="rId350" Type="http://schemas.openxmlformats.org/officeDocument/2006/relationships/hyperlink" Target="https://badannualmeeting.co.uk/wp-content/uploads/2021/05/BAD-Final-Programme-2020-20.5.21.pdf" TargetMode="External"/><Relationship Id="rId406" Type="http://schemas.openxmlformats.org/officeDocument/2006/relationships/hyperlink" Target="https://badannualmeeting.co.uk/wp-content/uploads/2021/05/BAD-Final-Programme-2020-20.5.21.pdf" TargetMode="External"/><Relationship Id="rId9" Type="http://schemas.openxmlformats.org/officeDocument/2006/relationships/hyperlink" Target="https://eamciprodendpoint00.azureedge.net/eamciwesteuprod/production-mcigroup-public/a447586e6deb47869e2d83429fd0810d" TargetMode="External"/><Relationship Id="rId210" Type="http://schemas.openxmlformats.org/officeDocument/2006/relationships/hyperlink" Target="https://badannualmeeting.co.uk/wp-content/uploads/2019/06/BAD-Final-Programme-2019-for-website-updated.pdf" TargetMode="External"/><Relationship Id="rId392" Type="http://schemas.openxmlformats.org/officeDocument/2006/relationships/hyperlink" Target="https://badannualmeeting.co.uk/wp-content/PDF-Flip/BAD-Final-Programme-2021.html" TargetMode="External"/><Relationship Id="rId448" Type="http://schemas.openxmlformats.org/officeDocument/2006/relationships/hyperlink" Target="https://www.wcd2019milan-dl.org/news-from-wcd2019/wcd-final-programme-WEB.pdf" TargetMode="External"/><Relationship Id="rId252" Type="http://schemas.openxmlformats.org/officeDocument/2006/relationships/hyperlink" Target="https://personalpages.manchester.ac.uk/staff/zenas.yiu/cv/cv.pdf" TargetMode="External"/><Relationship Id="rId294" Type="http://schemas.openxmlformats.org/officeDocument/2006/relationships/hyperlink" Target="https://eadvapps.m-anage.com/eadvvirtual2020/en-GB/ProgramSearch/Program/?searchstring=&amp;programid=3906&amp;pProgramGrade=Scientific&amp;pHideLogin=False&amp;pHidePersonal=False&amp;pShowPrivate=False" TargetMode="External"/><Relationship Id="rId308" Type="http://schemas.openxmlformats.org/officeDocument/2006/relationships/hyperlink" Target="https://badannualmeeting.co.uk/wp-content/PDF-Flip/BAD-Final-Programme-2021.html" TargetMode="External"/><Relationship Id="rId515" Type="http://schemas.openxmlformats.org/officeDocument/2006/relationships/hyperlink" Target="https://badannualmeeting.co.uk/wp-content/PDF-Flip/BAD-Final-Programme-2021.html" TargetMode="External"/><Relationship Id="rId47" Type="http://schemas.openxmlformats.org/officeDocument/2006/relationships/hyperlink" Target="https://badannualmeeting.co.uk/wp-content/PDF-Flip/BAD-Final-Programme-2021.html" TargetMode="External"/><Relationship Id="rId89" Type="http://schemas.openxmlformats.org/officeDocument/2006/relationships/hyperlink" Target="https://badannualmeeting.co.uk/wp-content/PDF-Flip/BAD-Final-Programme-2023.html" TargetMode="External"/><Relationship Id="rId112" Type="http://schemas.openxmlformats.org/officeDocument/2006/relationships/hyperlink" Target="https://www.wcd2019milan-dl.org/news-from-wcd2019/wcd-final-programme-WEB.pdf" TargetMode="External"/><Relationship Id="rId154" Type="http://schemas.openxmlformats.org/officeDocument/2006/relationships/hyperlink" Target="https://eadvcongress2022.org/wp-content/uploads/2022/09/FINAL-PROGRAMME_31ST_CONGRESS_05092022_B_.pdf" TargetMode="External"/><Relationship Id="rId361" Type="http://schemas.openxmlformats.org/officeDocument/2006/relationships/hyperlink" Target="https://badannualmeeting.co.uk/wp-content/uploads/2018/10/BAD-FINAL-PROGRAMME-08-Final-version.pdf" TargetMode="External"/><Relationship Id="rId196" Type="http://schemas.openxmlformats.org/officeDocument/2006/relationships/hyperlink" Target="https://badannualmeeting.co.uk/wp-content/PDF-Flip/BAD-Final-Programme-2022.html" TargetMode="External"/><Relationship Id="rId417" Type="http://schemas.openxmlformats.org/officeDocument/2006/relationships/hyperlink" Target="https://badannualmeeting.co.uk/wp-content/PDF-Flip/BAD-Final-Programme-2022.html" TargetMode="External"/><Relationship Id="rId459" Type="http://schemas.openxmlformats.org/officeDocument/2006/relationships/hyperlink" Target="https://badannualmeeting.co.uk/wp-content/PDF-Flip/BAD-Final-Programme-2021.html" TargetMode="External"/><Relationship Id="rId16" Type="http://schemas.openxmlformats.org/officeDocument/2006/relationships/hyperlink" Target="https://badannualmeeting.co.uk/wp-content/uploads/2021/05/BAD-Final-Programme-2020-20.5.21.pdf" TargetMode="External"/><Relationship Id="rId221" Type="http://schemas.openxmlformats.org/officeDocument/2006/relationships/hyperlink" Target="https://personalpages.manchester.ac.uk/staff/zenas.yiu/cv/cv.pdf" TargetMode="External"/><Relationship Id="rId263" Type="http://schemas.openxmlformats.org/officeDocument/2006/relationships/hyperlink" Target="https://personalpages.manchester.ac.uk/staff/zenas.yiu/cv/cv.pdf" TargetMode="External"/><Relationship Id="rId319" Type="http://schemas.openxmlformats.org/officeDocument/2006/relationships/hyperlink" Target="https://www.wcd2019milan-dl.org/news-from-wcd2019/wcd-final-programme-WEB.pdf" TargetMode="External"/><Relationship Id="rId470" Type="http://schemas.openxmlformats.org/officeDocument/2006/relationships/hyperlink" Target="https://badannualmeeting.co.uk/wp-content/PDF-Flip/BAD-Final-Programme-2021.html" TargetMode="External"/><Relationship Id="rId526" Type="http://schemas.openxmlformats.org/officeDocument/2006/relationships/hyperlink" Target="https://badannualmeeting.co.uk/wp-content/uploads/2018/10/BAD-FINAL-PROGRAMME-08-Final-version.pdf" TargetMode="External"/><Relationship Id="rId58" Type="http://schemas.openxmlformats.org/officeDocument/2006/relationships/hyperlink" Target="https://www.medicalindependent.ie/societies/pcdsi/primary-care-dermatology-society-of-ireland-pcdsi/" TargetMode="External"/><Relationship Id="rId123" Type="http://schemas.openxmlformats.org/officeDocument/2006/relationships/hyperlink" Target="https://badannualmeeting.co.uk/wp-content/uploads/2024/05/BAD-Second-Announcement-2024-30.05.24.pdf" TargetMode="External"/><Relationship Id="rId330" Type="http://schemas.openxmlformats.org/officeDocument/2006/relationships/hyperlink" Target="https://badannualmeeting.co.uk/wp-content/uploads/2021/05/BAD-Final-Programme-2020-20.5.21.pdf" TargetMode="External"/><Relationship Id="rId165" Type="http://schemas.openxmlformats.org/officeDocument/2006/relationships/hyperlink" Target="https://cdn.eventsforce.net/files/ef-uip26iq56uzw/website/296/bsi2020programmefinal.pdf" TargetMode="External"/><Relationship Id="rId372" Type="http://schemas.openxmlformats.org/officeDocument/2006/relationships/hyperlink" Target="https://badannualmeeting.co.uk/wp-content/uploads/2018/10/BAD-FINAL-PROGRAMME-08-Final-version.pdf" TargetMode="External"/><Relationship Id="rId428" Type="http://schemas.openxmlformats.org/officeDocument/2006/relationships/hyperlink" Target="http://euro-pdt.org/2020/program_seville.pdf" TargetMode="External"/><Relationship Id="rId232" Type="http://schemas.openxmlformats.org/officeDocument/2006/relationships/hyperlink" Target="https://badannualmeeting.co.uk/wp-content/PDF-Flip/BAD-Final-Programme-2021.html" TargetMode="External"/><Relationship Id="rId274" Type="http://schemas.openxmlformats.org/officeDocument/2006/relationships/hyperlink" Target="https://personalpages.manchester.ac.uk/staff/zenas.yiu/cv/cv.pdf" TargetMode="External"/><Relationship Id="rId481" Type="http://schemas.openxmlformats.org/officeDocument/2006/relationships/hyperlink" Target="https://badannualmeeting.co.uk/wp-content/PDF-Flip/BAD-Final-Programme-2022.html" TargetMode="External"/><Relationship Id="rId27" Type="http://schemas.openxmlformats.org/officeDocument/2006/relationships/hyperlink" Target="https://eadvapps.m-anage.com/eadvcongress2023/en-GB/pag/presentation/38864" TargetMode="External"/><Relationship Id="rId69" Type="http://schemas.openxmlformats.org/officeDocument/2006/relationships/hyperlink" Target="https://badannualmeeting.co.uk/wp-content/uploads/2018/10/FINAL-PROGRAMME-2007.pdf" TargetMode="External"/><Relationship Id="rId134" Type="http://schemas.openxmlformats.org/officeDocument/2006/relationships/hyperlink" Target="https://badannualmeeting.co.uk/wp-content/PDF-Flip/BAD-Final-Programme-2023.html" TargetMode="External"/><Relationship Id="rId80" Type="http://schemas.openxmlformats.org/officeDocument/2006/relationships/hyperlink" Target="https://eadvapps.m-anage.com/eadvcongress2023/en-GB/pag/session/5278" TargetMode="External"/><Relationship Id="rId176" Type="http://schemas.openxmlformats.org/officeDocument/2006/relationships/hyperlink" Target="https://www.worldskinsummit.com/_files/ugd/9ccfce_9287f8b5d2c54e4ebb394a0ad280fcae.pdf" TargetMode="External"/><Relationship Id="rId341" Type="http://schemas.openxmlformats.org/officeDocument/2006/relationships/hyperlink" Target="https://badannualmeeting.co.uk/wp-content/uploads/2018/10/BAD-FINAL-PROGRAMME-08-Final-version.pdf" TargetMode="External"/><Relationship Id="rId383" Type="http://schemas.openxmlformats.org/officeDocument/2006/relationships/hyperlink" Target="https://badannualmeeting.co.uk/wp-content/uploads/2021/05/BAD-Final-Programme-2020-20.5.21.pdf" TargetMode="External"/><Relationship Id="rId439" Type="http://schemas.openxmlformats.org/officeDocument/2006/relationships/hyperlink" Target="http://euro-pdt.org/brussels/program.pdf" TargetMode="External"/><Relationship Id="rId201" Type="http://schemas.openxmlformats.org/officeDocument/2006/relationships/hyperlink" Target="https://badannualmeeting.co.uk/wp-content/PDF-Flip/BAD-Final-Programme-2022.html" TargetMode="External"/><Relationship Id="rId243" Type="http://schemas.openxmlformats.org/officeDocument/2006/relationships/hyperlink" Target="https://personalpages.manchester.ac.uk/staff/zenas.yiu/cv/cv.pdf" TargetMode="External"/><Relationship Id="rId285" Type="http://schemas.openxmlformats.org/officeDocument/2006/relationships/hyperlink" Target="https://www.wcd2023singapore.org/wp-content/uploads/2023/06/Congress-Programme-29-Final.pdf" TargetMode="External"/><Relationship Id="rId450" Type="http://schemas.openxmlformats.org/officeDocument/2006/relationships/hyperlink" Target="https://badannualmeeting.co.uk/wp-content/uploads/2018/10/BAD-FINAL-PROGRAMME-08-Final-version.pdf" TargetMode="External"/><Relationship Id="rId506" Type="http://schemas.openxmlformats.org/officeDocument/2006/relationships/hyperlink" Target="https://bdng-conference.co.uk/talks/workshop-1-eczema-scoring-tools-workshop/" TargetMode="External"/><Relationship Id="rId38" Type="http://schemas.openxmlformats.org/officeDocument/2006/relationships/hyperlink" Target="https://badannualmeeting.co.uk/wp-content/PDF-Flip/BAD-Final-Programme-2022.html" TargetMode="External"/><Relationship Id="rId103" Type="http://schemas.openxmlformats.org/officeDocument/2006/relationships/hyperlink" Target="https://badannualmeeting.co.uk/wp-content/uploads/2021/05/BAD-Final-Programme-2020-20.5.21.pdf" TargetMode="External"/><Relationship Id="rId310" Type="http://schemas.openxmlformats.org/officeDocument/2006/relationships/hyperlink" Target="https://badannualmeeting.co.uk/wp-content/uploads/2021/05/BAD-Final-Programme-2020-20.5.21.pdf" TargetMode="External"/><Relationship Id="rId492" Type="http://schemas.openxmlformats.org/officeDocument/2006/relationships/hyperlink" Target="https://badannualmeeting.co.uk/wp-content/uploads/2018/10/BAD-FINAL-PROGRAMME-08-Final-version.pdf" TargetMode="External"/><Relationship Id="rId91" Type="http://schemas.openxmlformats.org/officeDocument/2006/relationships/hyperlink" Target="https://eadvcongress2022.org/wp-content/uploads/2022/09/FINAL-PROGRAMME_31ST_CONGRESS_05092022_B_.pdf" TargetMode="External"/><Relationship Id="rId145" Type="http://schemas.openxmlformats.org/officeDocument/2006/relationships/hyperlink" Target="https://www.worldskinsummit.com/_files/ugd/9ccfce_a51465a328e14a5e85e1eea1e3bce51c.pdf" TargetMode="External"/><Relationship Id="rId187" Type="http://schemas.openxmlformats.org/officeDocument/2006/relationships/hyperlink" Target="https://eventus.com.br/grappa2023/programa_grappa2023.pdf" TargetMode="External"/><Relationship Id="rId352" Type="http://schemas.openxmlformats.org/officeDocument/2006/relationships/hyperlink" Target="https://badannualmeeting.co.uk/wp-content/uploads/2021/05/BAD-Final-Programme-2020-20.5.21.pdf" TargetMode="External"/><Relationship Id="rId394" Type="http://schemas.openxmlformats.org/officeDocument/2006/relationships/hyperlink" Target="https://badannualmeeting.co.uk/wp-content/uploads/2019/06/BAD-Final-Programme-2019-for-website-updated.pdf" TargetMode="External"/><Relationship Id="rId408" Type="http://schemas.openxmlformats.org/officeDocument/2006/relationships/hyperlink" Target="https://www.wcd2019milan-dl.org/news-from-wcd2019/wcd-final-programme-WEB.pdf" TargetMode="External"/><Relationship Id="rId212" Type="http://schemas.openxmlformats.org/officeDocument/2006/relationships/hyperlink" Target="https://828705c1-166a-483d-9676-bc5107a7dc3b.usrfiles.com/ugd/0470cc_64e4bb8501f34931979fad0b208c8bc9.pdf" TargetMode="External"/><Relationship Id="rId254" Type="http://schemas.openxmlformats.org/officeDocument/2006/relationships/hyperlink" Target="https://personalpages.manchester.ac.uk/staff/zenas.yiu/cv/cv.pdf" TargetMode="External"/><Relationship Id="rId49" Type="http://schemas.openxmlformats.org/officeDocument/2006/relationships/hyperlink" Target="https://cdn.eventsforce.net/files/ef-uip26iq56uzw/website/298/bsid_2021_scientific_programme_final_a.pdf" TargetMode="External"/><Relationship Id="rId114" Type="http://schemas.openxmlformats.org/officeDocument/2006/relationships/hyperlink" Target="https://bspad.co.uk/app/uploads/2023/01/BAD-Programme-2018-final-web-version.pdf" TargetMode="External"/><Relationship Id="rId296" Type="http://schemas.openxmlformats.org/officeDocument/2006/relationships/hyperlink" Target="https://badannualmeeting.co.uk/wp-content/uploads/2019/06/BAD-Final-Programme-2019-for-website-updated.pdf" TargetMode="External"/><Relationship Id="rId461" Type="http://schemas.openxmlformats.org/officeDocument/2006/relationships/hyperlink" Target="https://bdng-conference.co.uk/sponsored-symposia/" TargetMode="External"/><Relationship Id="rId517" Type="http://schemas.openxmlformats.org/officeDocument/2006/relationships/hyperlink" Target="https://www.linkedin.com/posts/ucb-uk_ucbindermatology-ucbuk-activity-7108486061818793984-4wBO/?trk=public_profile_like_view" TargetMode="External"/><Relationship Id="rId60" Type="http://schemas.openxmlformats.org/officeDocument/2006/relationships/hyperlink" Target="https://www.dropbox.com/s/uilc6ze694oe01m/2018IIDprogrambook.pdf?e=1&amp;dl=0" TargetMode="External"/><Relationship Id="rId156" Type="http://schemas.openxmlformats.org/officeDocument/2006/relationships/hyperlink" Target="https://badannualmeeting.co.uk/wp-content/PDF-Flip/BAD-Final-Programme-2022.html" TargetMode="External"/><Relationship Id="rId198" Type="http://schemas.openxmlformats.org/officeDocument/2006/relationships/hyperlink" Target="https://badannualmeeting.co.uk/wp-content/PDF-Flip/BAD-Final-Programme-2022.html" TargetMode="External"/><Relationship Id="rId321" Type="http://schemas.openxmlformats.org/officeDocument/2006/relationships/hyperlink" Target="https://badannualmeeting.co.uk/wp-content/uploads/2018/10/BAD-FINAL-PROGRAMME-08-Final-version.pdf" TargetMode="External"/><Relationship Id="rId363" Type="http://schemas.openxmlformats.org/officeDocument/2006/relationships/hyperlink" Target="https://badannualmeeting.co.uk/wp-content/PDF-Flip/BAD-Final-Programme-2023.html" TargetMode="External"/><Relationship Id="rId419" Type="http://schemas.openxmlformats.org/officeDocument/2006/relationships/hyperlink" Target="https://badannualmeeting.co.uk/wp-content/PDF-Flip/BAD-Final-Programme-2022.html" TargetMode="External"/><Relationship Id="rId223" Type="http://schemas.openxmlformats.org/officeDocument/2006/relationships/hyperlink" Target="https://eadvcongress2022.org/wp-content/uploads/2022/09/FINAL-PROGRAMME_31ST_CONGRESS_05092022_B_.pdf" TargetMode="External"/><Relationship Id="rId430" Type="http://schemas.openxmlformats.org/officeDocument/2006/relationships/hyperlink" Target="http://euro-pdt.org/2020/program_seville.pdf" TargetMode="External"/><Relationship Id="rId18" Type="http://schemas.openxmlformats.org/officeDocument/2006/relationships/hyperlink" Target="https://www.wcd2019milan-dl.org/news-from-wcd2019/wcd-final-programme-WEB.pdf" TargetMode="External"/><Relationship Id="rId265" Type="http://schemas.openxmlformats.org/officeDocument/2006/relationships/hyperlink" Target="https://personalpages.manchester.ac.uk/staff/zenas.yiu/cv/cv.pdf" TargetMode="External"/><Relationship Id="rId472" Type="http://schemas.openxmlformats.org/officeDocument/2006/relationships/hyperlink" Target="https://badannualmeeting.co.uk/wp-content/PDF-Flip/BAD-Final-Programme-2021.html" TargetMode="External"/><Relationship Id="rId125" Type="http://schemas.openxmlformats.org/officeDocument/2006/relationships/hyperlink" Target="https://eadv.org/wp-content/uploads/2024/04/EADV-Symposium-2024-Programme-Booklet.pdf" TargetMode="External"/><Relationship Id="rId167" Type="http://schemas.openxmlformats.org/officeDocument/2006/relationships/hyperlink" Target="https://www.wcd2019milan-dl.org/news-from-wcd2019/wcd-final-programme-WEB.pdf" TargetMode="External"/><Relationship Id="rId332" Type="http://schemas.openxmlformats.org/officeDocument/2006/relationships/hyperlink" Target="https://badannualmeeting.co.uk/wp-content/uploads/2021/05/BAD-Final-Programme-2020-20.5.21.pdf" TargetMode="External"/><Relationship Id="rId374" Type="http://schemas.openxmlformats.org/officeDocument/2006/relationships/hyperlink" Target="https://eadvapps.m-anage.com/eadvcongress2024/en-GB/pag/faculty/650030" TargetMode="External"/><Relationship Id="rId71" Type="http://schemas.openxmlformats.org/officeDocument/2006/relationships/hyperlink" Target="https://esdrmeeting.org/" TargetMode="External"/><Relationship Id="rId234" Type="http://schemas.openxmlformats.org/officeDocument/2006/relationships/hyperlink" Target="https://personalpages.manchester.ac.uk/staff/zenas.yiu/cv/cv.pdf" TargetMode="External"/><Relationship Id="rId2" Type="http://schemas.openxmlformats.org/officeDocument/2006/relationships/hyperlink" Target="https://storage.unitedwebnetwork.com/files/1135/5d1163c0ab306ea5968a18a52a6f56b6.pdf" TargetMode="External"/><Relationship Id="rId29" Type="http://schemas.openxmlformats.org/officeDocument/2006/relationships/hyperlink" Target="https://badannualmeeting.co.uk/wp-content/PDF-Flip/BAD-Final-Programme-2023.html" TargetMode="External"/><Relationship Id="rId276" Type="http://schemas.openxmlformats.org/officeDocument/2006/relationships/hyperlink" Target="https://personalpages.manchester.ac.uk/staff/zenas.yiu/cv/cv.pdf" TargetMode="External"/><Relationship Id="rId441" Type="http://schemas.openxmlformats.org/officeDocument/2006/relationships/hyperlink" Target="http://euro-pdt.org/2Nice/Program/program.pdf" TargetMode="External"/><Relationship Id="rId483" Type="http://schemas.openxmlformats.org/officeDocument/2006/relationships/hyperlink" Target="https://badannualmeeting.co.uk/wp-content/PDF-Flip/BAD-Final-Programme-2021.html" TargetMode="External"/><Relationship Id="rId40" Type="http://schemas.openxmlformats.org/officeDocument/2006/relationships/hyperlink" Target="https://www.eadvcongress2021.org/index.php/home/scientific/scientific-programme/" TargetMode="External"/><Relationship Id="rId136" Type="http://schemas.openxmlformats.org/officeDocument/2006/relationships/hyperlink" Target="https://www.edf-meeting.com/uploads/attachments/clfw5aqrj01mcv2jrxxaisccr-programm-edf2023-compressed.pdf" TargetMode="External"/><Relationship Id="rId178" Type="http://schemas.openxmlformats.org/officeDocument/2006/relationships/hyperlink" Target="https://aedv.es/wp-content/uploads/2015/07/BAD-FINAL-ANNOUNCEMENT-2015.pdf" TargetMode="External"/><Relationship Id="rId301" Type="http://schemas.openxmlformats.org/officeDocument/2006/relationships/hyperlink" Target="https://badannualmeeting.co.uk/wp-content/uploads/2018/10/BAD-FINAL-PROGRAMME-08-Final-version.pdf" TargetMode="External"/><Relationship Id="rId343" Type="http://schemas.openxmlformats.org/officeDocument/2006/relationships/hyperlink" Target="https://badannualmeeting.co.uk/wp-content/PDF-Flip/BAD-Final-Programme-2023.html" TargetMode="External"/><Relationship Id="rId82" Type="http://schemas.openxmlformats.org/officeDocument/2006/relationships/hyperlink" Target="https://www.wcd2023singapore.org/wp-content/uploads/2023/06/Congress-Programme-29-Final.pdf" TargetMode="External"/><Relationship Id="rId203" Type="http://schemas.openxmlformats.org/officeDocument/2006/relationships/hyperlink" Target="https://badannualmeeting.co.uk/wp-content/PDF-Flip/BAD-Final-Programme-2021.html" TargetMode="External"/><Relationship Id="rId385" Type="http://schemas.openxmlformats.org/officeDocument/2006/relationships/hyperlink" Target="https://828705c1-166a-483d-9676-bc5107a7dc3b.usrfiles.com/ugd/0470cc_64e4bb8501f34931979fad0b208c8bc9.pdf" TargetMode="External"/><Relationship Id="rId245" Type="http://schemas.openxmlformats.org/officeDocument/2006/relationships/hyperlink" Target="https://personalpages.manchester.ac.uk/staff/zenas.yiu/cv/cv.pdf" TargetMode="External"/><Relationship Id="rId287" Type="http://schemas.openxmlformats.org/officeDocument/2006/relationships/hyperlink" Target="https://eadvcongress2022.org/wp-content/uploads/2022/09/FINAL-PROGRAMME_31ST_CONGRESS_05092022_B_.pdf" TargetMode="External"/><Relationship Id="rId410" Type="http://schemas.openxmlformats.org/officeDocument/2006/relationships/hyperlink" Target="https://badannualmeeting.co.uk/wp-content/PDF-Flip/BAD-Final-Programme-2023.html" TargetMode="External"/><Relationship Id="rId452" Type="http://schemas.openxmlformats.org/officeDocument/2006/relationships/hyperlink" Target="https://badannualmeeting.co.uk/wp-content/PDF-Flip/BAD-Final-Programme-2023.html" TargetMode="External"/><Relationship Id="rId494" Type="http://schemas.openxmlformats.org/officeDocument/2006/relationships/hyperlink" Target="https://badannualmeeting.co.uk/wp-content/PDF-Flip/BAD-Final-Programme-2023.html" TargetMode="External"/><Relationship Id="rId508" Type="http://schemas.openxmlformats.org/officeDocument/2006/relationships/hyperlink" Target="https://badannualmeeting.co.uk/wp-content/PDF-Flip/BAD-Final-Programme-2021.html" TargetMode="External"/><Relationship Id="rId105" Type="http://schemas.openxmlformats.org/officeDocument/2006/relationships/hyperlink" Target="https://badannualmeeting.co.uk/wp-content/uploads/2021/05/BAD-Final-Programme-2020-20.5.21.pdf" TargetMode="External"/><Relationship Id="rId147" Type="http://schemas.openxmlformats.org/officeDocument/2006/relationships/hyperlink" Target="https://www.worldskinsummit.com/sponsorship" TargetMode="External"/><Relationship Id="rId312" Type="http://schemas.openxmlformats.org/officeDocument/2006/relationships/hyperlink" Target="https://badannualmeeting.co.uk/wp-content/uploads/2021/05/BAD-Final-Programme-2020-20.5.21.pdf" TargetMode="External"/><Relationship Id="rId354" Type="http://schemas.openxmlformats.org/officeDocument/2006/relationships/hyperlink" Target="https://badannualmeeting.co.uk/wp-content/uploads/2019/06/BAD-Final-Programme-2019-for-website-updated.pdf" TargetMode="External"/><Relationship Id="rId51" Type="http://schemas.openxmlformats.org/officeDocument/2006/relationships/hyperlink" Target="http://esdrmeeting.org/wp-content/uploads/2019/09/20190912-ESDR-2019-Program-Book-Web.pdf" TargetMode="External"/><Relationship Id="rId93" Type="http://schemas.openxmlformats.org/officeDocument/2006/relationships/hyperlink" Target="https://eadvcongress2022.org/wp-content/uploads/2022/09/FINAL-PROGRAMME_31ST_CONGRESS_05092022_B_.pdf" TargetMode="External"/><Relationship Id="rId189" Type="http://schemas.openxmlformats.org/officeDocument/2006/relationships/hyperlink" Target="https://eventus.com.br/grappa2023/programa_grappa2023.pdf" TargetMode="External"/><Relationship Id="rId396" Type="http://schemas.openxmlformats.org/officeDocument/2006/relationships/hyperlink" Target="https://badannualmeeting.co.uk/wp-content/PDF-Flip/BAD-Final-Programme-2023.html" TargetMode="External"/><Relationship Id="rId214" Type="http://schemas.openxmlformats.org/officeDocument/2006/relationships/hyperlink" Target="https://personalpages.manchester.ac.uk/staff/zenas.yiu/cv/cv.pdf" TargetMode="External"/><Relationship Id="rId256" Type="http://schemas.openxmlformats.org/officeDocument/2006/relationships/hyperlink" Target="https://personalpages.manchester.ac.uk/staff/zenas.yiu/cv/cv.pdf" TargetMode="External"/><Relationship Id="rId298" Type="http://schemas.openxmlformats.org/officeDocument/2006/relationships/hyperlink" Target="https://www.wcd2019milan-dl.org/news-from-wcd2019/wcd-final-programme-WEB.pdf" TargetMode="External"/><Relationship Id="rId421" Type="http://schemas.openxmlformats.org/officeDocument/2006/relationships/hyperlink" Target="http://euro-pdt.org/22_Paris/program.pdf" TargetMode="External"/><Relationship Id="rId463" Type="http://schemas.openxmlformats.org/officeDocument/2006/relationships/hyperlink" Target="https://bdng-conference.co.uk/talks/scientific-session-2/" TargetMode="External"/><Relationship Id="rId519" Type="http://schemas.openxmlformats.org/officeDocument/2006/relationships/hyperlink" Target="https://bdng.org.uk/wp-content/uploads/2017/02/Programme-with-AbstractsFINAL1.pdf" TargetMode="External"/><Relationship Id="rId116" Type="http://schemas.openxmlformats.org/officeDocument/2006/relationships/hyperlink" Target="https://bspad.co.uk/app/uploads/2023/01/BAD-Programme-2018-final-web-version.pdf" TargetMode="External"/><Relationship Id="rId158" Type="http://schemas.openxmlformats.org/officeDocument/2006/relationships/hyperlink" Target="https://badannualmeeting.co.uk/wp-content/PDF-Flip/BAD-Final-Programme-2022.html" TargetMode="External"/><Relationship Id="rId323" Type="http://schemas.openxmlformats.org/officeDocument/2006/relationships/hyperlink" Target="https://eadvapps.m-anage.com/eadvcongress2023/en-GB/pag/faculty/822150" TargetMode="External"/><Relationship Id="rId20" Type="http://schemas.openxmlformats.org/officeDocument/2006/relationships/hyperlink" Target="https://psoriasisg2c.com/wp-content/uploads/2017/11/Online-Psoriasis-G2C-Programme-2017.pdf" TargetMode="External"/><Relationship Id="rId62" Type="http://schemas.openxmlformats.org/officeDocument/2006/relationships/hyperlink" Target="https://cdn.eventsforce.net/files/ef-uip26iq56uzw/website/243/bsid_2018_annual_meeting_programme_web_4.pdf" TargetMode="External"/><Relationship Id="rId365" Type="http://schemas.openxmlformats.org/officeDocument/2006/relationships/hyperlink" Target="https://badannualmeeting.co.uk/wp-content/PDF-Flip/BAD-Final-Programme-2021.html" TargetMode="External"/><Relationship Id="rId225" Type="http://schemas.openxmlformats.org/officeDocument/2006/relationships/hyperlink" Target="https://eamciprodendpoint00.azureedge.net/eamciwesteuprod/production-mcigroup-public/a447586e6deb47869e2d83429fd0810d" TargetMode="External"/><Relationship Id="rId267" Type="http://schemas.openxmlformats.org/officeDocument/2006/relationships/hyperlink" Target="https://personalpages.manchester.ac.uk/staff/zenas.yiu/cv/cv.pdf" TargetMode="External"/><Relationship Id="rId432" Type="http://schemas.openxmlformats.org/officeDocument/2006/relationships/hyperlink" Target="http://euro-pdt.org/2020/program_seville.pdf" TargetMode="External"/><Relationship Id="rId474" Type="http://schemas.openxmlformats.org/officeDocument/2006/relationships/hyperlink" Target="https://badannualmeeting.co.uk/wp-content/uploads/2019/06/BAD-Final-Programme-2019-for-website-updated.pdf" TargetMode="External"/><Relationship Id="rId127" Type="http://schemas.openxmlformats.org/officeDocument/2006/relationships/hyperlink" Target="https://eadvapps.m-anage.com/eadvcongress2023/en-GB/pag/presentation/39138" TargetMode="External"/><Relationship Id="rId31" Type="http://schemas.openxmlformats.org/officeDocument/2006/relationships/hyperlink" Target="https://dermatology-drugdevelopment-europe.com/speakers/" TargetMode="External"/><Relationship Id="rId73" Type="http://schemas.openxmlformats.org/officeDocument/2006/relationships/hyperlink" Target="https://esdrmeeting.org/program/committees/" TargetMode="External"/><Relationship Id="rId169" Type="http://schemas.openxmlformats.org/officeDocument/2006/relationships/hyperlink" Target="https://www.wcd2019milan-dl.org/news-from-wcd2019/wcd-final-programme-WEB.pdf" TargetMode="External"/><Relationship Id="rId334" Type="http://schemas.openxmlformats.org/officeDocument/2006/relationships/hyperlink" Target="http://esdrmeeting.org/wp-content/uploads/2019/09/20190912-ESDR-2019-Program-Book-Web.pdf" TargetMode="External"/><Relationship Id="rId376" Type="http://schemas.openxmlformats.org/officeDocument/2006/relationships/hyperlink" Target="https://eadvapps.m-anage.com/eadvcongress2024/en-GB/pag/faculty/650030" TargetMode="External"/><Relationship Id="rId4" Type="http://schemas.openxmlformats.org/officeDocument/2006/relationships/hyperlink" Target="https://eadvapps.m-anage.com/eadvcongress2024/en-GB/pag/faculty/643410" TargetMode="External"/><Relationship Id="rId180" Type="http://schemas.openxmlformats.org/officeDocument/2006/relationships/hyperlink" Target="https://badannualmeeting.co.uk/wp-content/uploads/2018/10/BAD-FINAL-PROGRAMME-10.pdf" TargetMode="External"/><Relationship Id="rId236" Type="http://schemas.openxmlformats.org/officeDocument/2006/relationships/hyperlink" Target="https://badannualmeeting.co.uk/wp-content/uploads/2021/05/BAD-Final-Programme-2020-20.5.21.pdf" TargetMode="External"/><Relationship Id="rId278" Type="http://schemas.openxmlformats.org/officeDocument/2006/relationships/hyperlink" Target="https://personalpages.manchester.ac.uk/staff/zenas.yiu/cv/cv.pdf" TargetMode="External"/><Relationship Id="rId401" Type="http://schemas.openxmlformats.org/officeDocument/2006/relationships/hyperlink" Target="https://pedraresearch.org/wp-content/uploads/2021/05/Pediatric-Dermatology-Roadmap-for-2021-SID.pdf" TargetMode="External"/><Relationship Id="rId443" Type="http://schemas.openxmlformats.org/officeDocument/2006/relationships/hyperlink" Target="http://euro-pdt.org/pdf/invitation_argent.pdf" TargetMode="External"/><Relationship Id="rId303" Type="http://schemas.openxmlformats.org/officeDocument/2006/relationships/hyperlink" Target="https://badannualmeeting.co.uk/wp-content/PDF-Flip/BAD-Final-Programme-2022.html" TargetMode="External"/><Relationship Id="rId485" Type="http://schemas.openxmlformats.org/officeDocument/2006/relationships/hyperlink" Target="https://badannualmeeting.co.uk/wp-content/uploads/2021/05/BAD-Final-Programme-2020-20.5.21.pdf" TargetMode="External"/><Relationship Id="rId42" Type="http://schemas.openxmlformats.org/officeDocument/2006/relationships/hyperlink" Target="https://esdrmeeting.org/wp-content/uploads/2021/09/esdr2021-programme-book-a4-FinalVersion.pdf" TargetMode="External"/><Relationship Id="rId84" Type="http://schemas.openxmlformats.org/officeDocument/2006/relationships/hyperlink" Target="https://www.wcd2023singapore.org/wp-content/uploads/2023/06/Congress-Programme-29-Final.pdf" TargetMode="External"/><Relationship Id="rId138" Type="http://schemas.openxmlformats.org/officeDocument/2006/relationships/hyperlink" Target="https://www.edf-meeting.com/uploads/attachments/clfw5aqrj01mcv2jrxxaisccr-programm-edf2023-compressed.pdf" TargetMode="External"/><Relationship Id="rId345" Type="http://schemas.openxmlformats.org/officeDocument/2006/relationships/hyperlink" Target="https://badannualmeeting.co.uk/wp-content/PDF-Flip/BAD-Final-Programme-2021.html" TargetMode="External"/><Relationship Id="rId387" Type="http://schemas.openxmlformats.org/officeDocument/2006/relationships/hyperlink" Target="https://badannualmeeting.co.uk/wp-content/PDF-Flip/BAD-Final-Programme-2023.html" TargetMode="External"/><Relationship Id="rId510" Type="http://schemas.openxmlformats.org/officeDocument/2006/relationships/hyperlink" Target="https://bdng-conference.co.uk/sponsored-symposia/" TargetMode="External"/><Relationship Id="rId191" Type="http://schemas.openxmlformats.org/officeDocument/2006/relationships/hyperlink" Target="https://badannualmeeting.co.uk/wp-content/PDF-Flip/BAD-Final-Programme-2023.html" TargetMode="External"/><Relationship Id="rId205" Type="http://schemas.openxmlformats.org/officeDocument/2006/relationships/hyperlink" Target="https://badannualmeeting.co.uk/wp-content/PDF-Flip/BAD-Final-Programme-2021.html" TargetMode="External"/><Relationship Id="rId247" Type="http://schemas.openxmlformats.org/officeDocument/2006/relationships/hyperlink" Target="https://personalpages.manchester.ac.uk/staff/zenas.yiu/cv/cv.pdf" TargetMode="External"/><Relationship Id="rId412" Type="http://schemas.openxmlformats.org/officeDocument/2006/relationships/hyperlink" Target="https://badannualmeeting.co.uk/wp-content/PDF-Flip/BAD-Final-Programme-2023.html" TargetMode="External"/><Relationship Id="rId107" Type="http://schemas.openxmlformats.org/officeDocument/2006/relationships/hyperlink" Target="https://badannualmeeting.co.uk/wp-content/uploads/2019/06/BAD-Final-Programme-2019-for-website-updated.pdf" TargetMode="External"/><Relationship Id="rId289" Type="http://schemas.openxmlformats.org/officeDocument/2006/relationships/hyperlink" Target="https://dndi.org/events/2021/astmh-2021/" TargetMode="External"/><Relationship Id="rId454" Type="http://schemas.openxmlformats.org/officeDocument/2006/relationships/hyperlink" Target="https://badannualmeeting.co.uk/wp-content/PDF-Flip/BAD-Final-Programme-2022.html" TargetMode="External"/><Relationship Id="rId496" Type="http://schemas.openxmlformats.org/officeDocument/2006/relationships/hyperlink" Target="https://badannualmeeting.co.uk/wp-content/PDF-Flip/BAD-Final-Programme-2023.html" TargetMode="External"/><Relationship Id="rId11" Type="http://schemas.openxmlformats.org/officeDocument/2006/relationships/hyperlink" Target="https://badannualmeeting.co.uk/wp-content/PDF-Flip/BAD-Final-Programme-2021.html" TargetMode="External"/><Relationship Id="rId53" Type="http://schemas.openxmlformats.org/officeDocument/2006/relationships/hyperlink" Target="https://badannualmeeting.co.uk/wp-content/uploads/2019/06/BAD-Final-Programme-2019-for-website-updated.pdf" TargetMode="External"/><Relationship Id="rId149" Type="http://schemas.openxmlformats.org/officeDocument/2006/relationships/hyperlink" Target="https://eadvcongress2022.org/wp-content/uploads/2022/09/FINAL-PROGRAMME_31ST_CONGRESS_05092022_B_.pdf" TargetMode="External"/><Relationship Id="rId314" Type="http://schemas.openxmlformats.org/officeDocument/2006/relationships/hyperlink" Target="https://badannualmeeting.co.uk/wp-content/uploads/2019/06/BAD-Final-Programme-2019-for-website-updated.pdf" TargetMode="External"/><Relationship Id="rId356" Type="http://schemas.openxmlformats.org/officeDocument/2006/relationships/hyperlink" Target="https://badannualmeeting.co.uk/wp-content/uploads/2019/06/BAD-Final-Programme-2019-for-website-updated.pdf" TargetMode="External"/><Relationship Id="rId398" Type="http://schemas.openxmlformats.org/officeDocument/2006/relationships/hyperlink" Target="https://esdrmeeting.org/wp-content/uploads/2022/09/ESDR-ProgramBook.pdf" TargetMode="External"/><Relationship Id="rId521" Type="http://schemas.openxmlformats.org/officeDocument/2006/relationships/hyperlink" Target="https://mymeeting.se/wppac-2021/" TargetMode="External"/><Relationship Id="rId95" Type="http://schemas.openxmlformats.org/officeDocument/2006/relationships/hyperlink" Target="https://badannualmeeting.co.uk/wp-content/PDF-Flip/BAD-Final-Programme-2022.html" TargetMode="External"/><Relationship Id="rId160" Type="http://schemas.openxmlformats.org/officeDocument/2006/relationships/hyperlink" Target="https://www.edf-meeting.com/uploads/attachments/cl2g7fjxg0034dc91n9muqkls-program-flyer-25-edf-annual-meeting-2022-1.pdf" TargetMode="External"/><Relationship Id="rId216" Type="http://schemas.openxmlformats.org/officeDocument/2006/relationships/hyperlink" Target="https://www.wcd2023singapore.org/wp-content/uploads/2023/06/Congress-Programme-29-Final.pdf" TargetMode="External"/><Relationship Id="rId423" Type="http://schemas.openxmlformats.org/officeDocument/2006/relationships/hyperlink" Target="http://euro-pdt.org/22_Paris/program.pdf" TargetMode="External"/><Relationship Id="rId258" Type="http://schemas.openxmlformats.org/officeDocument/2006/relationships/hyperlink" Target="https://personalpages.manchester.ac.uk/staff/zenas.yiu/cv/cv.pdf" TargetMode="External"/><Relationship Id="rId465" Type="http://schemas.openxmlformats.org/officeDocument/2006/relationships/hyperlink" Target="https://abbey.eventsair.com/AbbeyEventApp/pcdsi-2024/programme/Agenda" TargetMode="External"/><Relationship Id="rId22" Type="http://schemas.openxmlformats.org/officeDocument/2006/relationships/hyperlink" Target="https://badannualmeeting.co.uk/wp-content/uploads/2018/10/BAD-FINAL-PROGRAMME-08-Final-version.pdf" TargetMode="External"/><Relationship Id="rId64" Type="http://schemas.openxmlformats.org/officeDocument/2006/relationships/hyperlink" Target="https://cdn.eventsforce.net/files/ef-uip26iq56uzw/website/243/bsid_2018_annual_meeting_programme_web_4.pdf" TargetMode="External"/><Relationship Id="rId118" Type="http://schemas.openxmlformats.org/officeDocument/2006/relationships/hyperlink" Target="https://espd2018.com/programme/" TargetMode="External"/><Relationship Id="rId325" Type="http://schemas.openxmlformats.org/officeDocument/2006/relationships/hyperlink" Target="https://esdrmeeting.org/wp-content/uploads/2022/09/ESDR-ProgramBook.pdf" TargetMode="External"/><Relationship Id="rId367" Type="http://schemas.openxmlformats.org/officeDocument/2006/relationships/hyperlink" Target="https://badannualmeeting.co.uk/wp-content/uploads/2021/05/BAD-Final-Programme-2020-20.5.21.pdf" TargetMode="External"/><Relationship Id="rId171" Type="http://schemas.openxmlformats.org/officeDocument/2006/relationships/hyperlink" Target="https://www.edf-meeting.com/uploads/attachments/cl2g8b20z001qf291z852ucuc-gzd-147493-ctlu-22-dermtogy.pdf" TargetMode="External"/><Relationship Id="rId227" Type="http://schemas.openxmlformats.org/officeDocument/2006/relationships/hyperlink" Target="https://badannualmeeting.co.uk/wp-content/PDF-Flip/BAD-Final-Programme-2022.html" TargetMode="External"/><Relationship Id="rId269" Type="http://schemas.openxmlformats.org/officeDocument/2006/relationships/hyperlink" Target="https://personalpages.manchester.ac.uk/staff/zenas.yiu/cv/cv.pdf" TargetMode="External"/><Relationship Id="rId434" Type="http://schemas.openxmlformats.org/officeDocument/2006/relationships/hyperlink" Target="https://www.wcd2019milan-dl.org/news-from-wcd2019/wcd-final-programme-WEB.pdf" TargetMode="External"/><Relationship Id="rId476" Type="http://schemas.openxmlformats.org/officeDocument/2006/relationships/hyperlink" Target="https://badannualmeeting.co.uk/wp-content/PDF-Flip/BAD-Final-Programme-2022.html" TargetMode="External"/><Relationship Id="rId33" Type="http://schemas.openxmlformats.org/officeDocument/2006/relationships/hyperlink" Target="https://esdrmeeting.org/wp-content/uploads/2022/09/ESDR-ProgramBook.pdf" TargetMode="External"/><Relationship Id="rId129" Type="http://schemas.openxmlformats.org/officeDocument/2006/relationships/hyperlink" Target="https://www.wcd2023singapore.org/wp-content/uploads/2023/06/Congress-Programme-29-Final.pdf" TargetMode="External"/><Relationship Id="rId280" Type="http://schemas.openxmlformats.org/officeDocument/2006/relationships/hyperlink" Target="https://personalpages.manchester.ac.uk/staff/zenas.yiu/cv/cv.pdf" TargetMode="External"/><Relationship Id="rId336" Type="http://schemas.openxmlformats.org/officeDocument/2006/relationships/hyperlink" Target="https://www.wcd2019milan-dl.org/news-from-wcd2019/wcd-final-programme-WEB.pdf" TargetMode="External"/><Relationship Id="rId501" Type="http://schemas.openxmlformats.org/officeDocument/2006/relationships/hyperlink" Target="https://irishdermatologynurses.ie/agm-programme/" TargetMode="External"/><Relationship Id="rId75" Type="http://schemas.openxmlformats.org/officeDocument/2006/relationships/hyperlink" Target="https://badannualmeeting.co.uk/wp-content/uploads/2024/05/BAD-Second-Announcement-2024-30.05.24.pdf" TargetMode="External"/><Relationship Id="rId140" Type="http://schemas.openxmlformats.org/officeDocument/2006/relationships/hyperlink" Target="https://www.caribbeanderm.org/wp-content/uploads/2022/11/CDA-2022-Programme-Booklet.pdf" TargetMode="External"/><Relationship Id="rId182" Type="http://schemas.openxmlformats.org/officeDocument/2006/relationships/hyperlink" Target="https://www.grappanetwork.org/wp-content/uploads/2024/06/GRAPPA-2024-Annual-Mtg-agenda-V9.6.pdf" TargetMode="External"/><Relationship Id="rId378" Type="http://schemas.openxmlformats.org/officeDocument/2006/relationships/hyperlink" Target="https://eamciprodendpoint00.azureedge.net/eamciwesteuprod/production-mcigroup-public/a447586e6deb47869e2d83429fd0810d" TargetMode="External"/><Relationship Id="rId403" Type="http://schemas.openxmlformats.org/officeDocument/2006/relationships/hyperlink" Target="https://pedraresearch.org/wp-content/uploads/2021/05/Pediatric-Dermatology-Roadmap-for-2021-SID.pdf" TargetMode="External"/><Relationship Id="rId6" Type="http://schemas.openxmlformats.org/officeDocument/2006/relationships/hyperlink" Target="https://www.wcd2023singapore.org/wp-content/uploads/2023/06/Congress-Programme-29-Final.pdf" TargetMode="External"/><Relationship Id="rId238" Type="http://schemas.openxmlformats.org/officeDocument/2006/relationships/hyperlink" Target="https://badannualmeeting.co.uk/wp-content/uploads/2021/05/BAD-Final-Programme-2020-20.5.21.pdf" TargetMode="External"/><Relationship Id="rId445" Type="http://schemas.openxmlformats.org/officeDocument/2006/relationships/hyperlink" Target="http://euro-pdt.org/regensburg/program_rgbg.pdf" TargetMode="External"/><Relationship Id="rId487" Type="http://schemas.openxmlformats.org/officeDocument/2006/relationships/hyperlink" Target="https://badannualmeeting.co.uk/wp-content/uploads/2021/05/BAD-Final-Programme-2020-20.5.21.pdf" TargetMode="External"/><Relationship Id="rId291" Type="http://schemas.openxmlformats.org/officeDocument/2006/relationships/hyperlink" Target="https://eadvprogram.m-anage.com/eadvcongress2021/en-GB/ProgramSearch/Program/?searchstring=&amp;programid=4414&amp;pProgramGrade=Scientific&amp;pHideLogin=True&amp;pHidePersonal=False&amp;pShowPrivate=False" TargetMode="External"/><Relationship Id="rId305" Type="http://schemas.openxmlformats.org/officeDocument/2006/relationships/hyperlink" Target="https://badannualmeeting.co.uk/wp-content/PDF-Flip/BAD-Final-Programme-2022.html" TargetMode="External"/><Relationship Id="rId347" Type="http://schemas.openxmlformats.org/officeDocument/2006/relationships/hyperlink" Target="https://badannualmeeting.co.uk/wp-content/PDF-Flip/BAD-Final-Programme-2021.html" TargetMode="External"/><Relationship Id="rId512" Type="http://schemas.openxmlformats.org/officeDocument/2006/relationships/hyperlink" Target="https://pharmacoepi.org/pub/?id=A15839AD-B6E4-D28E-1C20-FA5A5B1D2B50" TargetMode="External"/><Relationship Id="rId44" Type="http://schemas.openxmlformats.org/officeDocument/2006/relationships/hyperlink" Target="https://badannualmeeting.co.uk/wp-content/PDF-Flip/BAD-Final-Programme-2021.html" TargetMode="External"/><Relationship Id="rId86" Type="http://schemas.openxmlformats.org/officeDocument/2006/relationships/hyperlink" Target="https://www.wcd2023singapore.org/wp-content/uploads/2023/06/Congress-Programme-29-Final.pdf" TargetMode="External"/><Relationship Id="rId151" Type="http://schemas.openxmlformats.org/officeDocument/2006/relationships/hyperlink" Target="https://eadvcongress2022.org/wp-content/uploads/2022/09/FINAL-PROGRAMME_31ST_CONGRESS_05092022_B_.pdf" TargetMode="External"/><Relationship Id="rId389" Type="http://schemas.openxmlformats.org/officeDocument/2006/relationships/hyperlink" Target="https://badannualmeeting.co.uk/wp-content/PDF-Flip/BAD-Final-Programme-2022.html" TargetMode="External"/><Relationship Id="rId193" Type="http://schemas.openxmlformats.org/officeDocument/2006/relationships/hyperlink" Target="https://ehsf2023.com/wp-content/uploads/2023/02/web2a_Industrie.pdf" TargetMode="External"/><Relationship Id="rId207" Type="http://schemas.openxmlformats.org/officeDocument/2006/relationships/hyperlink" Target="https://badannualmeeting.co.uk/wp-content/PDF-Flip/BAD-Final-Programme-2021.html" TargetMode="External"/><Relationship Id="rId249" Type="http://schemas.openxmlformats.org/officeDocument/2006/relationships/hyperlink" Target="https://personalpages.manchester.ac.uk/staff/zenas.yiu/cv/cv.pdf" TargetMode="External"/><Relationship Id="rId414" Type="http://schemas.openxmlformats.org/officeDocument/2006/relationships/hyperlink" Target="http://euro-pdt.org/2023Barcelona/program.pdf" TargetMode="External"/><Relationship Id="rId456" Type="http://schemas.openxmlformats.org/officeDocument/2006/relationships/hyperlink" Target="https://eadvprogram.m-anage.com/eadvcongress2021/en-GB/ProgramSearch/Program/?searchstring=&amp;programid=4450&amp;pProgramGrade=Scientific&amp;pHideLogin=True&amp;pHidePersonal=False&amp;pShowPrivate=False" TargetMode="External"/><Relationship Id="rId498" Type="http://schemas.openxmlformats.org/officeDocument/2006/relationships/hyperlink" Target="https://bdng-conference.co.uk/talks/scientific-session-2/" TargetMode="External"/><Relationship Id="rId13" Type="http://schemas.openxmlformats.org/officeDocument/2006/relationships/hyperlink" Target="https://badannualmeeting.co.uk/wp-content/PDF-Flip/BAD-Final-Programme-2021.html" TargetMode="External"/><Relationship Id="rId109" Type="http://schemas.openxmlformats.org/officeDocument/2006/relationships/hyperlink" Target="https://badannualmeeting.co.uk/wp-content/uploads/2019/06/BAD-Final-Programme-2019-for-website-updated.pdf" TargetMode="External"/><Relationship Id="rId260" Type="http://schemas.openxmlformats.org/officeDocument/2006/relationships/hyperlink" Target="https://personalpages.manchester.ac.uk/staff/zenas.yiu/cv/cv.pdf" TargetMode="External"/><Relationship Id="rId316" Type="http://schemas.openxmlformats.org/officeDocument/2006/relationships/hyperlink" Target="https://badannualmeeting.co.uk/wp-content/uploads/2019/06/BAD-Final-Programme-2019-for-website-updated.pdf" TargetMode="External"/><Relationship Id="rId523" Type="http://schemas.openxmlformats.org/officeDocument/2006/relationships/hyperlink" Target="https://mymeeting.se/wppac-2021/" TargetMode="External"/><Relationship Id="rId55" Type="http://schemas.openxmlformats.org/officeDocument/2006/relationships/hyperlink" Target="https://badannualmeeting.co.uk/wp-content/uploads/2019/06/BAD-Final-Programme-2019-for-website-updated.pdf" TargetMode="External"/><Relationship Id="rId97" Type="http://schemas.openxmlformats.org/officeDocument/2006/relationships/hyperlink" Target="https://esdrmeeting.org/wp-content/uploads/2021/09/esdr2021-programme-book-a4-FinalVersion.pdf" TargetMode="External"/><Relationship Id="rId120" Type="http://schemas.openxmlformats.org/officeDocument/2006/relationships/hyperlink" Target="https://bspad.co.uk/app/uploads/2023/01/BAD-Brochure-2017-FOR-WEB-v2.pdf" TargetMode="External"/><Relationship Id="rId358" Type="http://schemas.openxmlformats.org/officeDocument/2006/relationships/hyperlink" Target="https://badannualmeeting.co.uk/wp-content/uploads/2019/06/BAD-Final-Programme-2019-for-website-updated.pdf" TargetMode="External"/><Relationship Id="rId162" Type="http://schemas.openxmlformats.org/officeDocument/2006/relationships/hyperlink" Target="https://badannualmeeting.co.uk/wp-content/PDF-Flip/BAD-Final-Programme-2021.html" TargetMode="External"/><Relationship Id="rId218" Type="http://schemas.openxmlformats.org/officeDocument/2006/relationships/hyperlink" Target="https://badannualmeeting.co.uk/wp-content/PDF-Flip/BAD-Final-Programme-2023.html" TargetMode="External"/><Relationship Id="rId425" Type="http://schemas.openxmlformats.org/officeDocument/2006/relationships/hyperlink" Target="https://eadvprogram.m-anage.com/eadvcongress2021/en-GB/ProgramSearch/Program/?searchstring=&amp;programid=4412&amp;pProgramGrade=Scientific&amp;pHideLogin=True&amp;pHidePersonal=False&amp;pShowPrivate=False" TargetMode="External"/><Relationship Id="rId467" Type="http://schemas.openxmlformats.org/officeDocument/2006/relationships/hyperlink" Target="https://badannualmeeting.co.uk/wp-content/PDF-Flip/BAD-Final-Programme-2023.html" TargetMode="External"/><Relationship Id="rId271" Type="http://schemas.openxmlformats.org/officeDocument/2006/relationships/hyperlink" Target="https://personalpages.manchester.ac.uk/staff/zenas.yiu/cv/cv.pdf" TargetMode="External"/><Relationship Id="rId24" Type="http://schemas.openxmlformats.org/officeDocument/2006/relationships/hyperlink" Target="https://badannualmeeting.co.uk/wp-content/uploads/2018/10/BAD-FINAL-PROGRAMME-08-Final-version.pdf" TargetMode="External"/><Relationship Id="rId66" Type="http://schemas.openxmlformats.org/officeDocument/2006/relationships/hyperlink" Target="https://bspad.co.uk/app/uploads/2023/01/BAD-Brochure-2017-FOR-WEB-v2.pdf" TargetMode="External"/><Relationship Id="rId131" Type="http://schemas.openxmlformats.org/officeDocument/2006/relationships/hyperlink" Target="https://www.wcd2023singapore.org/wp-content/uploads/2023/06/Congress-Programme-29-Final.pdf" TargetMode="External"/><Relationship Id="rId327" Type="http://schemas.openxmlformats.org/officeDocument/2006/relationships/hyperlink" Target="https://esdrmeeting.org/wp-content/uploads/2021/09/esdr2021-programme-book-a4-FinalVersion.pdf" TargetMode="External"/><Relationship Id="rId369" Type="http://schemas.openxmlformats.org/officeDocument/2006/relationships/hyperlink" Target="https://badannualmeeting.co.uk/wp-content/uploads/2019/06/BAD-Final-Programme-2019-for-website-updated.pdf" TargetMode="External"/><Relationship Id="rId173" Type="http://schemas.openxmlformats.org/officeDocument/2006/relationships/hyperlink" Target="https://bspad.co.uk/app/uploads/2023/01/BAD-Programme-2018-final-web-version.pdf" TargetMode="External"/><Relationship Id="rId229" Type="http://schemas.openxmlformats.org/officeDocument/2006/relationships/hyperlink" Target="https://personalpages.manchester.ac.uk/staff/zenas.yiu/cv/cv.pdf" TargetMode="External"/><Relationship Id="rId380" Type="http://schemas.openxmlformats.org/officeDocument/2006/relationships/hyperlink" Target="https://badannualmeeting.co.uk/wp-content/PDF-Flip/BAD-Final-Programme-2021.html" TargetMode="External"/><Relationship Id="rId436" Type="http://schemas.openxmlformats.org/officeDocument/2006/relationships/hyperlink" Target="http://euro-pdt.org/brussels/program.pdf" TargetMode="External"/><Relationship Id="rId240" Type="http://schemas.openxmlformats.org/officeDocument/2006/relationships/hyperlink" Target="https://personalpages.manchester.ac.uk/staff/zenas.yiu/cv/cv.pdf" TargetMode="External"/><Relationship Id="rId478" Type="http://schemas.openxmlformats.org/officeDocument/2006/relationships/hyperlink" Target="https://eadvapps.m-anage.com/eadvcongress2023/en-GB/pag/presentation/40135" TargetMode="External"/><Relationship Id="rId35" Type="http://schemas.openxmlformats.org/officeDocument/2006/relationships/hyperlink" Target="https://esdrmeeting.org/wp-content/uploads/2022/09/ESDR-ProgramBook.pdf" TargetMode="External"/><Relationship Id="rId77" Type="http://schemas.openxmlformats.org/officeDocument/2006/relationships/hyperlink" Target="https://badannualmeeting.co.uk/wp-content/uploads/2024/05/BAD-Second-Announcement-2024-30.05.24.pdf" TargetMode="External"/><Relationship Id="rId100" Type="http://schemas.openxmlformats.org/officeDocument/2006/relationships/hyperlink" Target="https://badannualmeeting.co.uk/wp-content/PDF-Flip/BAD-Final-Programme-2021.html" TargetMode="External"/><Relationship Id="rId282" Type="http://schemas.openxmlformats.org/officeDocument/2006/relationships/hyperlink" Target="https://personalpages.manchester.ac.uk/staff/zenas.yiu/cv/cv.pdf" TargetMode="External"/><Relationship Id="rId338" Type="http://schemas.openxmlformats.org/officeDocument/2006/relationships/hyperlink" Target="https://badannualmeeting.co.uk/wp-content/uploads/2018/10/BAD-FINAL-PROGRAMME-08-Final-version.pdf" TargetMode="External"/><Relationship Id="rId503" Type="http://schemas.openxmlformats.org/officeDocument/2006/relationships/hyperlink" Target="https://eadvapps.m-anage.com/eadvcongress2023/en-GB/pag/presentation/40402" TargetMode="External"/><Relationship Id="rId8" Type="http://schemas.openxmlformats.org/officeDocument/2006/relationships/hyperlink" Target="https://eamciprodendpoint00.azureedge.net/eamciwesteuprod/production-mcigroup-public/a447586e6deb47869e2d83429fd0810d" TargetMode="External"/><Relationship Id="rId142" Type="http://schemas.openxmlformats.org/officeDocument/2006/relationships/hyperlink" Target="https://www.worldskinsummit.com/_files/ugd/9ccfce_a51465a328e14a5e85e1eea1e3bce51c.pdf" TargetMode="External"/><Relationship Id="rId184" Type="http://schemas.openxmlformats.org/officeDocument/2006/relationships/hyperlink" Target="https://eadvapps.m-anage.com/eadvcongress2023/en-GB/pag/session/5320" TargetMode="External"/><Relationship Id="rId391" Type="http://schemas.openxmlformats.org/officeDocument/2006/relationships/hyperlink" Target="https://badannualmeeting.co.uk/wp-content/PDF-Flip/BAD-Final-Programme-2021.html" TargetMode="External"/><Relationship Id="rId405" Type="http://schemas.openxmlformats.org/officeDocument/2006/relationships/hyperlink" Target="https://badannualmeeting.co.uk/wp-content/uploads/2021/05/BAD-Final-Programme-2020-20.5.21.pdf" TargetMode="External"/><Relationship Id="rId447" Type="http://schemas.openxmlformats.org/officeDocument/2006/relationships/hyperlink" Target="https://badannualmeeting.co.uk/wp-content/uploads/2021/05/BAD-Final-Programme-2020-20.5.21.pdf" TargetMode="External"/><Relationship Id="rId251" Type="http://schemas.openxmlformats.org/officeDocument/2006/relationships/hyperlink" Target="https://personalpages.manchester.ac.uk/staff/zenas.yiu/cv/cv.pdf" TargetMode="External"/><Relationship Id="rId489" Type="http://schemas.openxmlformats.org/officeDocument/2006/relationships/hyperlink" Target="https://badannualmeeting.co.uk/wp-content/PDF-Flip/BAD-Final-Programme-2023.html" TargetMode="External"/><Relationship Id="rId46" Type="http://schemas.openxmlformats.org/officeDocument/2006/relationships/hyperlink" Target="https://badannualmeeting.co.uk/wp-content/PDF-Flip/BAD-Final-Programme-2021.html" TargetMode="External"/><Relationship Id="rId293" Type="http://schemas.openxmlformats.org/officeDocument/2006/relationships/hyperlink" Target="https://eadvapps.m-anage.com/eadvvirtual2020/en-GB/ProgramSearch/Program/?searchstring=&amp;programid=3906&amp;pProgramGrade=Scientific&amp;pHideLogin=False&amp;pHidePersonal=False&amp;pShowPrivate=False" TargetMode="External"/><Relationship Id="rId307" Type="http://schemas.openxmlformats.org/officeDocument/2006/relationships/hyperlink" Target="https://badannualmeeting.co.uk/wp-content/PDF-Flip/BAD-Final-Programme-2021.html" TargetMode="External"/><Relationship Id="rId349" Type="http://schemas.openxmlformats.org/officeDocument/2006/relationships/hyperlink" Target="https://www.irishdermatologists.ie/events/detail/spring-meeting-2021" TargetMode="External"/><Relationship Id="rId514" Type="http://schemas.openxmlformats.org/officeDocument/2006/relationships/hyperlink" Target="https://scottishrheumatology.org.uk/node/34" TargetMode="External"/><Relationship Id="rId88" Type="http://schemas.openxmlformats.org/officeDocument/2006/relationships/hyperlink" Target="https://badannualmeeting.co.uk/wp-content/PDF-Flip/BAD-Final-Programme-2023.html" TargetMode="External"/><Relationship Id="rId111" Type="http://schemas.openxmlformats.org/officeDocument/2006/relationships/hyperlink" Target="https://www.wcd2019milan-dl.org/news-from-wcd2019/wcd-final-programme-WEB.pdf" TargetMode="External"/><Relationship Id="rId153" Type="http://schemas.openxmlformats.org/officeDocument/2006/relationships/hyperlink" Target="https://eadvcongress2022.org/wp-content/uploads/2022/09/FINAL-PROGRAMME_31ST_CONGRESS_05092022_B_.pdf" TargetMode="External"/><Relationship Id="rId195" Type="http://schemas.openxmlformats.org/officeDocument/2006/relationships/hyperlink" Target="https://badannualmeeting.co.uk/wp-content/PDF-Flip/BAD-Final-Programme-2022.html" TargetMode="External"/><Relationship Id="rId209" Type="http://schemas.openxmlformats.org/officeDocument/2006/relationships/hyperlink" Target="https://badannualmeeting.co.uk/wp-content/PDF-Flip/BAD-Final-Programme-2021.html" TargetMode="External"/><Relationship Id="rId360" Type="http://schemas.openxmlformats.org/officeDocument/2006/relationships/hyperlink" Target="https://www.wcd2019milan-dl.org/news-from-wcd2019/wcd-final-programme-WEB.pdf" TargetMode="External"/><Relationship Id="rId416" Type="http://schemas.openxmlformats.org/officeDocument/2006/relationships/hyperlink" Target="https://eadvcongress2022.org/wp-content/uploads/2022/09/FINAL-PROGRAMME_31ST_CONGRESS_05092022_B_.pdf" TargetMode="External"/><Relationship Id="rId220" Type="http://schemas.openxmlformats.org/officeDocument/2006/relationships/hyperlink" Target="https://personalpages.manchester.ac.uk/staff/zenas.yiu/cv/cv.pdf" TargetMode="External"/><Relationship Id="rId458" Type="http://schemas.openxmlformats.org/officeDocument/2006/relationships/hyperlink" Target="https://badannualmeeting.co.uk/wp-content/PDF-Flip/BAD-Final-Programme-2021.html" TargetMode="External"/><Relationship Id="rId15" Type="http://schemas.openxmlformats.org/officeDocument/2006/relationships/hyperlink" Target="https://eadvapps.m-anage.com/eadvvirtual2020/en-GB/ProgramSearch/Program/?searchstring=&amp;programid=3656&amp;pProgramGrade=Scientific&amp;pHideLogin=False&amp;pHidePersonal=False&amp;pShowPrivate=False" TargetMode="External"/><Relationship Id="rId57" Type="http://schemas.openxmlformats.org/officeDocument/2006/relationships/hyperlink" Target="https://badannualmeeting.co.uk/wp-content/uploads/2019/06/BAD-Final-Programme-2019-for-website-updated.pdf" TargetMode="External"/><Relationship Id="rId262" Type="http://schemas.openxmlformats.org/officeDocument/2006/relationships/hyperlink" Target="https://personalpages.manchester.ac.uk/staff/zenas.yiu/cv/cv.pdf" TargetMode="External"/><Relationship Id="rId318" Type="http://schemas.openxmlformats.org/officeDocument/2006/relationships/hyperlink" Target="https://badannualmeeting.co.uk/wp-content/uploads/2019/06/BAD-Final-Programme-2019-for-website-updated.pdf" TargetMode="External"/><Relationship Id="rId525" Type="http://schemas.openxmlformats.org/officeDocument/2006/relationships/hyperlink" Target="https://mymeeting.se/wppac-2021/" TargetMode="External"/><Relationship Id="rId99" Type="http://schemas.openxmlformats.org/officeDocument/2006/relationships/hyperlink" Target="https://badannualmeeting.co.uk/wp-content/PDF-Flip/BAD-Final-Programme-2021.html" TargetMode="External"/><Relationship Id="rId122" Type="http://schemas.openxmlformats.org/officeDocument/2006/relationships/hyperlink" Target="https://www.sidnet.org/content/uploads/2021/01/45071_IID_FINAL_PROGRAMME_20.pdf" TargetMode="External"/><Relationship Id="rId164" Type="http://schemas.openxmlformats.org/officeDocument/2006/relationships/hyperlink" Target="https://eadvapps.m-anage.com/eadvvirtual2020/en-GB/ProgramSearch/Program/?searchstring=&amp;programid=3667&amp;pProgramGrade=Scientific&amp;pHideLogin=False&amp;pHidePersonal=False&amp;pShowPrivate=False" TargetMode="External"/><Relationship Id="rId371" Type="http://schemas.openxmlformats.org/officeDocument/2006/relationships/hyperlink" Target="https://badannualmeeting.co.uk/wp-content/uploads/2019/06/BAD-Final-Programme-2019-for-website-updated.pdf" TargetMode="External"/><Relationship Id="rId427" Type="http://schemas.openxmlformats.org/officeDocument/2006/relationships/hyperlink" Target="https://badannualmeeting.co.uk/wp-content/uploads/2021/05/BAD-Final-Programme-2020-20.5.21.pdf" TargetMode="External"/><Relationship Id="rId469" Type="http://schemas.openxmlformats.org/officeDocument/2006/relationships/hyperlink" Target="https://wcpd2021.com/wp-content/uploads/2021/09/WCPD2021-FINAL-PROGRAMMEv3.pdf" TargetMode="External"/><Relationship Id="rId26" Type="http://schemas.openxmlformats.org/officeDocument/2006/relationships/hyperlink" Target="https://www.espd.info/espd2024/congress-programme-2024" TargetMode="External"/><Relationship Id="rId231" Type="http://schemas.openxmlformats.org/officeDocument/2006/relationships/hyperlink" Target="https://personalpages.manchester.ac.uk/staff/zenas.yiu/cv/cv.pdf" TargetMode="External"/><Relationship Id="rId273" Type="http://schemas.openxmlformats.org/officeDocument/2006/relationships/hyperlink" Target="https://personalpages.manchester.ac.uk/staff/zenas.yiu/cv/cv.pdf" TargetMode="External"/><Relationship Id="rId329" Type="http://schemas.openxmlformats.org/officeDocument/2006/relationships/hyperlink" Target="https://badannualmeeting.co.uk/wp-content/PDF-Flip/BAD-Final-Programme-2021.html" TargetMode="External"/><Relationship Id="rId480" Type="http://schemas.openxmlformats.org/officeDocument/2006/relationships/hyperlink" Target="https://badannualmeeting.co.uk/wp-content/PDF-Flip/BAD-Final-Programme-2022.html" TargetMode="External"/><Relationship Id="rId68" Type="http://schemas.openxmlformats.org/officeDocument/2006/relationships/hyperlink" Target="https://badannualmeeting.co.uk/wp-content/uploads/2018/10/BAD-FINAL-PROGRAMME-08-Final-version.pdf" TargetMode="External"/><Relationship Id="rId133" Type="http://schemas.openxmlformats.org/officeDocument/2006/relationships/hyperlink" Target="https://badannualmeeting.co.uk/wp-content/PDF-Flip/BAD-Final-Programme-2023.html" TargetMode="External"/><Relationship Id="rId175" Type="http://schemas.openxmlformats.org/officeDocument/2006/relationships/hyperlink" Target="https://bspad.co.uk/app/uploads/2023/01/BAD-Programme-2018-final-web-version.pdf" TargetMode="External"/><Relationship Id="rId340" Type="http://schemas.openxmlformats.org/officeDocument/2006/relationships/hyperlink" Target="https://psoriasisg2c.com/wp-content/uploads/2017/11/Online-Psoriasis-G2C-Programme-2017.pdf" TargetMode="External"/><Relationship Id="rId200" Type="http://schemas.openxmlformats.org/officeDocument/2006/relationships/hyperlink" Target="https://badannualmeeting.co.uk/wp-content/PDF-Flip/BAD-Final-Programme-2022.html" TargetMode="External"/><Relationship Id="rId382" Type="http://schemas.openxmlformats.org/officeDocument/2006/relationships/hyperlink" Target="https://mymeeting.se/wppac-2021/" TargetMode="External"/><Relationship Id="rId438" Type="http://schemas.openxmlformats.org/officeDocument/2006/relationships/hyperlink" Target="http://euro-pdt.org/brussels/program.pdf" TargetMode="External"/><Relationship Id="rId242" Type="http://schemas.openxmlformats.org/officeDocument/2006/relationships/hyperlink" Target="https://badannualmeeting.co.uk/wp-content/uploads/2019/06/BAD-Final-Programme-2019-for-website-updated.pdf" TargetMode="External"/><Relationship Id="rId284" Type="http://schemas.openxmlformats.org/officeDocument/2006/relationships/hyperlink" Target="https://www.wcd2023singapore.org/wp-content/uploads/2023/06/Congress-Programme-29-Final.pdf" TargetMode="External"/><Relationship Id="rId491" Type="http://schemas.openxmlformats.org/officeDocument/2006/relationships/hyperlink" Target="https://badannualmeeting.co.uk/wp-content/uploads/2021/05/BAD-Final-Programme-2020-20.5.21.pdf" TargetMode="External"/><Relationship Id="rId505" Type="http://schemas.openxmlformats.org/officeDocument/2006/relationships/hyperlink" Target="https://eadvapps.m-anage.com/eadvvirtual2020/en-GB/ProgramSearch/Program/?searchstring=&amp;programid=3919&amp;pProgramGrade=Scientific&amp;pHideLogin=False&amp;pHidePersonal=False&amp;pShowPrivate=False" TargetMode="External"/><Relationship Id="rId37" Type="http://schemas.openxmlformats.org/officeDocument/2006/relationships/hyperlink" Target="https://esdrmeeting.org/wp-content/uploads/2022/09/ESDR-ProgramBook.pdf" TargetMode="External"/><Relationship Id="rId79" Type="http://schemas.openxmlformats.org/officeDocument/2006/relationships/hyperlink" Target="https://eadvcongress2023.org/wp-content/uploads/programme/CNG%2023-Full-Programme.pdf" TargetMode="External"/><Relationship Id="rId102" Type="http://schemas.openxmlformats.org/officeDocument/2006/relationships/hyperlink" Target="https://eadvapps.m-anage.com/ProgramSearch/Person?eventname=eadvvirtual2020&amp;language=en-GB&amp;userid=764995&amp;pProgramGrade=Scientific&amp;pHideLogin=False&amp;pHidePersonal=False&amp;pShowPrivate=False" TargetMode="External"/><Relationship Id="rId144" Type="http://schemas.openxmlformats.org/officeDocument/2006/relationships/hyperlink" Target="https://www.worldskinsummit.com/_files/ugd/9ccfce_ba32edfc400e435e812fb0d76a5e20d5.pdf" TargetMode="External"/><Relationship Id="rId90" Type="http://schemas.openxmlformats.org/officeDocument/2006/relationships/hyperlink" Target="https://esdrmeeting.org/wp-content/uploads/2022/09/ESDR-ProgramBook.pdf" TargetMode="External"/><Relationship Id="rId186" Type="http://schemas.openxmlformats.org/officeDocument/2006/relationships/hyperlink" Target="https://eventus.com.br/grappa2023/programa_grappa2023.pdf" TargetMode="External"/><Relationship Id="rId351" Type="http://schemas.openxmlformats.org/officeDocument/2006/relationships/hyperlink" Target="https://badannualmeeting.co.uk/wp-content/uploads/2021/05/BAD-Final-Programme-2020-20.5.21.pdf" TargetMode="External"/><Relationship Id="rId393" Type="http://schemas.openxmlformats.org/officeDocument/2006/relationships/hyperlink" Target="https://badannualmeeting.co.uk/wp-content/uploads/2021/05/BAD-Final-Programme-2020-20.5.21.pdf" TargetMode="External"/><Relationship Id="rId407" Type="http://schemas.openxmlformats.org/officeDocument/2006/relationships/hyperlink" Target="https://badannualmeeting.co.uk/wp-content/uploads/2021/05/BAD-Final-Programme-2020-20.5.21.pdf" TargetMode="External"/><Relationship Id="rId449" Type="http://schemas.openxmlformats.org/officeDocument/2006/relationships/hyperlink" Target="https://www.wcd2019milan-dl.org/news-from-wcd2019/wcd-final-programme-WEB.pdf" TargetMode="External"/><Relationship Id="rId211" Type="http://schemas.openxmlformats.org/officeDocument/2006/relationships/hyperlink" Target="https://bdng-conference.co.uk/sponsored-symposia/" TargetMode="External"/><Relationship Id="rId253" Type="http://schemas.openxmlformats.org/officeDocument/2006/relationships/hyperlink" Target="https://personalpages.manchester.ac.uk/staff/zenas.yiu/cv/cv.pdf" TargetMode="External"/><Relationship Id="rId295" Type="http://schemas.openxmlformats.org/officeDocument/2006/relationships/hyperlink" Target="https://badannualmeeting.co.uk/wp-content/uploads/2021/05/BAD-Final-Programme-2020-20.5.21.pdf" TargetMode="External"/><Relationship Id="rId309" Type="http://schemas.openxmlformats.org/officeDocument/2006/relationships/hyperlink" Target="https://badannualmeeting.co.uk/wp-content/uploads/2021/05/BAD-Final-Programme-2020-20.5.21.pdf" TargetMode="External"/><Relationship Id="rId460" Type="http://schemas.openxmlformats.org/officeDocument/2006/relationships/hyperlink" Target="https://badannualmeeting.co.uk/wp-content/uploads/2021/05/BAD-Final-Programme-2020-20.5.21.pdf" TargetMode="External"/><Relationship Id="rId516" Type="http://schemas.openxmlformats.org/officeDocument/2006/relationships/hyperlink" Target="https://badannualmeeting.co.uk/wp-content/uploads/2021/05/BAD-Final-Programme-2020-20.5.21.pdf" TargetMode="External"/><Relationship Id="rId48" Type="http://schemas.openxmlformats.org/officeDocument/2006/relationships/hyperlink" Target="https://badannualmeeting.co.uk/wp-content/PDF-Flip/BAD-Final-Programme-2021.html" TargetMode="External"/><Relationship Id="rId113" Type="http://schemas.openxmlformats.org/officeDocument/2006/relationships/hyperlink" Target="https://bspad.co.uk/app/uploads/2023/01/BAD-Programme-2018-final-web-version.pdf" TargetMode="External"/><Relationship Id="rId320" Type="http://schemas.openxmlformats.org/officeDocument/2006/relationships/hyperlink" Target="https://www.worldskinsummit.com/_files/ugd/9ccfce_9287f8b5d2c54e4ebb394a0ad280fcae.pdf" TargetMode="External"/><Relationship Id="rId155" Type="http://schemas.openxmlformats.org/officeDocument/2006/relationships/hyperlink" Target="https://eadvcongress2022.org/wp-content/uploads/2022/09/FINAL-PROGRAMME_31ST_CONGRESS_05092022_B_.pdf" TargetMode="External"/><Relationship Id="rId197" Type="http://schemas.openxmlformats.org/officeDocument/2006/relationships/hyperlink" Target="https://badannualmeeting.co.uk/wp-content/PDF-Flip/BAD-Final-Programme-2022.html" TargetMode="External"/><Relationship Id="rId362" Type="http://schemas.openxmlformats.org/officeDocument/2006/relationships/hyperlink" Target="https://badannualmeeting.co.uk/wp-content/PDF-Flip/BAD-Final-Programme-2023.html" TargetMode="External"/><Relationship Id="rId418" Type="http://schemas.openxmlformats.org/officeDocument/2006/relationships/hyperlink" Target="https://badannualmeeting.co.uk/wp-content/PDF-Flip/BAD-Final-Programme-2022.html" TargetMode="External"/><Relationship Id="rId222" Type="http://schemas.openxmlformats.org/officeDocument/2006/relationships/hyperlink" Target="https://personalpages.manchester.ac.uk/staff/zenas.yiu/cv/cv.pdf" TargetMode="External"/><Relationship Id="rId264" Type="http://schemas.openxmlformats.org/officeDocument/2006/relationships/hyperlink" Target="https://personalpages.manchester.ac.uk/staff/zenas.yiu/cv/cv.pdf" TargetMode="External"/><Relationship Id="rId471" Type="http://schemas.openxmlformats.org/officeDocument/2006/relationships/hyperlink" Target="https://badannualmeeting.co.uk/wp-content/PDF-Flip/BAD-Final-Programme-2021.html" TargetMode="External"/><Relationship Id="rId17" Type="http://schemas.openxmlformats.org/officeDocument/2006/relationships/hyperlink" Target="https://badannualmeeting.co.uk/wp-content/uploads/2021/05/BAD-Final-Programme-2020-20.5.21.pdf" TargetMode="External"/><Relationship Id="rId59" Type="http://schemas.openxmlformats.org/officeDocument/2006/relationships/hyperlink" Target="https://www.dropbox.com/s/uilc6ze694oe01m/2018IIDprogrambook.pdf?e=1&amp;dl=0" TargetMode="External"/><Relationship Id="rId124" Type="http://schemas.openxmlformats.org/officeDocument/2006/relationships/hyperlink" Target="https://eadvapps.m-anage.com/eadvsymposium2024/en-GB/pag/presentation/44220" TargetMode="External"/><Relationship Id="rId70" Type="http://schemas.openxmlformats.org/officeDocument/2006/relationships/hyperlink" Target="https://badannualmeeting.co.uk/wp-content/uploads/2018/10/FINAL-PROGRAMME-2007.pdf" TargetMode="External"/><Relationship Id="rId166" Type="http://schemas.openxmlformats.org/officeDocument/2006/relationships/hyperlink" Target="https://www.wcd2019milan-dl.org/news-from-wcd2019/wcd-final-programme-WEB.pdf" TargetMode="External"/><Relationship Id="rId331" Type="http://schemas.openxmlformats.org/officeDocument/2006/relationships/hyperlink" Target="https://badannualmeeting.co.uk/wp-content/uploads/2021/05/BAD-Final-Programme-2020-20.5.21.pdf" TargetMode="External"/><Relationship Id="rId373" Type="http://schemas.openxmlformats.org/officeDocument/2006/relationships/hyperlink" Target="https://badannualmeeting.co.uk/wp-content/uploads/2018/10/BAD-FINAL-PROGRAMME-08-Final-version.pdf" TargetMode="External"/><Relationship Id="rId429" Type="http://schemas.openxmlformats.org/officeDocument/2006/relationships/hyperlink" Target="http://euro-pdt.org/2020/program_seville.pdf" TargetMode="External"/><Relationship Id="rId1" Type="http://schemas.openxmlformats.org/officeDocument/2006/relationships/hyperlink" Target="https://psoriasisg2c.com/congress-information/" TargetMode="External"/><Relationship Id="rId233" Type="http://schemas.openxmlformats.org/officeDocument/2006/relationships/hyperlink" Target="https://badannualmeeting.co.uk/wp-content/PDF-Flip/BAD-Final-Programme-2021.html" TargetMode="External"/><Relationship Id="rId440" Type="http://schemas.openxmlformats.org/officeDocument/2006/relationships/hyperlink" Target="http://euro-pdt.org/2Nice/Program/program.pdf" TargetMode="External"/><Relationship Id="rId28" Type="http://schemas.openxmlformats.org/officeDocument/2006/relationships/hyperlink" Target="https://badannualmeeting.co.uk/wp-content/PDF-Flip/BAD-Final-Programme-2023.html" TargetMode="External"/><Relationship Id="rId275" Type="http://schemas.openxmlformats.org/officeDocument/2006/relationships/hyperlink" Target="https://personalpages.manchester.ac.uk/staff/zenas.yiu/cv/cv.pdf" TargetMode="External"/><Relationship Id="rId300" Type="http://schemas.openxmlformats.org/officeDocument/2006/relationships/hyperlink" Target="https://dndi.org/events/2018/sixth-international-conference-on-mycetoma/" TargetMode="External"/><Relationship Id="rId482" Type="http://schemas.openxmlformats.org/officeDocument/2006/relationships/hyperlink" Target="https://badannualmeeting.co.uk/wp-content/PDF-Flip/BAD-Final-Programme-2022.html" TargetMode="External"/><Relationship Id="rId81" Type="http://schemas.openxmlformats.org/officeDocument/2006/relationships/hyperlink" Target="https://www.wcd2023singapore.org/wp-content/uploads/2023/06/Congress-Programme-29-Final.pdf" TargetMode="External"/><Relationship Id="rId135" Type="http://schemas.openxmlformats.org/officeDocument/2006/relationships/hyperlink" Target="https://badannualmeeting.co.uk/wp-content/PDF-Flip/BAD-Final-Programme-2023.html" TargetMode="External"/><Relationship Id="rId177" Type="http://schemas.openxmlformats.org/officeDocument/2006/relationships/hyperlink" Target="https://www.worldskinsummit.com/_files/ugd/9ccfce_9287f8b5d2c54e4ebb394a0ad280fcae.pdf" TargetMode="External"/><Relationship Id="rId342" Type="http://schemas.openxmlformats.org/officeDocument/2006/relationships/hyperlink" Target="https://badannualmeeting.co.uk/wp-content/uploads/2018/10/BAD-FINAL-PROGRAMME-08-Final-version.pdf" TargetMode="External"/><Relationship Id="rId384" Type="http://schemas.openxmlformats.org/officeDocument/2006/relationships/hyperlink" Target="https://badannualmeeting.co.uk/wp-content/uploads/2021/05/BAD-Final-Programme-2020-20.5.21.pdf" TargetMode="External"/><Relationship Id="rId202" Type="http://schemas.openxmlformats.org/officeDocument/2006/relationships/hyperlink" Target="https://badannualmeeting.co.uk/wp-content/PDF-Flip/BAD-Final-Programme-2021.html" TargetMode="External"/><Relationship Id="rId244" Type="http://schemas.openxmlformats.org/officeDocument/2006/relationships/hyperlink" Target="https://personalpages.manchester.ac.uk/staff/zenas.yiu/cv/cv.pdf" TargetMode="External"/><Relationship Id="rId39" Type="http://schemas.openxmlformats.org/officeDocument/2006/relationships/hyperlink" Target="https://badannualmeeting.co.uk/wp-content/PDF-Flip/BAD-Final-Programme-2022.html" TargetMode="External"/><Relationship Id="rId286" Type="http://schemas.openxmlformats.org/officeDocument/2006/relationships/hyperlink" Target="https://eadvcongress2022.org/wp-content/uploads/2022/09/FINAL-PROGRAMME_31ST_CONGRESS_05092022_B_.pdf" TargetMode="External"/><Relationship Id="rId451" Type="http://schemas.openxmlformats.org/officeDocument/2006/relationships/hyperlink" Target="https://www.linkedin.com/posts/ucb-uk_ucbindermatology-ucbuk-activity-7108486061818793984-4wBO/?trk=public_profile_like_view" TargetMode="External"/><Relationship Id="rId493" Type="http://schemas.openxmlformats.org/officeDocument/2006/relationships/hyperlink" Target="https://badannualmeeting.co.uk/wp-content/PDF-Flip/BAD-Final-Programme-2023.html" TargetMode="External"/><Relationship Id="rId507" Type="http://schemas.openxmlformats.org/officeDocument/2006/relationships/hyperlink" Target="https://bspad.co.uk/app/uploads/2023/01/BAD-FINAL-PROGRAMME-2016.pdf" TargetMode="External"/><Relationship Id="rId50" Type="http://schemas.openxmlformats.org/officeDocument/2006/relationships/hyperlink" Target="https://badannualmeeting.co.uk/wp-content/uploads/2021/05/BAD-Final-Programme-2020-20.5.21.pdf" TargetMode="External"/><Relationship Id="rId104" Type="http://schemas.openxmlformats.org/officeDocument/2006/relationships/hyperlink" Target="https://badannualmeeting.co.uk/wp-content/uploads/2021/05/BAD-Final-Programme-2020-20.5.21.pdf" TargetMode="External"/><Relationship Id="rId146" Type="http://schemas.openxmlformats.org/officeDocument/2006/relationships/hyperlink" Target="https://www.worldskinsummit.com/_files/ugd/9ccfce_ba32edfc400e435e812fb0d76a5e20d5.pdf" TargetMode="External"/><Relationship Id="rId188" Type="http://schemas.openxmlformats.org/officeDocument/2006/relationships/hyperlink" Target="https://eventus.com.br/grappa2023/programa_grappa2023.pdf" TargetMode="External"/><Relationship Id="rId311" Type="http://schemas.openxmlformats.org/officeDocument/2006/relationships/hyperlink" Target="https://badannualmeeting.co.uk/wp-content/uploads/2021/05/BAD-Final-Programme-2020-20.5.21.pdf" TargetMode="External"/><Relationship Id="rId353" Type="http://schemas.openxmlformats.org/officeDocument/2006/relationships/hyperlink" Target="https://badannualmeeting.co.uk/wp-content/uploads/2019/06/BAD-Final-Programme-2019-for-website-updated.pdf" TargetMode="External"/><Relationship Id="rId395" Type="http://schemas.openxmlformats.org/officeDocument/2006/relationships/hyperlink" Target="https://badannualmeeting.co.uk/wp-content/uploads/2019/06/BAD-Final-Programme-2019-for-website-updated.pdf" TargetMode="External"/><Relationship Id="rId409" Type="http://schemas.openxmlformats.org/officeDocument/2006/relationships/hyperlink" Target="https://badannualmeeting.co.uk/wp-content/PDF-Flip/BAD-Final-Programme-2023.html" TargetMode="External"/><Relationship Id="rId92" Type="http://schemas.openxmlformats.org/officeDocument/2006/relationships/hyperlink" Target="https://eadvcongress2022.org/wp-content/uploads/2022/09/FINAL-PROGRAMME_31ST_CONGRESS_05092022_B_.pdf" TargetMode="External"/><Relationship Id="rId213" Type="http://schemas.openxmlformats.org/officeDocument/2006/relationships/hyperlink" Target="https://cdn.eventsforce.net/files/ef-uip26iq56uzw/website/441/5b9b4689-aee8-4c0e-bd7c-cdd4e2299ff4/bsid_2024_scientific_programme_2.pdf" TargetMode="External"/><Relationship Id="rId420" Type="http://schemas.openxmlformats.org/officeDocument/2006/relationships/hyperlink" Target="https://badannualmeeting.co.uk/wp-content/PDF-Flip/BAD-Final-Programme-2022.html" TargetMode="External"/><Relationship Id="rId255" Type="http://schemas.openxmlformats.org/officeDocument/2006/relationships/hyperlink" Target="https://personalpages.manchester.ac.uk/staff/zenas.yiu/cv/cv.pdf" TargetMode="External"/><Relationship Id="rId297" Type="http://schemas.openxmlformats.org/officeDocument/2006/relationships/hyperlink" Target="https://www.wcd2019milan-dl.org/news-from-wcd2019/wcd-final-programme-WEB.pdf" TargetMode="External"/><Relationship Id="rId462" Type="http://schemas.openxmlformats.org/officeDocument/2006/relationships/hyperlink" Target="https://bdng-conference.co.uk/schedule/" TargetMode="External"/><Relationship Id="rId518" Type="http://schemas.openxmlformats.org/officeDocument/2006/relationships/hyperlink" Target="https://bdng.org.uk/wp-content/uploads/2017/02/Programme-with-AbstractsFINAL1.pdf" TargetMode="External"/><Relationship Id="rId115" Type="http://schemas.openxmlformats.org/officeDocument/2006/relationships/hyperlink" Target="https://bspad.co.uk/app/uploads/2023/01/BAD-Programme-2018-final-web-version.pdf" TargetMode="External"/><Relationship Id="rId157" Type="http://schemas.openxmlformats.org/officeDocument/2006/relationships/hyperlink" Target="https://badannualmeeting.co.uk/wp-content/PDF-Flip/BAD-Final-Programme-2022.html" TargetMode="External"/><Relationship Id="rId322" Type="http://schemas.openxmlformats.org/officeDocument/2006/relationships/hyperlink" Target="https://badannualmeeting.co.uk/organising-committee/" TargetMode="External"/><Relationship Id="rId364" Type="http://schemas.openxmlformats.org/officeDocument/2006/relationships/hyperlink" Target="https://badannualmeeting.co.uk/wp-content/PDF-Flip/BAD-Final-Programme-2023.html" TargetMode="External"/><Relationship Id="rId61" Type="http://schemas.openxmlformats.org/officeDocument/2006/relationships/hyperlink" Target="https://cdn.eventsforce.net/files/ef-uip26iq56uzw/website/243/bsid_2018_annual_meeting_programme_web_4.pdf" TargetMode="External"/><Relationship Id="rId199" Type="http://schemas.openxmlformats.org/officeDocument/2006/relationships/hyperlink" Target="https://badannualmeeting.co.uk/wp-content/PDF-Flip/BAD-Final-Programme-2022.html" TargetMode="External"/><Relationship Id="rId19" Type="http://schemas.openxmlformats.org/officeDocument/2006/relationships/hyperlink" Target="https://cdn.eventsforce.net/files/ef-uip26iq56uzw/website/273/bsid_2019_annual_meeting_programme_final_v3.pdf" TargetMode="External"/><Relationship Id="rId224" Type="http://schemas.openxmlformats.org/officeDocument/2006/relationships/hyperlink" Target="https://personalpages.manchester.ac.uk/staff/zenas.yiu/cv/cv.pdf" TargetMode="External"/><Relationship Id="rId266" Type="http://schemas.openxmlformats.org/officeDocument/2006/relationships/hyperlink" Target="https://personalpages.manchester.ac.uk/staff/zenas.yiu/cv/cv.pdf" TargetMode="External"/><Relationship Id="rId431" Type="http://schemas.openxmlformats.org/officeDocument/2006/relationships/hyperlink" Target="http://euro-pdt.org/2020/program_seville.pdf" TargetMode="External"/><Relationship Id="rId473" Type="http://schemas.openxmlformats.org/officeDocument/2006/relationships/hyperlink" Target="https://badannualmeeting.co.uk/wp-content/PDF-Flip/BAD-Final-Programme-2021.html" TargetMode="External"/><Relationship Id="rId30" Type="http://schemas.openxmlformats.org/officeDocument/2006/relationships/hyperlink" Target="https://badannualmeeting.co.uk/wp-content/PDF-Flip/BAD-Final-Programme-2023.html" TargetMode="External"/><Relationship Id="rId126" Type="http://schemas.openxmlformats.org/officeDocument/2006/relationships/hyperlink" Target="https://eadv.org/wp-content/uploads/2024/04/EADV-Symposium-2024-Programme-Booklet.pdf" TargetMode="External"/><Relationship Id="rId168" Type="http://schemas.openxmlformats.org/officeDocument/2006/relationships/hyperlink" Target="https://www.wcd2019milan-dl.org/news-from-wcd2019/wcd-final-programme-WEB.pdf" TargetMode="External"/><Relationship Id="rId333" Type="http://schemas.openxmlformats.org/officeDocument/2006/relationships/hyperlink" Target="http://esdrmeeting.org/wp-content/uploads/2019/09/20190912-ESDR-2019-Program-Book-Web.pdf" TargetMode="External"/><Relationship Id="rId72" Type="http://schemas.openxmlformats.org/officeDocument/2006/relationships/hyperlink" Target="https://esdrmeeting.org/program/committees/" TargetMode="External"/><Relationship Id="rId375" Type="http://schemas.openxmlformats.org/officeDocument/2006/relationships/hyperlink" Target="https://eadvapps.m-anage.com/eadvcongress2024/en-GB/pag/faculty/650030" TargetMode="External"/><Relationship Id="rId3" Type="http://schemas.openxmlformats.org/officeDocument/2006/relationships/hyperlink" Target="https://storage.unitedwebnetwork.com/files/1135/5d1163c0ab306ea5968a18a52a6f56b6.pdf" TargetMode="External"/><Relationship Id="rId235" Type="http://schemas.openxmlformats.org/officeDocument/2006/relationships/hyperlink" Target="https://personalpages.manchester.ac.uk/staff/zenas.yiu/cv/cv.pdf" TargetMode="External"/><Relationship Id="rId277" Type="http://schemas.openxmlformats.org/officeDocument/2006/relationships/hyperlink" Target="https://personalpages.manchester.ac.uk/staff/zenas.yiu/cv/cv.pdf" TargetMode="External"/><Relationship Id="rId400" Type="http://schemas.openxmlformats.org/officeDocument/2006/relationships/hyperlink" Target="https://badannualmeeting.co.uk/wp-content/PDF-Flip/BAD-Final-Programme-2021.html" TargetMode="External"/><Relationship Id="rId442" Type="http://schemas.openxmlformats.org/officeDocument/2006/relationships/hyperlink" Target="http://euro-pdt.org/2Nice/Program/program.pdf" TargetMode="External"/><Relationship Id="rId484" Type="http://schemas.openxmlformats.org/officeDocument/2006/relationships/hyperlink" Target="https://badannualmeeting.co.uk/wp-content/uploads/2021/05/BAD-Final-Programme-2020-20.5.21.pdf" TargetMode="External"/><Relationship Id="rId137" Type="http://schemas.openxmlformats.org/officeDocument/2006/relationships/hyperlink" Target="https://www.edf-meeting.com/uploads/attachments/clfw5aqrj01mcv2jrxxaisccr-programm-edf2023-compressed.pdf" TargetMode="External"/><Relationship Id="rId302" Type="http://schemas.openxmlformats.org/officeDocument/2006/relationships/hyperlink" Target="https://badannualmeeting.co.uk/wp-content/uploads/2018/10/BAD-FINAL-PROGRAMME-08-Final-version.pdf" TargetMode="External"/><Relationship Id="rId344" Type="http://schemas.openxmlformats.org/officeDocument/2006/relationships/hyperlink" Target="https://badannualmeeting.co.uk/wp-content/PDF-Flip/BAD-Final-Programme-2022.html" TargetMode="External"/><Relationship Id="rId41" Type="http://schemas.openxmlformats.org/officeDocument/2006/relationships/hyperlink" Target="https://eadvprogram.m-anage.com/eadvcongress2021/en-GB/ProgramSearch/Program/?searchstring=&amp;programid=4390&amp;pProgramGrade=Scientific&amp;pHideLogin=True&amp;pHidePersonal=False&amp;pShowPrivate=False" TargetMode="External"/><Relationship Id="rId83" Type="http://schemas.openxmlformats.org/officeDocument/2006/relationships/hyperlink" Target="https://www.wcd2023singapore.org/wp-content/uploads/2023/06/Congress-Programme-29-Final.pdf" TargetMode="External"/><Relationship Id="rId179" Type="http://schemas.openxmlformats.org/officeDocument/2006/relationships/hyperlink" Target="https://badannualmeeting.co.uk/wp-content/uploads/2018/10/BAD-FINAL-PROGRAMME-10.pdf" TargetMode="External"/><Relationship Id="rId386" Type="http://schemas.openxmlformats.org/officeDocument/2006/relationships/hyperlink" Target="https://badannualmeeting.co.uk/wp-content/PDF-Flip/BAD-Final-Programme-2023.html" TargetMode="External"/><Relationship Id="rId190" Type="http://schemas.openxmlformats.org/officeDocument/2006/relationships/hyperlink" Target="https://badannualmeeting.co.uk/wp-content/PDF-Flip/BAD-Final-Programme-2023.html" TargetMode="External"/><Relationship Id="rId204" Type="http://schemas.openxmlformats.org/officeDocument/2006/relationships/hyperlink" Target="https://badannualmeeting.co.uk/wp-content/PDF-Flip/BAD-Final-Programme-2021.html" TargetMode="External"/><Relationship Id="rId246" Type="http://schemas.openxmlformats.org/officeDocument/2006/relationships/hyperlink" Target="https://personalpages.manchester.ac.uk/staff/zenas.yiu/cv/cv.pdf" TargetMode="External"/><Relationship Id="rId288" Type="http://schemas.openxmlformats.org/officeDocument/2006/relationships/hyperlink" Target="https://eadvcongress2022.org/wp-content/uploads/2022/09/FINAL-PROGRAMME_31ST_CONGRESS_05092022_B_.pdf" TargetMode="External"/><Relationship Id="rId411" Type="http://schemas.openxmlformats.org/officeDocument/2006/relationships/hyperlink" Target="https://badannualmeeting.co.uk/wp-content/PDF-Flip/BAD-Final-Programme-2023.html" TargetMode="External"/><Relationship Id="rId453" Type="http://schemas.openxmlformats.org/officeDocument/2006/relationships/hyperlink" Target="https://badannualmeeting.co.uk/wp-content/PDF-Flip/BAD-Final-Programme-2022.html" TargetMode="External"/><Relationship Id="rId509" Type="http://schemas.openxmlformats.org/officeDocument/2006/relationships/hyperlink" Target="https://eadvapps.m-anage.com/eadvvirtual2020/en-GB/ProgramSearch/Program/?searchstring=&amp;programid=3919&amp;pProgramGrade=Scientific&amp;pHideLogin=False&amp;pHidePersonal=False&amp;pShowPrivate=False" TargetMode="External"/><Relationship Id="rId106" Type="http://schemas.openxmlformats.org/officeDocument/2006/relationships/hyperlink" Target="http://esdrmeeting.org/wp-content/uploads/2019/09/20190912-ESDR-2019-Program-Book-Web.pdf" TargetMode="External"/><Relationship Id="rId313" Type="http://schemas.openxmlformats.org/officeDocument/2006/relationships/hyperlink" Target="https://badannualmeeting.co.uk/wp-content/uploads/2021/05/BAD-Final-Programme-2020-20.5.21.pdf" TargetMode="External"/><Relationship Id="rId495" Type="http://schemas.openxmlformats.org/officeDocument/2006/relationships/hyperlink" Target="https://eadvprogram.m-anage.com/eadvcongress2021/en-GB/ProgramSearch/Program/?searchstring=&amp;programid=4450&amp;pProgramGrade=Scientific&amp;pHideLogin=True&amp;pHidePersonal=False&amp;pShowPrivate=False" TargetMode="External"/><Relationship Id="rId10" Type="http://schemas.openxmlformats.org/officeDocument/2006/relationships/hyperlink" Target="https://psoriasiscouncil.org/congress-reports/gene-to-clinic-congress2021-htm/" TargetMode="External"/><Relationship Id="rId52" Type="http://schemas.openxmlformats.org/officeDocument/2006/relationships/hyperlink" Target="http://esdrmeeting.org/wp-content/uploads/2019/09/20190912-ESDR-2019-Program-Book-Web.pdf" TargetMode="External"/><Relationship Id="rId94" Type="http://schemas.openxmlformats.org/officeDocument/2006/relationships/hyperlink" Target="https://badannualmeeting.co.uk/wp-content/PDF-Flip/BAD-Final-Programme-2022.html" TargetMode="External"/><Relationship Id="rId148" Type="http://schemas.openxmlformats.org/officeDocument/2006/relationships/hyperlink" Target="https://www.worldskinsummit.com/_files/ugd/9ccfce_a51465a328e14a5e85e1eea1e3bce51c.pdf" TargetMode="External"/><Relationship Id="rId355" Type="http://schemas.openxmlformats.org/officeDocument/2006/relationships/hyperlink" Target="https://badannualmeeting.co.uk/wp-content/uploads/2019/06/BAD-Final-Programme-2019-for-website-updated.pdf" TargetMode="External"/><Relationship Id="rId397" Type="http://schemas.openxmlformats.org/officeDocument/2006/relationships/hyperlink" Target="https://badannualmeeting.co.uk/wp-content/PDF-Flip/BAD-Final-Programme-2023.html" TargetMode="External"/><Relationship Id="rId520" Type="http://schemas.openxmlformats.org/officeDocument/2006/relationships/hyperlink" Target="https://bdng-conference.co.uk/schedule/" TargetMode="External"/><Relationship Id="rId215" Type="http://schemas.openxmlformats.org/officeDocument/2006/relationships/hyperlink" Target="https://personalpages.manchester.ac.uk/staff/zenas.yiu/cv/cv.pdf" TargetMode="External"/><Relationship Id="rId257" Type="http://schemas.openxmlformats.org/officeDocument/2006/relationships/hyperlink" Target="https://personalpages.manchester.ac.uk/staff/zenas.yiu/cv/cv.pdf" TargetMode="External"/><Relationship Id="rId422" Type="http://schemas.openxmlformats.org/officeDocument/2006/relationships/hyperlink" Target="http://euro-pdt.org/22_Paris/program.pdf" TargetMode="External"/><Relationship Id="rId464" Type="http://schemas.openxmlformats.org/officeDocument/2006/relationships/hyperlink" Target="https://abbey.eventsair.com/AbbeyEventApp/pcdsi-2024/programme/Agenda" TargetMode="External"/><Relationship Id="rId299" Type="http://schemas.openxmlformats.org/officeDocument/2006/relationships/hyperlink" Target="https://www.wcd2019milan-dl.org/news-from-wcd2019/wcd-final-programme-WEB.pdf" TargetMode="External"/><Relationship Id="rId63" Type="http://schemas.openxmlformats.org/officeDocument/2006/relationships/hyperlink" Target="https://cdn.eventsforce.net/files/ef-uip26iq56uzw/website/243/bsid_2018_annual_meeting_programme_web_4.pdf" TargetMode="External"/><Relationship Id="rId159" Type="http://schemas.openxmlformats.org/officeDocument/2006/relationships/hyperlink" Target="https://badannualmeeting.co.uk/wp-content/PDF-Flip/BAD-Final-Programme-2022.html" TargetMode="External"/><Relationship Id="rId366" Type="http://schemas.openxmlformats.org/officeDocument/2006/relationships/hyperlink" Target="https://badannualmeeting.co.uk/wp-content/PDF-Flip/BAD-Final-Programme-2021.html" TargetMode="External"/><Relationship Id="rId226" Type="http://schemas.openxmlformats.org/officeDocument/2006/relationships/hyperlink" Target="https://eamciprodendpoint00.azureedge.net/eamciwesteuprod/production-mcigroup-public/a447586e6deb47869e2d83429fd0810d" TargetMode="External"/><Relationship Id="rId433" Type="http://schemas.openxmlformats.org/officeDocument/2006/relationships/hyperlink" Target="https://www.wcd2019milan-dl.org/news-from-wcd2019/wcd-final-programme-WEB.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sheffielddermatologyresearch.com/our-team" TargetMode="External"/><Relationship Id="rId21" Type="http://schemas.openxmlformats.org/officeDocument/2006/relationships/hyperlink" Target="https://www.guysandstthomas.nhs.uk/our-consultants/jonathan-barker" TargetMode="External"/><Relationship Id="rId63" Type="http://schemas.openxmlformats.org/officeDocument/2006/relationships/hyperlink" Target="https://www.rheumatologyevents.org/wp-content/uploads/2022/06/Savage-Bio.pdf" TargetMode="External"/><Relationship Id="rId159" Type="http://schemas.openxmlformats.org/officeDocument/2006/relationships/hyperlink" Target="https://www.spirehealthcare.com/consultant-profiles/dr-philip-laws-c6102217/" TargetMode="External"/><Relationship Id="rId170" Type="http://schemas.openxmlformats.org/officeDocument/2006/relationships/hyperlink" Target="https://www.circlehealthgroup.co.uk/consultants/colin-morton?treatmentId=498c24bd-cd97-48d8-8324-643bb8b8296c&amp;hospitalId=7cd033c5-b283-44ad-bd59-8de2edf8ac7d" TargetMode="External"/><Relationship Id="rId226" Type="http://schemas.openxmlformats.org/officeDocument/2006/relationships/hyperlink" Target="https://www.linkedin.com/in/prof-andrew-r-thompson-b5088025/details/experience/" TargetMode="External"/><Relationship Id="rId268" Type="http://schemas.openxmlformats.org/officeDocument/2006/relationships/hyperlink" Target="https://www.linkedin.com/in/sarah-copperwheat-8753a55b/" TargetMode="External"/><Relationship Id="rId32" Type="http://schemas.openxmlformats.org/officeDocument/2006/relationships/hyperlink" Target="https://www.bad.org.uk/derm_groups_charity/skin-genetics-group/" TargetMode="External"/><Relationship Id="rId74" Type="http://schemas.openxmlformats.org/officeDocument/2006/relationships/hyperlink" Target="https://personalpages.manchester.ac.uk/staff/zenas.yiu/cv/cv.pdf" TargetMode="External"/><Relationship Id="rId128" Type="http://schemas.openxmlformats.org/officeDocument/2006/relationships/hyperlink" Target="https://psoriasiscouncil.org/our-work/fellowship-program/additional-information/" TargetMode="External"/><Relationship Id="rId5" Type="http://schemas.openxmlformats.org/officeDocument/2006/relationships/hyperlink" Target="https://www.leopoldina.org/fileadmin/redaktion/Mitglieder/CV_Barker_Jonathan_EN.pdf" TargetMode="External"/><Relationship Id="rId181" Type="http://schemas.openxmlformats.org/officeDocument/2006/relationships/hyperlink" Target="https://psoriasiscouncil.org/meet-the-experts/?_people_country=united-kingdom" TargetMode="External"/><Relationship Id="rId237" Type="http://schemas.openxmlformats.org/officeDocument/2006/relationships/hyperlink" Target="https://www.stjohnsdermacademy.com/executive-committee" TargetMode="External"/><Relationship Id="rId258" Type="http://schemas.openxmlformats.org/officeDocument/2006/relationships/hyperlink" Target="https://www.meditsimple.com/fr/practitioners/dr-joyce-a-leman/260195" TargetMode="External"/><Relationship Id="rId22" Type="http://schemas.openxmlformats.org/officeDocument/2006/relationships/hyperlink" Target="https://esdr.org/about-esdr/leadership-committees/esdr-board/edel-otoole/" TargetMode="External"/><Relationship Id="rId43" Type="http://schemas.openxmlformats.org/officeDocument/2006/relationships/hyperlink" Target="https://www.linkedin.com/in/dr-claire-fuller-4982471a/" TargetMode="External"/><Relationship Id="rId64" Type="http://schemas.openxmlformats.org/officeDocument/2006/relationships/hyperlink" Target="https://personalpages.manchester.ac.uk/staff/zenas.yiu/cv/cv.pdf" TargetMode="External"/><Relationship Id="rId118" Type="http://schemas.openxmlformats.org/officeDocument/2006/relationships/hyperlink" Target="https://www.circlehealthgroup.co.uk/consultants/ruth-murphy" TargetMode="External"/><Relationship Id="rId139" Type="http://schemas.openxmlformats.org/officeDocument/2006/relationships/hyperlink" Target="https://www.tcd.ie/medicine/clinical-medicine/staff/clinical-medicine/atobin/" TargetMode="External"/><Relationship Id="rId85" Type="http://schemas.openxmlformats.org/officeDocument/2006/relationships/hyperlink" Target="https://www.rstmh.org/professor-roderick-hay" TargetMode="External"/><Relationship Id="rId150" Type="http://schemas.openxmlformats.org/officeDocument/2006/relationships/hyperlink" Target="https://myskin.org/" TargetMode="External"/><Relationship Id="rId171" Type="http://schemas.openxmlformats.org/officeDocument/2006/relationships/hyperlink" Target="https://www.circlehealthgroup.co.uk/consultants/colin-morton?treatmentId=498c24bd-cd97-48d8-8324-643bb8b8296c&amp;hospitalId=7cd033c5-b283-44ad-bd59-8de2edf8ac7d" TargetMode="External"/><Relationship Id="rId192" Type="http://schemas.openxmlformats.org/officeDocument/2006/relationships/hyperlink" Target="https://profiles.cardiff.ac.uk/staff/finlayay" TargetMode="External"/><Relationship Id="rId206" Type="http://schemas.openxmlformats.org/officeDocument/2006/relationships/hyperlink" Target="https://irishskin.ie/2022/08/25/cork-based-doctor-awarded-future-leader-in-paediatric-dermatolgy-award/" TargetMode="External"/><Relationship Id="rId227" Type="http://schemas.openxmlformats.org/officeDocument/2006/relationships/hyperlink" Target="https://www.linkedin.com/in/prof-andrew-r-thompson-b5088025/details/experience/" TargetMode="External"/><Relationship Id="rId248" Type="http://schemas.openxmlformats.org/officeDocument/2006/relationships/hyperlink" Target="https://web.archive.org/web/20210620074507/http:/www.sdns.co.uk/index.php/committee-structure/" TargetMode="External"/><Relationship Id="rId269" Type="http://schemas.openxmlformats.org/officeDocument/2006/relationships/hyperlink" Target="https://www.linkedin.com/in/sarah-copperwheat-8753a55b/" TargetMode="External"/><Relationship Id="rId12" Type="http://schemas.openxmlformats.org/officeDocument/2006/relationships/hyperlink" Target="http://www.psort.org.uk/meet-the-executive-team/" TargetMode="External"/><Relationship Id="rId33" Type="http://schemas.openxmlformats.org/officeDocument/2006/relationships/hyperlink" Target="https://www.britishskinfoundation.org.uk/british-skin-foundation-committee-members" TargetMode="External"/><Relationship Id="rId108" Type="http://schemas.openxmlformats.org/officeDocument/2006/relationships/hyperlink" Target="https://sheffielddermatologyresearch.com/our-team" TargetMode="External"/><Relationship Id="rId129" Type="http://schemas.openxmlformats.org/officeDocument/2006/relationships/hyperlink" Target="https://psoriasiscouncil.org/people/elise-kleyn/" TargetMode="External"/><Relationship Id="rId54" Type="http://schemas.openxmlformats.org/officeDocument/2006/relationships/hyperlink" Target="https://www.hcahealthcare.co.uk/finder/specialists/dr-claire-fuller-2" TargetMode="External"/><Relationship Id="rId75" Type="http://schemas.openxmlformats.org/officeDocument/2006/relationships/hyperlink" Target="https://personalpages.manchester.ac.uk/staff/zenas.yiu/cv/cv.pdf" TargetMode="External"/><Relationship Id="rId96" Type="http://schemas.openxmlformats.org/officeDocument/2006/relationships/hyperlink" Target="https://www.rstmh.org/professor-roderick-hay" TargetMode="External"/><Relationship Id="rId140" Type="http://schemas.openxmlformats.org/officeDocument/2006/relationships/hyperlink" Target="https://www.tcd.ie/medicine/clinical-medicine/staff/clinical-medicine/atobin/" TargetMode="External"/><Relationship Id="rId161" Type="http://schemas.openxmlformats.org/officeDocument/2006/relationships/hyperlink" Target="https://www.lshtm.ac.uk/aboutus/people/langan.sinead" TargetMode="External"/><Relationship Id="rId182" Type="http://schemas.openxmlformats.org/officeDocument/2006/relationships/hyperlink" Target="https://globalskin.org/research/gridd-meet-the-team" TargetMode="External"/><Relationship Id="rId217" Type="http://schemas.openxmlformats.org/officeDocument/2006/relationships/hyperlink" Target="https://www.irishdermatologists.ie/images/uploads/Spring_2017.pdf" TargetMode="External"/><Relationship Id="rId6" Type="http://schemas.openxmlformats.org/officeDocument/2006/relationships/hyperlink" Target="https://psoprotectme.org/who-we-are/" TargetMode="External"/><Relationship Id="rId238" Type="http://schemas.openxmlformats.org/officeDocument/2006/relationships/hyperlink" Target="https://web.archive.org/web/20220810201505/http:/www.skinsupport.org.uk/about-us.html" TargetMode="External"/><Relationship Id="rId259" Type="http://schemas.openxmlformats.org/officeDocument/2006/relationships/hyperlink" Target="https://www.circlehealthgroup.co.uk/consultants/joyce-leman" TargetMode="External"/><Relationship Id="rId23" Type="http://schemas.openxmlformats.org/officeDocument/2006/relationships/hyperlink" Target="https://www.britishskinfoundation.org.uk/british-skin-foundation-committee-members" TargetMode="External"/><Relationship Id="rId119" Type="http://schemas.openxmlformats.org/officeDocument/2006/relationships/hyperlink" Target="https://aopgbi.org/our-people/" TargetMode="External"/><Relationship Id="rId270" Type="http://schemas.openxmlformats.org/officeDocument/2006/relationships/hyperlink" Target="https://bdng.org.uk/bdng-committee-structure/" TargetMode="External"/><Relationship Id="rId44" Type="http://schemas.openxmlformats.org/officeDocument/2006/relationships/hyperlink" Target="https://www.linkedin.com/in/dr-claire-fuller-4982471a/?original_referer=https%3A%2F%2Fwww.google.com%2F" TargetMode="External"/><Relationship Id="rId65" Type="http://schemas.openxmlformats.org/officeDocument/2006/relationships/hyperlink" Target="https://personalpages.manchester.ac.uk/staff/zenas.yiu/cv/cv.pdf" TargetMode="External"/><Relationship Id="rId86" Type="http://schemas.openxmlformats.org/officeDocument/2006/relationships/hyperlink" Target="https://www.ilds.org/who-we-are/our-history/past-directors/" TargetMode="External"/><Relationship Id="rId130" Type="http://schemas.openxmlformats.org/officeDocument/2006/relationships/hyperlink" Target="https://www.emedevents.com/speaker-profile/elise-kleyn" TargetMode="External"/><Relationship Id="rId151" Type="http://schemas.openxmlformats.org/officeDocument/2006/relationships/hyperlink" Target="https://psoprotect.org/partners/" TargetMode="External"/><Relationship Id="rId172" Type="http://schemas.openxmlformats.org/officeDocument/2006/relationships/hyperlink" Target="https://www.circlehealthgroup.co.uk/consultants/colin-morton?treatmentId=498c24bd-cd97-48d8-8324-643bb8b8296c&amp;hospitalId=7cd033c5-b283-44ad-bd59-8de2edf8ac7d" TargetMode="External"/><Relationship Id="rId193" Type="http://schemas.openxmlformats.org/officeDocument/2006/relationships/hyperlink" Target="https://profiles.cardiff.ac.uk/staff/finlayay" TargetMode="External"/><Relationship Id="rId207" Type="http://schemas.openxmlformats.org/officeDocument/2006/relationships/hyperlink" Target="https://www.infantcentre.ie/who-we-are-2/our-team/postgraduate-students/cathal-o-connor/" TargetMode="External"/><Relationship Id="rId228" Type="http://schemas.openxmlformats.org/officeDocument/2006/relationships/hyperlink" Target="https://www.linkedin.com/in/prof-andrew-r-thompson-b5088025/details/experience/" TargetMode="External"/><Relationship Id="rId249" Type="http://schemas.openxmlformats.org/officeDocument/2006/relationships/hyperlink" Target="https://web.archive.org/web/20210620074507/http:/www.sdns.co.uk/index.php/committee-structure/" TargetMode="External"/><Relationship Id="rId13" Type="http://schemas.openxmlformats.org/officeDocument/2006/relationships/hyperlink" Target="https://www.bsid.org.uk/the-bsid-2023-medal-winner-is-prof-jonathan-barker/" TargetMode="External"/><Relationship Id="rId109" Type="http://schemas.openxmlformats.org/officeDocument/2006/relationships/hyperlink" Target="https://www.nottingham.ac.uk/research/groups/cebd/documents/researchdocs/steering-group-biographies-nov2017.pdf" TargetMode="External"/><Relationship Id="rId260" Type="http://schemas.openxmlformats.org/officeDocument/2006/relationships/hyperlink" Target="https://www.meditsimple.com/fr/practitioners/dr-joyce-a-leman/260195" TargetMode="External"/><Relationship Id="rId34" Type="http://schemas.openxmlformats.org/officeDocument/2006/relationships/hyperlink" Target="https://www.bsid.org.uk/committee/" TargetMode="External"/><Relationship Id="rId55" Type="http://schemas.openxmlformats.org/officeDocument/2006/relationships/hyperlink" Target="https://www.england.nhs.uk/long-read/whos-who-at-nhs-england/" TargetMode="External"/><Relationship Id="rId76" Type="http://schemas.openxmlformats.org/officeDocument/2006/relationships/hyperlink" Target="https://personalpages.manchester.ac.uk/staff/zenas.yiu/cv/cv.pdf" TargetMode="External"/><Relationship Id="rId97" Type="http://schemas.openxmlformats.org/officeDocument/2006/relationships/hyperlink" Target="https://www.rstmh.org/professor-roderick-hay" TargetMode="External"/><Relationship Id="rId120" Type="http://schemas.openxmlformats.org/officeDocument/2006/relationships/hyperlink" Target="https://esdr.org/about-esdr/leadership-committees/esdr-board/sara-brown/" TargetMode="External"/><Relationship Id="rId141" Type="http://schemas.openxmlformats.org/officeDocument/2006/relationships/hyperlink" Target="https://www.tcd.ie/medicine/clinical-medicine/staff/clinical-medicine/atobin/" TargetMode="External"/><Relationship Id="rId7" Type="http://schemas.openxmlformats.org/officeDocument/2006/relationships/hyperlink" Target="https://psoprotect.org/partners/" TargetMode="External"/><Relationship Id="rId162" Type="http://schemas.openxmlformats.org/officeDocument/2006/relationships/hyperlink" Target="http://www.homeforeczema.org/research/working-groups.aspx" TargetMode="External"/><Relationship Id="rId183" Type="http://schemas.openxmlformats.org/officeDocument/2006/relationships/hyperlink" Target="https://www.uktrend.org/OurTeam" TargetMode="External"/><Relationship Id="rId218" Type="http://schemas.openxmlformats.org/officeDocument/2006/relationships/hyperlink" Target="https://www.linkedin.com/in/prof-andrew-r-thompson-b5088025/details/experience/" TargetMode="External"/><Relationship Id="rId239" Type="http://schemas.openxmlformats.org/officeDocument/2006/relationships/hyperlink" Target="https://bdng-conference.co.uk/speakers/sheila-ryan/" TargetMode="External"/><Relationship Id="rId250" Type="http://schemas.openxmlformats.org/officeDocument/2006/relationships/hyperlink" Target="https://web.archive.org/web/20220810201505/http:/www.skinsupport.org.uk/about-us.html" TargetMode="External"/><Relationship Id="rId271" Type="http://schemas.openxmlformats.org/officeDocument/2006/relationships/hyperlink" Target="https://www.linkedin.com/in/sarah-copperwheat-8753a55b/" TargetMode="External"/><Relationship Id="rId24" Type="http://schemas.openxmlformats.org/officeDocument/2006/relationships/hyperlink" Target="https://www.ichthyosis.org.uk/pages/faqs/category/team" TargetMode="External"/><Relationship Id="rId45" Type="http://schemas.openxmlformats.org/officeDocument/2006/relationships/hyperlink" Target="https://www.linkedin.com/in/dr-claire-fuller-4982471a/?original_referer=https%3A%2F%2Fwww.google.com%2F" TargetMode="External"/><Relationship Id="rId66" Type="http://schemas.openxmlformats.org/officeDocument/2006/relationships/hyperlink" Target="https://www.nice.org.uk/Get-Involved/Meetings-in-public/Technology-appraisal-Committee/Committee-D-Members" TargetMode="External"/><Relationship Id="rId87" Type="http://schemas.openxmlformats.org/officeDocument/2006/relationships/hyperlink" Target="https://cdn.bad.org.uk/uploads/2022/08/10101248/Past-Officers_2022.pdf" TargetMode="External"/><Relationship Id="rId110" Type="http://schemas.openxmlformats.org/officeDocument/2006/relationships/hyperlink" Target="https://sheffielddermatologyresearch.com/our-team" TargetMode="External"/><Relationship Id="rId131" Type="http://schemas.openxmlformats.org/officeDocument/2006/relationships/hyperlink" Target="https://psoriasiscouncil.org/people/elise-kleyn/" TargetMode="External"/><Relationship Id="rId152" Type="http://schemas.openxmlformats.org/officeDocument/2006/relationships/hyperlink" Target="https://psoriasiscouncil.org/people/satveer-mahil/" TargetMode="External"/><Relationship Id="rId173" Type="http://schemas.openxmlformats.org/officeDocument/2006/relationships/hyperlink" Target="https://www.circlehealthgroup.co.uk/consultants/colin-morton?treatmentId=498c24bd-cd97-48d8-8324-643bb8b8296c&amp;hospitalId=7cd033c5-b283-44ad-bd59-8de2edf8ac7d" TargetMode="External"/><Relationship Id="rId194" Type="http://schemas.openxmlformats.org/officeDocument/2006/relationships/hyperlink" Target="https://profiles.cardiff.ac.uk/staff/finlayay" TargetMode="External"/><Relationship Id="rId208" Type="http://schemas.openxmlformats.org/officeDocument/2006/relationships/hyperlink" Target="https://www.infantcentre.ie/2023/11/15/dr-cathal-oconnor-awarded-european-leader-prize-in-madrid/" TargetMode="External"/><Relationship Id="rId229" Type="http://schemas.openxmlformats.org/officeDocument/2006/relationships/hyperlink" Target="https://www.linkedin.com/in/prof-andrew-r-thompson-b5088025/details/experience/" TargetMode="External"/><Relationship Id="rId240" Type="http://schemas.openxmlformats.org/officeDocument/2006/relationships/hyperlink" Target="https://eadv.org/about-eadv/task-forces/" TargetMode="External"/><Relationship Id="rId261" Type="http://schemas.openxmlformats.org/officeDocument/2006/relationships/hyperlink" Target="https://www.meditsimple.com/fr/practitioners/dr-joyce-a-leman/260195" TargetMode="External"/><Relationship Id="rId14" Type="http://schemas.openxmlformats.org/officeDocument/2006/relationships/hyperlink" Target="https://esdr.org/past-officers-of-the-esdr-board/" TargetMode="External"/><Relationship Id="rId35" Type="http://schemas.openxmlformats.org/officeDocument/2006/relationships/hyperlink" Target="https://esdr.org/about-esdr/leadership-committees/esdr-board/" TargetMode="External"/><Relationship Id="rId56" Type="http://schemas.openxmlformats.org/officeDocument/2006/relationships/hyperlink" Target="https://www.rheumatologyevents.org/wp-content/uploads/2022/06/Savage-Bio.pdf" TargetMode="External"/><Relationship Id="rId77" Type="http://schemas.openxmlformats.org/officeDocument/2006/relationships/hyperlink" Target="https://personalpages.manchester.ac.uk/staff/zenas.yiu/cv/cv.pdf" TargetMode="External"/><Relationship Id="rId100" Type="http://schemas.openxmlformats.org/officeDocument/2006/relationships/hyperlink" Target="https://www.nottingham.ac.uk/research/groups/cebd/documents/researchdocs/steering-group-biographies-nov2017.pdf" TargetMode="External"/><Relationship Id="rId8" Type="http://schemas.openxmlformats.org/officeDocument/2006/relationships/hyperlink" Target="https://psoriasiscouncil.org/meet-the-experts/?_people_country=united-kingdom" TargetMode="External"/><Relationship Id="rId98" Type="http://schemas.openxmlformats.org/officeDocument/2006/relationships/hyperlink" Target="https://psoriasiscouncil.org/meet-the-experts/?_people_country=united-kingdom" TargetMode="External"/><Relationship Id="rId121" Type="http://schemas.openxmlformats.org/officeDocument/2006/relationships/hyperlink" Target="https://esdr.org/about-esdr/leadership-committees/esdr-board/" TargetMode="External"/><Relationship Id="rId142" Type="http://schemas.openxmlformats.org/officeDocument/2006/relationships/hyperlink" Target="https://www.tcd.ie/medicine/clinical-medicine/staff/clinical-medicine/atobin/" TargetMode="External"/><Relationship Id="rId163" Type="http://schemas.openxmlformats.org/officeDocument/2006/relationships/hyperlink" Target="https://psoprotect.org/partners/" TargetMode="External"/><Relationship Id="rId184" Type="http://schemas.openxmlformats.org/officeDocument/2006/relationships/hyperlink" Target="https://profiles.cardiff.ac.uk/staff/finlayay" TargetMode="External"/><Relationship Id="rId219" Type="http://schemas.openxmlformats.org/officeDocument/2006/relationships/hyperlink" Target="https://www.cardiff.ac.uk/people/view/2465411-" TargetMode="External"/><Relationship Id="rId230" Type="http://schemas.openxmlformats.org/officeDocument/2006/relationships/hyperlink" Target="https://www.linkedin.com/in/prof-andrew-r-thompson-b5088025/details/experience/" TargetMode="External"/><Relationship Id="rId251" Type="http://schemas.openxmlformats.org/officeDocument/2006/relationships/hyperlink" Target="https://biography.omicsonline.org/united-kingdom/scottish-dermatology-nursing-society-uk/barbara-page-2145557" TargetMode="External"/><Relationship Id="rId25" Type="http://schemas.openxmlformats.org/officeDocument/2006/relationships/hyperlink" Target="https://www.uktrend.org/OurTeam" TargetMode="External"/><Relationship Id="rId46" Type="http://schemas.openxmlformats.org/officeDocument/2006/relationships/hyperlink" Target="https://www.linkedin.com/in/dr-claire-fuller-4982471a/?original_referer=https%3A%2F%2Fwww.google.com%2F" TargetMode="External"/><Relationship Id="rId67" Type="http://schemas.openxmlformats.org/officeDocument/2006/relationships/hyperlink" Target="https://personalpages.manchester.ac.uk/staff/zenas.yiu/cv/cv.pdf" TargetMode="External"/><Relationship Id="rId272" Type="http://schemas.openxmlformats.org/officeDocument/2006/relationships/hyperlink" Target="https://bdng-conference.co.uk/speakers/sarah-copperwheat/" TargetMode="External"/><Relationship Id="rId88" Type="http://schemas.openxmlformats.org/officeDocument/2006/relationships/hyperlink" Target="https://www.bsmd.org.uk/honorary-members" TargetMode="External"/><Relationship Id="rId111" Type="http://schemas.openxmlformats.org/officeDocument/2006/relationships/hyperlink" Target="https://www.circlehealthgroup.co.uk/consultants/ruth-murphy" TargetMode="External"/><Relationship Id="rId132" Type="http://schemas.openxmlformats.org/officeDocument/2006/relationships/hyperlink" Target="https://www.irishdermatologists.ie/about-us/directors" TargetMode="External"/><Relationship Id="rId153" Type="http://schemas.openxmlformats.org/officeDocument/2006/relationships/hyperlink" Target="https://psoprotectme.org/who-we-are/" TargetMode="External"/><Relationship Id="rId174" Type="http://schemas.openxmlformats.org/officeDocument/2006/relationships/hyperlink" Target="https://www.circlehealthgroup.co.uk/consultants/colin-morton?treatmentId=498c24bd-cd97-48d8-8324-643bb8b8296c&amp;hospitalId=7cd033c5-b283-44ad-bd59-8de2edf8ac7d" TargetMode="External"/><Relationship Id="rId195" Type="http://schemas.openxmlformats.org/officeDocument/2006/relationships/hyperlink" Target="https://profiles.cardiff.ac.uk/staff/finlayay" TargetMode="External"/><Relationship Id="rId209" Type="http://schemas.openxmlformats.org/officeDocument/2006/relationships/hyperlink" Target="https://www.infantcentre.ie/who-we-are-2/our-team/postgraduate-students/cathal-o-connor/" TargetMode="External"/><Relationship Id="rId220" Type="http://schemas.openxmlformats.org/officeDocument/2006/relationships/hyperlink" Target="https://www.appgs.co.uk/" TargetMode="External"/><Relationship Id="rId241" Type="http://schemas.openxmlformats.org/officeDocument/2006/relationships/hyperlink" Target="https://irishskin.ie/about-us/" TargetMode="External"/><Relationship Id="rId15" Type="http://schemas.openxmlformats.org/officeDocument/2006/relationships/hyperlink" Target="https://esdr.org/past-officers-of-the-esdr-board/" TargetMode="External"/><Relationship Id="rId36" Type="http://schemas.openxmlformats.org/officeDocument/2006/relationships/hyperlink" Target="https://esdr.org/about-esdr/leadership-committees/esdr-committees/" TargetMode="External"/><Relationship Id="rId57" Type="http://schemas.openxmlformats.org/officeDocument/2006/relationships/hyperlink" Target="https://www.rheumatologyevents.org/wp-content/uploads/2022/06/Savage-Bio.pdf" TargetMode="External"/><Relationship Id="rId262" Type="http://schemas.openxmlformats.org/officeDocument/2006/relationships/hyperlink" Target="https://www.linkedin.com/in/alberto-barea-89167487/?original_referer=https%3A%2F%2Fuk.linkedin.com%2Fin%2Falberto-barea-89167487" TargetMode="External"/><Relationship Id="rId78" Type="http://schemas.openxmlformats.org/officeDocument/2006/relationships/hyperlink" Target="https://personalpages.manchester.ac.uk/staff/zenas.yiu/cv/cv.pdf" TargetMode="External"/><Relationship Id="rId99" Type="http://schemas.openxmlformats.org/officeDocument/2006/relationships/hyperlink" Target="https://psoriasiscouncil.org/people/ruth-murphy/" TargetMode="External"/><Relationship Id="rId101" Type="http://schemas.openxmlformats.org/officeDocument/2006/relationships/hyperlink" Target="https://sheffielddermatologyresearch.com/our-team" TargetMode="External"/><Relationship Id="rId122" Type="http://schemas.openxmlformats.org/officeDocument/2006/relationships/hyperlink" Target="https://www.ichthyosis.org.uk/pages/faqs/category/team" TargetMode="External"/><Relationship Id="rId143" Type="http://schemas.openxmlformats.org/officeDocument/2006/relationships/hyperlink" Target="https://www.tcd.ie/medicine/clinical-medicine/staff/clinical-medicine/atobin/" TargetMode="External"/><Relationship Id="rId164" Type="http://schemas.openxmlformats.org/officeDocument/2006/relationships/hyperlink" Target="https://www.lshtm.ac.uk/aboutus/people/langan.sinead" TargetMode="External"/><Relationship Id="rId185" Type="http://schemas.openxmlformats.org/officeDocument/2006/relationships/hyperlink" Target="https://profiles.cardiff.ac.uk/staff/finlayay" TargetMode="External"/><Relationship Id="rId9" Type="http://schemas.openxmlformats.org/officeDocument/2006/relationships/hyperlink" Target="http://www.psort.org.uk/meet-the-executive-team/" TargetMode="External"/><Relationship Id="rId210" Type="http://schemas.openxmlformats.org/officeDocument/2006/relationships/hyperlink" Target="https://www.psychodermatology.co.uk/copy-of-royal-london-hospital" TargetMode="External"/><Relationship Id="rId26" Type="http://schemas.openxmlformats.org/officeDocument/2006/relationships/hyperlink" Target="https://www.qmul.ac.uk/blizard/all-staff/profiles/edel-otoole.html" TargetMode="External"/><Relationship Id="rId231" Type="http://schemas.openxmlformats.org/officeDocument/2006/relationships/hyperlink" Target="https://www.linkedin.com/in/prof-andrew-r-thompson-b5088025/details/experience/" TargetMode="External"/><Relationship Id="rId252" Type="http://schemas.openxmlformats.org/officeDocument/2006/relationships/hyperlink" Target="https://biography.omicsonline.org/united-kingdom/scottish-dermatology-nursing-society-uk/barbara-page-2145557" TargetMode="External"/><Relationship Id="rId273" Type="http://schemas.openxmlformats.org/officeDocument/2006/relationships/hyperlink" Target="https://bdng-conference.co.uk/speakers/sarah-copperwheat/" TargetMode="External"/><Relationship Id="rId47" Type="http://schemas.openxmlformats.org/officeDocument/2006/relationships/hyperlink" Target="https://onewelbeck.com/consultants/dr-claire-fuller/" TargetMode="External"/><Relationship Id="rId68" Type="http://schemas.openxmlformats.org/officeDocument/2006/relationships/hyperlink" Target="http://www.badbir.org/Clinicians/Information/SteeringCommittee/" TargetMode="External"/><Relationship Id="rId89" Type="http://schemas.openxmlformats.org/officeDocument/2006/relationships/hyperlink" Target="https://www.lepra.org.uk/team/trustees/professor-rod-hay" TargetMode="External"/><Relationship Id="rId112" Type="http://schemas.openxmlformats.org/officeDocument/2006/relationships/hyperlink" Target="https://www.bad.org.uk/about-the-bad/leadership-team/" TargetMode="External"/><Relationship Id="rId133" Type="http://schemas.openxmlformats.org/officeDocument/2006/relationships/hyperlink" Target="https://www.tcd.ie/medicine/clinical-medicine/staff/clinical-medicine/atobin/" TargetMode="External"/><Relationship Id="rId154" Type="http://schemas.openxmlformats.org/officeDocument/2006/relationships/hyperlink" Target="https://psoriasiscouncil.org/people/satveer-mahil/" TargetMode="External"/><Relationship Id="rId175" Type="http://schemas.openxmlformats.org/officeDocument/2006/relationships/hyperlink" Target="https://www.circlehealthgroup.co.uk/consultants/colin-morton?treatmentId=498c24bd-cd97-48d8-8324-643bb8b8296c&amp;hospitalId=7cd033c5-b283-44ad-bd59-8de2edf8ac7d" TargetMode="External"/><Relationship Id="rId196" Type="http://schemas.openxmlformats.org/officeDocument/2006/relationships/hyperlink" Target="https://profiles.cardiff.ac.uk/staff/finlayay" TargetMode="External"/><Relationship Id="rId200" Type="http://schemas.openxmlformats.org/officeDocument/2006/relationships/hyperlink" Target="https://profiles.cardiff.ac.uk/staff/finlayay" TargetMode="External"/><Relationship Id="rId16" Type="http://schemas.openxmlformats.org/officeDocument/2006/relationships/hyperlink" Target="https://esdr.org/past-officers-of-the-esdr-board/" TargetMode="External"/><Relationship Id="rId221" Type="http://schemas.openxmlformats.org/officeDocument/2006/relationships/hyperlink" Target="https://www.cardiff.ac.uk/people/view/2465411-" TargetMode="External"/><Relationship Id="rId242" Type="http://schemas.openxmlformats.org/officeDocument/2006/relationships/hyperlink" Target="https://irishskin.ie/about-us/" TargetMode="External"/><Relationship Id="rId263" Type="http://schemas.openxmlformats.org/officeDocument/2006/relationships/hyperlink" Target="https://bdng.org.uk/bdng-committee-structure/" TargetMode="External"/><Relationship Id="rId37" Type="http://schemas.openxmlformats.org/officeDocument/2006/relationships/hyperlink" Target="https://esdr.org/about-esdr/leadership-committees/esdr-committees/" TargetMode="External"/><Relationship Id="rId58" Type="http://schemas.openxmlformats.org/officeDocument/2006/relationships/hyperlink" Target="https://www.bsmd.org.uk/team" TargetMode="External"/><Relationship Id="rId79" Type="http://schemas.openxmlformats.org/officeDocument/2006/relationships/hyperlink" Target="https://personalpages.manchester.ac.uk/staff/zenas.yiu/cv/cv.pdf" TargetMode="External"/><Relationship Id="rId102" Type="http://schemas.openxmlformats.org/officeDocument/2006/relationships/hyperlink" Target="https://sheffielddermatologyresearch.com/our-team" TargetMode="External"/><Relationship Id="rId123" Type="http://schemas.openxmlformats.org/officeDocument/2006/relationships/hyperlink" Target="https://discovery.dundee.ac.uk/en/activities/british-association-of-dermatologists-external-organisation-6" TargetMode="External"/><Relationship Id="rId144" Type="http://schemas.openxmlformats.org/officeDocument/2006/relationships/hyperlink" Target="https://www.hpra.ie/homepage/about-us/our-structure/management-committee/management-teams" TargetMode="External"/><Relationship Id="rId90" Type="http://schemas.openxmlformats.org/officeDocument/2006/relationships/hyperlink" Target="https://eadv.org/about-eadv/task-forces/" TargetMode="External"/><Relationship Id="rId165" Type="http://schemas.openxmlformats.org/officeDocument/2006/relationships/hyperlink" Target="https://www.linkedin.com/in/dr-colin-morton-946489206/" TargetMode="External"/><Relationship Id="rId186" Type="http://schemas.openxmlformats.org/officeDocument/2006/relationships/hyperlink" Target="https://profiles.cardiff.ac.uk/staff/finlayay" TargetMode="External"/><Relationship Id="rId211" Type="http://schemas.openxmlformats.org/officeDocument/2006/relationships/hyperlink" Target="https://onewelbeck.com/consultants/dr-sandy-mcbride/" TargetMode="External"/><Relationship Id="rId232" Type="http://schemas.openxmlformats.org/officeDocument/2006/relationships/hyperlink" Target="https://web.archive.org/web/20220810201505/http:/www.skinsupport.org.uk/about-us.html" TargetMode="External"/><Relationship Id="rId253" Type="http://schemas.openxmlformats.org/officeDocument/2006/relationships/hyperlink" Target="https://biography.omicsonline.org/united-kingdom/scottish-dermatology-nursing-society-uk/barbara-page-2145557" TargetMode="External"/><Relationship Id="rId274" Type="http://schemas.openxmlformats.org/officeDocument/2006/relationships/hyperlink" Target="https://irishskin.ie/2022/08/30/caroline-irwin-stepped-down-as-a-charity-trustee-from-the-isf-board/" TargetMode="External"/><Relationship Id="rId27" Type="http://schemas.openxmlformats.org/officeDocument/2006/relationships/hyperlink" Target="https://www.qmul.ac.uk/blizard/all-staff/profiles/edel-otoole.html" TargetMode="External"/><Relationship Id="rId48" Type="http://schemas.openxmlformats.org/officeDocument/2006/relationships/hyperlink" Target="https://onewelbeck.com/consultants/dr-claire-fuller/" TargetMode="External"/><Relationship Id="rId69" Type="http://schemas.openxmlformats.org/officeDocument/2006/relationships/hyperlink" Target="https://psoprotect.org/partners/" TargetMode="External"/><Relationship Id="rId113" Type="http://schemas.openxmlformats.org/officeDocument/2006/relationships/hyperlink" Target="https://sheffielddermatologyresearch.com/our-team" TargetMode="External"/><Relationship Id="rId134" Type="http://schemas.openxmlformats.org/officeDocument/2006/relationships/hyperlink" Target="https://www.tcd.ie/medicine/clinical-medicine/staff/clinical-medicine/atobin/" TargetMode="External"/><Relationship Id="rId80" Type="http://schemas.openxmlformats.org/officeDocument/2006/relationships/hyperlink" Target="https://personalpages.manchester.ac.uk/staff/zenas.yiu/cv/cv.pdf" TargetMode="External"/><Relationship Id="rId155" Type="http://schemas.openxmlformats.org/officeDocument/2006/relationships/hyperlink" Target="https://www.spindermatology.org/scientific-committee" TargetMode="External"/><Relationship Id="rId176" Type="http://schemas.openxmlformats.org/officeDocument/2006/relationships/hyperlink" Target="https://www.irishdermatologists.ie/find_a_dermatologist/detail/237" TargetMode="External"/><Relationship Id="rId197" Type="http://schemas.openxmlformats.org/officeDocument/2006/relationships/hyperlink" Target="https://profiles.cardiff.ac.uk/staff/finlayay" TargetMode="External"/><Relationship Id="rId201" Type="http://schemas.openxmlformats.org/officeDocument/2006/relationships/hyperlink" Target="https://profiles.cardiff.ac.uk/staff/finlayay" TargetMode="External"/><Relationship Id="rId222" Type="http://schemas.openxmlformats.org/officeDocument/2006/relationships/hyperlink" Target="https://www.cardiff.ac.uk/people/view/2465411-" TargetMode="External"/><Relationship Id="rId243" Type="http://schemas.openxmlformats.org/officeDocument/2006/relationships/hyperlink" Target="https://irishskin.ie/about-us/" TargetMode="External"/><Relationship Id="rId264" Type="http://schemas.openxmlformats.org/officeDocument/2006/relationships/hyperlink" Target="https://www.appgs.co.uk/" TargetMode="External"/><Relationship Id="rId17" Type="http://schemas.openxmlformats.org/officeDocument/2006/relationships/hyperlink" Target="https://www.leopoldina.org/fileadmin/redaktion/Mitglieder/CV_Barker_Jonathan_EN.pdf" TargetMode="External"/><Relationship Id="rId38" Type="http://schemas.openxmlformats.org/officeDocument/2006/relationships/hyperlink" Target="https://esdr.org/about-esdr/leadership-committees/esdr-committees/" TargetMode="External"/><Relationship Id="rId59" Type="http://schemas.openxmlformats.org/officeDocument/2006/relationships/hyperlink" Target="https://www.grappanetwork.org/grappa-leadership/" TargetMode="External"/><Relationship Id="rId103" Type="http://schemas.openxmlformats.org/officeDocument/2006/relationships/hyperlink" Target="https://sheffielddermatologyresearch.com/our-team" TargetMode="External"/><Relationship Id="rId124" Type="http://schemas.openxmlformats.org/officeDocument/2006/relationships/hyperlink" Target="https://psoriasiscouncil.org/meet-the-experts/?_people_country=united-kingdom" TargetMode="External"/><Relationship Id="rId70" Type="http://schemas.openxmlformats.org/officeDocument/2006/relationships/hyperlink" Target="https://personalpages.manchester.ac.uk/staff/zenas.yiu/cv/cv.pdf" TargetMode="External"/><Relationship Id="rId91" Type="http://schemas.openxmlformats.org/officeDocument/2006/relationships/hyperlink" Target="https://skinmedjournal.com/2018/06/15/roderick-james-hay-md-frcp/" TargetMode="External"/><Relationship Id="rId145" Type="http://schemas.openxmlformats.org/officeDocument/2006/relationships/hyperlink" Target="https://www.tcd.ie/medicine/clinical-medicine/staff/clinical-medicine/atobin/" TargetMode="External"/><Relationship Id="rId166" Type="http://schemas.openxmlformats.org/officeDocument/2006/relationships/hyperlink" Target="https://www.linkedin.com/in/dr-colin-morton-946489206/" TargetMode="External"/><Relationship Id="rId187" Type="http://schemas.openxmlformats.org/officeDocument/2006/relationships/hyperlink" Target="https://profiles.cardiff.ac.uk/staff/finlayay" TargetMode="External"/><Relationship Id="rId1" Type="http://schemas.openxmlformats.org/officeDocument/2006/relationships/hyperlink" Target="https://www.leopoldina.org/fileadmin/redaktion/Mitglieder/CV_Barker_Jonathan_EN.pdf" TargetMode="External"/><Relationship Id="rId212" Type="http://schemas.openxmlformats.org/officeDocument/2006/relationships/hyperlink" Target="https://onewelbeck.com/consultants/dr-sandy-mcbride/" TargetMode="External"/><Relationship Id="rId233" Type="http://schemas.openxmlformats.org/officeDocument/2006/relationships/hyperlink" Target="https://www.stjohnsdermacademy.com/executive-committee" TargetMode="External"/><Relationship Id="rId254" Type="http://schemas.openxmlformats.org/officeDocument/2006/relationships/hyperlink" Target="https://biography.omicsonline.org/united-kingdom/scottish-dermatology-nursing-society-uk/barbara-page-2145557" TargetMode="External"/><Relationship Id="rId28" Type="http://schemas.openxmlformats.org/officeDocument/2006/relationships/hyperlink" Target="https://esdr.org/about-esdr/leadership-committees/esdr-board/edel-otoole/" TargetMode="External"/><Relationship Id="rId49" Type="http://schemas.openxmlformats.org/officeDocument/2006/relationships/hyperlink" Target="https://gloderm.org/about-us/meet-the-leadership/" TargetMode="External"/><Relationship Id="rId114" Type="http://schemas.openxmlformats.org/officeDocument/2006/relationships/hyperlink" Target="https://sheffielddermatologyresearch.com/our-team" TargetMode="External"/><Relationship Id="rId275" Type="http://schemas.openxmlformats.org/officeDocument/2006/relationships/hyperlink" Target="https://irishskin.ie/2022/08/30/caroline-irwin-stepped-down-as-a-charity-trustee-from-the-isf-board/" TargetMode="External"/><Relationship Id="rId60" Type="http://schemas.openxmlformats.org/officeDocument/2006/relationships/hyperlink" Target="https://imidforum.com/about" TargetMode="External"/><Relationship Id="rId81" Type="http://schemas.openxmlformats.org/officeDocument/2006/relationships/hyperlink" Target="https://personalpages.manchester.ac.uk/staff/zenas.yiu/cv/cv.pdf" TargetMode="External"/><Relationship Id="rId135" Type="http://schemas.openxmlformats.org/officeDocument/2006/relationships/hyperlink" Target="https://www.tcd.ie/research/profiles/?profile=atobin" TargetMode="External"/><Relationship Id="rId156" Type="http://schemas.openxmlformats.org/officeDocument/2006/relationships/hyperlink" Target="http://www.badbir.org/Clinicians/Information/SteeringCommittee/" TargetMode="External"/><Relationship Id="rId177" Type="http://schemas.openxmlformats.org/officeDocument/2006/relationships/hyperlink" Target="https://www.irishdermatologists.ie/find_a_dermatologist/detail/237" TargetMode="External"/><Relationship Id="rId198" Type="http://schemas.openxmlformats.org/officeDocument/2006/relationships/hyperlink" Target="https://profiles.cardiff.ac.uk/staff/finlayay" TargetMode="External"/><Relationship Id="rId202" Type="http://schemas.openxmlformats.org/officeDocument/2006/relationships/hyperlink" Target="https://www.actioneczema.org/about-us" TargetMode="External"/><Relationship Id="rId223" Type="http://schemas.openxmlformats.org/officeDocument/2006/relationships/hyperlink" Target="https://www.cardiff.ac.uk/people/view/2465411-" TargetMode="External"/><Relationship Id="rId244" Type="http://schemas.openxmlformats.org/officeDocument/2006/relationships/hyperlink" Target="https://irishskin.ie/about-us/" TargetMode="External"/><Relationship Id="rId18" Type="http://schemas.openxmlformats.org/officeDocument/2006/relationships/hyperlink" Target="https://www.bsid.org.uk/the-bsid-2023-medal-winner-is-prof-jonathan-barker/" TargetMode="External"/><Relationship Id="rId39" Type="http://schemas.openxmlformats.org/officeDocument/2006/relationships/hyperlink" Target="https://esdr.org/about-esdr/leadership-committees/esdr-committees/" TargetMode="External"/><Relationship Id="rId265" Type="http://schemas.openxmlformats.org/officeDocument/2006/relationships/hyperlink" Target="https://www.psoriasis-association.org.uk/team" TargetMode="External"/><Relationship Id="rId50" Type="http://schemas.openxmlformats.org/officeDocument/2006/relationships/hyperlink" Target="https://www.hcahealthcare.co.uk/finder/specialists/dr-claire-fuller-2" TargetMode="External"/><Relationship Id="rId104" Type="http://schemas.openxmlformats.org/officeDocument/2006/relationships/hyperlink" Target="https://psoriasiscouncil.org/people/ruth-murphy/" TargetMode="External"/><Relationship Id="rId125" Type="http://schemas.openxmlformats.org/officeDocument/2006/relationships/hyperlink" Target="http://www.psort.org.uk/meet-the-executive-team/" TargetMode="External"/><Relationship Id="rId146" Type="http://schemas.openxmlformats.org/officeDocument/2006/relationships/hyperlink" Target="https://www.tcd.ie/medicine/clinical-medicine/staff/clinical-medicine/atobin/" TargetMode="External"/><Relationship Id="rId167" Type="http://schemas.openxmlformats.org/officeDocument/2006/relationships/hyperlink" Target="https://www.linkedin.com/in/dr-colin-morton-946489206/" TargetMode="External"/><Relationship Id="rId188" Type="http://schemas.openxmlformats.org/officeDocument/2006/relationships/hyperlink" Target="https://profiles.cardiff.ac.uk/staff/finlayay" TargetMode="External"/><Relationship Id="rId71" Type="http://schemas.openxmlformats.org/officeDocument/2006/relationships/hyperlink" Target="https://personalpages.manchester.ac.uk/staff/zenas.yiu/cv/cv.pdf" TargetMode="External"/><Relationship Id="rId92" Type="http://schemas.openxmlformats.org/officeDocument/2006/relationships/hyperlink" Target="https://fungalinfectiontrust.org/organisation/trustees/" TargetMode="External"/><Relationship Id="rId213" Type="http://schemas.openxmlformats.org/officeDocument/2006/relationships/hyperlink" Target="https://onewelbeck.com/consultants/dr-sandy-mcbride/" TargetMode="External"/><Relationship Id="rId234" Type="http://schemas.openxmlformats.org/officeDocument/2006/relationships/hyperlink" Target="https://eczema.org/what-we-do/our-people/medical-advisory-board/medical-advisory-board/" TargetMode="External"/><Relationship Id="rId2" Type="http://schemas.openxmlformats.org/officeDocument/2006/relationships/hyperlink" Target="https://www.emedevents.com/speaker-profile/jonathan-barker" TargetMode="External"/><Relationship Id="rId29" Type="http://schemas.openxmlformats.org/officeDocument/2006/relationships/hyperlink" Target="https://www.qmul.ac.uk/blizard/all-staff/profiles/edel-otoole.html" TargetMode="External"/><Relationship Id="rId255" Type="http://schemas.openxmlformats.org/officeDocument/2006/relationships/hyperlink" Target="https://archive2021.parliament.scot/CrossPartyGroups/Psoriasis%20and%20Psoriatic%20Arthritis/Minutes_20140924.pdf" TargetMode="External"/><Relationship Id="rId276" Type="http://schemas.openxmlformats.org/officeDocument/2006/relationships/hyperlink" Target="https://www.linkedin.com/in/caroline-irwin-3ba09720/?originalSubdomain=ie" TargetMode="External"/><Relationship Id="rId40" Type="http://schemas.openxmlformats.org/officeDocument/2006/relationships/hyperlink" Target="https://myrovlytistrust.org/dr-neil-rajan/" TargetMode="External"/><Relationship Id="rId115" Type="http://schemas.openxmlformats.org/officeDocument/2006/relationships/hyperlink" Target="https://www.circlehealthgroup.co.uk/consultants/ruth-murphy" TargetMode="External"/><Relationship Id="rId136" Type="http://schemas.openxmlformats.org/officeDocument/2006/relationships/hyperlink" Target="https://www.tcd.ie/medicine/clinical-medicine/staff/clinical-medicine/atobin/" TargetMode="External"/><Relationship Id="rId157" Type="http://schemas.openxmlformats.org/officeDocument/2006/relationships/hyperlink" Target="https://www.bopss.co.uk/bopss-meetings/speakers/philip-laws/" TargetMode="External"/><Relationship Id="rId178" Type="http://schemas.openxmlformats.org/officeDocument/2006/relationships/hyperlink" Target="https://www.irishdermatologists.ie/find_a_dermatologist" TargetMode="External"/><Relationship Id="rId61" Type="http://schemas.openxmlformats.org/officeDocument/2006/relationships/hyperlink" Target="https://imidforum.com/about" TargetMode="External"/><Relationship Id="rId82" Type="http://schemas.openxmlformats.org/officeDocument/2006/relationships/hyperlink" Target="https://www.multivu.com/assets/55030/documents/Professor-Roderick-Hay-Bio-original.pdf" TargetMode="External"/><Relationship Id="rId199" Type="http://schemas.openxmlformats.org/officeDocument/2006/relationships/hyperlink" Target="https://profiles.cardiff.ac.uk/staff/finlayay" TargetMode="External"/><Relationship Id="rId203" Type="http://schemas.openxmlformats.org/officeDocument/2006/relationships/hyperlink" Target="https://bdng-conference.co.uk/speakers/lucy-moorhead/" TargetMode="External"/><Relationship Id="rId19" Type="http://schemas.openxmlformats.org/officeDocument/2006/relationships/hyperlink" Target="https://www.hcahealthcare.co.uk/finder/specialists/professor-jonathan-barker-1" TargetMode="External"/><Relationship Id="rId224" Type="http://schemas.openxmlformats.org/officeDocument/2006/relationships/hyperlink" Target="https://www.cardiff.ac.uk/people/view/2465411-" TargetMode="External"/><Relationship Id="rId245" Type="http://schemas.openxmlformats.org/officeDocument/2006/relationships/hyperlink" Target="https://bdng.org.uk/bdng-committee-structure/" TargetMode="External"/><Relationship Id="rId266" Type="http://schemas.openxmlformats.org/officeDocument/2006/relationships/hyperlink" Target="https://www.psoriasis-association.org.uk/news/psoriasis-association-welcomes-new-chair" TargetMode="External"/><Relationship Id="rId30" Type="http://schemas.openxmlformats.org/officeDocument/2006/relationships/hyperlink" Target="https://www.qmul.ac.uk/blizard/all-staff/profiles/edel-otoole.html" TargetMode="External"/><Relationship Id="rId105" Type="http://schemas.openxmlformats.org/officeDocument/2006/relationships/hyperlink" Target="https://sheffielddermatologyresearch.com/our-team" TargetMode="External"/><Relationship Id="rId126" Type="http://schemas.openxmlformats.org/officeDocument/2006/relationships/hyperlink" Target="http://www.psort.org.uk/meet-the-executive-team/" TargetMode="External"/><Relationship Id="rId147" Type="http://schemas.openxmlformats.org/officeDocument/2006/relationships/hyperlink" Target="https://psoriasiscouncil.org/people/satveer-mahil/" TargetMode="External"/><Relationship Id="rId168" Type="http://schemas.openxmlformats.org/officeDocument/2006/relationships/hyperlink" Target="https://www.finder.bupa.co.uk/Consultant/view/26803/dr_colin_morton" TargetMode="External"/><Relationship Id="rId51" Type="http://schemas.openxmlformats.org/officeDocument/2006/relationships/hyperlink" Target="https://dermoscopy-ids.org/active-members-list/" TargetMode="External"/><Relationship Id="rId72" Type="http://schemas.openxmlformats.org/officeDocument/2006/relationships/hyperlink" Target="https://personalpages.manchester.ac.uk/staff/zenas.yiu/cv/cv.pdf" TargetMode="External"/><Relationship Id="rId93" Type="http://schemas.openxmlformats.org/officeDocument/2006/relationships/hyperlink" Target="https://gloderm.org/about-us/meet-the-leadership/" TargetMode="External"/><Relationship Id="rId189" Type="http://schemas.openxmlformats.org/officeDocument/2006/relationships/hyperlink" Target="https://profiles.cardiff.ac.uk/staff/finlayay" TargetMode="External"/><Relationship Id="rId3" Type="http://schemas.openxmlformats.org/officeDocument/2006/relationships/hyperlink" Target="https://www.leopoldina.org/en/members/list-of-members/list-of-members/member/Member/show/jonathan-barker/" TargetMode="External"/><Relationship Id="rId214" Type="http://schemas.openxmlformats.org/officeDocument/2006/relationships/hyperlink" Target="https://www.irishdermatologists.ie/about-us/past-officers" TargetMode="External"/><Relationship Id="rId235" Type="http://schemas.openxmlformats.org/officeDocument/2006/relationships/hyperlink" Target="https://www.psoriasis-association.org.uk/team" TargetMode="External"/><Relationship Id="rId256" Type="http://schemas.openxmlformats.org/officeDocument/2006/relationships/hyperlink" Target="https://biography.omicsonline.org/united-kingdom/scottish-dermatology-nursing-society-uk/barbara-page-2145557" TargetMode="External"/><Relationship Id="rId277" Type="http://schemas.openxmlformats.org/officeDocument/2006/relationships/hyperlink" Target="https://www.independent.ie/regionals/herald/new-website-hope-for-irish-sufferers-of-psoriasis/27891226.html" TargetMode="External"/><Relationship Id="rId116" Type="http://schemas.openxmlformats.org/officeDocument/2006/relationships/hyperlink" Target="https://www.nottingham.ac.uk/research/groups/cebd/documents/researchdocs/steering-group-biographies-nov2017.pdf" TargetMode="External"/><Relationship Id="rId137" Type="http://schemas.openxmlformats.org/officeDocument/2006/relationships/hyperlink" Target="https://www.linkedin.com/in/anne-marie-tobin-7048a521/" TargetMode="External"/><Relationship Id="rId158" Type="http://schemas.openxmlformats.org/officeDocument/2006/relationships/hyperlink" Target="https://www.bsmd.org.uk/team" TargetMode="External"/><Relationship Id="rId20" Type="http://schemas.openxmlformats.org/officeDocument/2006/relationships/hyperlink" Target="https://www.leopoldina.org/fileadmin/redaktion/Mitglieder/CV_Barker_Jonathan_EN.pdf" TargetMode="External"/><Relationship Id="rId41" Type="http://schemas.openxmlformats.org/officeDocument/2006/relationships/hyperlink" Target="https://www.newcastlebrc.nihr.ac.uk/staff/dr-neil-rajan/" TargetMode="External"/><Relationship Id="rId62" Type="http://schemas.openxmlformats.org/officeDocument/2006/relationships/hyperlink" Target="https://imidforum.com/about" TargetMode="External"/><Relationship Id="rId83" Type="http://schemas.openxmlformats.org/officeDocument/2006/relationships/hyperlink" Target="https://www.lepra.org.uk/team/trustees/professor-rod-hay" TargetMode="External"/><Relationship Id="rId179" Type="http://schemas.openxmlformats.org/officeDocument/2006/relationships/hyperlink" Target="https://www.irishdermatologists.ie/find_a_dermatologist/detail/237" TargetMode="External"/><Relationship Id="rId190" Type="http://schemas.openxmlformats.org/officeDocument/2006/relationships/hyperlink" Target="https://profiles.cardiff.ac.uk/staff/finlayay" TargetMode="External"/><Relationship Id="rId204" Type="http://schemas.openxmlformats.org/officeDocument/2006/relationships/hyperlink" Target="https://www.bestpracticelondon.co.uk/speaker-faculty/lucy-moorhead" TargetMode="External"/><Relationship Id="rId225" Type="http://schemas.openxmlformats.org/officeDocument/2006/relationships/hyperlink" Target="https://www.cardiff.ac.uk/people/view/2465411-" TargetMode="External"/><Relationship Id="rId246" Type="http://schemas.openxmlformats.org/officeDocument/2006/relationships/hyperlink" Target="https://www.pcds.org.uk/trustees" TargetMode="External"/><Relationship Id="rId267" Type="http://schemas.openxmlformats.org/officeDocument/2006/relationships/hyperlink" Target="https://www.abpi.org.uk/media/4qvbpc3y/der-0080-0517-dermatology_initiative_report_rev16.pdf" TargetMode="External"/><Relationship Id="rId106" Type="http://schemas.openxmlformats.org/officeDocument/2006/relationships/hyperlink" Target="https://www.nottingham.ac.uk/research/groups/cebd/documents/researchdocs/steering-group-biographies-nov2017.pdf" TargetMode="External"/><Relationship Id="rId127" Type="http://schemas.openxmlformats.org/officeDocument/2006/relationships/hyperlink" Target="https://psoriasiscouncil.org/meet-the-experts/?_people_country=united-kingdom" TargetMode="External"/><Relationship Id="rId10" Type="http://schemas.openxmlformats.org/officeDocument/2006/relationships/hyperlink" Target="https://psoriasiscouncil.org/about/committees-and-working-groups/" TargetMode="External"/><Relationship Id="rId31" Type="http://schemas.openxmlformats.org/officeDocument/2006/relationships/hyperlink" Target="https://www.bad.org.uk/about-the-bad/leadership-team/" TargetMode="External"/><Relationship Id="rId52" Type="http://schemas.openxmlformats.org/officeDocument/2006/relationships/hyperlink" Target="https://www.ilds.org/who-we-are/organisation-structure/our-directors/" TargetMode="External"/><Relationship Id="rId73" Type="http://schemas.openxmlformats.org/officeDocument/2006/relationships/hyperlink" Target="https://personalpages.manchester.ac.uk/staff/zenas.yiu/cv/cv.pdf" TargetMode="External"/><Relationship Id="rId94" Type="http://schemas.openxmlformats.org/officeDocument/2006/relationships/hyperlink" Target="https://www.rstmh.org/professor-roderick-hay" TargetMode="External"/><Relationship Id="rId148" Type="http://schemas.openxmlformats.org/officeDocument/2006/relationships/hyperlink" Target="https://psoriasiscouncil.org/meet-the-experts/?_people_country=united-kingdom" TargetMode="External"/><Relationship Id="rId169" Type="http://schemas.openxmlformats.org/officeDocument/2006/relationships/hyperlink" Target="https://www.sds.org.uk/history/presidents-society" TargetMode="External"/><Relationship Id="rId4" Type="http://schemas.openxmlformats.org/officeDocument/2006/relationships/hyperlink" Target="https://www.leopoldina.org/fileadmin/redaktion/Mitglieder/CV_Barker_Jonathan_EN.pdf" TargetMode="External"/><Relationship Id="rId180" Type="http://schemas.openxmlformats.org/officeDocument/2006/relationships/hyperlink" Target="https://www.irishdermatologists.ie/find_a_dermatologist/detail/237" TargetMode="External"/><Relationship Id="rId215" Type="http://schemas.openxmlformats.org/officeDocument/2006/relationships/hyperlink" Target="https://www.irishdermatologists.ie/about-us/past-officers" TargetMode="External"/><Relationship Id="rId236" Type="http://schemas.openxmlformats.org/officeDocument/2006/relationships/hyperlink" Target="https://www.stjohnsdermacademy.com/executive-committee" TargetMode="External"/><Relationship Id="rId257" Type="http://schemas.openxmlformats.org/officeDocument/2006/relationships/hyperlink" Target="https://www.sds.org.uk/history/secretaries-society" TargetMode="External"/><Relationship Id="rId42" Type="http://schemas.openxmlformats.org/officeDocument/2006/relationships/hyperlink" Target="https://www.linkedin.com/in/dr-claire-fuller-4982471a/" TargetMode="External"/><Relationship Id="rId84" Type="http://schemas.openxmlformats.org/officeDocument/2006/relationships/hyperlink" Target="https://www.rstmh.org/professor-roderick-hay" TargetMode="External"/><Relationship Id="rId138" Type="http://schemas.openxmlformats.org/officeDocument/2006/relationships/hyperlink" Target="https://irishskin.ie/about-us/" TargetMode="External"/><Relationship Id="rId191" Type="http://schemas.openxmlformats.org/officeDocument/2006/relationships/hyperlink" Target="https://cdn.bad.org.uk/uploads/2022/08/10101248/Past-Officers_2022.pdf" TargetMode="External"/><Relationship Id="rId205" Type="http://schemas.openxmlformats.org/officeDocument/2006/relationships/hyperlink" Target="https://bdng-conference.co.uk/speakers/lucy-moorhead/" TargetMode="External"/><Relationship Id="rId247" Type="http://schemas.openxmlformats.org/officeDocument/2006/relationships/hyperlink" Target="https://www.pcds.org.uk/trustees" TargetMode="External"/><Relationship Id="rId107" Type="http://schemas.openxmlformats.org/officeDocument/2006/relationships/hyperlink" Target="https://sheffielddermatologyresearch.com/our-team" TargetMode="External"/><Relationship Id="rId11" Type="http://schemas.openxmlformats.org/officeDocument/2006/relationships/hyperlink" Target="http://www.badbir.org/Clinicians/Information/SteeringCommittee/" TargetMode="External"/><Relationship Id="rId53" Type="http://schemas.openxmlformats.org/officeDocument/2006/relationships/hyperlink" Target="https://www.intsocderm.org/i4a/pages/index.cfm?pageid=3280" TargetMode="External"/><Relationship Id="rId149" Type="http://schemas.openxmlformats.org/officeDocument/2006/relationships/hyperlink" Target="https://psoriasiscouncil.org/about/committees-and-working-groups/" TargetMode="External"/><Relationship Id="rId95" Type="http://schemas.openxmlformats.org/officeDocument/2006/relationships/hyperlink" Target="https://mycetoma.edu.sd/?page_id=5674" TargetMode="External"/><Relationship Id="rId160" Type="http://schemas.openxmlformats.org/officeDocument/2006/relationships/hyperlink" Target="https://www.britishskinfoundation.org.uk/british-skin-foundation-committee-members" TargetMode="External"/><Relationship Id="rId216" Type="http://schemas.openxmlformats.org/officeDocument/2006/relationships/hyperlink" Target="https://bpg.org.uk/bpg-history/"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mdpi.com/2309-608X/8/12/1290" TargetMode="External"/><Relationship Id="rId299" Type="http://schemas.openxmlformats.org/officeDocument/2006/relationships/hyperlink" Target="https://www.medicaljournals.se/acta/content/html/10.2340/00015555-3040" TargetMode="External"/><Relationship Id="rId21" Type="http://schemas.openxmlformats.org/officeDocument/2006/relationships/hyperlink" Target="https://www.medscape.org/sites/advances/gpp-management" TargetMode="External"/><Relationship Id="rId63" Type="http://schemas.openxmlformats.org/officeDocument/2006/relationships/hyperlink" Target="https://www.ncbi.nlm.nih.gov/pmc/articles/PMC11103320/" TargetMode="External"/><Relationship Id="rId159" Type="http://schemas.openxmlformats.org/officeDocument/2006/relationships/hyperlink" Target="https://link.springer.com/article/10.1007/s40257-021-00653-0" TargetMode="External"/><Relationship Id="rId324" Type="http://schemas.openxmlformats.org/officeDocument/2006/relationships/hyperlink" Target="https://www.em-consulte.com/article/1419426/factors-associated-with-adverse-covid-19-outcomes-" TargetMode="External"/><Relationship Id="rId366" Type="http://schemas.openxmlformats.org/officeDocument/2006/relationships/hyperlink" Target="https://onlinelibrary.wiley.com/doi/full/10.1002/ski2.359" TargetMode="External"/><Relationship Id="rId170" Type="http://schemas.openxmlformats.org/officeDocument/2006/relationships/hyperlink" Target="https://www.tandfonline.com/doi/full/10.1080/09546634.2023.2216322" TargetMode="External"/><Relationship Id="rId226" Type="http://schemas.openxmlformats.org/officeDocument/2006/relationships/hyperlink" Target="https://www.emjreviews.com/dermatology/symposium/the-treatment-landscape-of-atopic-dermatitis-interviews-with-three-consultant-dermatologists/?site_version=EMJ" TargetMode="External"/><Relationship Id="rId268" Type="http://schemas.openxmlformats.org/officeDocument/2006/relationships/hyperlink" Target="https://www.emjreviews.com/dermatology/podcasts/emg-health-podcast-are-we-failing-our-patients-why-sex-and-gender-matter-in-psoriasis-management/?site_version=EMJ" TargetMode="External"/><Relationship Id="rId32" Type="http://schemas.openxmlformats.org/officeDocument/2006/relationships/hyperlink" Target="https://www.medscape.org/sites/advances/gpp-management" TargetMode="External"/><Relationship Id="rId74" Type="http://schemas.openxmlformats.org/officeDocument/2006/relationships/hyperlink" Target="https://link.springer.com/article/10.1007/s13555-023-01014-x" TargetMode="External"/><Relationship Id="rId128" Type="http://schemas.openxmlformats.org/officeDocument/2006/relationships/hyperlink" Target="https://www.mdpi.com/2309-608X/8/12/1290" TargetMode="External"/><Relationship Id="rId335" Type="http://schemas.openxmlformats.org/officeDocument/2006/relationships/hyperlink" Target="https://jamanetwork.com/journals/jamadermatology/fullarticle/2812208" TargetMode="External"/><Relationship Id="rId377" Type="http://schemas.openxmlformats.org/officeDocument/2006/relationships/hyperlink" Target="https://uk.linkedin.com/in/lianneh?original_referer=https%3A%2F%2Fwww.google.com%2F" TargetMode="External"/><Relationship Id="rId5" Type="http://schemas.openxmlformats.org/officeDocument/2006/relationships/hyperlink" Target="https://www.medscape.org/sites/advances/gpp-management" TargetMode="External"/><Relationship Id="rId181" Type="http://schemas.openxmlformats.org/officeDocument/2006/relationships/hyperlink" Target="https://onlinelibrary.wiley.com/doi/full/10.1002/ski2.149" TargetMode="External"/><Relationship Id="rId237" Type="http://schemas.openxmlformats.org/officeDocument/2006/relationships/hyperlink" Target="https://www.em-consulte.com/it/article/372178/figures/guidelines-on-the-use-of-photodynamic-therapy-for-" TargetMode="External"/><Relationship Id="rId279" Type="http://schemas.openxmlformats.org/officeDocument/2006/relationships/hyperlink" Target="https://www.emjreviews.com/dermatology/podcasts/emg-health-podcast-are-we-failing-our-patients-why-sex-and-gender-matter-in-psoriasis-management/?site_version=EMJ" TargetMode="External"/><Relationship Id="rId43" Type="http://schemas.openxmlformats.org/officeDocument/2006/relationships/hyperlink" Target="https://jamanetwork.com/journals/jamadermatology/fullarticle/2783860" TargetMode="External"/><Relationship Id="rId139" Type="http://schemas.openxmlformats.org/officeDocument/2006/relationships/hyperlink" Target="https://www.academia.edu/85290615/The_International_Psoriasis_Council_Presents_Top_Five_Psoriasis_Research_Articles_for_July_2010_December_2010" TargetMode="External"/><Relationship Id="rId290" Type="http://schemas.openxmlformats.org/officeDocument/2006/relationships/hyperlink" Target="https://www.medicaljournals.se/acta/content/html/10.2340/00015555-3040" TargetMode="External"/><Relationship Id="rId304" Type="http://schemas.openxmlformats.org/officeDocument/2006/relationships/hyperlink" Target="https://link.springer.com/article/10.1007/s13555-018-0279-5" TargetMode="External"/><Relationship Id="rId346" Type="http://schemas.openxmlformats.org/officeDocument/2006/relationships/hyperlink" Target="https://onlinelibrary.wiley.com/doi/abs/10.1111/j.1365-2133.2012.11209.x" TargetMode="External"/><Relationship Id="rId85" Type="http://schemas.openxmlformats.org/officeDocument/2006/relationships/hyperlink" Target="https://academic.oup.com/rheumatology/article/61/Supplement_1/keac133.254/6573134" TargetMode="External"/><Relationship Id="rId150" Type="http://schemas.openxmlformats.org/officeDocument/2006/relationships/hyperlink" Target="https://link.springer.com/article/10.1007/s40257-021-00653-0" TargetMode="External"/><Relationship Id="rId192" Type="http://schemas.openxmlformats.org/officeDocument/2006/relationships/hyperlink" Target="https://onlinelibrary.wiley.com/doi/full/10.1002/ski2.149" TargetMode="External"/><Relationship Id="rId206" Type="http://schemas.openxmlformats.org/officeDocument/2006/relationships/hyperlink" Target="https://onlinelibrary.wiley.com/doi/pdf/10.1111/bjd.21677" TargetMode="External"/><Relationship Id="rId248" Type="http://schemas.openxmlformats.org/officeDocument/2006/relationships/hyperlink" Target="https://onlinelibrary.wiley.com/doi/pdf/10.1111/bjd.16441" TargetMode="External"/><Relationship Id="rId12" Type="http://schemas.openxmlformats.org/officeDocument/2006/relationships/hyperlink" Target="https://www.medscape.org/sites/advances/gpp-management" TargetMode="External"/><Relationship Id="rId108" Type="http://schemas.openxmlformats.org/officeDocument/2006/relationships/hyperlink" Target="https://onlinelibrary.wiley.com/page/journal/13652133/homepage/cmeforreviewers" TargetMode="External"/><Relationship Id="rId315" Type="http://schemas.openxmlformats.org/officeDocument/2006/relationships/hyperlink" Target="https://www.tandfonline.com/doi/pdf/10.1586/17469872.3.4s.S39" TargetMode="External"/><Relationship Id="rId357" Type="http://schemas.openxmlformats.org/officeDocument/2006/relationships/hyperlink" Target="https://link.springer.com/article/10.1186/s12875-016-0544-6" TargetMode="External"/><Relationship Id="rId54" Type="http://schemas.openxmlformats.org/officeDocument/2006/relationships/hyperlink" Target="https://link.springer.com/article/10.1007/s13555-023-01014-x" TargetMode="External"/><Relationship Id="rId96" Type="http://schemas.openxmlformats.org/officeDocument/2006/relationships/hyperlink" Target="https://link.springer.com/article/10.1007/s13555-023-01014-x" TargetMode="External"/><Relationship Id="rId161" Type="http://schemas.openxmlformats.org/officeDocument/2006/relationships/hyperlink" Target="https://www.academia.edu/85290615/The_International_Psoriasis_Council_Presents_Top_Five_Psoriasis_Research_Articles_for_July_2010_December_2010" TargetMode="External"/><Relationship Id="rId217" Type="http://schemas.openxmlformats.org/officeDocument/2006/relationships/hyperlink" Target="https://onlinelibrary.wiley.com/doi/full/10.1002/jvc2.175" TargetMode="External"/><Relationship Id="rId259" Type="http://schemas.openxmlformats.org/officeDocument/2006/relationships/hyperlink" Target="https://www.emjreviews.com/dermatology/podcasts/emg-health-podcast-are-we-failing-our-patients-why-sex-and-gender-matter-in-psoriasis-management/?site_version=EMJ" TargetMode="External"/><Relationship Id="rId23" Type="http://schemas.openxmlformats.org/officeDocument/2006/relationships/hyperlink" Target="https://www.medscape.org/sites/advances/gpp-management" TargetMode="External"/><Relationship Id="rId119" Type="http://schemas.openxmlformats.org/officeDocument/2006/relationships/hyperlink" Target="https://www.mdpi.com/2309-608X/8/12/1290" TargetMode="External"/><Relationship Id="rId270" Type="http://schemas.openxmlformats.org/officeDocument/2006/relationships/hyperlink" Target="https://www.sciencedirect.com/science/article/abs/pii/S0190962210005621" TargetMode="External"/><Relationship Id="rId326" Type="http://schemas.openxmlformats.org/officeDocument/2006/relationships/hyperlink" Target="https://www.em-consulte.com/article/1419426/factors-associated-with-adverse-covid-19-outcomes-" TargetMode="External"/><Relationship Id="rId65" Type="http://schemas.openxmlformats.org/officeDocument/2006/relationships/hyperlink" Target="https://www.ncbi.nlm.nih.gov/pmc/articles/PMC10924269/" TargetMode="External"/><Relationship Id="rId130" Type="http://schemas.openxmlformats.org/officeDocument/2006/relationships/hyperlink" Target="https://www.mdpi.com/2309-608X/8/12/1290" TargetMode="External"/><Relationship Id="rId368" Type="http://schemas.openxmlformats.org/officeDocument/2006/relationships/hyperlink" Target="https://onlinelibrary.wiley.com/doi/full/10.1002/ski2.359" TargetMode="External"/><Relationship Id="rId172" Type="http://schemas.openxmlformats.org/officeDocument/2006/relationships/hyperlink" Target="https://www.emjreviews.com/dermatology/symposium/navigating-the-road-to-psoriasis-control-in-women-strategies-to-optimise-the-reproductive-journey/?site_version=EMJ" TargetMode="External"/><Relationship Id="rId228" Type="http://schemas.openxmlformats.org/officeDocument/2006/relationships/hyperlink" Target="https://www.emjreviews.com/dermatology/symposium/the-treatment-landscape-of-atopic-dermatitis-interviews-with-three-consultant-dermatologists/?site_version=EMJ" TargetMode="External"/><Relationship Id="rId281" Type="http://schemas.openxmlformats.org/officeDocument/2006/relationships/hyperlink" Target="https://www.emjreviews.com/dermatology/podcasts/emg-health-podcast-are-we-failing-our-patients-why-sex-and-gender-matter-in-psoriasis-management/?site_version=EMJ" TargetMode="External"/><Relationship Id="rId337" Type="http://schemas.openxmlformats.org/officeDocument/2006/relationships/hyperlink" Target="https://academic.oup.com/bjd/article/188/4/542/6880649" TargetMode="External"/><Relationship Id="rId34" Type="http://schemas.openxmlformats.org/officeDocument/2006/relationships/hyperlink" Target="https://www.medscape.org/sites/advances/gpp-management" TargetMode="External"/><Relationship Id="rId76" Type="http://schemas.openxmlformats.org/officeDocument/2006/relationships/hyperlink" Target="https://link.springer.com/article/10.1007/s13555-023-01014-x" TargetMode="External"/><Relationship Id="rId141" Type="http://schemas.openxmlformats.org/officeDocument/2006/relationships/hyperlink" Target="https://www.jaad.org/article/S0190-9622(20)31167-1/pdf" TargetMode="External"/><Relationship Id="rId379" Type="http://schemas.openxmlformats.org/officeDocument/2006/relationships/hyperlink" Target="https://uk.linkedin.com/in/lianneh?original_referer=https%3A%2F%2Fwww.google.com%2F" TargetMode="External"/><Relationship Id="rId7" Type="http://schemas.openxmlformats.org/officeDocument/2006/relationships/hyperlink" Target="https://www.medscape.org/sites/advances/gpp-management" TargetMode="External"/><Relationship Id="rId183" Type="http://schemas.openxmlformats.org/officeDocument/2006/relationships/hyperlink" Target="https://onlinelibrary.wiley.com/doi/full/10.1111/bjd.21029" TargetMode="External"/><Relationship Id="rId239" Type="http://schemas.openxmlformats.org/officeDocument/2006/relationships/hyperlink" Target="https://link.springer.com/article/10.1007/s13555-016-0126-5" TargetMode="External"/><Relationship Id="rId250" Type="http://schemas.openxmlformats.org/officeDocument/2006/relationships/hyperlink" Target="https://www.em-consulte.com/it/article/372178/figures/guidelines-on-the-use-of-photodynamic-therapy-for-" TargetMode="External"/><Relationship Id="rId292" Type="http://schemas.openxmlformats.org/officeDocument/2006/relationships/hyperlink" Target="https://www.tandfonline.com/doi/pdf/10.1586/17469872.3.4s.S39" TargetMode="External"/><Relationship Id="rId306" Type="http://schemas.openxmlformats.org/officeDocument/2006/relationships/hyperlink" Target="https://www.sciencedirect.com/science/article/abs/pii/S0190962201264822" TargetMode="External"/><Relationship Id="rId45" Type="http://schemas.openxmlformats.org/officeDocument/2006/relationships/hyperlink" Target="https://jamanetwork.com/journals/jamadermatology/fullarticle/2783860" TargetMode="External"/><Relationship Id="rId87" Type="http://schemas.openxmlformats.org/officeDocument/2006/relationships/hyperlink" Target="https://link.springer.com/article/10.1007/s13555-023-01014-x" TargetMode="External"/><Relationship Id="rId110" Type="http://schemas.openxmlformats.org/officeDocument/2006/relationships/hyperlink" Target="https://onlinelibrary.wiley.com/page/journal/13652133/homepage/cmeforreviewers" TargetMode="External"/><Relationship Id="rId348" Type="http://schemas.openxmlformats.org/officeDocument/2006/relationships/hyperlink" Target="https://link.springer.com/article/10.1186/s12875-016-0544-6" TargetMode="External"/><Relationship Id="rId152" Type="http://schemas.openxmlformats.org/officeDocument/2006/relationships/hyperlink" Target="https://www.jaad.org/article/S0190-9622(20)31167-1/pdf" TargetMode="External"/><Relationship Id="rId194" Type="http://schemas.openxmlformats.org/officeDocument/2006/relationships/hyperlink" Target="https://dupuytrens.org/wp-content/uploads/2023/05/2017_Lynch.pdf" TargetMode="External"/><Relationship Id="rId208" Type="http://schemas.openxmlformats.org/officeDocument/2006/relationships/hyperlink" Target="https://onlinelibrary.wiley.com/doi/pdf/10.1111/bjd.21677" TargetMode="External"/><Relationship Id="rId261" Type="http://schemas.openxmlformats.org/officeDocument/2006/relationships/hyperlink" Target="https://onlinelibrary.wiley.com/doi/full/10.1002/jvc2.126" TargetMode="External"/><Relationship Id="rId14" Type="http://schemas.openxmlformats.org/officeDocument/2006/relationships/hyperlink" Target="https://www.medscape.org/sites/advances/gpp-management" TargetMode="External"/><Relationship Id="rId56" Type="http://schemas.openxmlformats.org/officeDocument/2006/relationships/hyperlink" Target="https://academic.oup.com/rheumatology/article/61/Supplement_1/keac133.254/6573134" TargetMode="External"/><Relationship Id="rId317" Type="http://schemas.openxmlformats.org/officeDocument/2006/relationships/hyperlink" Target="https://onlinelibrary.wiley.com/doi/full/10.1111/jdv.18593" TargetMode="External"/><Relationship Id="rId359" Type="http://schemas.openxmlformats.org/officeDocument/2006/relationships/hyperlink" Target="https://link.springer.com/article/10.1186/s12875-016-0544-6" TargetMode="External"/><Relationship Id="rId98" Type="http://schemas.openxmlformats.org/officeDocument/2006/relationships/hyperlink" Target="https://link.springer.com/article/10.1007/s13555-023-01014-x" TargetMode="External"/><Relationship Id="rId121" Type="http://schemas.openxmlformats.org/officeDocument/2006/relationships/hyperlink" Target="https://www.em-consulte.com/article/438076/onychomycosis-diagnosis-and-definition-of-cure" TargetMode="External"/><Relationship Id="rId163" Type="http://schemas.openxmlformats.org/officeDocument/2006/relationships/hyperlink" Target="https://link.springer.com/article/10.1007/s40257-021-00653-0" TargetMode="External"/><Relationship Id="rId219" Type="http://schemas.openxmlformats.org/officeDocument/2006/relationships/hyperlink" Target="https://www.emjreviews.com/dermatology/symposium/the-treatment-landscape-of-atopic-dermatitis-interviews-with-three-consultant-dermatologists/?site_version=EMJ" TargetMode="External"/><Relationship Id="rId370" Type="http://schemas.openxmlformats.org/officeDocument/2006/relationships/hyperlink" Target="https://onlinelibrary.wiley.com/doi/full/10.1002/ski2.359" TargetMode="External"/><Relationship Id="rId230" Type="http://schemas.openxmlformats.org/officeDocument/2006/relationships/hyperlink" Target="https://www.emjreviews.com/dermatology/symposium/the-treatment-landscape-of-atopic-dermatitis-interviews-with-three-consultant-dermatologists/?site_version=EMJ" TargetMode="External"/><Relationship Id="rId25" Type="http://schemas.openxmlformats.org/officeDocument/2006/relationships/hyperlink" Target="https://www.medscape.org/sites/advances/gpp-management" TargetMode="External"/><Relationship Id="rId67" Type="http://schemas.openxmlformats.org/officeDocument/2006/relationships/hyperlink" Target="https://link.springer.com/article/10.1007/s13555-023-01014-x" TargetMode="External"/><Relationship Id="rId272" Type="http://schemas.openxmlformats.org/officeDocument/2006/relationships/hyperlink" Target="https://www.emjreviews.com/dermatology/podcasts/emg-health-podcast-are-we-failing-our-patients-why-sex-and-gender-matter-in-psoriasis-management/?site_version=EMJ" TargetMode="External"/><Relationship Id="rId328" Type="http://schemas.openxmlformats.org/officeDocument/2006/relationships/hyperlink" Target="https://uk.linkedin.com/in/lucy-moorhead-81b7396" TargetMode="External"/><Relationship Id="rId132" Type="http://schemas.openxmlformats.org/officeDocument/2006/relationships/hyperlink" Target="https://www.mdpi.com/2309-608X/8/12/1290" TargetMode="External"/><Relationship Id="rId174" Type="http://schemas.openxmlformats.org/officeDocument/2006/relationships/hyperlink" Target="https://onlinelibrary.wiley.com/doi/full/10.1111/bjd.21029" TargetMode="External"/><Relationship Id="rId241" Type="http://schemas.openxmlformats.org/officeDocument/2006/relationships/hyperlink" Target="https://onlinelibrary.wiley.com/doi/pdf/10.1111/bjd.16441" TargetMode="External"/><Relationship Id="rId36" Type="http://schemas.openxmlformats.org/officeDocument/2006/relationships/hyperlink" Target="https://www.medscape.org/sites/advances/gpp-management" TargetMode="External"/><Relationship Id="rId283" Type="http://schemas.openxmlformats.org/officeDocument/2006/relationships/hyperlink" Target="https://www.emjreviews.com/dermatology/podcasts/emg-health-podcast-are-we-failing-our-patients-why-sex-and-gender-matter-in-psoriasis-management/?site_version=EMJ" TargetMode="External"/><Relationship Id="rId339" Type="http://schemas.openxmlformats.org/officeDocument/2006/relationships/hyperlink" Target="https://onlinelibrary.wiley.com/page/journal/13652133/homepage/cmeforreviewers" TargetMode="External"/><Relationship Id="rId78" Type="http://schemas.openxmlformats.org/officeDocument/2006/relationships/hyperlink" Target="https://academic.oup.com/rheumatology/article/61/Supplement_1/keac133.254/6573134" TargetMode="External"/><Relationship Id="rId101" Type="http://schemas.openxmlformats.org/officeDocument/2006/relationships/hyperlink" Target="https://www.ncbi.nlm.nih.gov/pmc/articles/PMC10924269/" TargetMode="External"/><Relationship Id="rId143" Type="http://schemas.openxmlformats.org/officeDocument/2006/relationships/hyperlink" Target="https://link.springer.com/article/10.1007/s40257-021-00653-0" TargetMode="External"/><Relationship Id="rId185" Type="http://schemas.openxmlformats.org/officeDocument/2006/relationships/hyperlink" Target="https://www.emjreviews.com/dermatology/symposium/navigating-the-road-to-psoriasis-control-in-women-strategies-to-optimise-the-reproductive-journey/?site_version=EMJ" TargetMode="External"/><Relationship Id="rId350" Type="http://schemas.openxmlformats.org/officeDocument/2006/relationships/hyperlink" Target="https://link.springer.com/article/10.1007/s13555-021-00661-2" TargetMode="External"/><Relationship Id="rId9" Type="http://schemas.openxmlformats.org/officeDocument/2006/relationships/hyperlink" Target="https://www.medscape.org/sites/advances/gpp-management" TargetMode="External"/><Relationship Id="rId210" Type="http://schemas.openxmlformats.org/officeDocument/2006/relationships/hyperlink" Target="https://www.emjreviews.com/dermatology/symposium/the-treatment-landscape-of-atopic-dermatitis-interviews-with-three-consultant-dermatologists/?site_version=EMJ" TargetMode="External"/><Relationship Id="rId26" Type="http://schemas.openxmlformats.org/officeDocument/2006/relationships/hyperlink" Target="https://www.medscape.org/sites/advances/gpp-management" TargetMode="External"/><Relationship Id="rId231" Type="http://schemas.openxmlformats.org/officeDocument/2006/relationships/hyperlink" Target="https://www.emjreviews.com/dermatology/symposium/the-treatment-landscape-of-atopic-dermatitis-interviews-with-three-consultant-dermatologists/?site_version=EMJ" TargetMode="External"/><Relationship Id="rId252" Type="http://schemas.openxmlformats.org/officeDocument/2006/relationships/hyperlink" Target="https://www.em-consulte.com/it/article/372178/figures/guidelines-on-the-use-of-photodynamic-therapy-for-" TargetMode="External"/><Relationship Id="rId273" Type="http://schemas.openxmlformats.org/officeDocument/2006/relationships/hyperlink" Target="https://www.emjreviews.com/dermatology/podcasts/emg-health-podcast-are-we-failing-our-patients-why-sex-and-gender-matter-in-psoriasis-management/?site_version=EMJ" TargetMode="External"/><Relationship Id="rId294" Type="http://schemas.openxmlformats.org/officeDocument/2006/relationships/hyperlink" Target="https://www.em-consulte.com/es/article/331972/figures/new-insights-into-the-management-of-acne-an-update" TargetMode="External"/><Relationship Id="rId308" Type="http://schemas.openxmlformats.org/officeDocument/2006/relationships/hyperlink" Target="https://www.tandfonline.com/doi/pdf/10.1586/17469872.3.4s.S39" TargetMode="External"/><Relationship Id="rId329" Type="http://schemas.openxmlformats.org/officeDocument/2006/relationships/hyperlink" Target="https://www.healio.com/news/dermatology/20231213/interleukin23-inhibitors-exhibit-lowest-paradoxical-eczema-risk-in-psoriasis-treatment" TargetMode="External"/><Relationship Id="rId47" Type="http://schemas.openxmlformats.org/officeDocument/2006/relationships/hyperlink" Target="https://jamanetwork.com/journals/jamadermatology/fullarticle/2783860" TargetMode="External"/><Relationship Id="rId68" Type="http://schemas.openxmlformats.org/officeDocument/2006/relationships/hyperlink" Target="https://academic.oup.com/rheumatology/article/61/Supplement_1/keac133.254/6573134" TargetMode="External"/><Relationship Id="rId89" Type="http://schemas.openxmlformats.org/officeDocument/2006/relationships/hyperlink" Target="https://link.springer.com/article/10.1007/s13555-023-01014-x" TargetMode="External"/><Relationship Id="rId112" Type="http://schemas.openxmlformats.org/officeDocument/2006/relationships/hyperlink" Target="https://onlinelibrary.wiley.com/page/journal/13652133/homepage/cmeforreviewers" TargetMode="External"/><Relationship Id="rId133" Type="http://schemas.openxmlformats.org/officeDocument/2006/relationships/hyperlink" Target="https://www.mdpi.com/2309-608X/8/12/1290" TargetMode="External"/><Relationship Id="rId154" Type="http://schemas.openxmlformats.org/officeDocument/2006/relationships/hyperlink" Target="https://link.springer.com/article/10.1007/s40257-021-00653-0" TargetMode="External"/><Relationship Id="rId175" Type="http://schemas.openxmlformats.org/officeDocument/2006/relationships/hyperlink" Target="https://onlinelibrary.wiley.com/doi/full/10.1002/ski2.149" TargetMode="External"/><Relationship Id="rId340" Type="http://schemas.openxmlformats.org/officeDocument/2006/relationships/hyperlink" Target="https://onlinelibrary.wiley.com/page/journal/13652133/homepage/cmeforreviewers" TargetMode="External"/><Relationship Id="rId361" Type="http://schemas.openxmlformats.org/officeDocument/2006/relationships/hyperlink" Target="https://link.springer.com/article/10.1186/s12875-016-0544-6" TargetMode="External"/><Relationship Id="rId196" Type="http://schemas.openxmlformats.org/officeDocument/2006/relationships/hyperlink" Target="https://onlinelibrary.wiley.com/doi/full/10.1111/jdv.14686" TargetMode="External"/><Relationship Id="rId200" Type="http://schemas.openxmlformats.org/officeDocument/2006/relationships/hyperlink" Target="https://dupuytrens.org/wp-content/uploads/2023/05/2017_Lynch.pdf" TargetMode="External"/><Relationship Id="rId16" Type="http://schemas.openxmlformats.org/officeDocument/2006/relationships/hyperlink" Target="https://www.medscape.org/sites/advances/gpp-management" TargetMode="External"/><Relationship Id="rId221" Type="http://schemas.openxmlformats.org/officeDocument/2006/relationships/hyperlink" Target="https://www.emjreviews.com/dermatology/symposium/the-treatment-landscape-of-atopic-dermatitis-interviews-with-three-consultant-dermatologists/?site_version=EMJ" TargetMode="External"/><Relationship Id="rId242" Type="http://schemas.openxmlformats.org/officeDocument/2006/relationships/hyperlink" Target="https://onlinelibrary.wiley.com/doi/pdf/10.1111/bjd.16441" TargetMode="External"/><Relationship Id="rId263" Type="http://schemas.openxmlformats.org/officeDocument/2006/relationships/hyperlink" Target="https://www.jaad.org/article/S0190-9622(21)02998-4/pdf" TargetMode="External"/><Relationship Id="rId284" Type="http://schemas.openxmlformats.org/officeDocument/2006/relationships/hyperlink" Target="https://www.emjreviews.com/dermatology/podcasts/emg-health-podcast-are-we-failing-our-patients-why-sex-and-gender-matter-in-psoriasis-management/?site_version=EMJ" TargetMode="External"/><Relationship Id="rId319" Type="http://schemas.openxmlformats.org/officeDocument/2006/relationships/hyperlink" Target="https://www.em-consulte.com/es/article/331972/figures/new-insights-into-the-management-of-acne-an-update" TargetMode="External"/><Relationship Id="rId37" Type="http://schemas.openxmlformats.org/officeDocument/2006/relationships/hyperlink" Target="https://www.medscape.org/sites/advances/gpp-management" TargetMode="External"/><Relationship Id="rId58" Type="http://schemas.openxmlformats.org/officeDocument/2006/relationships/hyperlink" Target="https://link.springer.com/article/10.1007/s13555-023-01014-x" TargetMode="External"/><Relationship Id="rId79" Type="http://schemas.openxmlformats.org/officeDocument/2006/relationships/hyperlink" Target="https://link.springer.com/article/10.1007/s13555-023-01014-x" TargetMode="External"/><Relationship Id="rId102" Type="http://schemas.openxmlformats.org/officeDocument/2006/relationships/hyperlink" Target="https://academic.oup.com/rheumatology/article/61/Supplement_1/keac133.254/6573134" TargetMode="External"/><Relationship Id="rId123" Type="http://schemas.openxmlformats.org/officeDocument/2006/relationships/hyperlink" Target="https://www.mdpi.com/2309-608X/8/12/1290" TargetMode="External"/><Relationship Id="rId144" Type="http://schemas.openxmlformats.org/officeDocument/2006/relationships/hyperlink" Target="https://www.jaad.org/article/S0190-9622(20)31167-1/pdf" TargetMode="External"/><Relationship Id="rId330" Type="http://schemas.openxmlformats.org/officeDocument/2006/relationships/hyperlink" Target="https://www.sciencedirect.com/science/article/pii/S0022202X23000775" TargetMode="External"/><Relationship Id="rId90" Type="http://schemas.openxmlformats.org/officeDocument/2006/relationships/hyperlink" Target="https://academic.oup.com/rheumatology/article/61/Supplement_1/keac133.254/6573134" TargetMode="External"/><Relationship Id="rId165" Type="http://schemas.openxmlformats.org/officeDocument/2006/relationships/hyperlink" Target="https://onlinelibrary.wiley.com/doi/full/10.1111/bjd.21029" TargetMode="External"/><Relationship Id="rId186" Type="http://schemas.openxmlformats.org/officeDocument/2006/relationships/hyperlink" Target="https://onlinelibrary.wiley.com/doi/full/10.1111/bjd.21029" TargetMode="External"/><Relationship Id="rId351" Type="http://schemas.openxmlformats.org/officeDocument/2006/relationships/hyperlink" Target="https://link.springer.com/article/10.1186/s12875-016-0544-6" TargetMode="External"/><Relationship Id="rId372" Type="http://schemas.openxmlformats.org/officeDocument/2006/relationships/hyperlink" Target="https://onlinelibrary.wiley.com/doi/full/10.1002/ski2.359" TargetMode="External"/><Relationship Id="rId211" Type="http://schemas.openxmlformats.org/officeDocument/2006/relationships/hyperlink" Target="https://www.emjreviews.com/dermatology/symposium/the-treatment-landscape-of-atopic-dermatitis-interviews-with-three-consultant-dermatologists/?site_version=EMJ" TargetMode="External"/><Relationship Id="rId232" Type="http://schemas.openxmlformats.org/officeDocument/2006/relationships/hyperlink" Target="https://www.healio.com/news/infectious-disease/20130416/idn0413langan_10_3928_1081_597x_20130401_24_1106229" TargetMode="External"/><Relationship Id="rId253" Type="http://schemas.openxmlformats.org/officeDocument/2006/relationships/hyperlink" Target="https://www.sciencedirect.com/science/article/abs/pii/S0190962210005621" TargetMode="External"/><Relationship Id="rId274" Type="http://schemas.openxmlformats.org/officeDocument/2006/relationships/hyperlink" Target="https://www.emjreviews.com/dermatology/podcasts/emg-health-podcast-are-we-failing-our-patients-why-sex-and-gender-matter-in-psoriasis-management/?site_version=EMJ" TargetMode="External"/><Relationship Id="rId295" Type="http://schemas.openxmlformats.org/officeDocument/2006/relationships/hyperlink" Target="https://www.medicaljournals.se/acta/content/html/10.2340/00015555-3040" TargetMode="External"/><Relationship Id="rId309" Type="http://schemas.openxmlformats.org/officeDocument/2006/relationships/hyperlink" Target="https://www.em-consulte.com/es/article/331972/figures/new-insights-into-the-management-of-acne-an-update" TargetMode="External"/><Relationship Id="rId27" Type="http://schemas.openxmlformats.org/officeDocument/2006/relationships/hyperlink" Target="https://www.medscape.org/sites/advances/gpp-management" TargetMode="External"/><Relationship Id="rId48" Type="http://schemas.openxmlformats.org/officeDocument/2006/relationships/hyperlink" Target="https://academic.oup.com/rheumatology/article/61/Supplement_1/keac133.254/6573134" TargetMode="External"/><Relationship Id="rId69" Type="http://schemas.openxmlformats.org/officeDocument/2006/relationships/hyperlink" Target="https://link.springer.com/article/10.1007/s13555-023-01014-x" TargetMode="External"/><Relationship Id="rId113" Type="http://schemas.openxmlformats.org/officeDocument/2006/relationships/hyperlink" Target="https://onlinelibrary.wiley.com/page/journal/13652133/homepage/cmeforreviewers" TargetMode="External"/><Relationship Id="rId134" Type="http://schemas.openxmlformats.org/officeDocument/2006/relationships/hyperlink" Target="https://www.mdpi.com/2309-608X/8/12/1290" TargetMode="External"/><Relationship Id="rId320" Type="http://schemas.openxmlformats.org/officeDocument/2006/relationships/hyperlink" Target="https://www.em-consulte.com/es/article/804739/article/psoriasis-improving-adherence-to-topical-therapy" TargetMode="External"/><Relationship Id="rId80" Type="http://schemas.openxmlformats.org/officeDocument/2006/relationships/hyperlink" Target="https://www.ncbi.nlm.nih.gov/pmc/articles/PMC11103320/" TargetMode="External"/><Relationship Id="rId155" Type="http://schemas.openxmlformats.org/officeDocument/2006/relationships/hyperlink" Target="https://link.springer.com/article/10.1007/s40257-021-00653-0" TargetMode="External"/><Relationship Id="rId176" Type="http://schemas.openxmlformats.org/officeDocument/2006/relationships/hyperlink" Target="https://www.emjreviews.com/dermatology/symposium/navigating-the-road-to-psoriasis-control-in-women-strategies-to-optimise-the-reproductive-journey/?site_version=EMJ" TargetMode="External"/><Relationship Id="rId197" Type="http://schemas.openxmlformats.org/officeDocument/2006/relationships/hyperlink" Target="https://dupuytrens.org/wp-content/uploads/2023/05/2017_Lynch.pdf" TargetMode="External"/><Relationship Id="rId341" Type="http://schemas.openxmlformats.org/officeDocument/2006/relationships/hyperlink" Target="https://www.medicaljournals.se/acta/content/html/10.2340/00015555-3511" TargetMode="External"/><Relationship Id="rId362" Type="http://schemas.openxmlformats.org/officeDocument/2006/relationships/hyperlink" Target="https://link.springer.com/article/10.1186/s12875-016-0544-6" TargetMode="External"/><Relationship Id="rId201" Type="http://schemas.openxmlformats.org/officeDocument/2006/relationships/hyperlink" Target="https://dupuytrens.org/wp-content/uploads/2023/05/2017_Lynch.pdf" TargetMode="External"/><Relationship Id="rId222" Type="http://schemas.openxmlformats.org/officeDocument/2006/relationships/hyperlink" Target="https://www.emjreviews.com/dermatology/symposium/the-treatment-landscape-of-atopic-dermatitis-interviews-with-three-consultant-dermatologists/?site_version=EMJ" TargetMode="External"/><Relationship Id="rId243" Type="http://schemas.openxmlformats.org/officeDocument/2006/relationships/hyperlink" Target="https://link.springer.com/article/10.1007/s13555-016-0126-5" TargetMode="External"/><Relationship Id="rId264" Type="http://schemas.openxmlformats.org/officeDocument/2006/relationships/hyperlink" Target="https://www.emjreviews.com/dermatology/podcasts/emg-health-podcast-are-we-failing-our-patients-why-sex-and-gender-matter-in-psoriasis-management/?site_version=EMJ" TargetMode="External"/><Relationship Id="rId285" Type="http://schemas.openxmlformats.org/officeDocument/2006/relationships/hyperlink" Target="https://www.tandfonline.com/doi/pdf/10.1586/17469872.3.4s.S39" TargetMode="External"/><Relationship Id="rId17" Type="http://schemas.openxmlformats.org/officeDocument/2006/relationships/hyperlink" Target="https://www.medscape.org/sites/advances/gpp-management" TargetMode="External"/><Relationship Id="rId38" Type="http://schemas.openxmlformats.org/officeDocument/2006/relationships/hyperlink" Target="https://www.medscape.org/sites/advances/gpp-management" TargetMode="External"/><Relationship Id="rId59" Type="http://schemas.openxmlformats.org/officeDocument/2006/relationships/hyperlink" Target="https://academic.oup.com/rheumatology/article/61/Supplement_1/keac133.254/6573134" TargetMode="External"/><Relationship Id="rId103" Type="http://schemas.openxmlformats.org/officeDocument/2006/relationships/hyperlink" Target="https://academic.oup.com/rheumatology/article/61/Supplement_1/keac133.254/6573134" TargetMode="External"/><Relationship Id="rId124" Type="http://schemas.openxmlformats.org/officeDocument/2006/relationships/hyperlink" Target="https://www.mdpi.com/2309-608X/8/12/1290" TargetMode="External"/><Relationship Id="rId310" Type="http://schemas.openxmlformats.org/officeDocument/2006/relationships/hyperlink" Target="https://www.em-consulte.com/es/article/331972/figures/new-insights-into-the-management-of-acne-an-update" TargetMode="External"/><Relationship Id="rId70" Type="http://schemas.openxmlformats.org/officeDocument/2006/relationships/hyperlink" Target="https://academic.oup.com/rheumatology/article/61/Supplement_1/keac133.254/6573134" TargetMode="External"/><Relationship Id="rId91" Type="http://schemas.openxmlformats.org/officeDocument/2006/relationships/hyperlink" Target="https://academic.oup.com/rheumatology/article/61/Supplement_1/keac133.254/6573134" TargetMode="External"/><Relationship Id="rId145" Type="http://schemas.openxmlformats.org/officeDocument/2006/relationships/hyperlink" Target="https://link.springer.com/article/10.1007/s40257-021-00653-0" TargetMode="External"/><Relationship Id="rId166" Type="http://schemas.openxmlformats.org/officeDocument/2006/relationships/hyperlink" Target="https://onlinelibrary.wiley.com/doi/full/10.1002/ski2.149" TargetMode="External"/><Relationship Id="rId187" Type="http://schemas.openxmlformats.org/officeDocument/2006/relationships/hyperlink" Target="https://onlinelibrary.wiley.com/doi/full/10.1002/ski2.149" TargetMode="External"/><Relationship Id="rId331" Type="http://schemas.openxmlformats.org/officeDocument/2006/relationships/hyperlink" Target="https://www.sciencedirect.com/science/article/pii/S0022202X23000775" TargetMode="External"/><Relationship Id="rId352" Type="http://schemas.openxmlformats.org/officeDocument/2006/relationships/hyperlink" Target="https://link.springer.com/article/10.1186/s12875-016-0544-6" TargetMode="External"/><Relationship Id="rId373" Type="http://schemas.openxmlformats.org/officeDocument/2006/relationships/hyperlink" Target="https://uk.linkedin.com/in/lianneh?original_referer=https%3A%2F%2Fwww.google.com%2F" TargetMode="External"/><Relationship Id="rId1" Type="http://schemas.openxmlformats.org/officeDocument/2006/relationships/hyperlink" Target="https://www.medscape.org/viewarticle/507681_2" TargetMode="External"/><Relationship Id="rId212" Type="http://schemas.openxmlformats.org/officeDocument/2006/relationships/hyperlink" Target="https://www.emjreviews.com/dermatology/symposium/the-treatment-landscape-of-atopic-dermatitis-interviews-with-three-consultant-dermatologists/?site_version=EMJ" TargetMode="External"/><Relationship Id="rId233" Type="http://schemas.openxmlformats.org/officeDocument/2006/relationships/hyperlink" Target="https://www.healio.com/news/infectious-disease/20130416/idn0413langan_10_3928_1081_597x_20130401_24_1106229" TargetMode="External"/><Relationship Id="rId254" Type="http://schemas.openxmlformats.org/officeDocument/2006/relationships/hyperlink" Target="https://www.emjreviews.com/dermatology/podcasts/emg-health-podcast-are-we-failing-our-patients-why-sex-and-gender-matter-in-psoriasis-management/?site_version=EMJ" TargetMode="External"/><Relationship Id="rId28" Type="http://schemas.openxmlformats.org/officeDocument/2006/relationships/hyperlink" Target="https://www.medscape.org/sites/advances/gpp-management" TargetMode="External"/><Relationship Id="rId49" Type="http://schemas.openxmlformats.org/officeDocument/2006/relationships/hyperlink" Target="https://academic.oup.com/rheumatology/article/61/Supplement_1/keac133.254/6573134" TargetMode="External"/><Relationship Id="rId114" Type="http://schemas.openxmlformats.org/officeDocument/2006/relationships/hyperlink" Target="https://onlinelibrary.wiley.com/page/journal/13652133/homepage/cmeforreviewers" TargetMode="External"/><Relationship Id="rId275" Type="http://schemas.openxmlformats.org/officeDocument/2006/relationships/hyperlink" Target="https://www.emjreviews.com/dermatology/podcasts/emg-health-podcast-are-we-failing-our-patients-why-sex-and-gender-matter-in-psoriasis-management/?site_version=EMJ" TargetMode="External"/><Relationship Id="rId296" Type="http://schemas.openxmlformats.org/officeDocument/2006/relationships/hyperlink" Target="https://www.medicaljournals.se/acta/content/html/10.2340/00015555-3040" TargetMode="External"/><Relationship Id="rId300" Type="http://schemas.openxmlformats.org/officeDocument/2006/relationships/hyperlink" Target="https://www.medicaljournals.se/acta/content/html/10.2340/00015555-3040" TargetMode="External"/><Relationship Id="rId60" Type="http://schemas.openxmlformats.org/officeDocument/2006/relationships/hyperlink" Target="https://link.springer.com/article/10.1007/s13555-023-01014-x" TargetMode="External"/><Relationship Id="rId81" Type="http://schemas.openxmlformats.org/officeDocument/2006/relationships/hyperlink" Target="https://acrjournals.onlinelibrary.wiley.com/doi/abs/10.1002/art.40778" TargetMode="External"/><Relationship Id="rId135" Type="http://schemas.openxmlformats.org/officeDocument/2006/relationships/hyperlink" Target="https://pubmed.ncbi.nlm.nih.gov/36373988/" TargetMode="External"/><Relationship Id="rId156" Type="http://schemas.openxmlformats.org/officeDocument/2006/relationships/hyperlink" Target="https://link.springer.com/article/10.1007/s40257-021-00653-0" TargetMode="External"/><Relationship Id="rId177" Type="http://schemas.openxmlformats.org/officeDocument/2006/relationships/hyperlink" Target="https://onlinelibrary.wiley.com/doi/full/10.1111/bjd.21029" TargetMode="External"/><Relationship Id="rId198" Type="http://schemas.openxmlformats.org/officeDocument/2006/relationships/hyperlink" Target="https://onlinelibrary.wiley.com/doi/full/10.1111/jdv.14686" TargetMode="External"/><Relationship Id="rId321" Type="http://schemas.openxmlformats.org/officeDocument/2006/relationships/hyperlink" Target="https://www.em-consulte.com/article/1419426/factors-associated-with-adverse-covid-19-outcomes-" TargetMode="External"/><Relationship Id="rId342" Type="http://schemas.openxmlformats.org/officeDocument/2006/relationships/hyperlink" Target="https://www.medicaljournals.se/acta/content/html/10.2340/00015555-3511" TargetMode="External"/><Relationship Id="rId363" Type="http://schemas.openxmlformats.org/officeDocument/2006/relationships/hyperlink" Target="https://link.springer.com/article/10.1186/s12875-016-0544-6" TargetMode="External"/><Relationship Id="rId202" Type="http://schemas.openxmlformats.org/officeDocument/2006/relationships/hyperlink" Target="https://onlinelibrary.wiley.com/doi/full/10.1111/jdv.14686" TargetMode="External"/><Relationship Id="rId223" Type="http://schemas.openxmlformats.org/officeDocument/2006/relationships/hyperlink" Target="https://www.emjreviews.com/dermatology/symposium/the-treatment-landscape-of-atopic-dermatitis-interviews-with-three-consultant-dermatologists/?site_version=EMJ" TargetMode="External"/><Relationship Id="rId244" Type="http://schemas.openxmlformats.org/officeDocument/2006/relationships/hyperlink" Target="https://www.ncbi.nlm.nih.gov/pmc/articles/PMC8120754/" TargetMode="External"/><Relationship Id="rId18" Type="http://schemas.openxmlformats.org/officeDocument/2006/relationships/hyperlink" Target="https://www.medscape.org/sites/advances/gpp-management" TargetMode="External"/><Relationship Id="rId39" Type="http://schemas.openxmlformats.org/officeDocument/2006/relationships/hyperlink" Target="https://www.medscape.org/sites/advances/gpp-management" TargetMode="External"/><Relationship Id="rId265" Type="http://schemas.openxmlformats.org/officeDocument/2006/relationships/hyperlink" Target="https://www.emjreviews.com/dermatology/podcasts/emg-health-podcast-are-we-failing-our-patients-why-sex-and-gender-matter-in-psoriasis-management/?site_version=EMJ" TargetMode="External"/><Relationship Id="rId286" Type="http://schemas.openxmlformats.org/officeDocument/2006/relationships/hyperlink" Target="https://www.tandfonline.com/doi/pdf/10.1586/17469872.3.4s.S39" TargetMode="External"/><Relationship Id="rId50" Type="http://schemas.openxmlformats.org/officeDocument/2006/relationships/hyperlink" Target="https://link.springer.com/article/10.1007/s13555-023-01014-x" TargetMode="External"/><Relationship Id="rId104" Type="http://schemas.openxmlformats.org/officeDocument/2006/relationships/hyperlink" Target="https://link.springer.com/article/10.1007/s13555-023-01014-x" TargetMode="External"/><Relationship Id="rId125" Type="http://schemas.openxmlformats.org/officeDocument/2006/relationships/hyperlink" Target="https://www.mdpi.com/2309-608X/8/12/1290" TargetMode="External"/><Relationship Id="rId146" Type="http://schemas.openxmlformats.org/officeDocument/2006/relationships/hyperlink" Target="https://link.springer.com/article/10.1007/s40257-021-00653-0" TargetMode="External"/><Relationship Id="rId167" Type="http://schemas.openxmlformats.org/officeDocument/2006/relationships/hyperlink" Target="https://onlinelibrary.wiley.com/doi/full/10.1111/bjd.21029" TargetMode="External"/><Relationship Id="rId188" Type="http://schemas.openxmlformats.org/officeDocument/2006/relationships/hyperlink" Target="https://www.emjreviews.com/dermatology/symposium/navigating-the-road-to-psoriasis-control-in-women-strategies-to-optimise-the-reproductive-journey/?site_version=EMJ" TargetMode="External"/><Relationship Id="rId311" Type="http://schemas.openxmlformats.org/officeDocument/2006/relationships/hyperlink" Target="https://link.springer.com/article/10.1007/s13555-018-0279-5" TargetMode="External"/><Relationship Id="rId332" Type="http://schemas.openxmlformats.org/officeDocument/2006/relationships/hyperlink" Target="https://www.healio.com/news/dermatology/20231213/interleukin23-inhibitors-exhibit-lowest-paradoxical-eczema-risk-in-psoriasis-treatment" TargetMode="External"/><Relationship Id="rId353" Type="http://schemas.openxmlformats.org/officeDocument/2006/relationships/hyperlink" Target="https://link.springer.com/article/10.1186/s12875-016-0544-6" TargetMode="External"/><Relationship Id="rId374" Type="http://schemas.openxmlformats.org/officeDocument/2006/relationships/hyperlink" Target="https://uk.linkedin.com/in/lianneh?original_referer=https%3A%2F%2Fwww.google.com%2F" TargetMode="External"/><Relationship Id="rId71" Type="http://schemas.openxmlformats.org/officeDocument/2006/relationships/hyperlink" Target="https://link.springer.com/article/10.1007/s13555-023-01014-x" TargetMode="External"/><Relationship Id="rId92" Type="http://schemas.openxmlformats.org/officeDocument/2006/relationships/hyperlink" Target="https://link.springer.com/article/10.1007/s13555-023-01014-x" TargetMode="External"/><Relationship Id="rId213" Type="http://schemas.openxmlformats.org/officeDocument/2006/relationships/hyperlink" Target="https://www.emjreviews.com/dermatology/symposium/the-treatment-landscape-of-atopic-dermatitis-interviews-with-three-consultant-dermatologists/?site_version=EMJ" TargetMode="External"/><Relationship Id="rId234" Type="http://schemas.openxmlformats.org/officeDocument/2006/relationships/hyperlink" Target="https://www.ncbi.nlm.nih.gov/pmc/articles/PMC10421744/" TargetMode="External"/><Relationship Id="rId2" Type="http://schemas.openxmlformats.org/officeDocument/2006/relationships/hyperlink" Target="https://www.medscape.org/sites/advances/gpp-management" TargetMode="External"/><Relationship Id="rId29" Type="http://schemas.openxmlformats.org/officeDocument/2006/relationships/hyperlink" Target="https://www.medscape.org/sites/advances/gpp-management" TargetMode="External"/><Relationship Id="rId255" Type="http://schemas.openxmlformats.org/officeDocument/2006/relationships/hyperlink" Target="https://www.emjreviews.com/dermatology/podcasts/emg-health-podcast-are-we-failing-our-patients-why-sex-and-gender-matter-in-psoriasis-management/?site_version=EMJ" TargetMode="External"/><Relationship Id="rId276" Type="http://schemas.openxmlformats.org/officeDocument/2006/relationships/hyperlink" Target="https://www.emjreviews.com/dermatology/podcasts/emg-health-podcast-are-we-failing-our-patients-why-sex-and-gender-matter-in-psoriasis-management/?site_version=EMJ" TargetMode="External"/><Relationship Id="rId297" Type="http://schemas.openxmlformats.org/officeDocument/2006/relationships/hyperlink" Target="https://www.em-consulte.com/es/article/804739/article/psoriasis-improving-adherence-to-topical-therapy" TargetMode="External"/><Relationship Id="rId40" Type="http://schemas.openxmlformats.org/officeDocument/2006/relationships/hyperlink" Target="https://www.medscape.org/sites/advances/gpp-management" TargetMode="External"/><Relationship Id="rId115" Type="http://schemas.openxmlformats.org/officeDocument/2006/relationships/hyperlink" Target="https://onlinelibrary.wiley.com/page/journal/13652133/homepage/cmeforreviewers" TargetMode="External"/><Relationship Id="rId136" Type="http://schemas.openxmlformats.org/officeDocument/2006/relationships/hyperlink" Target="https://pubmed.ncbi.nlm.nih.gov/36373988/" TargetMode="External"/><Relationship Id="rId157" Type="http://schemas.openxmlformats.org/officeDocument/2006/relationships/hyperlink" Target="https://www.jaad.org/article/S0190-9622(20)31167-1/pdf" TargetMode="External"/><Relationship Id="rId178" Type="http://schemas.openxmlformats.org/officeDocument/2006/relationships/hyperlink" Target="https://onlinelibrary.wiley.com/doi/full/10.1002/ski2.149" TargetMode="External"/><Relationship Id="rId301" Type="http://schemas.openxmlformats.org/officeDocument/2006/relationships/hyperlink" Target="https://www.tandfonline.com/doi/pdf/10.1586/17469872.3.4s.S39" TargetMode="External"/><Relationship Id="rId322" Type="http://schemas.openxmlformats.org/officeDocument/2006/relationships/hyperlink" Target="https://www.cmeforum.org/atopic-dermatitis-adapting-dermatology-practice-for-the-new-normal" TargetMode="External"/><Relationship Id="rId343" Type="http://schemas.openxmlformats.org/officeDocument/2006/relationships/hyperlink" Target="https://www.medicaljournals.se/acta/content/html/10.2340/00015555-3511" TargetMode="External"/><Relationship Id="rId364" Type="http://schemas.openxmlformats.org/officeDocument/2006/relationships/hyperlink" Target="https://link.springer.com/article/10.1186/s12875-016-0544-6" TargetMode="External"/><Relationship Id="rId61" Type="http://schemas.openxmlformats.org/officeDocument/2006/relationships/hyperlink" Target="https://www.ncbi.nlm.nih.gov/pmc/articles/PMC11103320/" TargetMode="External"/><Relationship Id="rId82" Type="http://schemas.openxmlformats.org/officeDocument/2006/relationships/hyperlink" Target="https://academic.oup.com/rheumatology/article/61/Supplement_1/keac133.254/6573134" TargetMode="External"/><Relationship Id="rId199" Type="http://schemas.openxmlformats.org/officeDocument/2006/relationships/hyperlink" Target="https://onlinelibrary.wiley.com/doi/full/10.1111/jdv.14686" TargetMode="External"/><Relationship Id="rId203" Type="http://schemas.openxmlformats.org/officeDocument/2006/relationships/hyperlink" Target="https://onlinelibrary.wiley.com/doi/pdf/10.1111/bjd.21677" TargetMode="External"/><Relationship Id="rId19" Type="http://schemas.openxmlformats.org/officeDocument/2006/relationships/hyperlink" Target="https://www.medscape.org/sites/advances/gpp-management" TargetMode="External"/><Relationship Id="rId224" Type="http://schemas.openxmlformats.org/officeDocument/2006/relationships/hyperlink" Target="https://www.emjreviews.com/dermatology/symposium/the-treatment-landscape-of-atopic-dermatitis-interviews-with-three-consultant-dermatologists/?site_version=EMJ" TargetMode="External"/><Relationship Id="rId245" Type="http://schemas.openxmlformats.org/officeDocument/2006/relationships/hyperlink" Target="https://onlinelibrary.wiley.com/doi/pdf/10.1111/bjd.16441" TargetMode="External"/><Relationship Id="rId266" Type="http://schemas.openxmlformats.org/officeDocument/2006/relationships/hyperlink" Target="https://www.emjreviews.com/dermatology/podcasts/emg-health-podcast-are-we-failing-our-patients-why-sex-and-gender-matter-in-psoriasis-management/?site_version=EMJ" TargetMode="External"/><Relationship Id="rId287" Type="http://schemas.openxmlformats.org/officeDocument/2006/relationships/hyperlink" Target="https://www.medicaljournals.se/acta/content/html/10.2340/00015555-3040" TargetMode="External"/><Relationship Id="rId30" Type="http://schemas.openxmlformats.org/officeDocument/2006/relationships/hyperlink" Target="https://www.medscape.org/sites/advances/gpp-management" TargetMode="External"/><Relationship Id="rId105" Type="http://schemas.openxmlformats.org/officeDocument/2006/relationships/hyperlink" Target="https://www.ncbi.nlm.nih.gov/pmc/articles/PMC11103320/" TargetMode="External"/><Relationship Id="rId126" Type="http://schemas.openxmlformats.org/officeDocument/2006/relationships/hyperlink" Target="https://www.mdpi.com/2309-608X/8/12/1290" TargetMode="External"/><Relationship Id="rId147" Type="http://schemas.openxmlformats.org/officeDocument/2006/relationships/hyperlink" Target="https://www.jaad.org/article/S0190-9622(20)31167-1/pdf" TargetMode="External"/><Relationship Id="rId168" Type="http://schemas.openxmlformats.org/officeDocument/2006/relationships/hyperlink" Target="https://onlinelibrary.wiley.com/doi/full/10.1002/ski2.149" TargetMode="External"/><Relationship Id="rId312" Type="http://schemas.openxmlformats.org/officeDocument/2006/relationships/hyperlink" Target="https://www.medicaljournals.se/acta/content/html/10.2340/00015555-3040" TargetMode="External"/><Relationship Id="rId333" Type="http://schemas.openxmlformats.org/officeDocument/2006/relationships/hyperlink" Target="https://academic.oup.com/bjd/article/188/4/542/6880649" TargetMode="External"/><Relationship Id="rId354" Type="http://schemas.openxmlformats.org/officeDocument/2006/relationships/hyperlink" Target="https://link.springer.com/article/10.1186/s12875-016-0544-6" TargetMode="External"/><Relationship Id="rId51" Type="http://schemas.openxmlformats.org/officeDocument/2006/relationships/hyperlink" Target="https://www.ncbi.nlm.nih.gov/pmc/articles/PMC11103320/" TargetMode="External"/><Relationship Id="rId72" Type="http://schemas.openxmlformats.org/officeDocument/2006/relationships/hyperlink" Target="https://academic.oup.com/rheumatology/article/61/Supplement_1/keac133.254/6573134" TargetMode="External"/><Relationship Id="rId93" Type="http://schemas.openxmlformats.org/officeDocument/2006/relationships/hyperlink" Target="https://www.ncbi.nlm.nih.gov/pmc/articles/PMC11103320/" TargetMode="External"/><Relationship Id="rId189" Type="http://schemas.openxmlformats.org/officeDocument/2006/relationships/hyperlink" Target="https://onlinelibrary.wiley.com/doi/full/10.1002/ski2.149" TargetMode="External"/><Relationship Id="rId375" Type="http://schemas.openxmlformats.org/officeDocument/2006/relationships/hyperlink" Target="https://uk.linkedin.com/in/lianneh?original_referer=https%3A%2F%2Fwww.google.com%2F" TargetMode="External"/><Relationship Id="rId3" Type="http://schemas.openxmlformats.org/officeDocument/2006/relationships/hyperlink" Target="https://www.medscape.org/sites/advances/gpp-management" TargetMode="External"/><Relationship Id="rId214" Type="http://schemas.openxmlformats.org/officeDocument/2006/relationships/hyperlink" Target="https://www.emjreviews.com/dermatology/symposium/the-treatment-landscape-of-atopic-dermatitis-interviews-with-three-consultant-dermatologists/?site_version=EMJ" TargetMode="External"/><Relationship Id="rId235" Type="http://schemas.openxmlformats.org/officeDocument/2006/relationships/hyperlink" Target="https://www.healio.com/news/infectious-disease/20130416/idn0413langan_10_3928_1081_597x_20130401_24_1106229" TargetMode="External"/><Relationship Id="rId256" Type="http://schemas.openxmlformats.org/officeDocument/2006/relationships/hyperlink" Target="https://www.emjreviews.com/dermatology/podcasts/emg-health-podcast-are-we-failing-our-patients-why-sex-and-gender-matter-in-psoriasis-management/?site_version=EMJ" TargetMode="External"/><Relationship Id="rId277" Type="http://schemas.openxmlformats.org/officeDocument/2006/relationships/hyperlink" Target="https://www.emjreviews.com/dermatology/podcasts/emg-health-podcast-are-we-failing-our-patients-why-sex-and-gender-matter-in-psoriasis-management/?site_version=EMJ" TargetMode="External"/><Relationship Id="rId298" Type="http://schemas.openxmlformats.org/officeDocument/2006/relationships/hyperlink" Target="https://link.springer.com/article/10.1007/s13555-018-0279-5" TargetMode="External"/><Relationship Id="rId116" Type="http://schemas.openxmlformats.org/officeDocument/2006/relationships/hyperlink" Target="https://onlinelibrary.wiley.com/page/journal/13652133/homepage/cmeforreviewers" TargetMode="External"/><Relationship Id="rId137" Type="http://schemas.openxmlformats.org/officeDocument/2006/relationships/hyperlink" Target="https://pubmed.ncbi.nlm.nih.gov/36373988/" TargetMode="External"/><Relationship Id="rId158" Type="http://schemas.openxmlformats.org/officeDocument/2006/relationships/hyperlink" Target="https://www.academia.edu/85290615/The_International_Psoriasis_Council_Presents_Top_Five_Psoriasis_Research_Articles_for_July_2010_December_2010" TargetMode="External"/><Relationship Id="rId302" Type="http://schemas.openxmlformats.org/officeDocument/2006/relationships/hyperlink" Target="https://www.medicaljournals.se/acta/content/html/10.2340/00015555-3040" TargetMode="External"/><Relationship Id="rId323" Type="http://schemas.openxmlformats.org/officeDocument/2006/relationships/hyperlink" Target="https://www.em-consulte.com/article/1419426/factors-associated-with-adverse-covid-19-outcomes-" TargetMode="External"/><Relationship Id="rId344" Type="http://schemas.openxmlformats.org/officeDocument/2006/relationships/hyperlink" Target="https://www.medicaljournals.se/acta/content/html/10.2340/00015555-3511" TargetMode="External"/><Relationship Id="rId20" Type="http://schemas.openxmlformats.org/officeDocument/2006/relationships/hyperlink" Target="https://www.medscape.org/sites/advances/gpp-management" TargetMode="External"/><Relationship Id="rId41" Type="http://schemas.openxmlformats.org/officeDocument/2006/relationships/hyperlink" Target="https://www.medscape.org/sites/advances/gpp-management" TargetMode="External"/><Relationship Id="rId62" Type="http://schemas.openxmlformats.org/officeDocument/2006/relationships/hyperlink" Target="https://www.ncbi.nlm.nih.gov/pmc/articles/PMC10924269/" TargetMode="External"/><Relationship Id="rId83" Type="http://schemas.openxmlformats.org/officeDocument/2006/relationships/hyperlink" Target="https://academic.oup.com/rheumatology/article/61/Supplement_1/keac133.254/6573134" TargetMode="External"/><Relationship Id="rId179" Type="http://schemas.openxmlformats.org/officeDocument/2006/relationships/hyperlink" Target="https://www.emjreviews.com/dermatology/symposium/navigating-the-road-to-psoriasis-control-in-women-strategies-to-optimise-the-reproductive-journey/?site_version=EMJ" TargetMode="External"/><Relationship Id="rId365" Type="http://schemas.openxmlformats.org/officeDocument/2006/relationships/hyperlink" Target="https://link.springer.com/article/10.1186/s12875-016-0544-6" TargetMode="External"/><Relationship Id="rId190" Type="http://schemas.openxmlformats.org/officeDocument/2006/relationships/hyperlink" Target="https://onlinelibrary.wiley.com/doi/10.1002/ski2.232" TargetMode="External"/><Relationship Id="rId204" Type="http://schemas.openxmlformats.org/officeDocument/2006/relationships/hyperlink" Target="https://onlinelibrary.wiley.com/doi/pdf/10.1111/bjd.21677" TargetMode="External"/><Relationship Id="rId225" Type="http://schemas.openxmlformats.org/officeDocument/2006/relationships/hyperlink" Target="https://www.emjreviews.com/dermatology/symposium/the-treatment-landscape-of-atopic-dermatitis-interviews-with-three-consultant-dermatologists/?site_version=EMJ" TargetMode="External"/><Relationship Id="rId246" Type="http://schemas.openxmlformats.org/officeDocument/2006/relationships/hyperlink" Target="https://link.springer.com/article/10.1007/s13555-016-0126-5" TargetMode="External"/><Relationship Id="rId267" Type="http://schemas.openxmlformats.org/officeDocument/2006/relationships/hyperlink" Target="https://www.emjreviews.com/dermatology/podcasts/emg-health-podcast-are-we-failing-our-patients-why-sex-and-gender-matter-in-psoriasis-management/?site_version=EMJ" TargetMode="External"/><Relationship Id="rId288" Type="http://schemas.openxmlformats.org/officeDocument/2006/relationships/hyperlink" Target="https://www.medicaljournals.se/acta/content/html/10.2340/00015555-3040" TargetMode="External"/><Relationship Id="rId106" Type="http://schemas.openxmlformats.org/officeDocument/2006/relationships/hyperlink" Target="https://onlinelibrary.wiley.com/page/journal/13652133/homepage/cmeforreviewers" TargetMode="External"/><Relationship Id="rId127" Type="http://schemas.openxmlformats.org/officeDocument/2006/relationships/hyperlink" Target="https://www.mdpi.com/2309-608X/8/12/1290" TargetMode="External"/><Relationship Id="rId313" Type="http://schemas.openxmlformats.org/officeDocument/2006/relationships/hyperlink" Target="https://www.medicaljournals.se/acta/content/html/10.2340/00015555-3040" TargetMode="External"/><Relationship Id="rId10" Type="http://schemas.openxmlformats.org/officeDocument/2006/relationships/hyperlink" Target="https://www.medscape.org/sites/advances/gpp-management" TargetMode="External"/><Relationship Id="rId31" Type="http://schemas.openxmlformats.org/officeDocument/2006/relationships/hyperlink" Target="https://www.medscape.org/sites/advances/gpp-management" TargetMode="External"/><Relationship Id="rId52" Type="http://schemas.openxmlformats.org/officeDocument/2006/relationships/hyperlink" Target="https://academic.oup.com/rheumatology/article/61/Supplement_1/keac133.254/6573134" TargetMode="External"/><Relationship Id="rId73" Type="http://schemas.openxmlformats.org/officeDocument/2006/relationships/hyperlink" Target="https://academic.oup.com/rheumatology/article/61/Supplement_1/keac133.254/6573134" TargetMode="External"/><Relationship Id="rId94" Type="http://schemas.openxmlformats.org/officeDocument/2006/relationships/hyperlink" Target="https://academic.oup.com/rheumatology/article/61/Supplement_1/keac133.254/6573134" TargetMode="External"/><Relationship Id="rId148" Type="http://schemas.openxmlformats.org/officeDocument/2006/relationships/hyperlink" Target="https://link.springer.com/article/10.1007/s40257-021-00653-0" TargetMode="External"/><Relationship Id="rId169" Type="http://schemas.openxmlformats.org/officeDocument/2006/relationships/hyperlink" Target="https://www.tandfonline.com/doi/full/10.1080/09546634.2023.2216322" TargetMode="External"/><Relationship Id="rId334" Type="http://schemas.openxmlformats.org/officeDocument/2006/relationships/hyperlink" Target="https://academic.oup.com/bjd/article/188/4/542/6880649" TargetMode="External"/><Relationship Id="rId355" Type="http://schemas.openxmlformats.org/officeDocument/2006/relationships/hyperlink" Target="https://link.springer.com/article/10.1186/s12875-016-0544-6" TargetMode="External"/><Relationship Id="rId376" Type="http://schemas.openxmlformats.org/officeDocument/2006/relationships/hyperlink" Target="https://uk.linkedin.com/in/lianneh?original_referer=https%3A%2F%2Fwww.google.com%2F" TargetMode="External"/><Relationship Id="rId4" Type="http://schemas.openxmlformats.org/officeDocument/2006/relationships/hyperlink" Target="https://www.medscape.org/sites/advances/gpp-management" TargetMode="External"/><Relationship Id="rId180" Type="http://schemas.openxmlformats.org/officeDocument/2006/relationships/hyperlink" Target="https://www.emjreviews.com/dermatology/symposium/navigating-the-road-to-psoriasis-control-in-women-strategies-to-optimise-the-reproductive-journey/?site_version=EMJ" TargetMode="External"/><Relationship Id="rId215" Type="http://schemas.openxmlformats.org/officeDocument/2006/relationships/hyperlink" Target="https://www.emjreviews.com/dermatology/symposium/the-treatment-landscape-of-atopic-dermatitis-interviews-with-three-consultant-dermatologists/?site_version=EMJ" TargetMode="External"/><Relationship Id="rId236" Type="http://schemas.openxmlformats.org/officeDocument/2006/relationships/hyperlink" Target="https://www.ncbi.nlm.nih.gov/pmc/articles/PMC10421744/" TargetMode="External"/><Relationship Id="rId257" Type="http://schemas.openxmlformats.org/officeDocument/2006/relationships/hyperlink" Target="https://www.emjreviews.com/dermatology/podcasts/emg-health-podcast-are-we-failing-our-patients-why-sex-and-gender-matter-in-psoriasis-management/?site_version=EMJ" TargetMode="External"/><Relationship Id="rId278" Type="http://schemas.openxmlformats.org/officeDocument/2006/relationships/hyperlink" Target="https://www.emjreviews.com/dermatology/podcasts/emg-health-podcast-are-we-failing-our-patients-why-sex-and-gender-matter-in-psoriasis-management/?site_version=EMJ" TargetMode="External"/><Relationship Id="rId303" Type="http://schemas.openxmlformats.org/officeDocument/2006/relationships/hyperlink" Target="https://onlinelibrary.wiley.com/doi/full/10.1111/jdv.18593" TargetMode="External"/><Relationship Id="rId42" Type="http://schemas.openxmlformats.org/officeDocument/2006/relationships/hyperlink" Target="https://jamanetwork.com/journals/jamadermatology/fullarticle/2783860" TargetMode="External"/><Relationship Id="rId84" Type="http://schemas.openxmlformats.org/officeDocument/2006/relationships/hyperlink" Target="https://www.ncbi.nlm.nih.gov/pmc/articles/PMC11103320/" TargetMode="External"/><Relationship Id="rId138" Type="http://schemas.openxmlformats.org/officeDocument/2006/relationships/hyperlink" Target="https://pubmed.ncbi.nlm.nih.gov/36373988/" TargetMode="External"/><Relationship Id="rId345" Type="http://schemas.openxmlformats.org/officeDocument/2006/relationships/hyperlink" Target="https://www.medicaljournals.se/acta/content/html/10.2340/00015555-3511" TargetMode="External"/><Relationship Id="rId191" Type="http://schemas.openxmlformats.org/officeDocument/2006/relationships/hyperlink" Target="https://onlinelibrary.wiley.com/doi/full/10.1111/bjd.21029" TargetMode="External"/><Relationship Id="rId205" Type="http://schemas.openxmlformats.org/officeDocument/2006/relationships/hyperlink" Target="https://onlinelibrary.wiley.com/doi/pdf/10.1111/bjd.21677" TargetMode="External"/><Relationship Id="rId247" Type="http://schemas.openxmlformats.org/officeDocument/2006/relationships/hyperlink" Target="https://link.springer.com/article/10.1007/s13555-016-0126-5" TargetMode="External"/><Relationship Id="rId107" Type="http://schemas.openxmlformats.org/officeDocument/2006/relationships/hyperlink" Target="https://onlinelibrary.wiley.com/page/journal/13652133/homepage/cmeforreviewers" TargetMode="External"/><Relationship Id="rId289" Type="http://schemas.openxmlformats.org/officeDocument/2006/relationships/hyperlink" Target="https://www.medicaljournals.se/acta/content/html/10.2340/00015555-3040" TargetMode="External"/><Relationship Id="rId11" Type="http://schemas.openxmlformats.org/officeDocument/2006/relationships/hyperlink" Target="https://www.medscape.org/sites/advances/gpp-management" TargetMode="External"/><Relationship Id="rId53" Type="http://schemas.openxmlformats.org/officeDocument/2006/relationships/hyperlink" Target="https://academic.oup.com/rheumatology/article/61/Supplement_1/keac133.254/6573134" TargetMode="External"/><Relationship Id="rId149" Type="http://schemas.openxmlformats.org/officeDocument/2006/relationships/hyperlink" Target="https://www.jaad.org/article/S0190-9622(20)31167-1/pdf" TargetMode="External"/><Relationship Id="rId314" Type="http://schemas.openxmlformats.org/officeDocument/2006/relationships/hyperlink" Target="https://www.tandfonline.com/doi/pdf/10.1586/17469872.3.4s.S39" TargetMode="External"/><Relationship Id="rId356" Type="http://schemas.openxmlformats.org/officeDocument/2006/relationships/hyperlink" Target="https://link.springer.com/article/10.1186/s12875-016-0544-6" TargetMode="External"/><Relationship Id="rId95" Type="http://schemas.openxmlformats.org/officeDocument/2006/relationships/hyperlink" Target="https://academic.oup.com/rheumatology/article/61/Supplement_1/keac133.254/6573134" TargetMode="External"/><Relationship Id="rId160" Type="http://schemas.openxmlformats.org/officeDocument/2006/relationships/hyperlink" Target="https://www.jaad.org/article/S0190-9622(20)31167-1/pdf" TargetMode="External"/><Relationship Id="rId216" Type="http://schemas.openxmlformats.org/officeDocument/2006/relationships/hyperlink" Target="https://onlinelibrary.wiley.com/doi/full/10.1002/jvc2.175" TargetMode="External"/><Relationship Id="rId258" Type="http://schemas.openxmlformats.org/officeDocument/2006/relationships/hyperlink" Target="https://www.emjreviews.com/dermatology/podcasts/emg-health-podcast-are-we-failing-our-patients-why-sex-and-gender-matter-in-psoriasis-management/?site_version=EMJ" TargetMode="External"/><Relationship Id="rId22" Type="http://schemas.openxmlformats.org/officeDocument/2006/relationships/hyperlink" Target="https://www.medscape.org/sites/advances/gpp-management" TargetMode="External"/><Relationship Id="rId64" Type="http://schemas.openxmlformats.org/officeDocument/2006/relationships/hyperlink" Target="https://link.springer.com/article/10.1007/s13555-023-01014-x" TargetMode="External"/><Relationship Id="rId118" Type="http://schemas.openxmlformats.org/officeDocument/2006/relationships/hyperlink" Target="https://www.mdpi.com/2309-608X/8/12/1290" TargetMode="External"/><Relationship Id="rId325" Type="http://schemas.openxmlformats.org/officeDocument/2006/relationships/hyperlink" Target="https://www.em-consulte.com/article/1419426/factors-associated-with-adverse-covid-19-outcomes-" TargetMode="External"/><Relationship Id="rId367" Type="http://schemas.openxmlformats.org/officeDocument/2006/relationships/hyperlink" Target="https://onlinelibrary.wiley.com/doi/full/10.1002/ski2.359" TargetMode="External"/><Relationship Id="rId171" Type="http://schemas.openxmlformats.org/officeDocument/2006/relationships/hyperlink" Target="https://onlinelibrary.wiley.com/doi/full/10.1111/bjd.21029" TargetMode="External"/><Relationship Id="rId227" Type="http://schemas.openxmlformats.org/officeDocument/2006/relationships/hyperlink" Target="https://www.emjreviews.com/dermatology/symposium/the-treatment-landscape-of-atopic-dermatitis-interviews-with-three-consultant-dermatologists/?site_version=EMJ" TargetMode="External"/><Relationship Id="rId269" Type="http://schemas.openxmlformats.org/officeDocument/2006/relationships/hyperlink" Target="https://www.emjreviews.com/dermatology/podcasts/emg-health-podcast-are-we-failing-our-patients-why-sex-and-gender-matter-in-psoriasis-management/?site_version=EMJ" TargetMode="External"/><Relationship Id="rId33" Type="http://schemas.openxmlformats.org/officeDocument/2006/relationships/hyperlink" Target="https://www.medscape.org/sites/advances/gpp-management" TargetMode="External"/><Relationship Id="rId129" Type="http://schemas.openxmlformats.org/officeDocument/2006/relationships/hyperlink" Target="https://www.mdpi.com/2309-608X/8/12/1290" TargetMode="External"/><Relationship Id="rId280" Type="http://schemas.openxmlformats.org/officeDocument/2006/relationships/hyperlink" Target="https://www.emjreviews.com/dermatology/podcasts/emg-health-podcast-are-we-failing-our-patients-why-sex-and-gender-matter-in-psoriasis-management/?site_version=EMJ" TargetMode="External"/><Relationship Id="rId336" Type="http://schemas.openxmlformats.org/officeDocument/2006/relationships/hyperlink" Target="https://academic.oup.com/bjd/article/188/4/542/6880649" TargetMode="External"/><Relationship Id="rId75" Type="http://schemas.openxmlformats.org/officeDocument/2006/relationships/hyperlink" Target="https://www.ncbi.nlm.nih.gov/pmc/articles/PMC11103320/" TargetMode="External"/><Relationship Id="rId140" Type="http://schemas.openxmlformats.org/officeDocument/2006/relationships/hyperlink" Target="https://link.springer.com/article/10.1007/s40257-021-00653-0" TargetMode="External"/><Relationship Id="rId182" Type="http://schemas.openxmlformats.org/officeDocument/2006/relationships/hyperlink" Target="https://onlinelibrary.wiley.com/doi/10.1002/ski2.232" TargetMode="External"/><Relationship Id="rId378" Type="http://schemas.openxmlformats.org/officeDocument/2006/relationships/hyperlink" Target="https://uk.linkedin.com/in/lianneh?original_referer=https%3A%2F%2Fwww.google.com%2F" TargetMode="External"/><Relationship Id="rId6" Type="http://schemas.openxmlformats.org/officeDocument/2006/relationships/hyperlink" Target="https://www.medscape.org/sites/advances/gpp-management" TargetMode="External"/><Relationship Id="rId238" Type="http://schemas.openxmlformats.org/officeDocument/2006/relationships/hyperlink" Target="https://link.springer.com/article/10.1007/s13555-016-0126-5" TargetMode="External"/><Relationship Id="rId291" Type="http://schemas.openxmlformats.org/officeDocument/2006/relationships/hyperlink" Target="https://onlinelibrary.wiley.com/doi/full/10.1111/jdv.18593" TargetMode="External"/><Relationship Id="rId305" Type="http://schemas.openxmlformats.org/officeDocument/2006/relationships/hyperlink" Target="https://www.medicaljournals.se/acta/content/html/10.2340/00015555-3040" TargetMode="External"/><Relationship Id="rId347" Type="http://schemas.openxmlformats.org/officeDocument/2006/relationships/hyperlink" Target="https://link.springer.com/article/10.1186/s12875-016-0544-6" TargetMode="External"/><Relationship Id="rId44" Type="http://schemas.openxmlformats.org/officeDocument/2006/relationships/hyperlink" Target="https://www.jaad.org/article/S0190-9622(22)00364-4/fulltext" TargetMode="External"/><Relationship Id="rId86" Type="http://schemas.openxmlformats.org/officeDocument/2006/relationships/hyperlink" Target="https://academic.oup.com/rheumatology/article/61/Supplement_1/keac133.254/6573134" TargetMode="External"/><Relationship Id="rId151" Type="http://schemas.openxmlformats.org/officeDocument/2006/relationships/hyperlink" Target="https://link.springer.com/article/10.1007/s40257-021-00653-0" TargetMode="External"/><Relationship Id="rId193" Type="http://schemas.openxmlformats.org/officeDocument/2006/relationships/hyperlink" Target="https://www.emjreviews.com/dermatology/symposium/navigating-the-road-to-psoriasis-control-in-women-strategies-to-optimise-the-reproductive-journey/?site_version=EMJ" TargetMode="External"/><Relationship Id="rId207" Type="http://schemas.openxmlformats.org/officeDocument/2006/relationships/hyperlink" Target="https://onlinelibrary.wiley.com/doi/pdf/10.1111/bjd.21677" TargetMode="External"/><Relationship Id="rId249" Type="http://schemas.openxmlformats.org/officeDocument/2006/relationships/hyperlink" Target="https://www.em-consulte.com/it/article/372178/figures/guidelines-on-the-use-of-photodynamic-therapy-for-" TargetMode="External"/><Relationship Id="rId13" Type="http://schemas.openxmlformats.org/officeDocument/2006/relationships/hyperlink" Target="https://www.medscape.org/sites/advances/gpp-management" TargetMode="External"/><Relationship Id="rId109" Type="http://schemas.openxmlformats.org/officeDocument/2006/relationships/hyperlink" Target="https://onlinelibrary.wiley.com/page/journal/13652133/homepage/cmeforreviewers" TargetMode="External"/><Relationship Id="rId260" Type="http://schemas.openxmlformats.org/officeDocument/2006/relationships/hyperlink" Target="https://onlinelibrary.wiley.com/doi/full/10.1002/jvc2.126" TargetMode="External"/><Relationship Id="rId316" Type="http://schemas.openxmlformats.org/officeDocument/2006/relationships/hyperlink" Target="https://onlinelibrary.wiley.com/doi/full/10.1111/jdv.18593" TargetMode="External"/><Relationship Id="rId55" Type="http://schemas.openxmlformats.org/officeDocument/2006/relationships/hyperlink" Target="https://www.ncbi.nlm.nih.gov/pmc/articles/PMC11103320/" TargetMode="External"/><Relationship Id="rId97" Type="http://schemas.openxmlformats.org/officeDocument/2006/relationships/hyperlink" Target="https://www.ncbi.nlm.nih.gov/pmc/articles/PMC11103320/" TargetMode="External"/><Relationship Id="rId120" Type="http://schemas.openxmlformats.org/officeDocument/2006/relationships/hyperlink" Target="https://www.em-consulte.com/article/438076/onychomycosis-diagnosis-and-definition-of-cure" TargetMode="External"/><Relationship Id="rId358" Type="http://schemas.openxmlformats.org/officeDocument/2006/relationships/hyperlink" Target="https://link.springer.com/article/10.1007/s13555-021-00661-2" TargetMode="External"/><Relationship Id="rId162" Type="http://schemas.openxmlformats.org/officeDocument/2006/relationships/hyperlink" Target="https://www.academia.edu/85290615/The_International_Psoriasis_Council_Presents_Top_Five_Psoriasis_Research_Articles_for_July_2010_December_2010" TargetMode="External"/><Relationship Id="rId218" Type="http://schemas.openxmlformats.org/officeDocument/2006/relationships/hyperlink" Target="https://www.emjreviews.com/dermatology/symposium/the-treatment-landscape-of-atopic-dermatitis-interviews-with-three-consultant-dermatologists/?site_version=EMJ" TargetMode="External"/><Relationship Id="rId271" Type="http://schemas.openxmlformats.org/officeDocument/2006/relationships/hyperlink" Target="https://www.emjreviews.com/dermatology/podcasts/emg-health-podcast-are-we-failing-our-patients-why-sex-and-gender-matter-in-psoriasis-management/?site_version=EMJ" TargetMode="External"/><Relationship Id="rId24" Type="http://schemas.openxmlformats.org/officeDocument/2006/relationships/hyperlink" Target="https://www.medscape.org/sites/advances/gpp-management" TargetMode="External"/><Relationship Id="rId66" Type="http://schemas.openxmlformats.org/officeDocument/2006/relationships/hyperlink" Target="https://www.ncbi.nlm.nih.gov/pmc/articles/PMC11103320/" TargetMode="External"/><Relationship Id="rId131" Type="http://schemas.openxmlformats.org/officeDocument/2006/relationships/hyperlink" Target="https://onlinelibrary.wiley.com/doi/abs/10.1111/j.1365-2133.2011.10570.x" TargetMode="External"/><Relationship Id="rId327" Type="http://schemas.openxmlformats.org/officeDocument/2006/relationships/hyperlink" Target="https://www.em-consulte.com/article/1419426/factors-associated-with-adverse-covid-19-outcomes-" TargetMode="External"/><Relationship Id="rId369" Type="http://schemas.openxmlformats.org/officeDocument/2006/relationships/hyperlink" Target="https://onlinelibrary.wiley.com/doi/full/10.1002/ski2.359" TargetMode="External"/><Relationship Id="rId173" Type="http://schemas.openxmlformats.org/officeDocument/2006/relationships/hyperlink" Target="https://www.emjreviews.com/dermatology/symposium/navigating-the-road-to-psoriasis-control-in-women-strategies-to-optimise-the-reproductive-journey/?site_version=EMJ" TargetMode="External"/><Relationship Id="rId229" Type="http://schemas.openxmlformats.org/officeDocument/2006/relationships/hyperlink" Target="https://www.emjreviews.com/dermatology/symposium/the-treatment-landscape-of-atopic-dermatitis-interviews-with-three-consultant-dermatologists/?site_version=EMJ" TargetMode="External"/><Relationship Id="rId380" Type="http://schemas.openxmlformats.org/officeDocument/2006/relationships/hyperlink" Target="https://klira.skin/tcs/" TargetMode="External"/><Relationship Id="rId240" Type="http://schemas.openxmlformats.org/officeDocument/2006/relationships/hyperlink" Target="https://link.springer.com/article/10.1007/s13555-016-0126-5" TargetMode="External"/><Relationship Id="rId35" Type="http://schemas.openxmlformats.org/officeDocument/2006/relationships/hyperlink" Target="https://www.medscape.org/sites/advances/gpp-management" TargetMode="External"/><Relationship Id="rId77" Type="http://schemas.openxmlformats.org/officeDocument/2006/relationships/hyperlink" Target="https://academic.oup.com/rheumatology/article/61/Supplement_1/keac133.254/6573134" TargetMode="External"/><Relationship Id="rId100" Type="http://schemas.openxmlformats.org/officeDocument/2006/relationships/hyperlink" Target="https://link.springer.com/article/10.1007/s13555-023-01014-x" TargetMode="External"/><Relationship Id="rId282" Type="http://schemas.openxmlformats.org/officeDocument/2006/relationships/hyperlink" Target="https://www.emjreviews.com/dermatology/podcasts/emg-health-podcast-are-we-failing-our-patients-why-sex-and-gender-matter-in-psoriasis-management/?site_version=EMJ" TargetMode="External"/><Relationship Id="rId338" Type="http://schemas.openxmlformats.org/officeDocument/2006/relationships/hyperlink" Target="https://onlinelibrary.wiley.com/doi/full/10.1002/ski2.376" TargetMode="External"/><Relationship Id="rId8" Type="http://schemas.openxmlformats.org/officeDocument/2006/relationships/hyperlink" Target="https://www.medscape.org/sites/advances/gpp-management" TargetMode="External"/><Relationship Id="rId142" Type="http://schemas.openxmlformats.org/officeDocument/2006/relationships/hyperlink" Target="https://link.springer.com/article/10.1007/s40257-021-00653-0" TargetMode="External"/><Relationship Id="rId184" Type="http://schemas.openxmlformats.org/officeDocument/2006/relationships/hyperlink" Target="https://onlinelibrary.wiley.com/doi/full/10.1002/ski2.149" TargetMode="External"/><Relationship Id="rId251" Type="http://schemas.openxmlformats.org/officeDocument/2006/relationships/hyperlink" Target="https://www.em-consulte.com/it/article/372178/figures/guidelines-on-the-use-of-photodynamic-therapy-for-" TargetMode="External"/><Relationship Id="rId46" Type="http://schemas.openxmlformats.org/officeDocument/2006/relationships/hyperlink" Target="https://www.jaad.org/article/S0190-9622(22)00364-4/fulltext" TargetMode="External"/><Relationship Id="rId293" Type="http://schemas.openxmlformats.org/officeDocument/2006/relationships/hyperlink" Target="https://www.em-consulte.com/es/article/331972/figures/new-insights-into-the-management-of-acne-an-update" TargetMode="External"/><Relationship Id="rId307" Type="http://schemas.openxmlformats.org/officeDocument/2006/relationships/hyperlink" Target="https://www.tandfonline.com/doi/pdf/10.1586/17469872.3.4s.S39" TargetMode="External"/><Relationship Id="rId349" Type="http://schemas.openxmlformats.org/officeDocument/2006/relationships/hyperlink" Target="https://onlinelibrary.wiley.com/doi/abs/10.1111/j.1365-2133.2012.11209.x" TargetMode="External"/><Relationship Id="rId88" Type="http://schemas.openxmlformats.org/officeDocument/2006/relationships/hyperlink" Target="https://academic.oup.com/rheumatology/article/61/Supplement_1/keac133.254/6573134" TargetMode="External"/><Relationship Id="rId111" Type="http://schemas.openxmlformats.org/officeDocument/2006/relationships/hyperlink" Target="https://onlinelibrary.wiley.com/page/journal/13652133/homepage/cmeforreviewers" TargetMode="External"/><Relationship Id="rId153" Type="http://schemas.openxmlformats.org/officeDocument/2006/relationships/hyperlink" Target="https://www.academia.edu/85290615/The_International_Psoriasis_Council_Presents_Top_Five_Psoriasis_Research_Articles_for_July_2010_December_2010" TargetMode="External"/><Relationship Id="rId195" Type="http://schemas.openxmlformats.org/officeDocument/2006/relationships/hyperlink" Target="https://www.sciencedirect.com/science/article/pii/S0022202X17316664" TargetMode="External"/><Relationship Id="rId209" Type="http://schemas.openxmlformats.org/officeDocument/2006/relationships/hyperlink" Target="https://onlinelibrary.wiley.com/doi/pdf/10.1111/bjd.21677" TargetMode="External"/><Relationship Id="rId360" Type="http://schemas.openxmlformats.org/officeDocument/2006/relationships/hyperlink" Target="https://link.springer.com/article/10.1186/s12875-016-0544-6" TargetMode="External"/><Relationship Id="rId220" Type="http://schemas.openxmlformats.org/officeDocument/2006/relationships/hyperlink" Target="https://www.emjreviews.com/dermatology/symposium/the-treatment-landscape-of-atopic-dermatitis-interviews-with-three-consultant-dermatologists/?site_version=EMJ" TargetMode="External"/><Relationship Id="rId15" Type="http://schemas.openxmlformats.org/officeDocument/2006/relationships/hyperlink" Target="https://www.medscape.org/sites/advances/gpp-management" TargetMode="External"/><Relationship Id="rId57" Type="http://schemas.openxmlformats.org/officeDocument/2006/relationships/hyperlink" Target="https://link.springer.com/article/10.1007/s13555-023-01014-x" TargetMode="External"/><Relationship Id="rId262" Type="http://schemas.openxmlformats.org/officeDocument/2006/relationships/hyperlink" Target="https://www.jaad.org/article/S0190-9622(21)02998-4/pdf" TargetMode="External"/><Relationship Id="rId318" Type="http://schemas.openxmlformats.org/officeDocument/2006/relationships/hyperlink" Target="https://www.tandfonline.com/doi/pdf/10.1586/17469872.3.4s.S39" TargetMode="External"/><Relationship Id="rId99" Type="http://schemas.openxmlformats.org/officeDocument/2006/relationships/hyperlink" Target="https://www.ncbi.nlm.nih.gov/pmc/articles/PMC10924269/" TargetMode="External"/><Relationship Id="rId122" Type="http://schemas.openxmlformats.org/officeDocument/2006/relationships/hyperlink" Target="https://www.mdpi.com/2309-608X/8/12/1290" TargetMode="External"/><Relationship Id="rId164" Type="http://schemas.openxmlformats.org/officeDocument/2006/relationships/hyperlink" Target="https://www.jaad.org/article/S0190-9622(20)31167-1/pdf" TargetMode="External"/><Relationship Id="rId371" Type="http://schemas.openxmlformats.org/officeDocument/2006/relationships/hyperlink" Target="https://onlinelibrary.wiley.com/doi/full/10.1002/ski2.359" TargetMode="External"/></Relationships>
</file>

<file path=xl/worksheets/_rels/sheet13.xml.rels><?xml version="1.0" encoding="UTF-8" standalone="yes"?>
<Relationships xmlns="http://schemas.openxmlformats.org/package/2006/relationships"><Relationship Id="rId1827" Type="http://schemas.openxmlformats.org/officeDocument/2006/relationships/hyperlink" Target="https://pubmed.ncbi.nlm.nih.gov/3427820" TargetMode="External"/><Relationship Id="rId3182" Type="http://schemas.openxmlformats.org/officeDocument/2006/relationships/hyperlink" Target="https://pubmed.ncbi.nlm.nih.gov/34555018" TargetMode="External"/><Relationship Id="rId4233" Type="http://schemas.openxmlformats.org/officeDocument/2006/relationships/hyperlink" Target="https://jamanetwork.com/journals/jamadermatology/fullarticle/vol/125/pg/235" TargetMode="External"/><Relationship Id="rId3999" Type="http://schemas.openxmlformats.org/officeDocument/2006/relationships/hyperlink" Target="https://pubmed.ncbi.nlm.nih.gov/19376456" TargetMode="External"/><Relationship Id="rId4300" Type="http://schemas.openxmlformats.org/officeDocument/2006/relationships/hyperlink" Target="https://academic.oup.com/bjd/article-lookup/doi/10.1093/bjd/ljae068" TargetMode="External"/><Relationship Id="rId170" Type="http://schemas.openxmlformats.org/officeDocument/2006/relationships/hyperlink" Target="https://linkinghub.elsevier.com/retrieve/pii/S0022-202X(15)60154-3" TargetMode="External"/><Relationship Id="rId5074" Type="http://schemas.openxmlformats.org/officeDocument/2006/relationships/hyperlink" Target="https://pubmed.ncbi.nlm.nih.gov/38282885" TargetMode="External"/><Relationship Id="rId987" Type="http://schemas.openxmlformats.org/officeDocument/2006/relationships/hyperlink" Target="https://pubmed.ncbi.nlm.nih.gov/38381443" TargetMode="External"/><Relationship Id="rId2668" Type="http://schemas.openxmlformats.org/officeDocument/2006/relationships/hyperlink" Target="https://pubmed.ncbi.nlm.nih.gov/38330213" TargetMode="External"/><Relationship Id="rId3719" Type="http://schemas.openxmlformats.org/officeDocument/2006/relationships/hyperlink" Target="https://pubmed.ncbi.nlm.nih.gov/21807764" TargetMode="External"/><Relationship Id="rId4090" Type="http://schemas.openxmlformats.org/officeDocument/2006/relationships/hyperlink" Target="https://pubmed.ncbi.nlm.nih.gov/17642632" TargetMode="External"/><Relationship Id="rId1684" Type="http://schemas.openxmlformats.org/officeDocument/2006/relationships/hyperlink" Target="https://pubmed.ncbi.nlm.nih.gov/7888370" TargetMode="External"/><Relationship Id="rId2735" Type="http://schemas.openxmlformats.org/officeDocument/2006/relationships/hyperlink" Target="http://www.john-libbey-eurotext.fr/medline.md?doi=10.1684/ejd.2021.4006" TargetMode="External"/><Relationship Id="rId5141" Type="http://schemas.openxmlformats.org/officeDocument/2006/relationships/hyperlink" Target="https://pubmed.ncbi.nlm.nih.gov/11903706" TargetMode="External"/><Relationship Id="rId707" Type="http://schemas.openxmlformats.org/officeDocument/2006/relationships/hyperlink" Target="https://linkinghub.elsevier.com/retrieve/pii/S0022-202X(19)31846-9" TargetMode="External"/><Relationship Id="rId1337" Type="http://schemas.openxmlformats.org/officeDocument/2006/relationships/hyperlink" Target="https://pubmed.ncbi.nlm.nih.gov/27980868" TargetMode="External"/><Relationship Id="rId1751" Type="http://schemas.openxmlformats.org/officeDocument/2006/relationships/hyperlink" Target="https://pubmed.ncbi.nlm.nih.gov/1390167" TargetMode="External"/><Relationship Id="rId2802" Type="http://schemas.openxmlformats.org/officeDocument/2006/relationships/hyperlink" Target="https://linkinghub.elsevier.com/retrieve/pii/S0022-202X(23)00160-4" TargetMode="External"/><Relationship Id="rId43" Type="http://schemas.openxmlformats.org/officeDocument/2006/relationships/hyperlink" Target="https://pubmed.ncbi.nlm.nih.gov/35482474" TargetMode="External"/><Relationship Id="rId1404" Type="http://schemas.openxmlformats.org/officeDocument/2006/relationships/hyperlink" Target="https://linkinghub.elsevier.com/retrieve/pii/S0140-6736(13)60355-4" TargetMode="External"/><Relationship Id="rId3576" Type="http://schemas.openxmlformats.org/officeDocument/2006/relationships/hyperlink" Target="https://pubmed.ncbi.nlm.nih.gov/12372098" TargetMode="External"/><Relationship Id="rId4627" Type="http://schemas.openxmlformats.org/officeDocument/2006/relationships/hyperlink" Target="https://academic.oup.com/ced/article-lookup/doi/10.1046/j.1365-2230.1999.00519.x" TargetMode="External"/><Relationship Id="rId4974" Type="http://schemas.openxmlformats.org/officeDocument/2006/relationships/hyperlink" Target="https://pubmed.ncbi.nlm.nih.gov/7772488" TargetMode="External"/><Relationship Id="rId497" Type="http://schemas.openxmlformats.org/officeDocument/2006/relationships/hyperlink" Target="https://academic.oup.com/bjd/article-lookup/doi/10.1111/j.1365-2133.2007.08277.x" TargetMode="External"/><Relationship Id="rId2178" Type="http://schemas.openxmlformats.org/officeDocument/2006/relationships/hyperlink" Target="https://linkinghub.elsevier.com/retrieve/pii/S0190-9622(17)31944-8" TargetMode="External"/><Relationship Id="rId3229" Type="http://schemas.openxmlformats.org/officeDocument/2006/relationships/hyperlink" Target="https://europepmc.org/abstract/MED/31594899" TargetMode="External"/><Relationship Id="rId3990" Type="http://schemas.openxmlformats.org/officeDocument/2006/relationships/hyperlink" Target="https://onlinelibrary.wiley.com/doi/10.1111/j.1365-4632.2010.04416.x" TargetMode="External"/><Relationship Id="rId1194" Type="http://schemas.openxmlformats.org/officeDocument/2006/relationships/hyperlink" Target="https://onlinelibrary.wiley.com/doi/10.1111/pde.14931" TargetMode="External"/><Relationship Id="rId2592" Type="http://schemas.openxmlformats.org/officeDocument/2006/relationships/hyperlink" Target="https://pubmed.ncbi.nlm.nih.gov/35017124" TargetMode="External"/><Relationship Id="rId3643" Type="http://schemas.openxmlformats.org/officeDocument/2006/relationships/hyperlink" Target="https://onlinelibrary.wiley.com/doi/10.1111/ijd.15009" TargetMode="External"/><Relationship Id="rId217" Type="http://schemas.openxmlformats.org/officeDocument/2006/relationships/hyperlink" Target="https://pubmed.ncbi.nlm.nih.gov/22205304" TargetMode="External"/><Relationship Id="rId564" Type="http://schemas.openxmlformats.org/officeDocument/2006/relationships/hyperlink" Target="https://pubmed.ncbi.nlm.nih.gov/10233223" TargetMode="External"/><Relationship Id="rId2245" Type="http://schemas.openxmlformats.org/officeDocument/2006/relationships/hyperlink" Target="https://pubmed.ncbi.nlm.nih.gov/21377035" TargetMode="External"/><Relationship Id="rId3710" Type="http://schemas.openxmlformats.org/officeDocument/2006/relationships/hyperlink" Target="https://www.tandfonline.com/doi/full/10.1517/13543784.2012.669372" TargetMode="External"/><Relationship Id="rId631" Type="http://schemas.openxmlformats.org/officeDocument/2006/relationships/hyperlink" Target="https://academic.oup.com/ced/article-lookup/doi/10.1093/ced/llad122" TargetMode="External"/><Relationship Id="rId1261" Type="http://schemas.openxmlformats.org/officeDocument/2006/relationships/hyperlink" Target="https://pubmed.ncbi.nlm.nih.gov/31178154" TargetMode="External"/><Relationship Id="rId2312" Type="http://schemas.openxmlformats.org/officeDocument/2006/relationships/hyperlink" Target="https://europepmc.org/abstract/MED/35061231" TargetMode="External"/><Relationship Id="rId4484" Type="http://schemas.openxmlformats.org/officeDocument/2006/relationships/hyperlink" Target="https://europepmc.org/abstract/MED/37249751" TargetMode="External"/><Relationship Id="rId3086" Type="http://schemas.openxmlformats.org/officeDocument/2006/relationships/hyperlink" Target="https://pubmed.ncbi.nlm.nih.gov/35635843" TargetMode="External"/><Relationship Id="rId4137" Type="http://schemas.openxmlformats.org/officeDocument/2006/relationships/hyperlink" Target="https://academic.oup.com/bjd/article-lookup/doi/10.1046/j.1365-2133.1998.02565.x" TargetMode="External"/><Relationship Id="rId4551" Type="http://schemas.openxmlformats.org/officeDocument/2006/relationships/hyperlink" Target="https://academic.oup.com/bjd/article-lookup/doi/10.1111/bjd.17131" TargetMode="External"/><Relationship Id="rId3153" Type="http://schemas.openxmlformats.org/officeDocument/2006/relationships/hyperlink" Target="https://europepmc.org/abstract/MED/33569573" TargetMode="External"/><Relationship Id="rId4204" Type="http://schemas.openxmlformats.org/officeDocument/2006/relationships/hyperlink" Target="https://pubmed.ncbi.nlm.nih.gov/1424249" TargetMode="External"/><Relationship Id="rId141" Type="http://schemas.openxmlformats.org/officeDocument/2006/relationships/hyperlink" Target="https://pubmed.ncbi.nlm.nih.gov/28973304" TargetMode="External"/><Relationship Id="rId3220" Type="http://schemas.openxmlformats.org/officeDocument/2006/relationships/hyperlink" Target="https://pubmed.ncbi.nlm.nih.gov/31969318" TargetMode="External"/><Relationship Id="rId7" Type="http://schemas.openxmlformats.org/officeDocument/2006/relationships/hyperlink" Target="https://pubmed.ncbi.nlm.nih.gov/38815935" TargetMode="External"/><Relationship Id="rId2986" Type="http://schemas.openxmlformats.org/officeDocument/2006/relationships/hyperlink" Target="https://onlinelibrary.wiley.com/doi/10.1111/j.1365-2044.2011.06642.x" TargetMode="External"/><Relationship Id="rId958" Type="http://schemas.openxmlformats.org/officeDocument/2006/relationships/hyperlink" Target="https://pubmed.ncbi.nlm.nih.gov/29578628" TargetMode="External"/><Relationship Id="rId1588" Type="http://schemas.openxmlformats.org/officeDocument/2006/relationships/hyperlink" Target="https://pubmed.ncbi.nlm.nih.gov/10730913" TargetMode="External"/><Relationship Id="rId2639" Type="http://schemas.openxmlformats.org/officeDocument/2006/relationships/hyperlink" Target="https://academic.oup.com/bjd/article-lookup/doi/10.1111/bjd.12478" TargetMode="External"/><Relationship Id="rId5045" Type="http://schemas.openxmlformats.org/officeDocument/2006/relationships/hyperlink" Target="https://academic.oup.com/ced/article-lookup/doi/10.1111/j.1365-2230.1989.tb02006.x" TargetMode="External"/><Relationship Id="rId1655" Type="http://schemas.openxmlformats.org/officeDocument/2006/relationships/hyperlink" Target="https://pubmed.ncbi.nlm.nih.gov/8821164" TargetMode="External"/><Relationship Id="rId2706" Type="http://schemas.openxmlformats.org/officeDocument/2006/relationships/hyperlink" Target="https://pubmed.ncbi.nlm.nih.gov/36730506" TargetMode="External"/><Relationship Id="rId4061" Type="http://schemas.openxmlformats.org/officeDocument/2006/relationships/hyperlink" Target="https://academic.oup.com/bjd/article-lookup/doi/10.1111/j.1365-2133.2005.06814.x" TargetMode="External"/><Relationship Id="rId5112" Type="http://schemas.openxmlformats.org/officeDocument/2006/relationships/hyperlink" Target="https://pubmed.ncbi.nlm.nih.gov/28601958" TargetMode="External"/><Relationship Id="rId1308" Type="http://schemas.openxmlformats.org/officeDocument/2006/relationships/hyperlink" Target="https://academic.oup.com/bjd/article-lookup/doi/10.1111/bjd.15414" TargetMode="External"/><Relationship Id="rId1722" Type="http://schemas.openxmlformats.org/officeDocument/2006/relationships/hyperlink" Target="https://onlinelibrary.wiley.com/resolve/openurl?genre=article&amp;sid=nlm:pubmed&amp;issn=0933-7407&amp;date=1994&amp;volume=37&amp;issue=3-4&amp;spage=85" TargetMode="External"/><Relationship Id="rId4878" Type="http://schemas.openxmlformats.org/officeDocument/2006/relationships/hyperlink" Target="https://www.tandfonline.com/doi/full/10.1080/14768320601168185" TargetMode="External"/><Relationship Id="rId14" Type="http://schemas.openxmlformats.org/officeDocument/2006/relationships/hyperlink" Target="https://linkinghub.elsevier.com/retrieve/pii/S0022-202X(23)02507-1" TargetMode="External"/><Relationship Id="rId3894" Type="http://schemas.openxmlformats.org/officeDocument/2006/relationships/hyperlink" Target="https://karger.com/DRM/article/doi/10.1159/000479060" TargetMode="External"/><Relationship Id="rId4945" Type="http://schemas.openxmlformats.org/officeDocument/2006/relationships/hyperlink" Target="https://academic.oup.com/bjd/article-lookup/doi/10.1111/j.0007-0963.2004.05739.x" TargetMode="External"/><Relationship Id="rId2496" Type="http://schemas.openxmlformats.org/officeDocument/2006/relationships/hyperlink" Target="https://academic.oup.com/ced/article-lookup/doi/10.1046/j.0307-6938.2001.00968.x" TargetMode="External"/><Relationship Id="rId3547" Type="http://schemas.openxmlformats.org/officeDocument/2006/relationships/hyperlink" Target="https://www.bmj.com/lookup/pmidlookup?view=long&amp;pmid=23613539" TargetMode="External"/><Relationship Id="rId3961" Type="http://schemas.openxmlformats.org/officeDocument/2006/relationships/hyperlink" Target="https://pubmed.ncbi.nlm.nih.gov/24092994" TargetMode="External"/><Relationship Id="rId468" Type="http://schemas.openxmlformats.org/officeDocument/2006/relationships/hyperlink" Target="https://pubmed.ncbi.nlm.nih.gov/21068035" TargetMode="External"/><Relationship Id="rId882" Type="http://schemas.openxmlformats.org/officeDocument/2006/relationships/hyperlink" Target="https://pubmed.ncbi.nlm.nih.gov/25687208" TargetMode="External"/><Relationship Id="rId1098" Type="http://schemas.openxmlformats.org/officeDocument/2006/relationships/hyperlink" Target="https://academic.oup.com/bjd/article-lookup/doi/10.1111/bjd.16788" TargetMode="External"/><Relationship Id="rId2149" Type="http://schemas.openxmlformats.org/officeDocument/2006/relationships/hyperlink" Target="https://pubmed.ncbi.nlm.nih.gov/32433920" TargetMode="External"/><Relationship Id="rId2563" Type="http://schemas.openxmlformats.org/officeDocument/2006/relationships/hyperlink" Target="https://pubmed.ncbi.nlm.nih.gov/1828167" TargetMode="External"/><Relationship Id="rId3614" Type="http://schemas.openxmlformats.org/officeDocument/2006/relationships/hyperlink" Target="https://pubmed.ncbi.nlm.nih.gov/8365156" TargetMode="External"/><Relationship Id="rId535" Type="http://schemas.openxmlformats.org/officeDocument/2006/relationships/hyperlink" Target="https://www.tandfonline.com/doi/full/10.1080/cac.10.4-6.347.351" TargetMode="External"/><Relationship Id="rId1165" Type="http://schemas.openxmlformats.org/officeDocument/2006/relationships/hyperlink" Target="https://pubmed.ncbi.nlm.nih.gov/37379578" TargetMode="External"/><Relationship Id="rId2216" Type="http://schemas.openxmlformats.org/officeDocument/2006/relationships/hyperlink" Target="https://linkinghub.elsevier.com/retrieve/pii/S0022-202X(15)36687-2" TargetMode="External"/><Relationship Id="rId2630" Type="http://schemas.openxmlformats.org/officeDocument/2006/relationships/hyperlink" Target="https://pubmed.ncbi.nlm.nih.gov/28370534" TargetMode="External"/><Relationship Id="rId602" Type="http://schemas.openxmlformats.org/officeDocument/2006/relationships/hyperlink" Target="https://pubmed.ncbi.nlm.nih.gov/38904568" TargetMode="External"/><Relationship Id="rId1232" Type="http://schemas.openxmlformats.org/officeDocument/2006/relationships/hyperlink" Target="https://linkinghub.elsevier.com/retrieve/pii/S0736-4679(20)30552-7" TargetMode="External"/><Relationship Id="rId4388" Type="http://schemas.openxmlformats.org/officeDocument/2006/relationships/hyperlink" Target="https://www.tandfonline.com/doi/full/10.1080/09546634.2020.1808153" TargetMode="External"/><Relationship Id="rId3057" Type="http://schemas.openxmlformats.org/officeDocument/2006/relationships/hyperlink" Target="https://europepmc.org/abstract/MED/37272361" TargetMode="External"/><Relationship Id="rId4108" Type="http://schemas.openxmlformats.org/officeDocument/2006/relationships/hyperlink" Target="https://academic.oup.com/ced/article-lookup/doi/10.1046/j.1365-2230.2002.10263.x" TargetMode="External"/><Relationship Id="rId4455" Type="http://schemas.openxmlformats.org/officeDocument/2006/relationships/hyperlink" Target="https://pubmed.ncbi.nlm.nih.gov/36804406" TargetMode="External"/><Relationship Id="rId3471" Type="http://schemas.openxmlformats.org/officeDocument/2006/relationships/hyperlink" Target="https://academic.oup.com/bjd/article-lookup/doi/10.1111/j.1365-2133.2004.06354.x" TargetMode="External"/><Relationship Id="rId4522" Type="http://schemas.openxmlformats.org/officeDocument/2006/relationships/hyperlink" Target="https://jamanetwork.com/journals/jamadermatology/fullarticle/vol/138/pg/629" TargetMode="External"/><Relationship Id="rId392" Type="http://schemas.openxmlformats.org/officeDocument/2006/relationships/hyperlink" Target="https://pubmed.ncbi.nlm.nih.gov/29857066" TargetMode="External"/><Relationship Id="rId2073" Type="http://schemas.openxmlformats.org/officeDocument/2006/relationships/hyperlink" Target="https://europepmc.org/abstract/MED/22336835" TargetMode="External"/><Relationship Id="rId3124" Type="http://schemas.openxmlformats.org/officeDocument/2006/relationships/hyperlink" Target="https://pubmed.ncbi.nlm.nih.gov/35171942" TargetMode="External"/><Relationship Id="rId2140" Type="http://schemas.openxmlformats.org/officeDocument/2006/relationships/hyperlink" Target="https://europepmc.org/abstract/MED/34785669" TargetMode="External"/><Relationship Id="rId112" Type="http://schemas.openxmlformats.org/officeDocument/2006/relationships/hyperlink" Target="https://europepmc.org/abstract/MED/31619666" TargetMode="External"/><Relationship Id="rId2957" Type="http://schemas.openxmlformats.org/officeDocument/2006/relationships/hyperlink" Target="https://pubmed.ncbi.nlm.nih.gov/27624899" TargetMode="External"/><Relationship Id="rId5016" Type="http://schemas.openxmlformats.org/officeDocument/2006/relationships/hyperlink" Target="https://academic.oup.com/ced/article-lookup/doi/10.1111/j.1365-2230.1991.tb00398.x" TargetMode="External"/><Relationship Id="rId929" Type="http://schemas.openxmlformats.org/officeDocument/2006/relationships/hyperlink" Target="https://onlinelibrary.wiley.com/resolve/openurl?genre=article&amp;sid=nlm:pubmed&amp;issn=0011-9059&amp;date=1998&amp;volume=37&amp;issue=10&amp;spage=752" TargetMode="External"/><Relationship Id="rId1559" Type="http://schemas.openxmlformats.org/officeDocument/2006/relationships/hyperlink" Target="https://pubmed.ncbi.nlm.nih.gov/11488830" TargetMode="External"/><Relationship Id="rId1973" Type="http://schemas.openxmlformats.org/officeDocument/2006/relationships/hyperlink" Target="https://europepmc.org/abstract/MED/31995663" TargetMode="External"/><Relationship Id="rId4032" Type="http://schemas.openxmlformats.org/officeDocument/2006/relationships/hyperlink" Target="https://pubmed.ncbi.nlm.nih.gov/17199597" TargetMode="External"/><Relationship Id="rId1626" Type="http://schemas.openxmlformats.org/officeDocument/2006/relationships/hyperlink" Target="https://pubmed.ncbi.nlm.nih.gov/9352406" TargetMode="External"/><Relationship Id="rId3798" Type="http://schemas.openxmlformats.org/officeDocument/2006/relationships/hyperlink" Target="https://europepmc.org/abstract/MED/34204126" TargetMode="External"/><Relationship Id="rId4849" Type="http://schemas.openxmlformats.org/officeDocument/2006/relationships/hyperlink" Target="https://globalizationandhealth.biomedcentral.com/articles/10.1186/s12992-015-0134-8" TargetMode="External"/><Relationship Id="rId3865" Type="http://schemas.openxmlformats.org/officeDocument/2006/relationships/hyperlink" Target="https://pubmed.ncbi.nlm.nih.gov/29193001" TargetMode="External"/><Relationship Id="rId4916" Type="http://schemas.openxmlformats.org/officeDocument/2006/relationships/hyperlink" Target="https://pubmed.ncbi.nlm.nih.gov/12029899" TargetMode="External"/><Relationship Id="rId786" Type="http://schemas.openxmlformats.org/officeDocument/2006/relationships/hyperlink" Target="https://pubmed.ncbi.nlm.nih.gov/16792659" TargetMode="External"/><Relationship Id="rId2467" Type="http://schemas.openxmlformats.org/officeDocument/2006/relationships/hyperlink" Target="https://pubmed.ncbi.nlm.nih.gov/17993580" TargetMode="External"/><Relationship Id="rId3518" Type="http://schemas.openxmlformats.org/officeDocument/2006/relationships/hyperlink" Target="https://pubmed.ncbi.nlm.nih.gov/29889302" TargetMode="External"/><Relationship Id="rId439" Type="http://schemas.openxmlformats.org/officeDocument/2006/relationships/hyperlink" Target="https://linkinghub.elsevier.com/retrieve/pii/S0022-202X(15)36490-3" TargetMode="External"/><Relationship Id="rId1069" Type="http://schemas.openxmlformats.org/officeDocument/2006/relationships/hyperlink" Target="https://pubmed.ncbi.nlm.nih.gov/32562551" TargetMode="External"/><Relationship Id="rId1483" Type="http://schemas.openxmlformats.org/officeDocument/2006/relationships/hyperlink" Target="https://linkinghub.elsevier.com/retrieve/pii/S0738-081X(05)00167-7" TargetMode="External"/><Relationship Id="rId2881" Type="http://schemas.openxmlformats.org/officeDocument/2006/relationships/hyperlink" Target="https://pubmed.ncbi.nlm.nih.gov/31402113" TargetMode="External"/><Relationship Id="rId3932" Type="http://schemas.openxmlformats.org/officeDocument/2006/relationships/hyperlink" Target="https://karger.com/DRM/article/doi/10.1159/000379748" TargetMode="External"/><Relationship Id="rId506" Type="http://schemas.openxmlformats.org/officeDocument/2006/relationships/hyperlink" Target="https://pubmed.ncbi.nlm.nih.gov/17255524" TargetMode="External"/><Relationship Id="rId853" Type="http://schemas.openxmlformats.org/officeDocument/2006/relationships/hyperlink" Target="https://europepmc.org/abstract/MED/29795566" TargetMode="External"/><Relationship Id="rId1136" Type="http://schemas.openxmlformats.org/officeDocument/2006/relationships/hyperlink" Target="https://academic.oup.com/bjd/article-lookup/doi/10.1111/bjd.13908" TargetMode="External"/><Relationship Id="rId2534" Type="http://schemas.openxmlformats.org/officeDocument/2006/relationships/hyperlink" Target="https://linkinghub.elsevier.com/retrieve/pii/S0190-9622(96)90606-4" TargetMode="External"/><Relationship Id="rId920" Type="http://schemas.openxmlformats.org/officeDocument/2006/relationships/hyperlink" Target="https://pubmed.ncbi.nlm.nih.gov/11422172" TargetMode="External"/><Relationship Id="rId1550" Type="http://schemas.openxmlformats.org/officeDocument/2006/relationships/hyperlink" Target="https://academic.oup.com/bjd/article-lookup/doi/10.1046/j.1365-2133.2001.04511.x" TargetMode="External"/><Relationship Id="rId2601" Type="http://schemas.openxmlformats.org/officeDocument/2006/relationships/hyperlink" Target="https://europepmc.org/abstract/MED/33856042" TargetMode="External"/><Relationship Id="rId1203" Type="http://schemas.openxmlformats.org/officeDocument/2006/relationships/hyperlink" Target="https://pubmed.ncbi.nlm.nih.gov/33993465" TargetMode="External"/><Relationship Id="rId4359" Type="http://schemas.openxmlformats.org/officeDocument/2006/relationships/hyperlink" Target="https://pubmed.ncbi.nlm.nih.gov/35879246" TargetMode="External"/><Relationship Id="rId4773" Type="http://schemas.openxmlformats.org/officeDocument/2006/relationships/hyperlink" Target="https://journals.sagepub.com/doi/abs/10.1177/1362361320932437?url_ver=Z39.88-2003&amp;rfr_id=ori:rid:crossref.org&amp;rfr_dat=cr_pub%200pubmed" TargetMode="External"/><Relationship Id="rId3375" Type="http://schemas.openxmlformats.org/officeDocument/2006/relationships/hyperlink" Target="https://europepmc.org/abstract/MED/24700656" TargetMode="External"/><Relationship Id="rId4426" Type="http://schemas.openxmlformats.org/officeDocument/2006/relationships/hyperlink" Target="https://europepmc.org/abstract/MED/33808676" TargetMode="External"/><Relationship Id="rId4840" Type="http://schemas.openxmlformats.org/officeDocument/2006/relationships/hyperlink" Target="https://pubmed.ncbi.nlm.nih.gov/27768987" TargetMode="External"/><Relationship Id="rId296" Type="http://schemas.openxmlformats.org/officeDocument/2006/relationships/hyperlink" Target="https://pubmed.ncbi.nlm.nih.gov/9192320" TargetMode="External"/><Relationship Id="rId2391" Type="http://schemas.openxmlformats.org/officeDocument/2006/relationships/hyperlink" Target="https://pubmed.ncbi.nlm.nih.gov/26954320" TargetMode="External"/><Relationship Id="rId3028" Type="http://schemas.openxmlformats.org/officeDocument/2006/relationships/hyperlink" Target="https://pubmed.ncbi.nlm.nih.gov/38751343" TargetMode="External"/><Relationship Id="rId3442" Type="http://schemas.openxmlformats.org/officeDocument/2006/relationships/hyperlink" Target="https://pubmed.ncbi.nlm.nih.gov/18087010" TargetMode="External"/><Relationship Id="rId363" Type="http://schemas.openxmlformats.org/officeDocument/2006/relationships/hyperlink" Target="https://onlinelibrary.wiley.com/doi/10.1111/exd.14281" TargetMode="External"/><Relationship Id="rId2044" Type="http://schemas.openxmlformats.org/officeDocument/2006/relationships/hyperlink" Target="https://pubmed.ncbi.nlm.nih.gov/24375030" TargetMode="External"/><Relationship Id="rId430" Type="http://schemas.openxmlformats.org/officeDocument/2006/relationships/hyperlink" Target="https://pubmed.ncbi.nlm.nih.gov/25620412" TargetMode="External"/><Relationship Id="rId1060" Type="http://schemas.openxmlformats.org/officeDocument/2006/relationships/hyperlink" Target="https://academic.oup.com/bjd/article-lookup/doi/10.1111/bjd.19502" TargetMode="External"/><Relationship Id="rId2111" Type="http://schemas.openxmlformats.org/officeDocument/2006/relationships/hyperlink" Target="https://pubmed.ncbi.nlm.nih.gov/38265114" TargetMode="External"/><Relationship Id="rId5267" Type="http://schemas.openxmlformats.org/officeDocument/2006/relationships/hyperlink" Target="https://pubmed.ncbi.nlm.nih.gov/38366988" TargetMode="External"/><Relationship Id="rId1877" Type="http://schemas.openxmlformats.org/officeDocument/2006/relationships/hyperlink" Target="https://pubmed.ncbi.nlm.nih.gov/6641013" TargetMode="External"/><Relationship Id="rId2928" Type="http://schemas.openxmlformats.org/officeDocument/2006/relationships/hyperlink" Target="https://linkinghub.elsevier.com/retrieve/pii/S0022-202X(21)02406-4" TargetMode="External"/><Relationship Id="rId4283" Type="http://schemas.openxmlformats.org/officeDocument/2006/relationships/hyperlink" Target="https://academic.oup.com/bjd/article-lookup/doi/10.1111/j.1365-2133.1980.tb07241.x" TargetMode="External"/><Relationship Id="rId1944" Type="http://schemas.openxmlformats.org/officeDocument/2006/relationships/hyperlink" Target="https://pubmed.ncbi.nlm.nih.gov/35351703" TargetMode="External"/><Relationship Id="rId4350" Type="http://schemas.openxmlformats.org/officeDocument/2006/relationships/hyperlink" Target="https://europepmc.org/abstract/MED/36263623" TargetMode="External"/><Relationship Id="rId4003" Type="http://schemas.openxmlformats.org/officeDocument/2006/relationships/hyperlink" Target="https://link.springer.com/article/10.2165/00128071-200910040-00003" TargetMode="External"/><Relationship Id="rId3769" Type="http://schemas.openxmlformats.org/officeDocument/2006/relationships/hyperlink" Target="https://pubmed.ncbi.nlm.nih.gov/36744752" TargetMode="External"/><Relationship Id="rId5191" Type="http://schemas.openxmlformats.org/officeDocument/2006/relationships/hyperlink" Target="https://pubmed.ncbi.nlm.nih.gov/19337424" TargetMode="External"/><Relationship Id="rId2785" Type="http://schemas.openxmlformats.org/officeDocument/2006/relationships/hyperlink" Target="https://pubmed.ncbi.nlm.nih.gov/38761994" TargetMode="External"/><Relationship Id="rId3836" Type="http://schemas.openxmlformats.org/officeDocument/2006/relationships/hyperlink" Target="https://onlinelibrary.wiley.com/doi/10.1111/jdv.15487" TargetMode="External"/><Relationship Id="rId757" Type="http://schemas.openxmlformats.org/officeDocument/2006/relationships/hyperlink" Target="https://europepmc.org/abstract/MED/25565632" TargetMode="External"/><Relationship Id="rId1387" Type="http://schemas.openxmlformats.org/officeDocument/2006/relationships/hyperlink" Target="https://pubmed.ncbi.nlm.nih.gov/24166134" TargetMode="External"/><Relationship Id="rId2438" Type="http://schemas.openxmlformats.org/officeDocument/2006/relationships/hyperlink" Target="https://linkinghub.elsevier.com/retrieve/pii/S0002-9297(11)00316-8" TargetMode="External"/><Relationship Id="rId2852" Type="http://schemas.openxmlformats.org/officeDocument/2006/relationships/hyperlink" Target="https://europepmc.org/abstract/MED/33656512" TargetMode="External"/><Relationship Id="rId3903" Type="http://schemas.openxmlformats.org/officeDocument/2006/relationships/hyperlink" Target="https://pubmed.ncbi.nlm.nih.gov/27008237" TargetMode="External"/><Relationship Id="rId93" Type="http://schemas.openxmlformats.org/officeDocument/2006/relationships/hyperlink" Target="https://pubmed.ncbi.nlm.nih.gov/32800164" TargetMode="External"/><Relationship Id="rId824" Type="http://schemas.openxmlformats.org/officeDocument/2006/relationships/hyperlink" Target="https://pubmed.ncbi.nlm.nih.gov/33228857" TargetMode="External"/><Relationship Id="rId1454" Type="http://schemas.openxmlformats.org/officeDocument/2006/relationships/hyperlink" Target="https://journals.lww.com/00001432-200804000-00002" TargetMode="External"/><Relationship Id="rId2505" Type="http://schemas.openxmlformats.org/officeDocument/2006/relationships/hyperlink" Target="https://pubmed.ncbi.nlm.nih.gov/11260174" TargetMode="External"/><Relationship Id="rId1107" Type="http://schemas.openxmlformats.org/officeDocument/2006/relationships/hyperlink" Target="https://pubmed.ncbi.nlm.nih.gov/28699167" TargetMode="External"/><Relationship Id="rId1521" Type="http://schemas.openxmlformats.org/officeDocument/2006/relationships/hyperlink" Target="https://pubmed.ncbi.nlm.nih.gov/14996099" TargetMode="External"/><Relationship Id="rId4677" Type="http://schemas.openxmlformats.org/officeDocument/2006/relationships/hyperlink" Target="https://onlinelibrary.wiley.com/resolve/openurl?genre=article&amp;sid=nlm:pubmed&amp;issn=0105-1873&amp;date=1992&amp;volume=26&amp;issue=4&amp;spage=270" TargetMode="External"/><Relationship Id="rId3279" Type="http://schemas.openxmlformats.org/officeDocument/2006/relationships/hyperlink" Target="https://linkinghub.elsevier.com/retrieve/pii/S0091-6749(18)30128-3" TargetMode="External"/><Relationship Id="rId3693" Type="http://schemas.openxmlformats.org/officeDocument/2006/relationships/hyperlink" Target="https://pubmed.ncbi.nlm.nih.gov/25196833" TargetMode="External"/><Relationship Id="rId2295" Type="http://schemas.openxmlformats.org/officeDocument/2006/relationships/hyperlink" Target="https://pubmed.ncbi.nlm.nih.gov/36960829" TargetMode="External"/><Relationship Id="rId3346" Type="http://schemas.openxmlformats.org/officeDocument/2006/relationships/hyperlink" Target="https://pubmed.ncbi.nlm.nih.gov/26864457" TargetMode="External"/><Relationship Id="rId4744" Type="http://schemas.openxmlformats.org/officeDocument/2006/relationships/hyperlink" Target="https://pubmed.ncbi.nlm.nih.gov/37632861" TargetMode="External"/><Relationship Id="rId267" Type="http://schemas.openxmlformats.org/officeDocument/2006/relationships/hyperlink" Target="https://academic.oup.com/hmg/article-lookup/doi/10.1093/hmg/ddh273" TargetMode="External"/><Relationship Id="rId3760" Type="http://schemas.openxmlformats.org/officeDocument/2006/relationships/hyperlink" Target="https://onlinelibrary.wiley.com/doi/10.1111/jdv.19913" TargetMode="External"/><Relationship Id="rId4811" Type="http://schemas.openxmlformats.org/officeDocument/2006/relationships/hyperlink" Target="https://academic.oup.com/bjd/article-lookup/doi/10.1111/bjd.16817" TargetMode="External"/><Relationship Id="rId681" Type="http://schemas.openxmlformats.org/officeDocument/2006/relationships/hyperlink" Target="https://academic.oup.com/bjd/article-lookup/doi/10.1111/bjd.19534" TargetMode="External"/><Relationship Id="rId2362" Type="http://schemas.openxmlformats.org/officeDocument/2006/relationships/hyperlink" Target="https://europepmc.org/abstract/MED/30542056" TargetMode="External"/><Relationship Id="rId3413" Type="http://schemas.openxmlformats.org/officeDocument/2006/relationships/hyperlink" Target="https://linkinghub.elsevier.com/retrieve/pii/S0022-202X(15)35272-6" TargetMode="External"/><Relationship Id="rId334" Type="http://schemas.openxmlformats.org/officeDocument/2006/relationships/hyperlink" Target="https://pubmed.ncbi.nlm.nih.gov/36745558" TargetMode="External"/><Relationship Id="rId2015" Type="http://schemas.openxmlformats.org/officeDocument/2006/relationships/hyperlink" Target="https://academic.oup.com/bjd/article-lookup/doi/10.1111/bjd.14667" TargetMode="External"/><Relationship Id="rId401" Type="http://schemas.openxmlformats.org/officeDocument/2006/relationships/hyperlink" Target="https://linkinghub.elsevier.com/retrieve/pii/S0022-202X(17)33157-3" TargetMode="External"/><Relationship Id="rId1031" Type="http://schemas.openxmlformats.org/officeDocument/2006/relationships/hyperlink" Target="https://pubmed.ncbi.nlm.nih.gov/35104366" TargetMode="External"/><Relationship Id="rId4187" Type="http://schemas.openxmlformats.org/officeDocument/2006/relationships/hyperlink" Target="https://pubmed.ncbi.nlm.nih.gov/8398249" TargetMode="External"/><Relationship Id="rId5238" Type="http://schemas.openxmlformats.org/officeDocument/2006/relationships/hyperlink" Target="https://europepmc.org/abstract/MED/33951179" TargetMode="External"/><Relationship Id="rId4254" Type="http://schemas.openxmlformats.org/officeDocument/2006/relationships/hyperlink" Target="https://academic.oup.com/ced/article-lookup/doi/10.1111/j.1365-2230.1987.tb01844.x" TargetMode="External"/><Relationship Id="rId1848" Type="http://schemas.openxmlformats.org/officeDocument/2006/relationships/hyperlink" Target="https://pubmed.ncbi.nlm.nih.gov/3994919" TargetMode="External"/><Relationship Id="rId3270" Type="http://schemas.openxmlformats.org/officeDocument/2006/relationships/hyperlink" Target="https://pubmed.ncbi.nlm.nih.gov/29792314" TargetMode="External"/><Relationship Id="rId4321" Type="http://schemas.openxmlformats.org/officeDocument/2006/relationships/hyperlink" Target="https://pubmed.ncbi.nlm.nih.gov/37658870" TargetMode="External"/><Relationship Id="rId191" Type="http://schemas.openxmlformats.org/officeDocument/2006/relationships/hyperlink" Target="https://pubmed.ncbi.nlm.nih.gov/23955072" TargetMode="External"/><Relationship Id="rId1915" Type="http://schemas.openxmlformats.org/officeDocument/2006/relationships/hyperlink" Target="https://pubmed.ncbi.nlm.nih.gov/389494" TargetMode="External"/><Relationship Id="rId5095" Type="http://schemas.openxmlformats.org/officeDocument/2006/relationships/hyperlink" Target="https://onlinelibrary.wiley.com/doi/10.1111/dth.14568" TargetMode="External"/><Relationship Id="rId2689" Type="http://schemas.openxmlformats.org/officeDocument/2006/relationships/hyperlink" Target="https://academic.oup.com/ced/article-lookup/doi/10.1093/ced/llad048" TargetMode="External"/><Relationship Id="rId2756" Type="http://schemas.openxmlformats.org/officeDocument/2006/relationships/hyperlink" Target="https://linkinghub.elsevier.com/retrieve/pii/S2352-5126(17)30120-0" TargetMode="External"/><Relationship Id="rId3807" Type="http://schemas.openxmlformats.org/officeDocument/2006/relationships/hyperlink" Target="https://pubmed.ncbi.nlm.nih.gov/32860221" TargetMode="External"/><Relationship Id="rId5162" Type="http://schemas.openxmlformats.org/officeDocument/2006/relationships/hyperlink" Target="https://www.tandfonline.com/doi/full/10.1080/09546634.2019.1592096" TargetMode="External"/><Relationship Id="rId728" Type="http://schemas.openxmlformats.org/officeDocument/2006/relationships/hyperlink" Target="https://pubmed.ncbi.nlm.nih.gov/28489335" TargetMode="External"/><Relationship Id="rId1358" Type="http://schemas.openxmlformats.org/officeDocument/2006/relationships/hyperlink" Target="https://academic.oup.com/bjd/article-lookup/doi/10.1111/bjd.13854" TargetMode="External"/><Relationship Id="rId1772" Type="http://schemas.openxmlformats.org/officeDocument/2006/relationships/hyperlink" Target="https://linkinghub.elsevier.com/retrieve/pii/0195-6701(91)90057-F" TargetMode="External"/><Relationship Id="rId2409" Type="http://schemas.openxmlformats.org/officeDocument/2006/relationships/hyperlink" Target="https://pubmed.ncbi.nlm.nih.gov/24400977" TargetMode="External"/><Relationship Id="rId64" Type="http://schemas.openxmlformats.org/officeDocument/2006/relationships/hyperlink" Target="https://europepmc.org/abstract/MED/34857774" TargetMode="External"/><Relationship Id="rId1425" Type="http://schemas.openxmlformats.org/officeDocument/2006/relationships/hyperlink" Target="https://pubmed.ncbi.nlm.nih.gov/23068154" TargetMode="External"/><Relationship Id="rId2823" Type="http://schemas.openxmlformats.org/officeDocument/2006/relationships/hyperlink" Target="https://pubmed.ncbi.nlm.nih.gov/35568077" TargetMode="External"/><Relationship Id="rId4995" Type="http://schemas.openxmlformats.org/officeDocument/2006/relationships/hyperlink" Target="https://medicaljournalssweden.se/actadv/article/view/16382" TargetMode="External"/><Relationship Id="rId2199" Type="http://schemas.openxmlformats.org/officeDocument/2006/relationships/hyperlink" Target="https://pubmed.ncbi.nlm.nih.gov/26482879" TargetMode="External"/><Relationship Id="rId3597" Type="http://schemas.openxmlformats.org/officeDocument/2006/relationships/hyperlink" Target="https://jamanetwork.com/journals/jamadermatology/fullarticle/vol/134/pg/248" TargetMode="External"/><Relationship Id="rId4648" Type="http://schemas.openxmlformats.org/officeDocument/2006/relationships/hyperlink" Target="https://pubmed.ncbi.nlm.nih.gov/7774184" TargetMode="External"/><Relationship Id="rId3664" Type="http://schemas.openxmlformats.org/officeDocument/2006/relationships/hyperlink" Target="https://europepmc.org/abstract/MED/29204893" TargetMode="External"/><Relationship Id="rId4715" Type="http://schemas.openxmlformats.org/officeDocument/2006/relationships/hyperlink" Target="https://europepmc.org/abstract/MED/36786779" TargetMode="External"/><Relationship Id="rId585" Type="http://schemas.openxmlformats.org/officeDocument/2006/relationships/hyperlink" Target="https://pubmed.ncbi.nlm.nih.gov/9256548" TargetMode="External"/><Relationship Id="rId2266" Type="http://schemas.openxmlformats.org/officeDocument/2006/relationships/hyperlink" Target="https://linkinghub.elsevier.com/retrieve/pii/S0091-6749(08)00143-7" TargetMode="External"/><Relationship Id="rId2680" Type="http://schemas.openxmlformats.org/officeDocument/2006/relationships/hyperlink" Target="https://pubmed.ncbi.nlm.nih.gov/37656030" TargetMode="External"/><Relationship Id="rId3317" Type="http://schemas.openxmlformats.org/officeDocument/2006/relationships/hyperlink" Target="https://linkinghub.elsevier.com/retrieve/pii/S0022-202X(17)30175-6" TargetMode="External"/><Relationship Id="rId3731" Type="http://schemas.openxmlformats.org/officeDocument/2006/relationships/hyperlink" Target="https://pubmed.ncbi.nlm.nih.gov/21093660" TargetMode="External"/><Relationship Id="rId238" Type="http://schemas.openxmlformats.org/officeDocument/2006/relationships/hyperlink" Target="https://europepmc.org/abstract/MED/20953190" TargetMode="External"/><Relationship Id="rId652" Type="http://schemas.openxmlformats.org/officeDocument/2006/relationships/hyperlink" Target="https://pubmed.ncbi.nlm.nih.gov/34961930" TargetMode="External"/><Relationship Id="rId1282" Type="http://schemas.openxmlformats.org/officeDocument/2006/relationships/hyperlink" Target="https://linkinghub.elsevier.com/retrieve/pii/S0140-6736(18)32207-4" TargetMode="External"/><Relationship Id="rId2333" Type="http://schemas.openxmlformats.org/officeDocument/2006/relationships/hyperlink" Target="https://pubmed.ncbi.nlm.nih.gov/32283057" TargetMode="External"/><Relationship Id="rId305" Type="http://schemas.openxmlformats.org/officeDocument/2006/relationships/hyperlink" Target="https://linkinghub.elsevier.com/retrieve/pii/S0190-9622(24)00487-0" TargetMode="External"/><Relationship Id="rId2400" Type="http://schemas.openxmlformats.org/officeDocument/2006/relationships/hyperlink" Target="https://academic.oup.com/bjd/article-lookup/doi/10.1111/bjd.13908" TargetMode="External"/><Relationship Id="rId1002" Type="http://schemas.openxmlformats.org/officeDocument/2006/relationships/hyperlink" Target="https://onlinelibrary.wiley.com/doi/10.1111/jdv.19466" TargetMode="External"/><Relationship Id="rId4158" Type="http://schemas.openxmlformats.org/officeDocument/2006/relationships/hyperlink" Target="https://onlinelibrary.wiley.com/resolve/openurl?genre=article&amp;sid=nlm:pubmed&amp;issn=0007-0963&amp;date=1996&amp;volume=135&amp;issue=4&amp;spage=509" TargetMode="External"/><Relationship Id="rId5209" Type="http://schemas.openxmlformats.org/officeDocument/2006/relationships/hyperlink" Target="https://pubmed.ncbi.nlm.nih.gov/11722467" TargetMode="External"/><Relationship Id="rId3174" Type="http://schemas.openxmlformats.org/officeDocument/2006/relationships/hyperlink" Target="https://pubmed.ncbi.nlm.nih.gov/33408196" TargetMode="External"/><Relationship Id="rId4572" Type="http://schemas.openxmlformats.org/officeDocument/2006/relationships/hyperlink" Target="https://pubmed.ncbi.nlm.nih.gov/22544832" TargetMode="External"/><Relationship Id="rId1819" Type="http://schemas.openxmlformats.org/officeDocument/2006/relationships/hyperlink" Target="https://pubmed.ncbi.nlm.nih.gov/3668298" TargetMode="External"/><Relationship Id="rId4225" Type="http://schemas.openxmlformats.org/officeDocument/2006/relationships/hyperlink" Target="https://onlinelibrary.wiley.com/resolve/openurl?genre=article&amp;sid=nlm:pubmed&amp;issn=0736-8046&amp;date=1989&amp;volume=6&amp;issue=3&amp;spage=202" TargetMode="External"/><Relationship Id="rId2190" Type="http://schemas.openxmlformats.org/officeDocument/2006/relationships/hyperlink" Target="https://pathsocjournals.onlinelibrary.wiley.com/doi/10.1002/path.4810" TargetMode="External"/><Relationship Id="rId3241" Type="http://schemas.openxmlformats.org/officeDocument/2006/relationships/hyperlink" Target="https://europepmc.org/abstract/MED/30892577" TargetMode="External"/><Relationship Id="rId162" Type="http://schemas.openxmlformats.org/officeDocument/2006/relationships/hyperlink" Target="https://europepmc.org/abstract/MED/29091937" TargetMode="External"/><Relationship Id="rId979" Type="http://schemas.openxmlformats.org/officeDocument/2006/relationships/hyperlink" Target="https://pubmed.ncbi.nlm.nih.gov/38852893" TargetMode="External"/><Relationship Id="rId5066" Type="http://schemas.openxmlformats.org/officeDocument/2006/relationships/hyperlink" Target="https://pubmed.ncbi.nlm.nih.gov/38577720" TargetMode="External"/><Relationship Id="rId4082" Type="http://schemas.openxmlformats.org/officeDocument/2006/relationships/hyperlink" Target="https://pubmed.ncbi.nlm.nih.gov/15294022" TargetMode="External"/><Relationship Id="rId5133" Type="http://schemas.openxmlformats.org/officeDocument/2006/relationships/hyperlink" Target="https://academic.oup.com/ced/article-lookup/doi/10.1111/ced.13656" TargetMode="External"/><Relationship Id="rId1676" Type="http://schemas.openxmlformats.org/officeDocument/2006/relationships/hyperlink" Target="https://pubmed.ncbi.nlm.nih.gov/7633574" TargetMode="External"/><Relationship Id="rId2727" Type="http://schemas.openxmlformats.org/officeDocument/2006/relationships/hyperlink" Target="http://jddonline.com/articles/dermatology/S1545961621P0911X" TargetMode="External"/><Relationship Id="rId1329" Type="http://schemas.openxmlformats.org/officeDocument/2006/relationships/hyperlink" Target="https://pubmed.ncbi.nlm.nih.gov/26994263" TargetMode="External"/><Relationship Id="rId1743" Type="http://schemas.openxmlformats.org/officeDocument/2006/relationships/hyperlink" Target="https://pubmed.ncbi.nlm.nih.gov/1487266" TargetMode="External"/><Relationship Id="rId4899" Type="http://schemas.openxmlformats.org/officeDocument/2006/relationships/hyperlink" Target="https://pubmed.ncbi.nlm.nih.gov/23909847" TargetMode="External"/><Relationship Id="rId5200" Type="http://schemas.openxmlformats.org/officeDocument/2006/relationships/hyperlink" Target="https://linkinghub.elsevier.com/retrieve/pii/S0022-202X(15)30213-X" TargetMode="External"/><Relationship Id="rId35" Type="http://schemas.openxmlformats.org/officeDocument/2006/relationships/hyperlink" Target="https://pubmed.ncbi.nlm.nih.gov/36174714" TargetMode="External"/><Relationship Id="rId1810" Type="http://schemas.openxmlformats.org/officeDocument/2006/relationships/hyperlink" Target="https://onlinelibrary.wiley.com/resolve/openurl?genre=article&amp;sid=nlm:pubmed&amp;issn=0933-7407&amp;date=1988&amp;volume=31&amp;issue=6&amp;spage=316" TargetMode="External"/><Relationship Id="rId4966" Type="http://schemas.openxmlformats.org/officeDocument/2006/relationships/hyperlink" Target="https://pubmed.ncbi.nlm.nih.gov/9155947" TargetMode="External"/><Relationship Id="rId3568" Type="http://schemas.openxmlformats.org/officeDocument/2006/relationships/hyperlink" Target="https://pubmed.ncbi.nlm.nih.gov/16396794" TargetMode="External"/><Relationship Id="rId3982" Type="http://schemas.openxmlformats.org/officeDocument/2006/relationships/hyperlink" Target="https://academic.oup.com/bjd/article-lookup/doi/10.1111/j.1365-2133.2010.10131.x" TargetMode="External"/><Relationship Id="rId4619" Type="http://schemas.openxmlformats.org/officeDocument/2006/relationships/hyperlink" Target="https://onlinelibrary.wiley.com/resolve/openurl?genre=article&amp;sid=nlm:pubmed&amp;issn=0105-1873&amp;date=2000&amp;volume=42&amp;issue=4&amp;spage=246" TargetMode="External"/><Relationship Id="rId489" Type="http://schemas.openxmlformats.org/officeDocument/2006/relationships/hyperlink" Target="https://academic.oup.com/bjd/article-lookup/doi/10.1111/j.1365-2133.2009.09050.x" TargetMode="External"/><Relationship Id="rId2584" Type="http://schemas.openxmlformats.org/officeDocument/2006/relationships/hyperlink" Target="https://pubmed.ncbi.nlm.nih.gov/35913548" TargetMode="External"/><Relationship Id="rId3635" Type="http://schemas.openxmlformats.org/officeDocument/2006/relationships/hyperlink" Target="https://europepmc.org/abstract/MED/34745624" TargetMode="External"/><Relationship Id="rId556" Type="http://schemas.openxmlformats.org/officeDocument/2006/relationships/hyperlink" Target="https://pubmed.ncbi.nlm.nih.gov/10606986" TargetMode="External"/><Relationship Id="rId1186" Type="http://schemas.openxmlformats.org/officeDocument/2006/relationships/hyperlink" Target="https://europepmc.org/abstract/MED/36128409" TargetMode="External"/><Relationship Id="rId2237" Type="http://schemas.openxmlformats.org/officeDocument/2006/relationships/hyperlink" Target="https://pubmed.ncbi.nlm.nih.gov/22158554" TargetMode="External"/><Relationship Id="rId209" Type="http://schemas.openxmlformats.org/officeDocument/2006/relationships/hyperlink" Target="https://pubmed.ncbi.nlm.nih.gov/23990973" TargetMode="External"/><Relationship Id="rId970" Type="http://schemas.openxmlformats.org/officeDocument/2006/relationships/hyperlink" Target="https://pubmed.ncbi.nlm.nih.gov/23301598" TargetMode="External"/><Relationship Id="rId1253" Type="http://schemas.openxmlformats.org/officeDocument/2006/relationships/hyperlink" Target="https://pubmed.ncbi.nlm.nih.gov/31287594" TargetMode="External"/><Relationship Id="rId2651" Type="http://schemas.openxmlformats.org/officeDocument/2006/relationships/hyperlink" Target="https://academic.oup.com/bjd/article-lookup/doi/10.1111/j.1365-2133.2006.07518.x" TargetMode="External"/><Relationship Id="rId3702" Type="http://schemas.openxmlformats.org/officeDocument/2006/relationships/hyperlink" Target="https://europepmc.org/abstract/MED/23543977" TargetMode="External"/><Relationship Id="rId623" Type="http://schemas.openxmlformats.org/officeDocument/2006/relationships/hyperlink" Target="https://journals.lww.com/10.1097/DSS.0000000000004016" TargetMode="External"/><Relationship Id="rId2304" Type="http://schemas.openxmlformats.org/officeDocument/2006/relationships/hyperlink" Target="https://europepmc.org/abstract/MED/36796336" TargetMode="External"/><Relationship Id="rId1320" Type="http://schemas.openxmlformats.org/officeDocument/2006/relationships/hyperlink" Target="https://academic.oup.com/trstmh/article-lookup/doi/10.1093/trstmh/trx008" TargetMode="External"/><Relationship Id="rId4476" Type="http://schemas.openxmlformats.org/officeDocument/2006/relationships/hyperlink" Target="https://academic.oup.com/bjd/article-lookup/doi/10.1111/bjd.18856" TargetMode="External"/><Relationship Id="rId4890" Type="http://schemas.openxmlformats.org/officeDocument/2006/relationships/hyperlink" Target="https://academic.oup.com/bjd/article-lookup/doi/10.1111/bjd.14833" TargetMode="External"/><Relationship Id="rId3078" Type="http://schemas.openxmlformats.org/officeDocument/2006/relationships/hyperlink" Target="https://pubmed.ncbi.nlm.nih.gov/36960327" TargetMode="External"/><Relationship Id="rId3492" Type="http://schemas.openxmlformats.org/officeDocument/2006/relationships/hyperlink" Target="https://pubmed.ncbi.nlm.nih.gov/37632929" TargetMode="External"/><Relationship Id="rId4129" Type="http://schemas.openxmlformats.org/officeDocument/2006/relationships/hyperlink" Target="https://academic.oup.com/ced/article-lookup/doi/10.1046/j.1365-2230.2000.00684.x" TargetMode="External"/><Relationship Id="rId4543" Type="http://schemas.openxmlformats.org/officeDocument/2006/relationships/hyperlink" Target="https://onlinelibrary.wiley.com/doi/10.1111/dth.14274" TargetMode="External"/><Relationship Id="rId2094" Type="http://schemas.openxmlformats.org/officeDocument/2006/relationships/hyperlink" Target="https://pubmed.ncbi.nlm.nih.gov/11156017" TargetMode="External"/><Relationship Id="rId3145" Type="http://schemas.openxmlformats.org/officeDocument/2006/relationships/hyperlink" Target="https://europepmc.org/abstract/MED/34233978" TargetMode="External"/><Relationship Id="rId4610" Type="http://schemas.openxmlformats.org/officeDocument/2006/relationships/hyperlink" Target="https://pubmed.ncbi.nlm.nih.gov/14616843" TargetMode="External"/><Relationship Id="rId480" Type="http://schemas.openxmlformats.org/officeDocument/2006/relationships/hyperlink" Target="https://pubmed.ncbi.nlm.nih.gov/19609311" TargetMode="External"/><Relationship Id="rId2161" Type="http://schemas.openxmlformats.org/officeDocument/2006/relationships/hyperlink" Target="https://pubmed.ncbi.nlm.nih.gov/31158401" TargetMode="External"/><Relationship Id="rId3212" Type="http://schemas.openxmlformats.org/officeDocument/2006/relationships/hyperlink" Target="https://pubmed.ncbi.nlm.nih.gov/32665386" TargetMode="External"/><Relationship Id="rId133" Type="http://schemas.openxmlformats.org/officeDocument/2006/relationships/hyperlink" Target="https://pubmed.ncbi.nlm.nih.gov/30037793" TargetMode="External"/><Relationship Id="rId200" Type="http://schemas.openxmlformats.org/officeDocument/2006/relationships/hyperlink" Target="https://linkinghub.elsevier.com/retrieve/pii/S0022-202X(15)36321-1" TargetMode="External"/><Relationship Id="rId2978" Type="http://schemas.openxmlformats.org/officeDocument/2006/relationships/hyperlink" Target="https://academic.oup.com/ced/article-lookup/doi/10.1111/j.1365-2230.2012.04397.x" TargetMode="External"/><Relationship Id="rId5037" Type="http://schemas.openxmlformats.org/officeDocument/2006/relationships/hyperlink" Target="https://academic.oup.com/bjd/article-lookup/doi/10.1111/j.1365-2133.1989.tb01804.x" TargetMode="External"/><Relationship Id="rId1994" Type="http://schemas.openxmlformats.org/officeDocument/2006/relationships/hyperlink" Target="https://pubmed.ncbi.nlm.nih.gov/29106713" TargetMode="External"/><Relationship Id="rId1647" Type="http://schemas.openxmlformats.org/officeDocument/2006/relationships/hyperlink" Target="https://onlinelibrary.wiley.com/resolve/openurl?genre=article&amp;sid=nlm:pubmed&amp;issn=0007-0963&amp;date=1996&amp;volume=135&amp;issue=1&amp;spage=12" TargetMode="External"/><Relationship Id="rId4053" Type="http://schemas.openxmlformats.org/officeDocument/2006/relationships/hyperlink" Target="https://academic.oup.com/bjd/article-lookup/doi/10.1111/j.1365-2133.2005.06906.x" TargetMode="External"/><Relationship Id="rId5104" Type="http://schemas.openxmlformats.org/officeDocument/2006/relationships/hyperlink" Target="https://pubmed.ncbi.nlm.nih.gov/29362815" TargetMode="External"/><Relationship Id="rId1714" Type="http://schemas.openxmlformats.org/officeDocument/2006/relationships/hyperlink" Target="https://linkinghub.elsevier.com/retrieve/pii/S0163-4453(94)95956-0" TargetMode="External"/><Relationship Id="rId4120" Type="http://schemas.openxmlformats.org/officeDocument/2006/relationships/hyperlink" Target="https://pubmed.ncbi.nlm.nih.gov/11251564" TargetMode="External"/><Relationship Id="rId2488" Type="http://schemas.openxmlformats.org/officeDocument/2006/relationships/hyperlink" Target="https://europepmc.org/abstract/MED/15173254" TargetMode="External"/><Relationship Id="rId3886" Type="http://schemas.openxmlformats.org/officeDocument/2006/relationships/hyperlink" Target="https://europepmc.org/abstract/MED/28264822" TargetMode="External"/><Relationship Id="rId4937" Type="http://schemas.openxmlformats.org/officeDocument/2006/relationships/hyperlink" Target="https://pubmed.ncbi.nlm.nih.gov/17538807" TargetMode="External"/><Relationship Id="rId3539" Type="http://schemas.openxmlformats.org/officeDocument/2006/relationships/hyperlink" Target="https://onlinelibrary.wiley.com/doi/10.1111/jdv.12974" TargetMode="External"/><Relationship Id="rId3953" Type="http://schemas.openxmlformats.org/officeDocument/2006/relationships/hyperlink" Target="https://pubmed.ncbi.nlm.nih.gov/23656829" TargetMode="External"/><Relationship Id="rId874" Type="http://schemas.openxmlformats.org/officeDocument/2006/relationships/hyperlink" Target="https://pubmed.ncbi.nlm.nih.gov/26325226" TargetMode="External"/><Relationship Id="rId2555" Type="http://schemas.openxmlformats.org/officeDocument/2006/relationships/hyperlink" Target="https://pubmed.ncbi.nlm.nih.gov/1467300" TargetMode="External"/><Relationship Id="rId3606" Type="http://schemas.openxmlformats.org/officeDocument/2006/relationships/hyperlink" Target="https://pubmed.ncbi.nlm.nih.gov/8949452" TargetMode="External"/><Relationship Id="rId527" Type="http://schemas.openxmlformats.org/officeDocument/2006/relationships/hyperlink" Target="https://linkinghub.elsevier.com/retrieve/pii/S0002-9297(07)60726-5" TargetMode="External"/><Relationship Id="rId941" Type="http://schemas.openxmlformats.org/officeDocument/2006/relationships/hyperlink" Target="https://journals.sagepub.com/doi/10.1177/014107689608901116?url_ver=Z39.88-2003&amp;rfr_id=ori:rid:crossref.org&amp;rfr_dat=cr_pub%200pubmed" TargetMode="External"/><Relationship Id="rId1157" Type="http://schemas.openxmlformats.org/officeDocument/2006/relationships/hyperlink" Target="https://pubmed.ncbi.nlm.nih.gov/38269435" TargetMode="External"/><Relationship Id="rId1571" Type="http://schemas.openxmlformats.org/officeDocument/2006/relationships/hyperlink" Target="https://pubmed.ncbi.nlm.nih.gov/11069476" TargetMode="External"/><Relationship Id="rId2208" Type="http://schemas.openxmlformats.org/officeDocument/2006/relationships/hyperlink" Target="https://linkinghub.elsevier.com/retrieve/pii/S0002-9297(14)00510-2" TargetMode="External"/><Relationship Id="rId2622" Type="http://schemas.openxmlformats.org/officeDocument/2006/relationships/hyperlink" Target="https://pubmed.ncbi.nlm.nih.gov/30007069" TargetMode="External"/><Relationship Id="rId1224" Type="http://schemas.openxmlformats.org/officeDocument/2006/relationships/hyperlink" Target="https://academic.oup.com/bjd/article-lookup/doi/10.1111/bjd.19704" TargetMode="External"/><Relationship Id="rId4794" Type="http://schemas.openxmlformats.org/officeDocument/2006/relationships/hyperlink" Target="https://pubmed.ncbi.nlm.nih.gov/30972732" TargetMode="External"/><Relationship Id="rId3396" Type="http://schemas.openxmlformats.org/officeDocument/2006/relationships/hyperlink" Target="https://pubmed.ncbi.nlm.nih.gov/23211260" TargetMode="External"/><Relationship Id="rId4447" Type="http://schemas.openxmlformats.org/officeDocument/2006/relationships/hyperlink" Target="https://pubmed.ncbi.nlm.nih.gov/30307614" TargetMode="External"/><Relationship Id="rId3049" Type="http://schemas.openxmlformats.org/officeDocument/2006/relationships/hyperlink" Target="https://europepmc.org/abstract/MED/37556153" TargetMode="External"/><Relationship Id="rId3463" Type="http://schemas.openxmlformats.org/officeDocument/2006/relationships/hyperlink" Target="https://academic.oup.com/ced/article-lookup/doi/10.1111/j.1365-2230.2005.01873.x" TargetMode="External"/><Relationship Id="rId4861" Type="http://schemas.openxmlformats.org/officeDocument/2006/relationships/hyperlink" Target="https://pubmed.ncbi.nlm.nih.gov/23962642" TargetMode="External"/><Relationship Id="rId384" Type="http://schemas.openxmlformats.org/officeDocument/2006/relationships/hyperlink" Target="https://pubmed.ncbi.nlm.nih.gov/32107781" TargetMode="External"/><Relationship Id="rId2065" Type="http://schemas.openxmlformats.org/officeDocument/2006/relationships/hyperlink" Target="https://academic.oup.com/bjd/article-lookup/doi/10.1111/j.1365-2133.2012.10919.x" TargetMode="External"/><Relationship Id="rId3116" Type="http://schemas.openxmlformats.org/officeDocument/2006/relationships/hyperlink" Target="https://pubmed.ncbi.nlm.nih.gov/35063960" TargetMode="External"/><Relationship Id="rId4514" Type="http://schemas.openxmlformats.org/officeDocument/2006/relationships/hyperlink" Target="https://academic.oup.com/bjd/article-lookup/doi/10.1111/j.1365-2133.2006.07418.x" TargetMode="External"/><Relationship Id="rId1081" Type="http://schemas.openxmlformats.org/officeDocument/2006/relationships/hyperlink" Target="https://pubmed.ncbi.nlm.nih.gov/32072620" TargetMode="External"/><Relationship Id="rId3530" Type="http://schemas.openxmlformats.org/officeDocument/2006/relationships/hyperlink" Target="https://pubmed.ncbi.nlm.nih.gov/27715356" TargetMode="External"/><Relationship Id="rId451" Type="http://schemas.openxmlformats.org/officeDocument/2006/relationships/hyperlink" Target="https://linkinghub.elsevier.com/retrieve/pii/S0142-9612(13)01341-0" TargetMode="External"/><Relationship Id="rId2132" Type="http://schemas.openxmlformats.org/officeDocument/2006/relationships/hyperlink" Target="https://europepmc.org/abstract/MED/37200867" TargetMode="External"/><Relationship Id="rId104" Type="http://schemas.openxmlformats.org/officeDocument/2006/relationships/hyperlink" Target="https://europepmc.org/abstract/MED/31995663" TargetMode="External"/><Relationship Id="rId1898" Type="http://schemas.openxmlformats.org/officeDocument/2006/relationships/hyperlink" Target="https://pubmed.ncbi.nlm.nih.gov/7258503" TargetMode="External"/><Relationship Id="rId2949" Type="http://schemas.openxmlformats.org/officeDocument/2006/relationships/hyperlink" Target="https://pubmed.ncbi.nlm.nih.gov/29578628" TargetMode="External"/><Relationship Id="rId4371" Type="http://schemas.openxmlformats.org/officeDocument/2006/relationships/hyperlink" Target="https://pubmed.ncbi.nlm.nih.gov/35892257" TargetMode="External"/><Relationship Id="rId5008" Type="http://schemas.openxmlformats.org/officeDocument/2006/relationships/hyperlink" Target="https://europepmc.org/abstract/MED/1422400" TargetMode="External"/><Relationship Id="rId1965" Type="http://schemas.openxmlformats.org/officeDocument/2006/relationships/hyperlink" Target="https://academic.oup.com/bjd/article-lookup/doi/10.1111/bjd.19039" TargetMode="External"/><Relationship Id="rId4024" Type="http://schemas.openxmlformats.org/officeDocument/2006/relationships/hyperlink" Target="https://pubmed.ncbi.nlm.nih.gov/17459044" TargetMode="External"/><Relationship Id="rId1618" Type="http://schemas.openxmlformats.org/officeDocument/2006/relationships/hyperlink" Target="https://pubmed.ncbi.nlm.nih.gov/9542914" TargetMode="External"/><Relationship Id="rId3040" Type="http://schemas.openxmlformats.org/officeDocument/2006/relationships/hyperlink" Target="https://pubmed.ncbi.nlm.nih.gov/38526449" TargetMode="External"/><Relationship Id="rId3857" Type="http://schemas.openxmlformats.org/officeDocument/2006/relationships/hyperlink" Target="https://pubmed.ncbi.nlm.nih.gov/28898474" TargetMode="External"/><Relationship Id="rId4908" Type="http://schemas.openxmlformats.org/officeDocument/2006/relationships/hyperlink" Target="https://pubmed.ncbi.nlm.nih.gov/20662837" TargetMode="External"/><Relationship Id="rId778" Type="http://schemas.openxmlformats.org/officeDocument/2006/relationships/hyperlink" Target="https://pubmed.ncbi.nlm.nih.gov/18176757" TargetMode="External"/><Relationship Id="rId2459" Type="http://schemas.openxmlformats.org/officeDocument/2006/relationships/hyperlink" Target="https://pubmed.ncbi.nlm.nih.gov/19519831" TargetMode="External"/><Relationship Id="rId2873" Type="http://schemas.openxmlformats.org/officeDocument/2006/relationships/hyperlink" Target="https://pubmed.ncbi.nlm.nih.gov/31539532" TargetMode="External"/><Relationship Id="rId3924" Type="http://schemas.openxmlformats.org/officeDocument/2006/relationships/hyperlink" Target="https://academic.oup.com/bjd/article-lookup/doi/10.1111/bjd.13775" TargetMode="External"/><Relationship Id="rId845" Type="http://schemas.openxmlformats.org/officeDocument/2006/relationships/hyperlink" Target="https://karger.com/DRM/article/doi/10.1159/000495290" TargetMode="External"/><Relationship Id="rId1475" Type="http://schemas.openxmlformats.org/officeDocument/2006/relationships/hyperlink" Target="https://academic.oup.com/bjd/article-lookup/doi/10.1111/j.1365-2133.2006.07129.x" TargetMode="External"/><Relationship Id="rId2526" Type="http://schemas.openxmlformats.org/officeDocument/2006/relationships/hyperlink" Target="https://linkinghub.elsevier.com/retrieve/pii/S0022-202X(15)40114-9" TargetMode="External"/><Relationship Id="rId1128" Type="http://schemas.openxmlformats.org/officeDocument/2006/relationships/hyperlink" Target="https://europepmc.org/abstract/MED/26969368" TargetMode="External"/><Relationship Id="rId1542" Type="http://schemas.openxmlformats.org/officeDocument/2006/relationships/hyperlink" Target="https://journals.lww.com/00001432-200204000-00001" TargetMode="External"/><Relationship Id="rId2940" Type="http://schemas.openxmlformats.org/officeDocument/2006/relationships/hyperlink" Target="https://europepmc.org/abstract/MED/31545526" TargetMode="External"/><Relationship Id="rId4698" Type="http://schemas.openxmlformats.org/officeDocument/2006/relationships/hyperlink" Target="https://pubmed.ncbi.nlm.nih.gov/38468596" TargetMode="External"/><Relationship Id="rId912" Type="http://schemas.openxmlformats.org/officeDocument/2006/relationships/hyperlink" Target="https://pubmed.ncbi.nlm.nih.gov/12716492" TargetMode="External"/><Relationship Id="rId4765" Type="http://schemas.openxmlformats.org/officeDocument/2006/relationships/hyperlink" Target="https://journals.sagepub.com/doi/abs/10.1177/13623613211005987?url_ver=Z39.88-2003&amp;rfr_id=ori:rid:crossref.org&amp;rfr_dat=cr_pub%200pubmed" TargetMode="External"/><Relationship Id="rId288" Type="http://schemas.openxmlformats.org/officeDocument/2006/relationships/hyperlink" Target="https://pubmed.ncbi.nlm.nih.gov/11044177" TargetMode="External"/><Relationship Id="rId3367" Type="http://schemas.openxmlformats.org/officeDocument/2006/relationships/hyperlink" Target="https://europepmc.org/abstract/MED/26671338" TargetMode="External"/><Relationship Id="rId3781" Type="http://schemas.openxmlformats.org/officeDocument/2006/relationships/hyperlink" Target="https://pubmed.ncbi.nlm.nih.gov/35441366" TargetMode="External"/><Relationship Id="rId4418" Type="http://schemas.openxmlformats.org/officeDocument/2006/relationships/hyperlink" Target="https://academic.oup.com/ced/article-lookup/doi/10.1111/ced.14527" TargetMode="External"/><Relationship Id="rId4832" Type="http://schemas.openxmlformats.org/officeDocument/2006/relationships/hyperlink" Target="https://pubmed.ncbi.nlm.nih.gov/28473521" TargetMode="External"/><Relationship Id="rId2383" Type="http://schemas.openxmlformats.org/officeDocument/2006/relationships/hyperlink" Target="https://pubmed.ncbi.nlm.nih.gov/28300301" TargetMode="External"/><Relationship Id="rId3434" Type="http://schemas.openxmlformats.org/officeDocument/2006/relationships/hyperlink" Target="https://pubmed.ncbi.nlm.nih.gov/19246877" TargetMode="External"/><Relationship Id="rId355" Type="http://schemas.openxmlformats.org/officeDocument/2006/relationships/hyperlink" Target="https://europepmc.org/abstract/MED/34468688" TargetMode="External"/><Relationship Id="rId2036" Type="http://schemas.openxmlformats.org/officeDocument/2006/relationships/hyperlink" Target="https://pubmed.ncbi.nlm.nih.gov/25134451" TargetMode="External"/><Relationship Id="rId2450" Type="http://schemas.openxmlformats.org/officeDocument/2006/relationships/hyperlink" Target="https://www.bmj.com/lookup/pmidlookup?view=long&amp;pmid=21036815" TargetMode="External"/><Relationship Id="rId3501" Type="http://schemas.openxmlformats.org/officeDocument/2006/relationships/hyperlink" Target="https://europepmc.org/abstract/MED/33216946" TargetMode="External"/><Relationship Id="rId422" Type="http://schemas.openxmlformats.org/officeDocument/2006/relationships/hyperlink" Target="https://pubmed.ncbi.nlm.nih.gov/26497552" TargetMode="External"/><Relationship Id="rId1052" Type="http://schemas.openxmlformats.org/officeDocument/2006/relationships/hyperlink" Target="https://europepmc.org/abstract/MED/33982284" TargetMode="External"/><Relationship Id="rId2103" Type="http://schemas.openxmlformats.org/officeDocument/2006/relationships/hyperlink" Target="https://pubmed.ncbi.nlm.nih.gov/2064941" TargetMode="External"/><Relationship Id="rId5259" Type="http://schemas.openxmlformats.org/officeDocument/2006/relationships/hyperlink" Target="https://pubmed.ncbi.nlm.nih.gov/21745218" TargetMode="External"/><Relationship Id="rId4275" Type="http://schemas.openxmlformats.org/officeDocument/2006/relationships/hyperlink" Target="https://academic.oup.com/ced/article-lookup/doi/10.1111/j.1365-2230.1982.tb02385.x" TargetMode="External"/><Relationship Id="rId1869" Type="http://schemas.openxmlformats.org/officeDocument/2006/relationships/hyperlink" Target="https://pubmed.ncbi.nlm.nih.gov/6464115" TargetMode="External"/><Relationship Id="rId3291" Type="http://schemas.openxmlformats.org/officeDocument/2006/relationships/hyperlink" Target="https://europepmc.org/abstract/MED/30439975" TargetMode="External"/><Relationship Id="rId1936" Type="http://schemas.openxmlformats.org/officeDocument/2006/relationships/hyperlink" Target="https://pubmed.ncbi.nlm.nih.gov/36702175" TargetMode="External"/><Relationship Id="rId4342" Type="http://schemas.openxmlformats.org/officeDocument/2006/relationships/hyperlink" Target="https://onlinelibrary.wiley.com/doi/10.1111/phpp.12854" TargetMode="External"/><Relationship Id="rId3011" Type="http://schemas.openxmlformats.org/officeDocument/2006/relationships/hyperlink" Target="https://linkinghub.elsevier.com/retrieve/pii/S1078-5884(98)80019-1" TargetMode="External"/><Relationship Id="rId2777" Type="http://schemas.openxmlformats.org/officeDocument/2006/relationships/hyperlink" Target="https://pubmed.ncbi.nlm.nih.gov/16448919" TargetMode="External"/><Relationship Id="rId5183" Type="http://schemas.openxmlformats.org/officeDocument/2006/relationships/hyperlink" Target="https://pubmed.ncbi.nlm.nih.gov/20953190" TargetMode="External"/><Relationship Id="rId749" Type="http://schemas.openxmlformats.org/officeDocument/2006/relationships/hyperlink" Target="https://europepmc.org/abstract/MED/26473628" TargetMode="External"/><Relationship Id="rId1379" Type="http://schemas.openxmlformats.org/officeDocument/2006/relationships/hyperlink" Target="https://pubmed.ncbi.nlm.nih.gov/25282129" TargetMode="External"/><Relationship Id="rId3828" Type="http://schemas.openxmlformats.org/officeDocument/2006/relationships/hyperlink" Target="https://onlinelibrary.wiley.com/doi/10.1111/jdv.15927" TargetMode="External"/><Relationship Id="rId5250" Type="http://schemas.openxmlformats.org/officeDocument/2006/relationships/hyperlink" Target="https://onlinelibrary.wiley.com/doi/10.1111/jdv.12545" TargetMode="External"/><Relationship Id="rId1793" Type="http://schemas.openxmlformats.org/officeDocument/2006/relationships/hyperlink" Target="https://pubmed.ncbi.nlm.nih.gov/2605809" TargetMode="External"/><Relationship Id="rId2844" Type="http://schemas.openxmlformats.org/officeDocument/2006/relationships/hyperlink" Target="https://linkinghub.elsevier.com/retrieve/pii/S2665-9913(21)00212-5" TargetMode="External"/><Relationship Id="rId85" Type="http://schemas.openxmlformats.org/officeDocument/2006/relationships/hyperlink" Target="https://pubmed.ncbi.nlm.nih.gov/31094242" TargetMode="External"/><Relationship Id="rId816" Type="http://schemas.openxmlformats.org/officeDocument/2006/relationships/hyperlink" Target="https://pubmed.ncbi.nlm.nih.gov/34096040" TargetMode="External"/><Relationship Id="rId1446" Type="http://schemas.openxmlformats.org/officeDocument/2006/relationships/hyperlink" Target="https://onlinelibrary.wiley.com/doi/10.1111/j.1365-4632.2009.03967.x" TargetMode="External"/><Relationship Id="rId1860" Type="http://schemas.openxmlformats.org/officeDocument/2006/relationships/hyperlink" Target="https://pubmed.ncbi.nlm.nih.gov/6541052" TargetMode="External"/><Relationship Id="rId2911" Type="http://schemas.openxmlformats.org/officeDocument/2006/relationships/hyperlink" Target="https://pubmed.ncbi.nlm.nih.gov/22268700" TargetMode="External"/><Relationship Id="rId1513" Type="http://schemas.openxmlformats.org/officeDocument/2006/relationships/hyperlink" Target="https://pubmed.ncbi.nlm.nih.gov/15021044" TargetMode="External"/><Relationship Id="rId4669" Type="http://schemas.openxmlformats.org/officeDocument/2006/relationships/hyperlink" Target="https://academic.oup.com/bjd/article-lookup/doi/10.1111/j.1365-2133.1992.tb00462.x" TargetMode="External"/><Relationship Id="rId3685" Type="http://schemas.openxmlformats.org/officeDocument/2006/relationships/hyperlink" Target="https://pubmed.ncbi.nlm.nih.gov/25824273" TargetMode="External"/><Relationship Id="rId4736" Type="http://schemas.openxmlformats.org/officeDocument/2006/relationships/hyperlink" Target="https://pubmed.ncbi.nlm.nih.gov/35948373" TargetMode="External"/><Relationship Id="rId2287" Type="http://schemas.openxmlformats.org/officeDocument/2006/relationships/hyperlink" Target="https://pubmed.ncbi.nlm.nih.gov/37740557" TargetMode="External"/><Relationship Id="rId3338" Type="http://schemas.openxmlformats.org/officeDocument/2006/relationships/hyperlink" Target="https://pubmed.ncbi.nlm.nih.gov/27343981" TargetMode="External"/><Relationship Id="rId3752" Type="http://schemas.openxmlformats.org/officeDocument/2006/relationships/hyperlink" Target="https://academic.oup.com/bjd/article-lookup/doi/10.1093/bjd/ljae228" TargetMode="External"/><Relationship Id="rId259" Type="http://schemas.openxmlformats.org/officeDocument/2006/relationships/hyperlink" Target="https://europepmc.org/abstract/MED/17021761" TargetMode="External"/><Relationship Id="rId673" Type="http://schemas.openxmlformats.org/officeDocument/2006/relationships/hyperlink" Target="https://academic.oup.com/bjd/article-lookup/doi/10.1111/bjd.19827" TargetMode="External"/><Relationship Id="rId2354" Type="http://schemas.openxmlformats.org/officeDocument/2006/relationships/hyperlink" Target="https://linkinghub.elsevier.com/retrieve/pii/S0091-6749(18)32780-5" TargetMode="External"/><Relationship Id="rId3405" Type="http://schemas.openxmlformats.org/officeDocument/2006/relationships/hyperlink" Target="https://linkinghub.elsevier.com/retrieve/pii/S0022-202X(15)35671-2" TargetMode="External"/><Relationship Id="rId4803" Type="http://schemas.openxmlformats.org/officeDocument/2006/relationships/hyperlink" Target="https://linkinghub.elsevier.com/retrieve/pii/S0305-4179(18)30766-6" TargetMode="External"/><Relationship Id="rId326" Type="http://schemas.openxmlformats.org/officeDocument/2006/relationships/hyperlink" Target="https://pubmed.ncbi.nlm.nih.gov/37257069" TargetMode="External"/><Relationship Id="rId1370" Type="http://schemas.openxmlformats.org/officeDocument/2006/relationships/hyperlink" Target="https://medicaljournalssweden.se/actadv/article/view/5600" TargetMode="External"/><Relationship Id="rId2007" Type="http://schemas.openxmlformats.org/officeDocument/2006/relationships/hyperlink" Target="https://linkinghub.elsevier.com/retrieve/pii/S0022-202X(17)31427-6" TargetMode="External"/><Relationship Id="rId740" Type="http://schemas.openxmlformats.org/officeDocument/2006/relationships/hyperlink" Target="https://pubmed.ncbi.nlm.nih.gov/27890238" TargetMode="External"/><Relationship Id="rId1023" Type="http://schemas.openxmlformats.org/officeDocument/2006/relationships/hyperlink" Target="https://pubmed.ncbi.nlm.nih.gov/36641755" TargetMode="External"/><Relationship Id="rId2421" Type="http://schemas.openxmlformats.org/officeDocument/2006/relationships/hyperlink" Target="https://pubmed.ncbi.nlm.nih.gov/23082811" TargetMode="External"/><Relationship Id="rId4179" Type="http://schemas.openxmlformats.org/officeDocument/2006/relationships/hyperlink" Target="https://pubmed.ncbi.nlm.nih.gov/7862001" TargetMode="External"/><Relationship Id="rId4593" Type="http://schemas.openxmlformats.org/officeDocument/2006/relationships/hyperlink" Target="https://academic.oup.com/ced/article-lookup/doi/10.1111/j.1365-2230.2006.02144.x" TargetMode="External"/><Relationship Id="rId3195" Type="http://schemas.openxmlformats.org/officeDocument/2006/relationships/hyperlink" Target="https://www.nature.com/articles/s41572-020-0213-x" TargetMode="External"/><Relationship Id="rId4246" Type="http://schemas.openxmlformats.org/officeDocument/2006/relationships/hyperlink" Target="https://academic.oup.com/ced/article-lookup/doi/10.1111/j.1365-2230.1988.tb00640.x" TargetMode="External"/><Relationship Id="rId4660" Type="http://schemas.openxmlformats.org/officeDocument/2006/relationships/hyperlink" Target="https://pubmed.ncbi.nlm.nih.gov/7949489" TargetMode="External"/><Relationship Id="rId3262" Type="http://schemas.openxmlformats.org/officeDocument/2006/relationships/hyperlink" Target="https://pubmed.ncbi.nlm.nih.gov/30151371" TargetMode="External"/><Relationship Id="rId4313" Type="http://schemas.openxmlformats.org/officeDocument/2006/relationships/hyperlink" Target="https://pubmed.ncbi.nlm.nih.gov/38682699" TargetMode="External"/><Relationship Id="rId183" Type="http://schemas.openxmlformats.org/officeDocument/2006/relationships/hyperlink" Target="https://pubmed.ncbi.nlm.nih.gov/24927181" TargetMode="External"/><Relationship Id="rId1907" Type="http://schemas.openxmlformats.org/officeDocument/2006/relationships/hyperlink" Target="https://journals.sagepub.com/doi/10.1177/014107688107400213?url_ver=Z39.88-2003&amp;rfr_id=ori:rid:crossref.org&amp;rfr_dat=cr_pub%200pubmed" TargetMode="External"/><Relationship Id="rId250" Type="http://schemas.openxmlformats.org/officeDocument/2006/relationships/hyperlink" Target="https://onlinelibrary.wiley.com/doi/10.1111/j.1468-3083.2007.02534.x" TargetMode="External"/><Relationship Id="rId5087" Type="http://schemas.openxmlformats.org/officeDocument/2006/relationships/hyperlink" Target="https://hqlo.biomedcentral.com/articles/10.1186/s12955-021-01819-4" TargetMode="External"/><Relationship Id="rId5154" Type="http://schemas.openxmlformats.org/officeDocument/2006/relationships/hyperlink" Target="https://academic.oup.com/bjd/article-lookup/doi/10.1111/bjd.20716" TargetMode="External"/><Relationship Id="rId1697" Type="http://schemas.openxmlformats.org/officeDocument/2006/relationships/hyperlink" Target="https://pubmed.ncbi.nlm.nih.gov/7918017" TargetMode="External"/><Relationship Id="rId2748" Type="http://schemas.openxmlformats.org/officeDocument/2006/relationships/hyperlink" Target="https://onlinelibrary.wiley.com/doi/10.1111/phpp.12365" TargetMode="External"/><Relationship Id="rId1764" Type="http://schemas.openxmlformats.org/officeDocument/2006/relationships/hyperlink" Target="https://linkinghub.elsevier.com/retrieve/pii/S0022-202X(91)90085-5" TargetMode="External"/><Relationship Id="rId2815" Type="http://schemas.openxmlformats.org/officeDocument/2006/relationships/hyperlink" Target="https://pubmed.ncbi.nlm.nih.gov/36763745" TargetMode="External"/><Relationship Id="rId4170" Type="http://schemas.openxmlformats.org/officeDocument/2006/relationships/hyperlink" Target="https://europepmc.org/abstract/MED/7795475" TargetMode="External"/><Relationship Id="rId5221" Type="http://schemas.openxmlformats.org/officeDocument/2006/relationships/hyperlink" Target="https://pubmed.ncbi.nlm.nih.gov/38846696" TargetMode="External"/><Relationship Id="rId56" Type="http://schemas.openxmlformats.org/officeDocument/2006/relationships/hyperlink" Target="https://linkinghub.elsevier.com/retrieve/pii/S0923-1811(22)00097-4" TargetMode="External"/><Relationship Id="rId1417" Type="http://schemas.openxmlformats.org/officeDocument/2006/relationships/hyperlink" Target="https://pubmed.ncbi.nlm.nih.gov/23245604" TargetMode="External"/><Relationship Id="rId1831" Type="http://schemas.openxmlformats.org/officeDocument/2006/relationships/hyperlink" Target="https://pubmed.ncbi.nlm.nih.gov/2961485" TargetMode="External"/><Relationship Id="rId4987" Type="http://schemas.openxmlformats.org/officeDocument/2006/relationships/hyperlink" Target="https://academic.oup.com/ced/article-lookup/doi/10.1111/j.1365-2230.1994.tb01255.x" TargetMode="External"/><Relationship Id="rId3589" Type="http://schemas.openxmlformats.org/officeDocument/2006/relationships/hyperlink" Target="https://pubmed.ncbi.nlm.nih.gov/11260174" TargetMode="External"/><Relationship Id="rId577" Type="http://schemas.openxmlformats.org/officeDocument/2006/relationships/hyperlink" Target="https://pubmed.ncbi.nlm.nih.gov/9169408" TargetMode="External"/><Relationship Id="rId2258" Type="http://schemas.openxmlformats.org/officeDocument/2006/relationships/hyperlink" Target="https://linkinghub.elsevier.com/retrieve/pii/S0022-202X(15)34248-2" TargetMode="External"/><Relationship Id="rId3656" Type="http://schemas.openxmlformats.org/officeDocument/2006/relationships/hyperlink" Target="https://pubmed.ncbi.nlm.nih.gov/30240832" TargetMode="External"/><Relationship Id="rId4707" Type="http://schemas.openxmlformats.org/officeDocument/2006/relationships/hyperlink" Target="https://www.cambridge.org/core/product/identifier/S1352465823000292/type/journal_article" TargetMode="External"/><Relationship Id="rId991" Type="http://schemas.openxmlformats.org/officeDocument/2006/relationships/hyperlink" Target="https://pubmed.ncbi.nlm.nih.gov/37952181" TargetMode="External"/><Relationship Id="rId2672" Type="http://schemas.openxmlformats.org/officeDocument/2006/relationships/hyperlink" Target="https://pubmed.ncbi.nlm.nih.gov/38069909" TargetMode="External"/><Relationship Id="rId3309" Type="http://schemas.openxmlformats.org/officeDocument/2006/relationships/hyperlink" Target="https://europepmc.org/abstract/MED/28827435" TargetMode="External"/><Relationship Id="rId3723" Type="http://schemas.openxmlformats.org/officeDocument/2006/relationships/hyperlink" Target="https://pubmed.ncbi.nlm.nih.gov/21668861" TargetMode="External"/><Relationship Id="rId644" Type="http://schemas.openxmlformats.org/officeDocument/2006/relationships/hyperlink" Target="https://pubmed.ncbi.nlm.nih.gov/36159719" TargetMode="External"/><Relationship Id="rId1274" Type="http://schemas.openxmlformats.org/officeDocument/2006/relationships/hyperlink" Target="https://onlinelibrary.wiley.com/doi/10.1111/ijd.14382" TargetMode="External"/><Relationship Id="rId2325" Type="http://schemas.openxmlformats.org/officeDocument/2006/relationships/hyperlink" Target="https://pubmed.ncbi.nlm.nih.gov/33798446" TargetMode="External"/><Relationship Id="rId711" Type="http://schemas.openxmlformats.org/officeDocument/2006/relationships/hyperlink" Target="https://linkinghub.elsevier.com/retrieve/pii/S0022-202X(19)31475-7" TargetMode="External"/><Relationship Id="rId1341" Type="http://schemas.openxmlformats.org/officeDocument/2006/relationships/hyperlink" Target="https://pubmed.ncbi.nlm.nih.gov/26382241" TargetMode="External"/><Relationship Id="rId4497" Type="http://schemas.openxmlformats.org/officeDocument/2006/relationships/hyperlink" Target="https://pubmed.ncbi.nlm.nih.gov/26953848" TargetMode="External"/><Relationship Id="rId3099" Type="http://schemas.openxmlformats.org/officeDocument/2006/relationships/hyperlink" Target="https://linkinghub.elsevier.com/retrieve/pii/S0190-9622(22)00541-2" TargetMode="External"/><Relationship Id="rId4564" Type="http://schemas.openxmlformats.org/officeDocument/2006/relationships/hyperlink" Target="https://pubmed.ncbi.nlm.nih.gov/26149543" TargetMode="External"/><Relationship Id="rId3166" Type="http://schemas.openxmlformats.org/officeDocument/2006/relationships/hyperlink" Target="https://pubmed.ncbi.nlm.nih.gov/33851963" TargetMode="External"/><Relationship Id="rId3580" Type="http://schemas.openxmlformats.org/officeDocument/2006/relationships/hyperlink" Target="https://pubmed.ncbi.nlm.nih.gov/17147522" TargetMode="External"/><Relationship Id="rId4217" Type="http://schemas.openxmlformats.org/officeDocument/2006/relationships/hyperlink" Target="https://academic.oup.com/bjd/article-lookup/doi/10.1111/j.1365-2133.1990.tb01453.x" TargetMode="External"/><Relationship Id="rId2182" Type="http://schemas.openxmlformats.org/officeDocument/2006/relationships/hyperlink" Target="https://academic.oup.com/bjd/article-lookup/doi/10.1111/bjd.15646" TargetMode="External"/><Relationship Id="rId3233" Type="http://schemas.openxmlformats.org/officeDocument/2006/relationships/hyperlink" Target="https://linkinghub.elsevier.com/retrieve/pii/S0091-6749(19)30827-9" TargetMode="External"/><Relationship Id="rId4631" Type="http://schemas.openxmlformats.org/officeDocument/2006/relationships/hyperlink" Target="https://onlinelibrary.wiley.com/resolve/openurl?genre=article&amp;sid=nlm:pubmed&amp;issn=0105-1873&amp;date=1999&amp;volume=40&amp;issue=3&amp;spage=158" TargetMode="External"/><Relationship Id="rId154" Type="http://schemas.openxmlformats.org/officeDocument/2006/relationships/hyperlink" Target="https://europepmc.org/abstract/MED/28271561" TargetMode="External"/><Relationship Id="rId2999" Type="http://schemas.openxmlformats.org/officeDocument/2006/relationships/hyperlink" Target="https://europepmc.org/abstract/MED/21437057" TargetMode="External"/><Relationship Id="rId3300" Type="http://schemas.openxmlformats.org/officeDocument/2006/relationships/hyperlink" Target="https://pubmed.ncbi.nlm.nih.gov/29025838" TargetMode="External"/><Relationship Id="rId221" Type="http://schemas.openxmlformats.org/officeDocument/2006/relationships/hyperlink" Target="https://pubmed.ncbi.nlm.nih.gov/22113476" TargetMode="External"/><Relationship Id="rId5058" Type="http://schemas.openxmlformats.org/officeDocument/2006/relationships/hyperlink" Target="https://pubmed.ncbi.nlm.nih.gov/3246097" TargetMode="External"/><Relationship Id="rId1668" Type="http://schemas.openxmlformats.org/officeDocument/2006/relationships/hyperlink" Target="https://linkinghub.elsevier.com/retrieve/pii/0190-9622(95)91838-8" TargetMode="External"/><Relationship Id="rId2719" Type="http://schemas.openxmlformats.org/officeDocument/2006/relationships/hyperlink" Target="https://europepmc.org/abstract/MED/35297086" TargetMode="External"/><Relationship Id="rId4074" Type="http://schemas.openxmlformats.org/officeDocument/2006/relationships/hyperlink" Target="https://pubmed.ncbi.nlm.nih.gov/15948990" TargetMode="External"/><Relationship Id="rId5125" Type="http://schemas.openxmlformats.org/officeDocument/2006/relationships/hyperlink" Target="https://europepmc.org/abstract/MED/35759493" TargetMode="External"/><Relationship Id="rId3090" Type="http://schemas.openxmlformats.org/officeDocument/2006/relationships/hyperlink" Target="https://pubmed.ncbi.nlm.nih.gov/36035630" TargetMode="External"/><Relationship Id="rId4141" Type="http://schemas.openxmlformats.org/officeDocument/2006/relationships/hyperlink" Target="https://pubmed.ncbi.nlm.nih.gov/9767307" TargetMode="External"/><Relationship Id="rId1735" Type="http://schemas.openxmlformats.org/officeDocument/2006/relationships/hyperlink" Target="https://linkinghub.elsevier.com/retrieve/pii/S0190-9622(08)81838-5" TargetMode="External"/><Relationship Id="rId27" Type="http://schemas.openxmlformats.org/officeDocument/2006/relationships/hyperlink" Target="https://pubmed.ncbi.nlm.nih.gov/37419256" TargetMode="External"/><Relationship Id="rId1802" Type="http://schemas.openxmlformats.org/officeDocument/2006/relationships/hyperlink" Target="https://europepmc.org/abstract/MED/3196658" TargetMode="External"/><Relationship Id="rId4958" Type="http://schemas.openxmlformats.org/officeDocument/2006/relationships/hyperlink" Target="https://pubmed.ncbi.nlm.nih.gov/11069469" TargetMode="External"/><Relationship Id="rId3974" Type="http://schemas.openxmlformats.org/officeDocument/2006/relationships/hyperlink" Target="https://www.bmj.com/lookup/pmidlookup?view=long&amp;pmid=22589499" TargetMode="External"/><Relationship Id="rId895" Type="http://schemas.openxmlformats.org/officeDocument/2006/relationships/hyperlink" Target="https://onlinelibrary.wiley.com/doi/10.1111/j.1365-4632.2011.04953.x" TargetMode="External"/><Relationship Id="rId2576" Type="http://schemas.openxmlformats.org/officeDocument/2006/relationships/hyperlink" Target="https://pubmed.ncbi.nlm.nih.gov/36471870" TargetMode="External"/><Relationship Id="rId2990" Type="http://schemas.openxmlformats.org/officeDocument/2006/relationships/hyperlink" Target="https://pubmed.ncbi.nlm.nih.gov/21612385" TargetMode="External"/><Relationship Id="rId3627" Type="http://schemas.openxmlformats.org/officeDocument/2006/relationships/hyperlink" Target="https://academic.oup.com/ced/article-lookup/doi/10.1111/ced.15209" TargetMode="External"/><Relationship Id="rId548" Type="http://schemas.openxmlformats.org/officeDocument/2006/relationships/hyperlink" Target="https://pubmed.ncbi.nlm.nih.gov/11488826" TargetMode="External"/><Relationship Id="rId962" Type="http://schemas.openxmlformats.org/officeDocument/2006/relationships/hyperlink" Target="https://pubmed.ncbi.nlm.nih.gov/27031574" TargetMode="External"/><Relationship Id="rId1178" Type="http://schemas.openxmlformats.org/officeDocument/2006/relationships/hyperlink" Target="https://europepmc.org/abstract/MED/36515379" TargetMode="External"/><Relationship Id="rId1592" Type="http://schemas.openxmlformats.org/officeDocument/2006/relationships/hyperlink" Target="https://pubmed.ncbi.nlm.nih.gov/10515530" TargetMode="External"/><Relationship Id="rId2229" Type="http://schemas.openxmlformats.org/officeDocument/2006/relationships/hyperlink" Target="https://pubmed.ncbi.nlm.nih.gov/23727859" TargetMode="External"/><Relationship Id="rId2643" Type="http://schemas.openxmlformats.org/officeDocument/2006/relationships/hyperlink" Target="https://academic.oup.com/bjd/article-lookup/doi/10.1111/j.1365-2133.2011.10280.x" TargetMode="External"/><Relationship Id="rId615" Type="http://schemas.openxmlformats.org/officeDocument/2006/relationships/hyperlink" Target="https://linkinghub.elsevier.com/retrieve/pii/S1470-2045(23)00595-8" TargetMode="External"/><Relationship Id="rId1245" Type="http://schemas.openxmlformats.org/officeDocument/2006/relationships/hyperlink" Target="https://pubmed.ncbi.nlm.nih.gov/32207538" TargetMode="External"/><Relationship Id="rId1312" Type="http://schemas.openxmlformats.org/officeDocument/2006/relationships/hyperlink" Target="https://europepmc.org/abstract/MED/27918777" TargetMode="External"/><Relationship Id="rId2710" Type="http://schemas.openxmlformats.org/officeDocument/2006/relationships/hyperlink" Target="https://pubmed.ncbi.nlm.nih.gov/36421074" TargetMode="External"/><Relationship Id="rId4468" Type="http://schemas.openxmlformats.org/officeDocument/2006/relationships/hyperlink" Target="https://www.tandfonline.com/doi/full/10.1080/1744666X.2021.1967748" TargetMode="External"/><Relationship Id="rId4882" Type="http://schemas.openxmlformats.org/officeDocument/2006/relationships/hyperlink" Target="https://journals.sagepub.com/doi/10.1177/1359105305057316?url_ver=Z39.88-2003&amp;rfr_id=ori:rid:crossref.org&amp;rfr_dat=cr_pub%200pubmed" TargetMode="External"/><Relationship Id="rId2086" Type="http://schemas.openxmlformats.org/officeDocument/2006/relationships/hyperlink" Target="https://pubmed.ncbi.nlm.nih.gov/15191543" TargetMode="External"/><Relationship Id="rId3484" Type="http://schemas.openxmlformats.org/officeDocument/2006/relationships/hyperlink" Target="https://pubmed.ncbi.nlm.nih.gov/6233616" TargetMode="External"/><Relationship Id="rId4535" Type="http://schemas.openxmlformats.org/officeDocument/2006/relationships/hyperlink" Target="https://europepmc.org/abstract/MED/36810251" TargetMode="External"/><Relationship Id="rId3137" Type="http://schemas.openxmlformats.org/officeDocument/2006/relationships/hyperlink" Target="https://academic.oup.com/bjd/article-lookup/doi/10.1111/bjd.20067" TargetMode="External"/><Relationship Id="rId3551" Type="http://schemas.openxmlformats.org/officeDocument/2006/relationships/hyperlink" Target="https://academic.oup.com/bjd/article-lookup/doi/10.1111/j.1365-2133.2012.10914.x" TargetMode="External"/><Relationship Id="rId4602" Type="http://schemas.openxmlformats.org/officeDocument/2006/relationships/hyperlink" Target="https://pubmed.ncbi.nlm.nih.gov/16197377" TargetMode="External"/><Relationship Id="rId472" Type="http://schemas.openxmlformats.org/officeDocument/2006/relationships/hyperlink" Target="https://pubmed.ncbi.nlm.nih.gov/21315967" TargetMode="External"/><Relationship Id="rId2153" Type="http://schemas.openxmlformats.org/officeDocument/2006/relationships/hyperlink" Target="https://pubmed.ncbi.nlm.nih.gov/31794059" TargetMode="External"/><Relationship Id="rId3204" Type="http://schemas.openxmlformats.org/officeDocument/2006/relationships/hyperlink" Target="https://pubmed.ncbi.nlm.nih.gov/31794059" TargetMode="External"/><Relationship Id="rId125" Type="http://schemas.openxmlformats.org/officeDocument/2006/relationships/hyperlink" Target="https://pubmed.ncbi.nlm.nih.gov/30036598" TargetMode="External"/><Relationship Id="rId2220" Type="http://schemas.openxmlformats.org/officeDocument/2006/relationships/hyperlink" Target="https://europepmc.org/abstract/MED/24722185" TargetMode="External"/><Relationship Id="rId4392" Type="http://schemas.openxmlformats.org/officeDocument/2006/relationships/hyperlink" Target="https://onlinelibrary.wiley.com/doi/10.1111/dth.15273" TargetMode="External"/><Relationship Id="rId5029" Type="http://schemas.openxmlformats.org/officeDocument/2006/relationships/hyperlink" Target="https://pubmed.ncbi.nlm.nih.gov/2182556" TargetMode="External"/><Relationship Id="rId1986" Type="http://schemas.openxmlformats.org/officeDocument/2006/relationships/hyperlink" Target="https://pubmed.ncbi.nlm.nih.gov/30578879" TargetMode="External"/><Relationship Id="rId4045" Type="http://schemas.openxmlformats.org/officeDocument/2006/relationships/hyperlink" Target="https://pubmed.ncbi.nlm.nih.gov/16792791" TargetMode="External"/><Relationship Id="rId1639" Type="http://schemas.openxmlformats.org/officeDocument/2006/relationships/hyperlink" Target="https://academic.oup.com/bjd/article-lookup/doi/10.1046/j.1365-2133.1996.d01-1101.x" TargetMode="External"/><Relationship Id="rId3061" Type="http://schemas.openxmlformats.org/officeDocument/2006/relationships/hyperlink" Target="https://europepmc.org/abstract/MED/36606535" TargetMode="External"/><Relationship Id="rId1706" Type="http://schemas.openxmlformats.org/officeDocument/2006/relationships/hyperlink" Target="https://linkinghub.elsevier.com/retrieve/pii/S0190-9622(08)81275-3" TargetMode="External"/><Relationship Id="rId4112" Type="http://schemas.openxmlformats.org/officeDocument/2006/relationships/hyperlink" Target="https://pubmed.ncbi.nlm.nih.gov/11422056" TargetMode="External"/><Relationship Id="rId3878" Type="http://schemas.openxmlformats.org/officeDocument/2006/relationships/hyperlink" Target="https://medicaljournalssweden.se/actadv/article/view/4975" TargetMode="External"/><Relationship Id="rId4929" Type="http://schemas.openxmlformats.org/officeDocument/2006/relationships/hyperlink" Target="https://pubmed.ncbi.nlm.nih.gov/17938023" TargetMode="External"/><Relationship Id="rId799" Type="http://schemas.openxmlformats.org/officeDocument/2006/relationships/hyperlink" Target="https://academic.oup.com/bjd/article-lookup/doi/10.1093/bjd/ljad457" TargetMode="External"/><Relationship Id="rId2894" Type="http://schemas.openxmlformats.org/officeDocument/2006/relationships/hyperlink" Target="https://academic.oup.com/ced/article-lookup/doi/10.1111/ced.12624" TargetMode="External"/><Relationship Id="rId866" Type="http://schemas.openxmlformats.org/officeDocument/2006/relationships/hyperlink" Target="https://pubmed.ncbi.nlm.nih.gov/28103250" TargetMode="External"/><Relationship Id="rId1496" Type="http://schemas.openxmlformats.org/officeDocument/2006/relationships/hyperlink" Target="https://pubmed.ncbi.nlm.nih.gov/16120200" TargetMode="External"/><Relationship Id="rId2547" Type="http://schemas.openxmlformats.org/officeDocument/2006/relationships/hyperlink" Target="https://pubmed.ncbi.nlm.nih.gov/7955486" TargetMode="External"/><Relationship Id="rId3945" Type="http://schemas.openxmlformats.org/officeDocument/2006/relationships/hyperlink" Target="https://pubmed.ncbi.nlm.nih.gov/23759884" TargetMode="External"/><Relationship Id="rId519" Type="http://schemas.openxmlformats.org/officeDocument/2006/relationships/hyperlink" Target="https://linkinghub.elsevier.com/retrieve/pii/S0022-202X(15)32506-9" TargetMode="External"/><Relationship Id="rId1149" Type="http://schemas.openxmlformats.org/officeDocument/2006/relationships/hyperlink" Target="https://pubmed.ncbi.nlm.nih.gov/38935904" TargetMode="External"/><Relationship Id="rId2961" Type="http://schemas.openxmlformats.org/officeDocument/2006/relationships/hyperlink" Target="https://pubmed.ncbi.nlm.nih.gov/26801738" TargetMode="External"/><Relationship Id="rId5020" Type="http://schemas.openxmlformats.org/officeDocument/2006/relationships/hyperlink" Target="https://academic.oup.com/bjd/article-lookup/doi/10.1111/j.1365-2133.1991.tb00602.x" TargetMode="External"/><Relationship Id="rId933" Type="http://schemas.openxmlformats.org/officeDocument/2006/relationships/hyperlink" Target="https://europepmc.org/abstract/MED/9406504" TargetMode="External"/><Relationship Id="rId1563" Type="http://schemas.openxmlformats.org/officeDocument/2006/relationships/hyperlink" Target="https://pubmed.ncbi.nlm.nih.gov/11683286" TargetMode="External"/><Relationship Id="rId2614" Type="http://schemas.openxmlformats.org/officeDocument/2006/relationships/hyperlink" Target="https://pubmed.ncbi.nlm.nih.gov/31714659" TargetMode="External"/><Relationship Id="rId1216" Type="http://schemas.openxmlformats.org/officeDocument/2006/relationships/hyperlink" Target="https://academic.oup.com/trstmh/article-lookup/doi/10.1093/trstmh/traa162" TargetMode="External"/><Relationship Id="rId1630" Type="http://schemas.openxmlformats.org/officeDocument/2006/relationships/hyperlink" Target="https://pubmed.ncbi.nlm.nih.gov/9330072" TargetMode="External"/><Relationship Id="rId4786" Type="http://schemas.openxmlformats.org/officeDocument/2006/relationships/hyperlink" Target="https://pubmed.ncbi.nlm.nih.gov/31712973" TargetMode="External"/><Relationship Id="rId3388" Type="http://schemas.openxmlformats.org/officeDocument/2006/relationships/hyperlink" Target="https://pubmed.ncbi.nlm.nih.gov/23221331" TargetMode="External"/><Relationship Id="rId4439" Type="http://schemas.openxmlformats.org/officeDocument/2006/relationships/hyperlink" Target="https://pubmed.ncbi.nlm.nih.gov/32250485" TargetMode="External"/><Relationship Id="rId4853" Type="http://schemas.openxmlformats.org/officeDocument/2006/relationships/hyperlink" Target="https://europepmc.org/abstract/MED/25988506" TargetMode="External"/><Relationship Id="rId3455" Type="http://schemas.openxmlformats.org/officeDocument/2006/relationships/hyperlink" Target="https://academic.oup.com/bjd/article-lookup/doi/10.1111/j.1365-2133.2006.07153.x" TargetMode="External"/><Relationship Id="rId4506" Type="http://schemas.openxmlformats.org/officeDocument/2006/relationships/hyperlink" Target="https://europepmc.org/abstract/MED/24318414" TargetMode="External"/><Relationship Id="rId376" Type="http://schemas.openxmlformats.org/officeDocument/2006/relationships/hyperlink" Target="https://pubmed.ncbi.nlm.nih.gov/32454296" TargetMode="External"/><Relationship Id="rId790" Type="http://schemas.openxmlformats.org/officeDocument/2006/relationships/hyperlink" Target="https://pubmed.ncbi.nlm.nih.gov/32298062" TargetMode="External"/><Relationship Id="rId2057" Type="http://schemas.openxmlformats.org/officeDocument/2006/relationships/hyperlink" Target="https://academic.oup.com/ced/article-lookup/doi/10.1111/ced.12006" TargetMode="External"/><Relationship Id="rId2471" Type="http://schemas.openxmlformats.org/officeDocument/2006/relationships/hyperlink" Target="https://pubmed.ncbi.nlm.nih.gov/17587057" TargetMode="External"/><Relationship Id="rId3108" Type="http://schemas.openxmlformats.org/officeDocument/2006/relationships/hyperlink" Target="https://pubmed.ncbi.nlm.nih.gov/35443955" TargetMode="External"/><Relationship Id="rId3522" Type="http://schemas.openxmlformats.org/officeDocument/2006/relationships/hyperlink" Target="https://pubmed.ncbi.nlm.nih.gov/29752702" TargetMode="External"/><Relationship Id="rId4920" Type="http://schemas.openxmlformats.org/officeDocument/2006/relationships/hyperlink" Target="https://onlinelibrary.wiley.com/doi/10.1111/j.1468-3083.2010.03906.x" TargetMode="External"/><Relationship Id="rId443" Type="http://schemas.openxmlformats.org/officeDocument/2006/relationships/hyperlink" Target="https://europepmc.org/abstract/MED/24643277" TargetMode="External"/><Relationship Id="rId1073" Type="http://schemas.openxmlformats.org/officeDocument/2006/relationships/hyperlink" Target="https://pubmed.ncbi.nlm.nih.gov/32348554" TargetMode="External"/><Relationship Id="rId2124" Type="http://schemas.openxmlformats.org/officeDocument/2006/relationships/hyperlink" Target="https://europepmc.org/abstract/MED/37794016" TargetMode="External"/><Relationship Id="rId1140" Type="http://schemas.openxmlformats.org/officeDocument/2006/relationships/hyperlink" Target="https://academic.oup.com/ced/article-lookup/doi/10.1111/ced.12540" TargetMode="External"/><Relationship Id="rId4296" Type="http://schemas.openxmlformats.org/officeDocument/2006/relationships/hyperlink" Target="https://europepmc.org/abstract/MED/589188" TargetMode="External"/><Relationship Id="rId510" Type="http://schemas.openxmlformats.org/officeDocument/2006/relationships/hyperlink" Target="https://pubmed.ncbi.nlm.nih.gov/17034548" TargetMode="External"/><Relationship Id="rId1957" Type="http://schemas.openxmlformats.org/officeDocument/2006/relationships/hyperlink" Target="https://europepmc.org/abstract/MED/33448030" TargetMode="External"/><Relationship Id="rId4363" Type="http://schemas.openxmlformats.org/officeDocument/2006/relationships/hyperlink" Target="https://pubmed.ncbi.nlm.nih.gov/35514125" TargetMode="External"/><Relationship Id="rId4016" Type="http://schemas.openxmlformats.org/officeDocument/2006/relationships/hyperlink" Target="https://pubmed.ncbi.nlm.nih.gov/18363930" TargetMode="External"/><Relationship Id="rId4430" Type="http://schemas.openxmlformats.org/officeDocument/2006/relationships/hyperlink" Target="https://onlinelibrary.wiley.com/doi/10.1111/dth.14890" TargetMode="External"/><Relationship Id="rId3032" Type="http://schemas.openxmlformats.org/officeDocument/2006/relationships/hyperlink" Target="https://pubmed.ncbi.nlm.nih.gov/38736521" TargetMode="External"/><Relationship Id="rId2798" Type="http://schemas.openxmlformats.org/officeDocument/2006/relationships/hyperlink" Target="https://europepmc.org/abstract/MED/37758829" TargetMode="External"/><Relationship Id="rId3849" Type="http://schemas.openxmlformats.org/officeDocument/2006/relationships/hyperlink" Target="https://pubmed.ncbi.nlm.nih.gov/29247454" TargetMode="External"/><Relationship Id="rId5271" Type="http://schemas.openxmlformats.org/officeDocument/2006/relationships/hyperlink" Target="https://pubmed.ncbi.nlm.nih.gov/36889663" TargetMode="External"/><Relationship Id="rId2865" Type="http://schemas.openxmlformats.org/officeDocument/2006/relationships/hyperlink" Target="https://pubmed.ncbi.nlm.nih.gov/32758448" TargetMode="External"/><Relationship Id="rId3916" Type="http://schemas.openxmlformats.org/officeDocument/2006/relationships/hyperlink" Target="https://academic.oup.com/bjd/article-lookup/doi/10.1111/bjd.14146" TargetMode="External"/><Relationship Id="rId837" Type="http://schemas.openxmlformats.org/officeDocument/2006/relationships/hyperlink" Target="https://linkinghub.elsevier.com/retrieve/pii/S0140-6736(19)31136-5" TargetMode="External"/><Relationship Id="rId1467" Type="http://schemas.openxmlformats.org/officeDocument/2006/relationships/hyperlink" Target="https://pubmed.ncbi.nlm.nih.gov/17577063" TargetMode="External"/><Relationship Id="rId1881" Type="http://schemas.openxmlformats.org/officeDocument/2006/relationships/hyperlink" Target="https://pubmed.ncbi.nlm.nih.gov/6849824" TargetMode="External"/><Relationship Id="rId2518" Type="http://schemas.openxmlformats.org/officeDocument/2006/relationships/hyperlink" Target="https://linkinghub.elsevier.com/retrieve/pii/S0022-202X(15)40425-7" TargetMode="External"/><Relationship Id="rId2932" Type="http://schemas.openxmlformats.org/officeDocument/2006/relationships/hyperlink" Target="https://academic.oup.com/ced/article-lookup/doi/10.1111/ced.14496" TargetMode="External"/><Relationship Id="rId904" Type="http://schemas.openxmlformats.org/officeDocument/2006/relationships/hyperlink" Target="https://pubmed.ncbi.nlm.nih.gov/15735414" TargetMode="External"/><Relationship Id="rId1534" Type="http://schemas.openxmlformats.org/officeDocument/2006/relationships/hyperlink" Target="https://academic.oup.com/bjd/article-lookup/doi/10.1046/j.1365-2133.2003.05180.x" TargetMode="External"/><Relationship Id="rId1601" Type="http://schemas.openxmlformats.org/officeDocument/2006/relationships/hyperlink" Target="https://linkinghub.elsevier.com/retrieve/pii/S0190-9622(99)70396-8" TargetMode="External"/><Relationship Id="rId4757" Type="http://schemas.openxmlformats.org/officeDocument/2006/relationships/hyperlink" Target="https://europepmc.org/abstract/MED/36313995" TargetMode="External"/><Relationship Id="rId3359" Type="http://schemas.openxmlformats.org/officeDocument/2006/relationships/hyperlink" Target="https://academic.oup.com/bjd/article-lookup/doi/10.1111/bjd.14433" TargetMode="External"/><Relationship Id="rId694" Type="http://schemas.openxmlformats.org/officeDocument/2006/relationships/hyperlink" Target="https://pubmed.ncbi.nlm.nih.gov/32271937" TargetMode="External"/><Relationship Id="rId2375" Type="http://schemas.openxmlformats.org/officeDocument/2006/relationships/hyperlink" Target="https://pubmed.ncbi.nlm.nih.gov/28585342" TargetMode="External"/><Relationship Id="rId3773" Type="http://schemas.openxmlformats.org/officeDocument/2006/relationships/hyperlink" Target="https://pubmed.ncbi.nlm.nih.gov/36958787" TargetMode="External"/><Relationship Id="rId4824" Type="http://schemas.openxmlformats.org/officeDocument/2006/relationships/hyperlink" Target="https://pubmed.ncbi.nlm.nih.gov/28667759" TargetMode="External"/><Relationship Id="rId347" Type="http://schemas.openxmlformats.org/officeDocument/2006/relationships/hyperlink" Target="https://linkinghub.elsevier.com/retrieve/pii/S0300-5712(22)00307-4" TargetMode="External"/><Relationship Id="rId2028" Type="http://schemas.openxmlformats.org/officeDocument/2006/relationships/hyperlink" Target="https://pubmed.ncbi.nlm.nih.gov/25526841" TargetMode="External"/><Relationship Id="rId3426" Type="http://schemas.openxmlformats.org/officeDocument/2006/relationships/hyperlink" Target="https://pubmed.ncbi.nlm.nih.gov/19656150" TargetMode="External"/><Relationship Id="rId3840" Type="http://schemas.openxmlformats.org/officeDocument/2006/relationships/hyperlink" Target="https://academic.oup.com/bjd/article-lookup/doi/10.1111/bjd.17501" TargetMode="External"/><Relationship Id="rId761" Type="http://schemas.openxmlformats.org/officeDocument/2006/relationships/hyperlink" Target="https://europepmc.org/abstract/MED/24118397" TargetMode="External"/><Relationship Id="rId1391" Type="http://schemas.openxmlformats.org/officeDocument/2006/relationships/hyperlink" Target="https://pubmed.ncbi.nlm.nih.gov/25003335" TargetMode="External"/><Relationship Id="rId2442" Type="http://schemas.openxmlformats.org/officeDocument/2006/relationships/hyperlink" Target="https://academic.oup.com/ced/article-lookup/doi/10.1111/j.1365-2230.2010.03957.x" TargetMode="External"/><Relationship Id="rId414" Type="http://schemas.openxmlformats.org/officeDocument/2006/relationships/hyperlink" Target="https://pubmed.ncbi.nlm.nih.gov/26301947" TargetMode="External"/><Relationship Id="rId1044" Type="http://schemas.openxmlformats.org/officeDocument/2006/relationships/hyperlink" Target="https://europepmc.org/abstract/MED/34661663" TargetMode="External"/><Relationship Id="rId1111" Type="http://schemas.openxmlformats.org/officeDocument/2006/relationships/hyperlink" Target="https://pubmed.ncbi.nlm.nih.gov/27518205" TargetMode="External"/><Relationship Id="rId4267" Type="http://schemas.openxmlformats.org/officeDocument/2006/relationships/hyperlink" Target="https://academic.oup.com/bjd/article-lookup/doi/10.1111/j.1365-2133.1983.tb01065.x" TargetMode="External"/><Relationship Id="rId4681" Type="http://schemas.openxmlformats.org/officeDocument/2006/relationships/hyperlink" Target="https://academic.oup.com/bjd/article-lookup/doi/10.1093/bjd/ljae084" TargetMode="External"/><Relationship Id="rId3283" Type="http://schemas.openxmlformats.org/officeDocument/2006/relationships/hyperlink" Target="https://linkinghub.elsevier.com/retrieve/pii/S0264-410X(18)30195-6" TargetMode="External"/><Relationship Id="rId4334" Type="http://schemas.openxmlformats.org/officeDocument/2006/relationships/hyperlink" Target="https://europepmc.org/abstract/MED/37492907" TargetMode="External"/><Relationship Id="rId1928" Type="http://schemas.openxmlformats.org/officeDocument/2006/relationships/hyperlink" Target="https://pubmed.ncbi.nlm.nih.gov/38275240" TargetMode="External"/><Relationship Id="rId3350" Type="http://schemas.openxmlformats.org/officeDocument/2006/relationships/hyperlink" Target="https://pubmed.ncbi.nlm.nih.gov/26979591" TargetMode="External"/><Relationship Id="rId271" Type="http://schemas.openxmlformats.org/officeDocument/2006/relationships/hyperlink" Target="https://academic.oup.com/bjd/article-lookup/doi/10.1111/j.1365-2133.2004.06105.x" TargetMode="External"/><Relationship Id="rId3003" Type="http://schemas.openxmlformats.org/officeDocument/2006/relationships/hyperlink" Target="https://obgyn.onlinelibrary.wiley.com/doi/10.1111/j.1471-0528.2007.01323.x" TargetMode="External"/><Relationship Id="rId4401" Type="http://schemas.openxmlformats.org/officeDocument/2006/relationships/hyperlink" Target="https://pubmed.ncbi.nlm.nih.gov/34137070" TargetMode="External"/><Relationship Id="rId2769" Type="http://schemas.openxmlformats.org/officeDocument/2006/relationships/hyperlink" Target="https://pubmed.ncbi.nlm.nih.gov/22690330" TargetMode="External"/><Relationship Id="rId5175" Type="http://schemas.openxmlformats.org/officeDocument/2006/relationships/hyperlink" Target="https://pubmed.ncbi.nlm.nih.gov/24489381" TargetMode="External"/><Relationship Id="rId1785" Type="http://schemas.openxmlformats.org/officeDocument/2006/relationships/hyperlink" Target="https://pubmed.ncbi.nlm.nih.gov/2311288" TargetMode="External"/><Relationship Id="rId2836" Type="http://schemas.openxmlformats.org/officeDocument/2006/relationships/hyperlink" Target="https://europepmc.org/abstract/MED/36310766" TargetMode="External"/><Relationship Id="rId4191" Type="http://schemas.openxmlformats.org/officeDocument/2006/relationships/hyperlink" Target="https://pubmed.ncbi.nlm.nih.gov/8369215" TargetMode="External"/><Relationship Id="rId5242" Type="http://schemas.openxmlformats.org/officeDocument/2006/relationships/hyperlink" Target="https://europepmc.org/abstract/MED/31532460" TargetMode="External"/><Relationship Id="rId77" Type="http://schemas.openxmlformats.org/officeDocument/2006/relationships/hyperlink" Target="https://pubmed.ncbi.nlm.nih.gov/34001566" TargetMode="External"/><Relationship Id="rId808" Type="http://schemas.openxmlformats.org/officeDocument/2006/relationships/hyperlink" Target="https://pubmed.ncbi.nlm.nih.gov/36040400" TargetMode="External"/><Relationship Id="rId1438" Type="http://schemas.openxmlformats.org/officeDocument/2006/relationships/hyperlink" Target="https://academic.oup.com/ced/article-lookup/doi/10.1111/j.1365-2230.2010.03789.x" TargetMode="External"/><Relationship Id="rId1852" Type="http://schemas.openxmlformats.org/officeDocument/2006/relationships/hyperlink" Target="https://pubmed.ncbi.nlm.nih.gov/6237986" TargetMode="External"/><Relationship Id="rId2903" Type="http://schemas.openxmlformats.org/officeDocument/2006/relationships/hyperlink" Target="https://pubmed.ncbi.nlm.nih.gov/24117512" TargetMode="External"/><Relationship Id="rId1505" Type="http://schemas.openxmlformats.org/officeDocument/2006/relationships/hyperlink" Target="https://pubmed.ncbi.nlm.nih.gov/15324395" TargetMode="External"/><Relationship Id="rId3677" Type="http://schemas.openxmlformats.org/officeDocument/2006/relationships/hyperlink" Target="https://pubmed.ncbi.nlm.nih.gov/27556410" TargetMode="External"/><Relationship Id="rId4728" Type="http://schemas.openxmlformats.org/officeDocument/2006/relationships/hyperlink" Target="https://pubmed.ncbi.nlm.nih.gov/36268886" TargetMode="External"/><Relationship Id="rId598" Type="http://schemas.openxmlformats.org/officeDocument/2006/relationships/hyperlink" Target="https://academic.oup.com/bjd/article-lookup/doi/10.1111/j.1365-2133.1995.tb08662.x" TargetMode="External"/><Relationship Id="rId2279" Type="http://schemas.openxmlformats.org/officeDocument/2006/relationships/hyperlink" Target="https://pubmed.ncbi.nlm.nih.gov/11952685" TargetMode="External"/><Relationship Id="rId2693" Type="http://schemas.openxmlformats.org/officeDocument/2006/relationships/hyperlink" Target="https://journals.lww.com/10.1097/DSS.0000000000003794" TargetMode="External"/><Relationship Id="rId3744" Type="http://schemas.openxmlformats.org/officeDocument/2006/relationships/hyperlink" Target="https://academic.oup.com/bjd/article-lookup/doi/10.1111/j.1365-2133.2008.08893.x" TargetMode="External"/><Relationship Id="rId665" Type="http://schemas.openxmlformats.org/officeDocument/2006/relationships/hyperlink" Target="https://europepmc.org/abstract/MED/34050928" TargetMode="External"/><Relationship Id="rId1295" Type="http://schemas.openxmlformats.org/officeDocument/2006/relationships/hyperlink" Target="https://pubmed.ncbi.nlm.nih.gov/29771976" TargetMode="External"/><Relationship Id="rId2346" Type="http://schemas.openxmlformats.org/officeDocument/2006/relationships/hyperlink" Target="https://eprints.gla.ac.uk/213580" TargetMode="External"/><Relationship Id="rId2760" Type="http://schemas.openxmlformats.org/officeDocument/2006/relationships/hyperlink" Target="https://linkinghub.elsevier.com/retrieve/pii/S0022-202X(15)00218-3" TargetMode="External"/><Relationship Id="rId3811" Type="http://schemas.openxmlformats.org/officeDocument/2006/relationships/hyperlink" Target="https://pubmed.ncbi.nlm.nih.gov/33222372" TargetMode="External"/><Relationship Id="rId318" Type="http://schemas.openxmlformats.org/officeDocument/2006/relationships/hyperlink" Target="https://pubmed.ncbi.nlm.nih.gov/38527693" TargetMode="External"/><Relationship Id="rId732" Type="http://schemas.openxmlformats.org/officeDocument/2006/relationships/hyperlink" Target="https://pubmed.ncbi.nlm.nih.gov/29904728" TargetMode="External"/><Relationship Id="rId1362" Type="http://schemas.openxmlformats.org/officeDocument/2006/relationships/hyperlink" Target="https://academic.oup.com/trstmh/article-lookup/doi/10.1093/trstmh/trv003" TargetMode="External"/><Relationship Id="rId2413" Type="http://schemas.openxmlformats.org/officeDocument/2006/relationships/hyperlink" Target="https://pubmed.ncbi.nlm.nih.gov/23614558" TargetMode="External"/><Relationship Id="rId1015" Type="http://schemas.openxmlformats.org/officeDocument/2006/relationships/hyperlink" Target="https://pubmed.ncbi.nlm.nih.gov/36763806" TargetMode="External"/><Relationship Id="rId4585" Type="http://schemas.openxmlformats.org/officeDocument/2006/relationships/hyperlink" Target="https://academic.oup.com/ced/article-lookup/doi/10.1111/j.1365-2230.2007.02582.x" TargetMode="External"/><Relationship Id="rId3187" Type="http://schemas.openxmlformats.org/officeDocument/2006/relationships/hyperlink" Target="https://europepmc.org/abstract/MED/34877471" TargetMode="External"/><Relationship Id="rId4238" Type="http://schemas.openxmlformats.org/officeDocument/2006/relationships/hyperlink" Target="https://pubmed.ncbi.nlm.nih.gov/3179208" TargetMode="External"/><Relationship Id="rId4652" Type="http://schemas.openxmlformats.org/officeDocument/2006/relationships/hyperlink" Target="https://pubmed.ncbi.nlm.nih.gov/7947224" TargetMode="External"/><Relationship Id="rId175" Type="http://schemas.openxmlformats.org/officeDocument/2006/relationships/hyperlink" Target="https://pubmed.ncbi.nlm.nih.gov/25458002" TargetMode="External"/><Relationship Id="rId3254" Type="http://schemas.openxmlformats.org/officeDocument/2006/relationships/hyperlink" Target="https://pubmed.ncbi.nlm.nih.gov/31594227" TargetMode="External"/><Relationship Id="rId4305" Type="http://schemas.openxmlformats.org/officeDocument/2006/relationships/hyperlink" Target="https://pubmed.ncbi.nlm.nih.gov/34145643" TargetMode="External"/><Relationship Id="rId2270" Type="http://schemas.openxmlformats.org/officeDocument/2006/relationships/hyperlink" Target="https://academic.oup.com/bjd/article-lookup/doi/10.1111/j.1365-2133.2006.07307.x" TargetMode="External"/><Relationship Id="rId3321" Type="http://schemas.openxmlformats.org/officeDocument/2006/relationships/hyperlink" Target="https://europepmc.org/abstract/MED/28249066" TargetMode="External"/><Relationship Id="rId242" Type="http://schemas.openxmlformats.org/officeDocument/2006/relationships/hyperlink" Target="https://www.nejm.org/doi/10.1056/NEJMra0804595?url_ver=Z39.88-2003&amp;rfr_id=ori:rid:crossref.org&amp;rfr_dat=cr_pub%200www.ncbi.nlm.nih.gov" TargetMode="External"/><Relationship Id="rId5079" Type="http://schemas.openxmlformats.org/officeDocument/2006/relationships/hyperlink" Target="https://academic.oup.com/ced/article-lookup/doi/10.1093/ced/llac007" TargetMode="External"/><Relationship Id="rId1689" Type="http://schemas.openxmlformats.org/officeDocument/2006/relationships/hyperlink" Target="https://journals.asm.org/doi/10.1128/jcm.33.2.495-496.1995?url_ver=Z39.88-2003&amp;rfr_id=ori:rid:crossref.org&amp;rfr_dat=cr_pub%200pubmed" TargetMode="External"/><Relationship Id="rId4095" Type="http://schemas.openxmlformats.org/officeDocument/2006/relationships/hyperlink" Target="https://karger.com/DRM/article/doi/10.1159/000076481" TargetMode="External"/><Relationship Id="rId5146" Type="http://schemas.openxmlformats.org/officeDocument/2006/relationships/hyperlink" Target="https://onlinelibrary.wiley.com/doi/10.1111/j.1365-4632.2011.05008.x" TargetMode="External"/><Relationship Id="rId4162" Type="http://schemas.openxmlformats.org/officeDocument/2006/relationships/hyperlink" Target="https://onlinelibrary.wiley.com/resolve/openurl?genre=article&amp;sid=nlm:pubmed&amp;issn=0007-0963&amp;date=1996&amp;volume=135&amp;issue=2&amp;spage=275" TargetMode="External"/><Relationship Id="rId5213" Type="http://schemas.openxmlformats.org/officeDocument/2006/relationships/hyperlink" Target="https://pubmed.ncbi.nlm.nih.gov/11260180" TargetMode="External"/><Relationship Id="rId1756" Type="http://schemas.openxmlformats.org/officeDocument/2006/relationships/hyperlink" Target="https://pubmed.ncbi.nlm.nih.gov/1370270" TargetMode="External"/><Relationship Id="rId2807" Type="http://schemas.openxmlformats.org/officeDocument/2006/relationships/hyperlink" Target="https://pubmed.ncbi.nlm.nih.gov/37002798" TargetMode="External"/><Relationship Id="rId48" Type="http://schemas.openxmlformats.org/officeDocument/2006/relationships/hyperlink" Target="https://europepmc.org/abstract/MED/35606928" TargetMode="External"/><Relationship Id="rId1409" Type="http://schemas.openxmlformats.org/officeDocument/2006/relationships/hyperlink" Target="https://pubmed.ncbi.nlm.nih.gov/23941918" TargetMode="External"/><Relationship Id="rId1823" Type="http://schemas.openxmlformats.org/officeDocument/2006/relationships/hyperlink" Target="https://pubmed.ncbi.nlm.nih.gov/2452230" TargetMode="External"/><Relationship Id="rId4979" Type="http://schemas.openxmlformats.org/officeDocument/2006/relationships/hyperlink" Target="https://academic.oup.com/bjd/article-lookup/doi/10.1111/j.1365-2133.1995.tb08669.x" TargetMode="External"/><Relationship Id="rId3995" Type="http://schemas.openxmlformats.org/officeDocument/2006/relationships/hyperlink" Target="https://pubmed.ncbi.nlm.nih.gov/20095308" TargetMode="External"/><Relationship Id="rId2597" Type="http://schemas.openxmlformats.org/officeDocument/2006/relationships/hyperlink" Target="https://onlinelibrary.wiley.com/doi/10.1111/jdv.17230" TargetMode="External"/><Relationship Id="rId3648" Type="http://schemas.openxmlformats.org/officeDocument/2006/relationships/hyperlink" Target="https://pubmed.ncbi.nlm.nih.gov/31360745" TargetMode="External"/><Relationship Id="rId569" Type="http://schemas.openxmlformats.org/officeDocument/2006/relationships/hyperlink" Target="https://linkinghub.elsevier.com/retrieve/pii/S0925-4439(98)00049-0" TargetMode="External"/><Relationship Id="rId983" Type="http://schemas.openxmlformats.org/officeDocument/2006/relationships/hyperlink" Target="https://pubmed.ncbi.nlm.nih.gov/38060677" TargetMode="External"/><Relationship Id="rId1199" Type="http://schemas.openxmlformats.org/officeDocument/2006/relationships/hyperlink" Target="https://pubmed.ncbi.nlm.nih.gov/33789286" TargetMode="External"/><Relationship Id="rId2664" Type="http://schemas.openxmlformats.org/officeDocument/2006/relationships/hyperlink" Target="https://pubmed.ncbi.nlm.nih.gov/38183661" TargetMode="External"/><Relationship Id="rId5070" Type="http://schemas.openxmlformats.org/officeDocument/2006/relationships/hyperlink" Target="https://pubmed.ncbi.nlm.nih.gov/38530614" TargetMode="External"/><Relationship Id="rId636" Type="http://schemas.openxmlformats.org/officeDocument/2006/relationships/hyperlink" Target="https://pubmed.ncbi.nlm.nih.gov/36814132" TargetMode="External"/><Relationship Id="rId1266" Type="http://schemas.openxmlformats.org/officeDocument/2006/relationships/hyperlink" Target="https://linkinghub.elsevier.com/retrieve/pii/S0196-0644(18)31581-6" TargetMode="External"/><Relationship Id="rId2317" Type="http://schemas.openxmlformats.org/officeDocument/2006/relationships/hyperlink" Target="https://pubmed.ncbi.nlm.nih.gov/33866626" TargetMode="External"/><Relationship Id="rId3715" Type="http://schemas.openxmlformats.org/officeDocument/2006/relationships/hyperlink" Target="https://pubmed.ncbi.nlm.nih.gov/23209897" TargetMode="External"/><Relationship Id="rId1680" Type="http://schemas.openxmlformats.org/officeDocument/2006/relationships/hyperlink" Target="https://pubmed.ncbi.nlm.nih.gov/7560972" TargetMode="External"/><Relationship Id="rId2731" Type="http://schemas.openxmlformats.org/officeDocument/2006/relationships/hyperlink" Target="https://onlinelibrary.wiley.com/doi/10.1111/jcpt.13354" TargetMode="External"/><Relationship Id="rId703" Type="http://schemas.openxmlformats.org/officeDocument/2006/relationships/hyperlink" Target="https://linkinghub.elsevier.com/retrieve/pii/S0190-9622(19)30784-4" TargetMode="External"/><Relationship Id="rId1333" Type="http://schemas.openxmlformats.org/officeDocument/2006/relationships/hyperlink" Target="https://pubmed.ncbi.nlm.nih.gov/26810619" TargetMode="External"/><Relationship Id="rId4489" Type="http://schemas.openxmlformats.org/officeDocument/2006/relationships/hyperlink" Target="https://pubmed.ncbi.nlm.nih.gov/35028368" TargetMode="External"/><Relationship Id="rId1400" Type="http://schemas.openxmlformats.org/officeDocument/2006/relationships/hyperlink" Target="https://journals.lww.com/00001432-201304000-00002" TargetMode="External"/><Relationship Id="rId4556" Type="http://schemas.openxmlformats.org/officeDocument/2006/relationships/hyperlink" Target="https://pubmed.ncbi.nlm.nih.gov/29867270" TargetMode="External"/><Relationship Id="rId4970" Type="http://schemas.openxmlformats.org/officeDocument/2006/relationships/hyperlink" Target="https://pubmed.ncbi.nlm.nih.gov/8881901" TargetMode="External"/><Relationship Id="rId3158" Type="http://schemas.openxmlformats.org/officeDocument/2006/relationships/hyperlink" Target="https://pubmed.ncbi.nlm.nih.gov/33090454" TargetMode="External"/><Relationship Id="rId3572" Type="http://schemas.openxmlformats.org/officeDocument/2006/relationships/hyperlink" Target="https://pubmed.ncbi.nlm.nih.gov/12892510" TargetMode="External"/><Relationship Id="rId4209" Type="http://schemas.openxmlformats.org/officeDocument/2006/relationships/hyperlink" Target="https://academic.oup.com/bjd/article-lookup/doi/10.1111/j.1365-2133.1991.tb14177.x" TargetMode="External"/><Relationship Id="rId4623" Type="http://schemas.openxmlformats.org/officeDocument/2006/relationships/hyperlink" Target="https://academic.oup.com/bjd/article-lookup/doi/10.1046/j.1365-2133.1999.03194.x" TargetMode="External"/><Relationship Id="rId493" Type="http://schemas.openxmlformats.org/officeDocument/2006/relationships/hyperlink" Target="https://academic.oup.com/carcin/article-lookup/doi/10.1093/carcin/bgn037" TargetMode="External"/><Relationship Id="rId2174" Type="http://schemas.openxmlformats.org/officeDocument/2006/relationships/hyperlink" Target="https://linkinghub.elsevier.com/retrieve/pii/S0022-202X(18)32465-5" TargetMode="External"/><Relationship Id="rId3225" Type="http://schemas.openxmlformats.org/officeDocument/2006/relationships/hyperlink" Target="https://linkinghub.elsevier.com/retrieve/pii/S2213-2198(19)30753-6" TargetMode="External"/><Relationship Id="rId146" Type="http://schemas.openxmlformats.org/officeDocument/2006/relationships/hyperlink" Target="https://europepmc.org/abstract/MED/28821532" TargetMode="External"/><Relationship Id="rId560" Type="http://schemas.openxmlformats.org/officeDocument/2006/relationships/hyperlink" Target="https://pubmed.ncbi.nlm.nih.gov/10366422" TargetMode="External"/><Relationship Id="rId1190" Type="http://schemas.openxmlformats.org/officeDocument/2006/relationships/hyperlink" Target="https://linkinghub.elsevier.com/retrieve/pii/S2058-5349(22)00062-2" TargetMode="External"/><Relationship Id="rId2241" Type="http://schemas.openxmlformats.org/officeDocument/2006/relationships/hyperlink" Target="https://pubmed.ncbi.nlm.nih.gov/21428977" TargetMode="External"/><Relationship Id="rId213" Type="http://schemas.openxmlformats.org/officeDocument/2006/relationships/hyperlink" Target="https://pubmed.ncbi.nlm.nih.gov/22622421" TargetMode="External"/><Relationship Id="rId4066" Type="http://schemas.openxmlformats.org/officeDocument/2006/relationships/hyperlink" Target="https://pubmed.ncbi.nlm.nih.gov/16236077" TargetMode="External"/><Relationship Id="rId4480" Type="http://schemas.openxmlformats.org/officeDocument/2006/relationships/hyperlink" Target="https://onlinelibrary.wiley.com/doi/10.1111/jdv.16246" TargetMode="External"/><Relationship Id="rId5117" Type="http://schemas.openxmlformats.org/officeDocument/2006/relationships/hyperlink" Target="https://link.springer.com/article/10.1007/s11136-015-0937-3" TargetMode="External"/><Relationship Id="rId1727" Type="http://schemas.openxmlformats.org/officeDocument/2006/relationships/hyperlink" Target="https://academic.oup.com/bjd/article-lookup/doi/10.1111/j.1365-2133.1993.tb11875.x" TargetMode="External"/><Relationship Id="rId3082" Type="http://schemas.openxmlformats.org/officeDocument/2006/relationships/hyperlink" Target="https://pubmed.ncbi.nlm.nih.gov/38032861" TargetMode="External"/><Relationship Id="rId4133" Type="http://schemas.openxmlformats.org/officeDocument/2006/relationships/hyperlink" Target="https://europepmc.org/abstract/MED/10398610" TargetMode="External"/><Relationship Id="rId19" Type="http://schemas.openxmlformats.org/officeDocument/2006/relationships/hyperlink" Target="https://pubmed.ncbi.nlm.nih.gov/37873414" TargetMode="External"/><Relationship Id="rId3899" Type="http://schemas.openxmlformats.org/officeDocument/2006/relationships/hyperlink" Target="https://pubmed.ncbi.nlm.nih.gov/27060980" TargetMode="External"/><Relationship Id="rId4200" Type="http://schemas.openxmlformats.org/officeDocument/2006/relationships/hyperlink" Target="https://pubmed.ncbi.nlm.nih.gov/1571265" TargetMode="External"/><Relationship Id="rId3966" Type="http://schemas.openxmlformats.org/officeDocument/2006/relationships/hyperlink" Target="https://academic.oup.com/bjd/article-lookup/doi/10.1111/j.1365-2133.2012.11154.x" TargetMode="External"/><Relationship Id="rId3" Type="http://schemas.openxmlformats.org/officeDocument/2006/relationships/hyperlink" Target="https://pubmed.ncbi.nlm.nih.gov/38419411" TargetMode="External"/><Relationship Id="rId887" Type="http://schemas.openxmlformats.org/officeDocument/2006/relationships/hyperlink" Target="https://academic.oup.com/ced/article-lookup/doi/10.1111/ced.12281" TargetMode="External"/><Relationship Id="rId2568" Type="http://schemas.openxmlformats.org/officeDocument/2006/relationships/hyperlink" Target="https://pubmed.ncbi.nlm.nih.gov/37992338" TargetMode="External"/><Relationship Id="rId2982" Type="http://schemas.openxmlformats.org/officeDocument/2006/relationships/hyperlink" Target="https://onlinelibrary.wiley.com/doi/10.1111/j.1743-498X.2011.00492.x" TargetMode="External"/><Relationship Id="rId3619" Type="http://schemas.openxmlformats.org/officeDocument/2006/relationships/hyperlink" Target="https://www.cambridge.org/core/product/identifier/S2056472423006075/type/journal_article" TargetMode="External"/><Relationship Id="rId5041" Type="http://schemas.openxmlformats.org/officeDocument/2006/relationships/hyperlink" Target="https://academic.oup.com/ced/article-lookup/doi/10.1111/j.1365-2230.1989.tb01991.x" TargetMode="External"/><Relationship Id="rId954" Type="http://schemas.openxmlformats.org/officeDocument/2006/relationships/hyperlink" Target="https://pubmed.ncbi.nlm.nih.gov/37295926" TargetMode="External"/><Relationship Id="rId1584" Type="http://schemas.openxmlformats.org/officeDocument/2006/relationships/hyperlink" Target="https://pubmed.ncbi.nlm.nih.gov/11173203" TargetMode="External"/><Relationship Id="rId2635" Type="http://schemas.openxmlformats.org/officeDocument/2006/relationships/hyperlink" Target="https://onlinelibrary.wiley.com/doi/10.1111/jdv.13614" TargetMode="External"/><Relationship Id="rId607" Type="http://schemas.openxmlformats.org/officeDocument/2006/relationships/hyperlink" Target="https://academic.oup.com/ced/article-lookup/doi/10.1093/ced/llae203" TargetMode="External"/><Relationship Id="rId1237" Type="http://schemas.openxmlformats.org/officeDocument/2006/relationships/hyperlink" Target="https://pubmed.ncbi.nlm.nih.gov/32712035" TargetMode="External"/><Relationship Id="rId1651" Type="http://schemas.openxmlformats.org/officeDocument/2006/relationships/hyperlink" Target="https://pubmed.ncbi.nlm.nih.gov/8759211" TargetMode="External"/><Relationship Id="rId2702" Type="http://schemas.openxmlformats.org/officeDocument/2006/relationships/hyperlink" Target="https://pubmed.ncbi.nlm.nih.gov/36763728" TargetMode="External"/><Relationship Id="rId1304" Type="http://schemas.openxmlformats.org/officeDocument/2006/relationships/hyperlink" Target="https://linkinghub.elsevier.com/retrieve/pii/S1473-3099(17)30483-8" TargetMode="External"/><Relationship Id="rId4874" Type="http://schemas.openxmlformats.org/officeDocument/2006/relationships/hyperlink" Target="https://onlinelibrary.wiley.com/doi/10.1111/j.1447-0349.2008.00521.x" TargetMode="External"/><Relationship Id="rId3476" Type="http://schemas.openxmlformats.org/officeDocument/2006/relationships/hyperlink" Target="https://pubmed.ncbi.nlm.nih.gov/11849530" TargetMode="External"/><Relationship Id="rId4527" Type="http://schemas.openxmlformats.org/officeDocument/2006/relationships/hyperlink" Target="https://academic.oup.com/bjd/article-lookup/doi/10.1046/j.1365-2133.1998.02041.x" TargetMode="External"/><Relationship Id="rId10" Type="http://schemas.openxmlformats.org/officeDocument/2006/relationships/hyperlink" Target="https://jamanetwork.com/journals/jamadermatology/fullarticle/10.1001/jamadermatol.2024.0915" TargetMode="External"/><Relationship Id="rId397" Type="http://schemas.openxmlformats.org/officeDocument/2006/relationships/hyperlink" Target="https://academic.oup.com/bjd/article-lookup/doi/10.1111/bjd.16700" TargetMode="External"/><Relationship Id="rId2078" Type="http://schemas.openxmlformats.org/officeDocument/2006/relationships/hyperlink" Target="https://pubmed.ncbi.nlm.nih.gov/20883914" TargetMode="External"/><Relationship Id="rId2492" Type="http://schemas.openxmlformats.org/officeDocument/2006/relationships/hyperlink" Target="https://onlinelibrary.wiley.com/resolve/openurl?genre=article&amp;sid=nlm:pubmed&amp;issn=0906-6705&amp;date=2003&amp;volume=12&amp;issue=4&amp;spage=506" TargetMode="External"/><Relationship Id="rId3129" Type="http://schemas.openxmlformats.org/officeDocument/2006/relationships/hyperlink" Target="https://europepmc.org/abstract/MED/34607796" TargetMode="External"/><Relationship Id="rId3890" Type="http://schemas.openxmlformats.org/officeDocument/2006/relationships/hyperlink" Target="https://academic.oup.com/bjd/article-lookup/doi/10.1111/bjd.14788" TargetMode="External"/><Relationship Id="rId4941" Type="http://schemas.openxmlformats.org/officeDocument/2006/relationships/hyperlink" Target="https://www.tandfonline.com/doi/full/10.1080/09546630500423914" TargetMode="External"/><Relationship Id="rId464" Type="http://schemas.openxmlformats.org/officeDocument/2006/relationships/hyperlink" Target="https://pubmed.ncbi.nlm.nih.gov/22010916" TargetMode="External"/><Relationship Id="rId1094" Type="http://schemas.openxmlformats.org/officeDocument/2006/relationships/hyperlink" Target="https://europepmc.org/abstract/MED/30070708" TargetMode="External"/><Relationship Id="rId2145" Type="http://schemas.openxmlformats.org/officeDocument/2006/relationships/hyperlink" Target="https://pubmed.ncbi.nlm.nih.gov/33570761" TargetMode="External"/><Relationship Id="rId3543" Type="http://schemas.openxmlformats.org/officeDocument/2006/relationships/hyperlink" Target="https://academic.oup.com/ced/article-lookup/doi/10.1111/ced.12051" TargetMode="External"/><Relationship Id="rId117" Type="http://schemas.openxmlformats.org/officeDocument/2006/relationships/hyperlink" Target="https://pubmed.ncbi.nlm.nih.gov/31290949" TargetMode="External"/><Relationship Id="rId3610" Type="http://schemas.openxmlformats.org/officeDocument/2006/relationships/hyperlink" Target="https://pubmed.ncbi.nlm.nih.gov/7722052" TargetMode="External"/><Relationship Id="rId531" Type="http://schemas.openxmlformats.org/officeDocument/2006/relationships/hyperlink" Target="https://academic.oup.com/bjd/article-lookup/doi/10.1111/j.1365-2133.2004.06180.x" TargetMode="External"/><Relationship Id="rId1161" Type="http://schemas.openxmlformats.org/officeDocument/2006/relationships/hyperlink" Target="https://pubmed.ncbi.nlm.nih.gov/37603852" TargetMode="External"/><Relationship Id="rId2212" Type="http://schemas.openxmlformats.org/officeDocument/2006/relationships/hyperlink" Target="https://linkinghub.elsevier.com/retrieve/pii/S0091-6749(14)01183-X" TargetMode="External"/><Relationship Id="rId1978" Type="http://schemas.openxmlformats.org/officeDocument/2006/relationships/hyperlink" Target="https://pubmed.ncbi.nlm.nih.gov/30972744" TargetMode="External"/><Relationship Id="rId4384" Type="http://schemas.openxmlformats.org/officeDocument/2006/relationships/hyperlink" Target="https://academic.oup.com/ced/article-lookup/doi/10.1111/ced.15041" TargetMode="External"/><Relationship Id="rId4037" Type="http://schemas.openxmlformats.org/officeDocument/2006/relationships/hyperlink" Target="https://pubmed.ncbi.nlm.nih.gov/17852630" TargetMode="External"/><Relationship Id="rId4451" Type="http://schemas.openxmlformats.org/officeDocument/2006/relationships/hyperlink" Target="https://pubmed.ncbi.nlm.nih.gov/38055239" TargetMode="External"/><Relationship Id="rId3053" Type="http://schemas.openxmlformats.org/officeDocument/2006/relationships/hyperlink" Target="https://europepmc.org/abstract/MED/37224480" TargetMode="External"/><Relationship Id="rId4104" Type="http://schemas.openxmlformats.org/officeDocument/2006/relationships/hyperlink" Target="https://academic.oup.com/bjd/article-lookup/doi/10.1046/j.1365-2133.2003.04999.x" TargetMode="External"/><Relationship Id="rId3120" Type="http://schemas.openxmlformats.org/officeDocument/2006/relationships/hyperlink" Target="https://pubmed.ncbi.nlm.nih.gov/34525409" TargetMode="External"/><Relationship Id="rId2886" Type="http://schemas.openxmlformats.org/officeDocument/2006/relationships/hyperlink" Target="https://eprints.gla.ac.uk/149850" TargetMode="External"/><Relationship Id="rId3937" Type="http://schemas.openxmlformats.org/officeDocument/2006/relationships/hyperlink" Target="https://pubmed.ncbi.nlm.nih.gov/23797564" TargetMode="External"/><Relationship Id="rId858" Type="http://schemas.openxmlformats.org/officeDocument/2006/relationships/hyperlink" Target="https://pubmed.ncbi.nlm.nih.gov/29192997" TargetMode="External"/><Relationship Id="rId1488" Type="http://schemas.openxmlformats.org/officeDocument/2006/relationships/hyperlink" Target="https://pubmed.ncbi.nlm.nih.gov/16225618" TargetMode="External"/><Relationship Id="rId2539" Type="http://schemas.openxmlformats.org/officeDocument/2006/relationships/hyperlink" Target="https://pubmed.ncbi.nlm.nih.gov/7962736" TargetMode="External"/><Relationship Id="rId2953" Type="http://schemas.openxmlformats.org/officeDocument/2006/relationships/hyperlink" Target="https://pubmed.ncbi.nlm.nih.gov/29535706" TargetMode="External"/><Relationship Id="rId925" Type="http://schemas.openxmlformats.org/officeDocument/2006/relationships/hyperlink" Target="https://academic.oup.com/bjd/article-lookup/doi/10.1046/j.1365-2133.1999.03047.x" TargetMode="External"/><Relationship Id="rId1555" Type="http://schemas.openxmlformats.org/officeDocument/2006/relationships/hyperlink" Target="https://pubmed.ncbi.nlm.nih.gov/11777259" TargetMode="External"/><Relationship Id="rId2606" Type="http://schemas.openxmlformats.org/officeDocument/2006/relationships/hyperlink" Target="https://pubmed.ncbi.nlm.nih.gov/32628777" TargetMode="External"/><Relationship Id="rId5012" Type="http://schemas.openxmlformats.org/officeDocument/2006/relationships/hyperlink" Target="https://onlinelibrary.wiley.com/resolve/openurl?genre=article&amp;sid=nlm:pubmed&amp;issn=0269-4727&amp;date=1992&amp;volume=17&amp;issue=4&amp;spage=217" TargetMode="External"/><Relationship Id="rId1208" Type="http://schemas.openxmlformats.org/officeDocument/2006/relationships/hyperlink" Target="https://onlinelibrary.wiley.com/doi/10.1111/jdv.17241" TargetMode="External"/><Relationship Id="rId1622" Type="http://schemas.openxmlformats.org/officeDocument/2006/relationships/hyperlink" Target="https://pubmed.ncbi.nlm.nih.gov/9399534" TargetMode="External"/><Relationship Id="rId4778" Type="http://schemas.openxmlformats.org/officeDocument/2006/relationships/hyperlink" Target="https://pubmed.ncbi.nlm.nih.gov/32170540" TargetMode="External"/><Relationship Id="rId3794" Type="http://schemas.openxmlformats.org/officeDocument/2006/relationships/hyperlink" Target="https://hqlo.biomedcentral.com/articles/10.1186/s12955-021-01819-4" TargetMode="External"/><Relationship Id="rId4845" Type="http://schemas.openxmlformats.org/officeDocument/2006/relationships/hyperlink" Target="https://europepmc.org/abstract/MED/27169607" TargetMode="External"/><Relationship Id="rId2396" Type="http://schemas.openxmlformats.org/officeDocument/2006/relationships/hyperlink" Target="https://linkinghub.elsevier.com/retrieve/pii/S0022-202X(15)60152-X" TargetMode="External"/><Relationship Id="rId3447" Type="http://schemas.openxmlformats.org/officeDocument/2006/relationships/hyperlink" Target="https://onlinelibrary.wiley.com/doi/10.1111/j.1600-0536.2007.00965.x" TargetMode="External"/><Relationship Id="rId3861" Type="http://schemas.openxmlformats.org/officeDocument/2006/relationships/hyperlink" Target="https://pubmed.ncbi.nlm.nih.gov/30446189" TargetMode="External"/><Relationship Id="rId4912" Type="http://schemas.openxmlformats.org/officeDocument/2006/relationships/hyperlink" Target="https://pubmed.ncbi.nlm.nih.gov/12271539" TargetMode="External"/><Relationship Id="rId368" Type="http://schemas.openxmlformats.org/officeDocument/2006/relationships/hyperlink" Target="https://pubmed.ncbi.nlm.nih.gov/33479125" TargetMode="External"/><Relationship Id="rId782" Type="http://schemas.openxmlformats.org/officeDocument/2006/relationships/hyperlink" Target="https://pubmed.ncbi.nlm.nih.gov/16922959" TargetMode="External"/><Relationship Id="rId2049" Type="http://schemas.openxmlformats.org/officeDocument/2006/relationships/hyperlink" Target="https://europepmc.org/abstract/MED/23521206" TargetMode="External"/><Relationship Id="rId2463" Type="http://schemas.openxmlformats.org/officeDocument/2006/relationships/hyperlink" Target="https://pubmed.ncbi.nlm.nih.gov/18364390" TargetMode="External"/><Relationship Id="rId3514" Type="http://schemas.openxmlformats.org/officeDocument/2006/relationships/hyperlink" Target="https://pubmed.ncbi.nlm.nih.gov/30933328" TargetMode="External"/><Relationship Id="rId435" Type="http://schemas.openxmlformats.org/officeDocument/2006/relationships/hyperlink" Target="https://linkinghub.elsevier.com/retrieve/pii/S0002-9297(15)00005-1" TargetMode="External"/><Relationship Id="rId1065" Type="http://schemas.openxmlformats.org/officeDocument/2006/relationships/hyperlink" Target="https://pubmed.ncbi.nlm.nih.gov/32222069" TargetMode="External"/><Relationship Id="rId2116" Type="http://schemas.openxmlformats.org/officeDocument/2006/relationships/hyperlink" Target="https://academic.oup.com/ced/article-lookup/doi/10.1093/ced/llae196" TargetMode="External"/><Relationship Id="rId2530" Type="http://schemas.openxmlformats.org/officeDocument/2006/relationships/hyperlink" Target="https://academic.oup.com/bjd/article-lookup/doi/10.1111/j.1365-2133.1997.tb03775.x" TargetMode="External"/><Relationship Id="rId502" Type="http://schemas.openxmlformats.org/officeDocument/2006/relationships/hyperlink" Target="https://pubmed.ncbi.nlm.nih.gov/17495952" TargetMode="External"/><Relationship Id="rId1132" Type="http://schemas.openxmlformats.org/officeDocument/2006/relationships/hyperlink" Target="https://academic.oup.com/pmj/article-lookup/doi/10.1136/postgradmedj-2015-133667" TargetMode="External"/><Relationship Id="rId4288" Type="http://schemas.openxmlformats.org/officeDocument/2006/relationships/hyperlink" Target="https://pubmed.ncbi.nlm.nih.gov/444394" TargetMode="External"/><Relationship Id="rId4355" Type="http://schemas.openxmlformats.org/officeDocument/2006/relationships/hyperlink" Target="https://pubmed.ncbi.nlm.nih.gov/36735582" TargetMode="External"/><Relationship Id="rId1949" Type="http://schemas.openxmlformats.org/officeDocument/2006/relationships/hyperlink" Target="https://europepmc.org/abstract/MED/34477218" TargetMode="External"/><Relationship Id="rId4008" Type="http://schemas.openxmlformats.org/officeDocument/2006/relationships/hyperlink" Target="https://pubmed.ncbi.nlm.nih.gov/18835062" TargetMode="External"/><Relationship Id="rId292" Type="http://schemas.openxmlformats.org/officeDocument/2006/relationships/hyperlink" Target="https://pubmed.ncbi.nlm.nih.gov/10931129" TargetMode="External"/><Relationship Id="rId3371" Type="http://schemas.openxmlformats.org/officeDocument/2006/relationships/hyperlink" Target="https://europepmc.org/abstract/MED/26440803" TargetMode="External"/><Relationship Id="rId4422" Type="http://schemas.openxmlformats.org/officeDocument/2006/relationships/hyperlink" Target="https://adc.bmj.com/lookup/pmidlookup?view=long&amp;pmid=32699005" TargetMode="External"/><Relationship Id="rId3024" Type="http://schemas.openxmlformats.org/officeDocument/2006/relationships/hyperlink" Target="https://pubmed.ncbi.nlm.nih.gov/38776099" TargetMode="External"/><Relationship Id="rId2040" Type="http://schemas.openxmlformats.org/officeDocument/2006/relationships/hyperlink" Target="https://pubmed.ncbi.nlm.nih.gov/24470406" TargetMode="External"/><Relationship Id="rId5196" Type="http://schemas.openxmlformats.org/officeDocument/2006/relationships/hyperlink" Target="https://academic.oup.com/bjd/article-lookup/doi/10.1111/j.1365-2133.2005.06609.x" TargetMode="External"/><Relationship Id="rId5263" Type="http://schemas.openxmlformats.org/officeDocument/2006/relationships/hyperlink" Target="https://pubmed.ncbi.nlm.nih.gov/345526" TargetMode="External"/><Relationship Id="rId1459" Type="http://schemas.openxmlformats.org/officeDocument/2006/relationships/hyperlink" Target="https://pubmed.ncbi.nlm.nih.gov/18484426" TargetMode="External"/><Relationship Id="rId2857" Type="http://schemas.openxmlformats.org/officeDocument/2006/relationships/hyperlink" Target="https://pubmed.ncbi.nlm.nih.gov/33197348" TargetMode="External"/><Relationship Id="rId3908" Type="http://schemas.openxmlformats.org/officeDocument/2006/relationships/hyperlink" Target="https://eprints.gla.ac.uk/116094" TargetMode="External"/><Relationship Id="rId98" Type="http://schemas.openxmlformats.org/officeDocument/2006/relationships/hyperlink" Target="https://onlinelibrary.wiley.com/doi/10.1111/jdv.16229" TargetMode="External"/><Relationship Id="rId829" Type="http://schemas.openxmlformats.org/officeDocument/2006/relationships/hyperlink" Target="https://europepmc.org/abstract/MED/32034956" TargetMode="External"/><Relationship Id="rId1873" Type="http://schemas.openxmlformats.org/officeDocument/2006/relationships/hyperlink" Target="https://pubmed.ncbi.nlm.nih.gov/6886475" TargetMode="External"/><Relationship Id="rId2924" Type="http://schemas.openxmlformats.org/officeDocument/2006/relationships/hyperlink" Target="https://europepmc.org/abstract/MED/38058676" TargetMode="External"/><Relationship Id="rId1526" Type="http://schemas.openxmlformats.org/officeDocument/2006/relationships/hyperlink" Target="https://academic.oup.com/ced/article-lookup/doi/10.1046/j.1365-2230.2003.01292.x" TargetMode="External"/><Relationship Id="rId1940" Type="http://schemas.openxmlformats.org/officeDocument/2006/relationships/hyperlink" Target="https://pubmed.ncbi.nlm.nih.gov/35466907" TargetMode="External"/><Relationship Id="rId3698" Type="http://schemas.openxmlformats.org/officeDocument/2006/relationships/hyperlink" Target="https://academic.oup.com/ced/article-lookup/doi/10.1111/ced.12323" TargetMode="External"/><Relationship Id="rId4749" Type="http://schemas.openxmlformats.org/officeDocument/2006/relationships/hyperlink" Target="https://www.tandfonline.com/doi/full/10.1080/01612840.2021.1967533" TargetMode="External"/><Relationship Id="rId3765" Type="http://schemas.openxmlformats.org/officeDocument/2006/relationships/hyperlink" Target="https://pubmed.ncbi.nlm.nih.gov/38282885" TargetMode="External"/><Relationship Id="rId4816" Type="http://schemas.openxmlformats.org/officeDocument/2006/relationships/hyperlink" Target="https://pubmed.ncbi.nlm.nih.gov/29668105" TargetMode="External"/><Relationship Id="rId686" Type="http://schemas.openxmlformats.org/officeDocument/2006/relationships/hyperlink" Target="https://pubmed.ncbi.nlm.nih.gov/32562549" TargetMode="External"/><Relationship Id="rId2367" Type="http://schemas.openxmlformats.org/officeDocument/2006/relationships/hyperlink" Target="https://pubmed.ncbi.nlm.nih.gov/29279330" TargetMode="External"/><Relationship Id="rId2781" Type="http://schemas.openxmlformats.org/officeDocument/2006/relationships/hyperlink" Target="https://pubmed.ncbi.nlm.nih.gov/14996072" TargetMode="External"/><Relationship Id="rId3418" Type="http://schemas.openxmlformats.org/officeDocument/2006/relationships/hyperlink" Target="https://pubmed.ncbi.nlm.nih.gov/21085189" TargetMode="External"/><Relationship Id="rId339" Type="http://schemas.openxmlformats.org/officeDocument/2006/relationships/hyperlink" Target="https://europepmc.org/abstract/MED/37363400" TargetMode="External"/><Relationship Id="rId753" Type="http://schemas.openxmlformats.org/officeDocument/2006/relationships/hyperlink" Target="https://linkinghub.elsevier.com/retrieve/pii/S1470-2045(15)00245-4" TargetMode="External"/><Relationship Id="rId1383" Type="http://schemas.openxmlformats.org/officeDocument/2006/relationships/hyperlink" Target="https://pubmed.ncbi.nlm.nih.gov/24807687" TargetMode="External"/><Relationship Id="rId2434" Type="http://schemas.openxmlformats.org/officeDocument/2006/relationships/hyperlink" Target="https://academic.oup.com/bjd/article-lookup/doi/10.1111/j.1365-2133.2011.10583.x" TargetMode="External"/><Relationship Id="rId3832" Type="http://schemas.openxmlformats.org/officeDocument/2006/relationships/hyperlink" Target="https://academic.oup.com/bjd/article-lookup/doi/10.1111/bjd.18157" TargetMode="External"/><Relationship Id="rId406" Type="http://schemas.openxmlformats.org/officeDocument/2006/relationships/hyperlink" Target="https://pubmed.ncbi.nlm.nih.gov/28940524" TargetMode="External"/><Relationship Id="rId1036" Type="http://schemas.openxmlformats.org/officeDocument/2006/relationships/hyperlink" Target="https://europepmc.org/abstract/MED/35293977" TargetMode="External"/><Relationship Id="rId820" Type="http://schemas.openxmlformats.org/officeDocument/2006/relationships/hyperlink" Target="https://pubmed.ncbi.nlm.nih.gov/32358799" TargetMode="External"/><Relationship Id="rId1450" Type="http://schemas.openxmlformats.org/officeDocument/2006/relationships/hyperlink" Target="https://onlinelibrary.wiley.com/doi/10.1111/j.1529-8019.2009.01270.x" TargetMode="External"/><Relationship Id="rId2501" Type="http://schemas.openxmlformats.org/officeDocument/2006/relationships/hyperlink" Target="https://pubmed.ncbi.nlm.nih.gov/11309031" TargetMode="External"/><Relationship Id="rId1103" Type="http://schemas.openxmlformats.org/officeDocument/2006/relationships/hyperlink" Target="https://pubmed.ncbi.nlm.nih.gov/28864078" TargetMode="External"/><Relationship Id="rId4259" Type="http://schemas.openxmlformats.org/officeDocument/2006/relationships/hyperlink" Target="https://pubmed.ncbi.nlm.nih.gov/4042409" TargetMode="External"/><Relationship Id="rId4673" Type="http://schemas.openxmlformats.org/officeDocument/2006/relationships/hyperlink" Target="https://academic.oup.com/bjd/article-lookup/doi/10.1111/j.1365-2133.1992.tb00448.x" TargetMode="External"/><Relationship Id="rId3275" Type="http://schemas.openxmlformats.org/officeDocument/2006/relationships/hyperlink" Target="https://europepmc.org/abstract/MED/29053820" TargetMode="External"/><Relationship Id="rId4326" Type="http://schemas.openxmlformats.org/officeDocument/2006/relationships/hyperlink" Target="https://onlinelibrary.wiley.com/doi/10.1111/cea.14401" TargetMode="External"/><Relationship Id="rId4740" Type="http://schemas.openxmlformats.org/officeDocument/2006/relationships/hyperlink" Target="https://pubmed.ncbi.nlm.nih.gov/35041211" TargetMode="External"/><Relationship Id="rId196" Type="http://schemas.openxmlformats.org/officeDocument/2006/relationships/hyperlink" Target="https://linkinghub.elsevier.com/retrieve/pii/S0022-202X(15)36451-4" TargetMode="External"/><Relationship Id="rId2291" Type="http://schemas.openxmlformats.org/officeDocument/2006/relationships/hyperlink" Target="https://pubmed.ncbi.nlm.nih.gov/37075220" TargetMode="External"/><Relationship Id="rId3342" Type="http://schemas.openxmlformats.org/officeDocument/2006/relationships/hyperlink" Target="https://pubmed.ncbi.nlm.nih.gov/27193564" TargetMode="External"/><Relationship Id="rId263" Type="http://schemas.openxmlformats.org/officeDocument/2006/relationships/hyperlink" Target="https://linkinghub.elsevier.com/retrieve/pii/S0002-9297(07)63927-5" TargetMode="External"/><Relationship Id="rId330" Type="http://schemas.openxmlformats.org/officeDocument/2006/relationships/hyperlink" Target="https://pubmed.ncbi.nlm.nih.gov/36840480" TargetMode="External"/><Relationship Id="rId2011" Type="http://schemas.openxmlformats.org/officeDocument/2006/relationships/hyperlink" Target="https://academic.oup.com/ced/article-lookup/doi/10.1111/ced.13010" TargetMode="External"/><Relationship Id="rId5167" Type="http://schemas.openxmlformats.org/officeDocument/2006/relationships/hyperlink" Target="https://pubmed.ncbi.nlm.nih.gov/27737638" TargetMode="External"/><Relationship Id="rId4183" Type="http://schemas.openxmlformats.org/officeDocument/2006/relationships/hyperlink" Target="https://pubmed.ncbi.nlm.nih.gov/8186133" TargetMode="External"/><Relationship Id="rId1777" Type="http://schemas.openxmlformats.org/officeDocument/2006/relationships/hyperlink" Target="https://pubmed.ncbi.nlm.nih.gov/2285576" TargetMode="External"/><Relationship Id="rId2828" Type="http://schemas.openxmlformats.org/officeDocument/2006/relationships/hyperlink" Target="https://europepmc.org/abstract/MED/35104366" TargetMode="External"/><Relationship Id="rId5234" Type="http://schemas.openxmlformats.org/officeDocument/2006/relationships/hyperlink" Target="https://europepmc.org/abstract/MED/36076145" TargetMode="External"/><Relationship Id="rId69" Type="http://schemas.openxmlformats.org/officeDocument/2006/relationships/hyperlink" Target="https://pubmed.ncbi.nlm.nih.gov/34258590" TargetMode="External"/><Relationship Id="rId1844" Type="http://schemas.openxmlformats.org/officeDocument/2006/relationships/hyperlink" Target="https://pubmed.ncbi.nlm.nih.gov/4066098" TargetMode="External"/><Relationship Id="rId4250" Type="http://schemas.openxmlformats.org/officeDocument/2006/relationships/hyperlink" Target="https://academic.oup.com/ced/article-lookup/doi/10.1111/j.1365-2230.1987.tb01913.x" TargetMode="External"/><Relationship Id="rId1911" Type="http://schemas.openxmlformats.org/officeDocument/2006/relationships/hyperlink" Target="https://academic.oup.com/ced/article-lookup/doi/10.1111/j.1365-2230.1980.tb01730.x" TargetMode="External"/><Relationship Id="rId3669" Type="http://schemas.openxmlformats.org/officeDocument/2006/relationships/hyperlink" Target="https://pubmed.ncbi.nlm.nih.gov/29076000" TargetMode="External"/><Relationship Id="rId797" Type="http://schemas.openxmlformats.org/officeDocument/2006/relationships/hyperlink" Target="https://onlinelibrary.wiley.com/doi/10.1111/jdv.19998" TargetMode="External"/><Relationship Id="rId2478" Type="http://schemas.openxmlformats.org/officeDocument/2006/relationships/hyperlink" Target="https://academic.oup.com/bjd/article-lookup/doi/10.1111/j.1365-2133.2005.06950.x" TargetMode="External"/><Relationship Id="rId3876" Type="http://schemas.openxmlformats.org/officeDocument/2006/relationships/hyperlink" Target="https://onlinelibrary.wiley.com/doi/10.1111/1346-8138.13831" TargetMode="External"/><Relationship Id="rId4927" Type="http://schemas.openxmlformats.org/officeDocument/2006/relationships/hyperlink" Target="https://pubmed.ncbi.nlm.nih.gov/18565187" TargetMode="External"/><Relationship Id="rId5091" Type="http://schemas.openxmlformats.org/officeDocument/2006/relationships/hyperlink" Target="https://europepmc.org/abstract/MED/34035105" TargetMode="External"/><Relationship Id="rId1287" Type="http://schemas.openxmlformats.org/officeDocument/2006/relationships/hyperlink" Target="https://pubmed.ncbi.nlm.nih.gov/30274493" TargetMode="External"/><Relationship Id="rId2685" Type="http://schemas.openxmlformats.org/officeDocument/2006/relationships/hyperlink" Target="https://europepmc.org/abstract/MED/37169550" TargetMode="External"/><Relationship Id="rId2892" Type="http://schemas.openxmlformats.org/officeDocument/2006/relationships/hyperlink" Target="https://europepmc.org/abstract/MED/26573299" TargetMode="External"/><Relationship Id="rId3529" Type="http://schemas.openxmlformats.org/officeDocument/2006/relationships/hyperlink" Target="https://www.tandfonline.com/doi/full/10.1080/09546634.2016.1240863" TargetMode="External"/><Relationship Id="rId3736" Type="http://schemas.openxmlformats.org/officeDocument/2006/relationships/hyperlink" Target="https://link.springer.com/article/10.1007/BF03256357" TargetMode="External"/><Relationship Id="rId3943" Type="http://schemas.openxmlformats.org/officeDocument/2006/relationships/hyperlink" Target="https://pubmed.ncbi.nlm.nih.gov/23679682" TargetMode="External"/><Relationship Id="rId657" Type="http://schemas.openxmlformats.org/officeDocument/2006/relationships/hyperlink" Target="https://academic.oup.com/bjd/article-lookup/doi/10.1111/bjd.20701" TargetMode="External"/><Relationship Id="rId864" Type="http://schemas.openxmlformats.org/officeDocument/2006/relationships/hyperlink" Target="https://pubmed.ncbi.nlm.nih.gov/28646963" TargetMode="External"/><Relationship Id="rId1494" Type="http://schemas.openxmlformats.org/officeDocument/2006/relationships/hyperlink" Target="https://pubmed.ncbi.nlm.nih.gov/16120204" TargetMode="External"/><Relationship Id="rId2338" Type="http://schemas.openxmlformats.org/officeDocument/2006/relationships/hyperlink" Target="https://academic.oup.com/bjd/article-lookup/doi/10.1111/bjd.19325" TargetMode="External"/><Relationship Id="rId2545" Type="http://schemas.openxmlformats.org/officeDocument/2006/relationships/hyperlink" Target="https://pubmed.ncbi.nlm.nih.gov/8081136" TargetMode="External"/><Relationship Id="rId2752" Type="http://schemas.openxmlformats.org/officeDocument/2006/relationships/hyperlink" Target="https://linkinghub.elsevier.com/retrieve/pii/S0022-202X(17)31666-4" TargetMode="External"/><Relationship Id="rId3803" Type="http://schemas.openxmlformats.org/officeDocument/2006/relationships/hyperlink" Target="https://pubmed.ncbi.nlm.nih.gov/33761949" TargetMode="External"/><Relationship Id="rId517" Type="http://schemas.openxmlformats.org/officeDocument/2006/relationships/hyperlink" Target="https://academic.oup.com/ced/article-lookup/doi/10.1111/j.1365-2230.2005.01878.x" TargetMode="External"/><Relationship Id="rId724" Type="http://schemas.openxmlformats.org/officeDocument/2006/relationships/hyperlink" Target="https://pubmed.ncbi.nlm.nih.gov/29569226" TargetMode="External"/><Relationship Id="rId931" Type="http://schemas.openxmlformats.org/officeDocument/2006/relationships/hyperlink" Target="https://academic.oup.com/ced/article-lookup/doi/10.1046/j.1365-2230.1998.00312.x" TargetMode="External"/><Relationship Id="rId1147" Type="http://schemas.openxmlformats.org/officeDocument/2006/relationships/hyperlink" Target="https://pubmed.ncbi.nlm.nih.gov/25460461" TargetMode="External"/><Relationship Id="rId1354" Type="http://schemas.openxmlformats.org/officeDocument/2006/relationships/hyperlink" Target="https://academic.oup.com/bjd/article-lookup/doi/10.1111/bjd.13856" TargetMode="External"/><Relationship Id="rId1561" Type="http://schemas.openxmlformats.org/officeDocument/2006/relationships/hyperlink" Target="https://pubmed.ncbi.nlm.nih.gov/11488829" TargetMode="External"/><Relationship Id="rId2405" Type="http://schemas.openxmlformats.org/officeDocument/2006/relationships/hyperlink" Target="https://pubmed.ncbi.nlm.nih.gov/24470406" TargetMode="External"/><Relationship Id="rId2612" Type="http://schemas.openxmlformats.org/officeDocument/2006/relationships/hyperlink" Target="https://pubmed.ncbi.nlm.nih.gov/31769907" TargetMode="External"/><Relationship Id="rId60" Type="http://schemas.openxmlformats.org/officeDocument/2006/relationships/hyperlink" Target="https://linkinghub.elsevier.com/retrieve/pii/S2665-9913(21)00333-7" TargetMode="External"/><Relationship Id="rId1007" Type="http://schemas.openxmlformats.org/officeDocument/2006/relationships/hyperlink" Target="https://pubmed.ncbi.nlm.nih.gov/37451726" TargetMode="External"/><Relationship Id="rId1214" Type="http://schemas.openxmlformats.org/officeDocument/2006/relationships/hyperlink" Target="https://academic.oup.com/trstmh/article-lookup/doi/10.1093/trstmh/traa190" TargetMode="External"/><Relationship Id="rId1421" Type="http://schemas.openxmlformats.org/officeDocument/2006/relationships/hyperlink" Target="https://pubmed.ncbi.nlm.nih.gov/22429456" TargetMode="External"/><Relationship Id="rId4577" Type="http://schemas.openxmlformats.org/officeDocument/2006/relationships/hyperlink" Target="http://www.john-libbey-eurotext.fr/medline.md?doi=10.1684/ejd.2010.1112" TargetMode="External"/><Relationship Id="rId4784" Type="http://schemas.openxmlformats.org/officeDocument/2006/relationships/hyperlink" Target="https://pubmed.ncbi.nlm.nih.gov/31898403" TargetMode="External"/><Relationship Id="rId4991" Type="http://schemas.openxmlformats.org/officeDocument/2006/relationships/hyperlink" Target="https://linkinghub.elsevier.com/retrieve/pii/S0022-202X(94)90131-E" TargetMode="External"/><Relationship Id="rId3179" Type="http://schemas.openxmlformats.org/officeDocument/2006/relationships/hyperlink" Target="https://academic.oup.com/bjd/article-lookup/doi/10.1111/bjd.19022" TargetMode="External"/><Relationship Id="rId3386" Type="http://schemas.openxmlformats.org/officeDocument/2006/relationships/hyperlink" Target="https://pubmed.ncbi.nlm.nih.gov/23760046" TargetMode="External"/><Relationship Id="rId3593" Type="http://schemas.openxmlformats.org/officeDocument/2006/relationships/hyperlink" Target="https://academic.oup.com/bjd/article-lookup/doi/10.1046/j.1365-2133.1999.03020.x" TargetMode="External"/><Relationship Id="rId4437" Type="http://schemas.openxmlformats.org/officeDocument/2006/relationships/hyperlink" Target="https://pubmed.ncbi.nlm.nih.gov/32298493" TargetMode="External"/><Relationship Id="rId4644" Type="http://schemas.openxmlformats.org/officeDocument/2006/relationships/hyperlink" Target="https://pubmed.ncbi.nlm.nih.gov/8733363" TargetMode="External"/><Relationship Id="rId2195" Type="http://schemas.openxmlformats.org/officeDocument/2006/relationships/hyperlink" Target="https://pubmed.ncbi.nlm.nih.gov/26871919" TargetMode="External"/><Relationship Id="rId3039" Type="http://schemas.openxmlformats.org/officeDocument/2006/relationships/hyperlink" Target="https://linkinghub.elsevier.com/retrieve/pii/S2665-9913(24)00002-X" TargetMode="External"/><Relationship Id="rId3246" Type="http://schemas.openxmlformats.org/officeDocument/2006/relationships/hyperlink" Target="https://pubmed.ncbi.nlm.nih.gov/30508419" TargetMode="External"/><Relationship Id="rId3453" Type="http://schemas.openxmlformats.org/officeDocument/2006/relationships/hyperlink" Target="https://jamanetwork.com/journals/jamadermatology/fullarticle/10.1001/archderm.142.9.1190" TargetMode="External"/><Relationship Id="rId4851" Type="http://schemas.openxmlformats.org/officeDocument/2006/relationships/hyperlink" Target="https://academic.oup.com/bjd/article-lookup/doi/10.1111/bjd.14256" TargetMode="External"/><Relationship Id="rId167" Type="http://schemas.openxmlformats.org/officeDocument/2006/relationships/hyperlink" Target="https://pubmed.ncbi.nlm.nih.gov/26573299" TargetMode="External"/><Relationship Id="rId374" Type="http://schemas.openxmlformats.org/officeDocument/2006/relationships/hyperlink" Target="https://pubmed.ncbi.nlm.nih.gov/32544098" TargetMode="External"/><Relationship Id="rId581" Type="http://schemas.openxmlformats.org/officeDocument/2006/relationships/hyperlink" Target="https://pubmed.ncbi.nlm.nih.gov/9008222" TargetMode="External"/><Relationship Id="rId2055" Type="http://schemas.openxmlformats.org/officeDocument/2006/relationships/hyperlink" Target="https://academic.oup.com/ced/article-lookup/doi/10.1111/j.1365-2230.2012.04377.x" TargetMode="External"/><Relationship Id="rId2262" Type="http://schemas.openxmlformats.org/officeDocument/2006/relationships/hyperlink" Target="https://linkinghub.elsevier.com/retrieve/pii/S0022-202X(15)33884-7" TargetMode="External"/><Relationship Id="rId3106" Type="http://schemas.openxmlformats.org/officeDocument/2006/relationships/hyperlink" Target="https://pubmed.ncbi.nlm.nih.gov/35577586" TargetMode="External"/><Relationship Id="rId3660" Type="http://schemas.openxmlformats.org/officeDocument/2006/relationships/hyperlink" Target="https://pubmed.ncbi.nlm.nih.gov/30465600" TargetMode="External"/><Relationship Id="rId4504" Type="http://schemas.openxmlformats.org/officeDocument/2006/relationships/hyperlink" Target="https://academic.oup.com/ced/article-lookup/doi/10.1111/ced.12244" TargetMode="External"/><Relationship Id="rId4711" Type="http://schemas.openxmlformats.org/officeDocument/2006/relationships/hyperlink" Target="https://europepmc.org/abstract/MED/36379544" TargetMode="External"/><Relationship Id="rId234" Type="http://schemas.openxmlformats.org/officeDocument/2006/relationships/hyperlink" Target="https://linkinghub.elsevier.com/retrieve/pii/S0022-202X(15)35254-4" TargetMode="External"/><Relationship Id="rId3313" Type="http://schemas.openxmlformats.org/officeDocument/2006/relationships/hyperlink" Target="https://linkinghub.elsevier.com/retrieve/pii/S0733-8635(17)30027-X" TargetMode="External"/><Relationship Id="rId3520" Type="http://schemas.openxmlformats.org/officeDocument/2006/relationships/hyperlink" Target="https://pubmed.ncbi.nlm.nih.gov/30260641" TargetMode="External"/><Relationship Id="rId441" Type="http://schemas.openxmlformats.org/officeDocument/2006/relationships/hyperlink" Target="https://www.nature.com/articles/onc2013388" TargetMode="External"/><Relationship Id="rId1071" Type="http://schemas.openxmlformats.org/officeDocument/2006/relationships/hyperlink" Target="https://pubmed.ncbi.nlm.nih.gov/32189327" TargetMode="External"/><Relationship Id="rId2122" Type="http://schemas.openxmlformats.org/officeDocument/2006/relationships/hyperlink" Target="https://europepmc.org/abstract/MED/38585273" TargetMode="External"/><Relationship Id="rId5278" Type="http://schemas.openxmlformats.org/officeDocument/2006/relationships/hyperlink" Target="https://academic.oup.com/bjd/article-lookup/doi/10.1111/bjd.19325" TargetMode="External"/><Relationship Id="rId301" Type="http://schemas.openxmlformats.org/officeDocument/2006/relationships/hyperlink" Target="https://europepmc.org/abstract/MED/7495291" TargetMode="External"/><Relationship Id="rId1888" Type="http://schemas.openxmlformats.org/officeDocument/2006/relationships/hyperlink" Target="https://europepmc.org/abstract/MED/6800551" TargetMode="External"/><Relationship Id="rId2939" Type="http://schemas.openxmlformats.org/officeDocument/2006/relationships/hyperlink" Target="https://pubmed.ncbi.nlm.nih.gov/31545526" TargetMode="External"/><Relationship Id="rId4087" Type="http://schemas.openxmlformats.org/officeDocument/2006/relationships/hyperlink" Target="https://linkinghub.elsevier.com/retrieve/pii/S0022-202X(15)53005-4" TargetMode="External"/><Relationship Id="rId4294" Type="http://schemas.openxmlformats.org/officeDocument/2006/relationships/hyperlink" Target="https://academic.oup.com/bjd/article-lookup/doi/10.1111/j.1365-2133.1978.tb13599.x" TargetMode="External"/><Relationship Id="rId5138" Type="http://schemas.openxmlformats.org/officeDocument/2006/relationships/hyperlink" Target="https://pubmed.ncbi.nlm.nih.gov/18414290" TargetMode="External"/><Relationship Id="rId1748" Type="http://schemas.openxmlformats.org/officeDocument/2006/relationships/hyperlink" Target="https://academic.oup.com/ced/article-lookup/doi/10.1111/j.1365-2230.1992.tb00268.x" TargetMode="External"/><Relationship Id="rId4154" Type="http://schemas.openxmlformats.org/officeDocument/2006/relationships/hyperlink" Target="https://academic.oup.com/bjd/article-lookup/doi/10.1111/j.1365-2133.1997.tb14924.x" TargetMode="External"/><Relationship Id="rId4361" Type="http://schemas.openxmlformats.org/officeDocument/2006/relationships/hyperlink" Target="https://pubmed.ncbi.nlm.nih.gov/35906850" TargetMode="External"/><Relationship Id="rId5205" Type="http://schemas.openxmlformats.org/officeDocument/2006/relationships/hyperlink" Target="https://pubmed.ncbi.nlm.nih.gov/12372098" TargetMode="External"/><Relationship Id="rId1955" Type="http://schemas.openxmlformats.org/officeDocument/2006/relationships/hyperlink" Target="https://academic.oup.com/ced/article-lookup/doi/10.1111/ced.14524" TargetMode="External"/><Relationship Id="rId3170" Type="http://schemas.openxmlformats.org/officeDocument/2006/relationships/hyperlink" Target="https://pubmed.ncbi.nlm.nih.gov/33541270" TargetMode="External"/><Relationship Id="rId4014" Type="http://schemas.openxmlformats.org/officeDocument/2006/relationships/hyperlink" Target="https://pubmed.ncbi.nlm.nih.gov/18312324" TargetMode="External"/><Relationship Id="rId4221" Type="http://schemas.openxmlformats.org/officeDocument/2006/relationships/hyperlink" Target="https://europepmc.org/abstract/MED/2372620" TargetMode="External"/><Relationship Id="rId1608" Type="http://schemas.openxmlformats.org/officeDocument/2006/relationships/hyperlink" Target="https://pubmed.ncbi.nlm.nih.gov/10047910" TargetMode="External"/><Relationship Id="rId1815" Type="http://schemas.openxmlformats.org/officeDocument/2006/relationships/hyperlink" Target="https://pubmed.ncbi.nlm.nih.gov/2975153" TargetMode="External"/><Relationship Id="rId3030" Type="http://schemas.openxmlformats.org/officeDocument/2006/relationships/hyperlink" Target="https://pubmed.ncbi.nlm.nih.gov/38477886" TargetMode="External"/><Relationship Id="rId3987" Type="http://schemas.openxmlformats.org/officeDocument/2006/relationships/hyperlink" Target="https://pubmed.ncbi.nlm.nih.gov/20436026" TargetMode="External"/><Relationship Id="rId2589" Type="http://schemas.openxmlformats.org/officeDocument/2006/relationships/hyperlink" Target="https://europepmc.org/abstract/MED/35064926" TargetMode="External"/><Relationship Id="rId2796" Type="http://schemas.openxmlformats.org/officeDocument/2006/relationships/hyperlink" Target="https://onlinelibrary.wiley.com/doi/10.1111/jdv.19261" TargetMode="External"/><Relationship Id="rId3847" Type="http://schemas.openxmlformats.org/officeDocument/2006/relationships/hyperlink" Target="https://pubmed.ncbi.nlm.nih.gov/30387517" TargetMode="External"/><Relationship Id="rId768" Type="http://schemas.openxmlformats.org/officeDocument/2006/relationships/hyperlink" Target="https://pubmed.ncbi.nlm.nih.gov/20644045" TargetMode="External"/><Relationship Id="rId975" Type="http://schemas.openxmlformats.org/officeDocument/2006/relationships/hyperlink" Target="https://onlinelibrary.wiley.com/doi/10.1111/j.1600-0536.2011.01934.x" TargetMode="External"/><Relationship Id="rId1398" Type="http://schemas.openxmlformats.org/officeDocument/2006/relationships/hyperlink" Target="https://parasitesandvectors.biomedcentral.com/articles/10.1186/1756-3305-6-106" TargetMode="External"/><Relationship Id="rId2449" Type="http://schemas.openxmlformats.org/officeDocument/2006/relationships/hyperlink" Target="https://pubmed.ncbi.nlm.nih.gov/21036815" TargetMode="External"/><Relationship Id="rId2656" Type="http://schemas.openxmlformats.org/officeDocument/2006/relationships/hyperlink" Target="https://pubmed.ncbi.nlm.nih.gov/16605288" TargetMode="External"/><Relationship Id="rId2863" Type="http://schemas.openxmlformats.org/officeDocument/2006/relationships/hyperlink" Target="https://pubmed.ncbi.nlm.nih.gov/32562551" TargetMode="External"/><Relationship Id="rId3707" Type="http://schemas.openxmlformats.org/officeDocument/2006/relationships/hyperlink" Target="https://pubmed.ncbi.nlm.nih.gov/22336583" TargetMode="External"/><Relationship Id="rId3914" Type="http://schemas.openxmlformats.org/officeDocument/2006/relationships/hyperlink" Target="https://academic.oup.com/bjd/article-lookup/doi/10.1111/bjd.14196" TargetMode="External"/><Relationship Id="rId5062" Type="http://schemas.openxmlformats.org/officeDocument/2006/relationships/hyperlink" Target="https://pubmed.ncbi.nlm.nih.gov/3401418" TargetMode="External"/><Relationship Id="rId628" Type="http://schemas.openxmlformats.org/officeDocument/2006/relationships/hyperlink" Target="https://pubmed.ncbi.nlm.nih.gov/37003478" TargetMode="External"/><Relationship Id="rId835" Type="http://schemas.openxmlformats.org/officeDocument/2006/relationships/hyperlink" Target="https://europepmc.org/abstract/MED/31713914" TargetMode="External"/><Relationship Id="rId1258" Type="http://schemas.openxmlformats.org/officeDocument/2006/relationships/hyperlink" Target="https://europepmc.org/abstract/MED/31554262" TargetMode="External"/><Relationship Id="rId1465" Type="http://schemas.openxmlformats.org/officeDocument/2006/relationships/hyperlink" Target="https://pubmed.ncbi.nlm.nih.gov/17560655" TargetMode="External"/><Relationship Id="rId1672" Type="http://schemas.openxmlformats.org/officeDocument/2006/relationships/hyperlink" Target="https://academic.oup.com/bjd/article-lookup/doi/10.1111/j.1365-2133.1995.tb02700.x" TargetMode="External"/><Relationship Id="rId2309" Type="http://schemas.openxmlformats.org/officeDocument/2006/relationships/hyperlink" Target="https://pubmed.ncbi.nlm.nih.gov/35590037" TargetMode="External"/><Relationship Id="rId2516" Type="http://schemas.openxmlformats.org/officeDocument/2006/relationships/hyperlink" Target="https://onlinelibrary.wiley.com/resolve/openurl?genre=article&amp;sid=nlm:pubmed&amp;issn=0007-0963&amp;date=1999&amp;volume=140&amp;issue=6&amp;spage=1182" TargetMode="External"/><Relationship Id="rId2723" Type="http://schemas.openxmlformats.org/officeDocument/2006/relationships/hyperlink" Target="https://linkinghub.elsevier.com/retrieve/pii/S0022-202X(21)01657-2" TargetMode="External"/><Relationship Id="rId1118" Type="http://schemas.openxmlformats.org/officeDocument/2006/relationships/hyperlink" Target="https://www.tandfonline.com/doi/full/10.1080/13543784.2017.1274734" TargetMode="External"/><Relationship Id="rId1325" Type="http://schemas.openxmlformats.org/officeDocument/2006/relationships/hyperlink" Target="https://pubmed.ncbi.nlm.nih.gov/26801523" TargetMode="External"/><Relationship Id="rId1532" Type="http://schemas.openxmlformats.org/officeDocument/2006/relationships/hyperlink" Target="https://journals.asm.org/doi/10.1128/JCM.41.4.1536-1542.2003?url_ver=Z39.88-2003&amp;rfr_id=ori:rid:crossref.org&amp;rfr_dat=cr_pub%200pubmed" TargetMode="External"/><Relationship Id="rId2930" Type="http://schemas.openxmlformats.org/officeDocument/2006/relationships/hyperlink" Target="https://europepmc.org/abstract/MED/34276083" TargetMode="External"/><Relationship Id="rId4688" Type="http://schemas.openxmlformats.org/officeDocument/2006/relationships/hyperlink" Target="https://pubmed.ncbi.nlm.nih.gov/38627850" TargetMode="External"/><Relationship Id="rId902" Type="http://schemas.openxmlformats.org/officeDocument/2006/relationships/hyperlink" Target="https://pubmed.ncbi.nlm.nih.gov/16487096" TargetMode="External"/><Relationship Id="rId3497" Type="http://schemas.openxmlformats.org/officeDocument/2006/relationships/hyperlink" Target="https://academic.oup.com/bjd/article-lookup/doi/10.1093/bjd/ljac042" TargetMode="External"/><Relationship Id="rId4895" Type="http://schemas.openxmlformats.org/officeDocument/2006/relationships/hyperlink" Target="https://pubmed.ncbi.nlm.nih.gov/25526841" TargetMode="External"/><Relationship Id="rId31" Type="http://schemas.openxmlformats.org/officeDocument/2006/relationships/hyperlink" Target="https://pubmed.ncbi.nlm.nih.gov/36787993" TargetMode="External"/><Relationship Id="rId2099" Type="http://schemas.openxmlformats.org/officeDocument/2006/relationships/hyperlink" Target="https://onlinelibrary.wiley.com/resolve/openurl?genre=article&amp;sid=nlm:pubmed&amp;issn=0105-1873&amp;date=2000&amp;volume=43&amp;issue=2&amp;spage=111" TargetMode="External"/><Relationship Id="rId4548" Type="http://schemas.openxmlformats.org/officeDocument/2006/relationships/hyperlink" Target="https://pubmed.ncbi.nlm.nih.gov/31061564" TargetMode="External"/><Relationship Id="rId4755" Type="http://schemas.openxmlformats.org/officeDocument/2006/relationships/hyperlink" Target="https://academic.oup.com/bjd/article-lookup/doi/10.1111/bjd.20596" TargetMode="External"/><Relationship Id="rId4962" Type="http://schemas.openxmlformats.org/officeDocument/2006/relationships/hyperlink" Target="https://pubmed.ncbi.nlm.nih.gov/10886172" TargetMode="External"/><Relationship Id="rId278" Type="http://schemas.openxmlformats.org/officeDocument/2006/relationships/hyperlink" Target="https://pubmed.ncbi.nlm.nih.gov/12056961" TargetMode="External"/><Relationship Id="rId3357" Type="http://schemas.openxmlformats.org/officeDocument/2006/relationships/hyperlink" Target="https://www.becarispublishing.com/doi/10.2217/cer.15.66?url_ver=Z39.88-2003&amp;rfr_id=ori:rid:crossref.org&amp;rfr_dat=cr_pub%200pubmed" TargetMode="External"/><Relationship Id="rId3564" Type="http://schemas.openxmlformats.org/officeDocument/2006/relationships/hyperlink" Target="https://pubmed.ncbi.nlm.nih.gov/25049102" TargetMode="External"/><Relationship Id="rId3771" Type="http://schemas.openxmlformats.org/officeDocument/2006/relationships/hyperlink" Target="https://pubmed.ncbi.nlm.nih.gov/36268683" TargetMode="External"/><Relationship Id="rId4408" Type="http://schemas.openxmlformats.org/officeDocument/2006/relationships/hyperlink" Target="https://www.tandfonline.com/doi/full/10.2217/imt-2021-0001" TargetMode="External"/><Relationship Id="rId4615" Type="http://schemas.openxmlformats.org/officeDocument/2006/relationships/hyperlink" Target="https://academic.oup.com/ced/article-lookup/doi/10.1046/j.1365-2230.2003.01316.x" TargetMode="External"/><Relationship Id="rId4822" Type="http://schemas.openxmlformats.org/officeDocument/2006/relationships/hyperlink" Target="https://pubmed.ncbi.nlm.nih.gov/28869774" TargetMode="External"/><Relationship Id="rId485" Type="http://schemas.openxmlformats.org/officeDocument/2006/relationships/hyperlink" Target="https://academic.oup.com/ced/article-lookup/doi/10.1111/j.1365-2230.2009.03375.x" TargetMode="External"/><Relationship Id="rId692" Type="http://schemas.openxmlformats.org/officeDocument/2006/relationships/hyperlink" Target="https://pubmed.ncbi.nlm.nih.gov/32744342" TargetMode="External"/><Relationship Id="rId2166" Type="http://schemas.openxmlformats.org/officeDocument/2006/relationships/hyperlink" Target="https://linkinghub.elsevier.com/retrieve/pii/S0091-6749(18)31573-2" TargetMode="External"/><Relationship Id="rId2373" Type="http://schemas.openxmlformats.org/officeDocument/2006/relationships/hyperlink" Target="https://pubmed.ncbi.nlm.nih.gov/28973304" TargetMode="External"/><Relationship Id="rId2580" Type="http://schemas.openxmlformats.org/officeDocument/2006/relationships/hyperlink" Target="https://pubmed.ncbi.nlm.nih.gov/36129250" TargetMode="External"/><Relationship Id="rId3217" Type="http://schemas.openxmlformats.org/officeDocument/2006/relationships/hyperlink" Target="https://europepmc.org/abstract/MED/31529485" TargetMode="External"/><Relationship Id="rId3424" Type="http://schemas.openxmlformats.org/officeDocument/2006/relationships/hyperlink" Target="https://pubmed.ncbi.nlm.nih.gov/19681857" TargetMode="External"/><Relationship Id="rId3631" Type="http://schemas.openxmlformats.org/officeDocument/2006/relationships/hyperlink" Target="https://onlinelibrary.wiley.com/doi/10.1111/pde.14731" TargetMode="External"/><Relationship Id="rId138" Type="http://schemas.openxmlformats.org/officeDocument/2006/relationships/hyperlink" Target="https://onlinelibrary.wiley.com/doi/10.1111/jdv.15066" TargetMode="External"/><Relationship Id="rId345" Type="http://schemas.openxmlformats.org/officeDocument/2006/relationships/hyperlink" Target="https://linkinghub.elsevier.com/retrieve/pii/S0190-9622(22)00364-4" TargetMode="External"/><Relationship Id="rId552" Type="http://schemas.openxmlformats.org/officeDocument/2006/relationships/hyperlink" Target="https://pubmed.ncbi.nlm.nih.gov/10821839" TargetMode="External"/><Relationship Id="rId1182" Type="http://schemas.openxmlformats.org/officeDocument/2006/relationships/hyperlink" Target="https://europepmc.org/abstract/MED/37790909" TargetMode="External"/><Relationship Id="rId2026" Type="http://schemas.openxmlformats.org/officeDocument/2006/relationships/hyperlink" Target="https://pubmed.ncbi.nlm.nih.gov/25308153" TargetMode="External"/><Relationship Id="rId2233" Type="http://schemas.openxmlformats.org/officeDocument/2006/relationships/hyperlink" Target="https://pubmed.ncbi.nlm.nih.gov/23064416" TargetMode="External"/><Relationship Id="rId2440" Type="http://schemas.openxmlformats.org/officeDocument/2006/relationships/hyperlink" Target="https://academic.oup.com/ced/article-lookup/doi/10.1111/j.1365-2230.2011.04020.x" TargetMode="External"/><Relationship Id="rId205" Type="http://schemas.openxmlformats.org/officeDocument/2006/relationships/hyperlink" Target="https://pubmed.ncbi.nlm.nih.gov/23096707" TargetMode="External"/><Relationship Id="rId412" Type="http://schemas.openxmlformats.org/officeDocument/2006/relationships/hyperlink" Target="https://pubmed.ncbi.nlm.nih.gov/27785878" TargetMode="External"/><Relationship Id="rId1042" Type="http://schemas.openxmlformats.org/officeDocument/2006/relationships/hyperlink" Target="https://academic.oup.com/bjd/article-lookup/doi/10.1111/bjd.20663" TargetMode="External"/><Relationship Id="rId2300" Type="http://schemas.openxmlformats.org/officeDocument/2006/relationships/hyperlink" Target="https://europepmc.org/abstract/MED/36810251" TargetMode="External"/><Relationship Id="rId4198" Type="http://schemas.openxmlformats.org/officeDocument/2006/relationships/hyperlink" Target="https://pubmed.ncbi.nlm.nih.gov/1497374" TargetMode="External"/><Relationship Id="rId5249" Type="http://schemas.openxmlformats.org/officeDocument/2006/relationships/hyperlink" Target="https://pubmed.ncbi.nlm.nih.gov/24813766" TargetMode="External"/><Relationship Id="rId1999" Type="http://schemas.openxmlformats.org/officeDocument/2006/relationships/hyperlink" Target="https://europepmc.org/abstract/MED/29084729" TargetMode="External"/><Relationship Id="rId4058" Type="http://schemas.openxmlformats.org/officeDocument/2006/relationships/hyperlink" Target="https://pubmed.ncbi.nlm.nih.gov/17135732" TargetMode="External"/><Relationship Id="rId4265" Type="http://schemas.openxmlformats.org/officeDocument/2006/relationships/hyperlink" Target="https://europepmc.org/abstract/MED/6210366" TargetMode="External"/><Relationship Id="rId4472" Type="http://schemas.openxmlformats.org/officeDocument/2006/relationships/hyperlink" Target="https://europepmc.org/abstract/MED/33315229" TargetMode="External"/><Relationship Id="rId5109" Type="http://schemas.openxmlformats.org/officeDocument/2006/relationships/hyperlink" Target="https://onlinelibrary.wiley.com/doi/10.1111/cod.12973" TargetMode="External"/><Relationship Id="rId1859" Type="http://schemas.openxmlformats.org/officeDocument/2006/relationships/hyperlink" Target="https://academic.oup.com/ced/article-lookup/doi/10.1111/j.1365-2230.1984.tb00843.x" TargetMode="External"/><Relationship Id="rId3074" Type="http://schemas.openxmlformats.org/officeDocument/2006/relationships/hyperlink" Target="https://pubmed.ncbi.nlm.nih.gov/36670540" TargetMode="External"/><Relationship Id="rId4125" Type="http://schemas.openxmlformats.org/officeDocument/2006/relationships/hyperlink" Target="https://academic.oup.com/bjd/article-lookup/doi/10.1046/j.1365-2133.2000.03830.x" TargetMode="External"/><Relationship Id="rId1719" Type="http://schemas.openxmlformats.org/officeDocument/2006/relationships/hyperlink" Target="https://pubmed.ncbi.nlm.nih.gov/7910180" TargetMode="External"/><Relationship Id="rId1926" Type="http://schemas.openxmlformats.org/officeDocument/2006/relationships/hyperlink" Target="https://academic.oup.com/bjd/article-lookup/doi/10.1111/j.1365-2133.1976.tb04384.x" TargetMode="External"/><Relationship Id="rId3281" Type="http://schemas.openxmlformats.org/officeDocument/2006/relationships/hyperlink" Target="https://academic.oup.com/bjd/article-lookup/doi/10.1111/bjd.16543" TargetMode="External"/><Relationship Id="rId4332" Type="http://schemas.openxmlformats.org/officeDocument/2006/relationships/hyperlink" Target="https://europepmc.org/abstract/MED/37538339" TargetMode="External"/><Relationship Id="rId2090" Type="http://schemas.openxmlformats.org/officeDocument/2006/relationships/hyperlink" Target="https://pubmed.ncbi.nlm.nih.gov/14510993" TargetMode="External"/><Relationship Id="rId3141" Type="http://schemas.openxmlformats.org/officeDocument/2006/relationships/hyperlink" Target="https://europepmc.org/abstract/MED/33655501" TargetMode="External"/><Relationship Id="rId3001" Type="http://schemas.openxmlformats.org/officeDocument/2006/relationships/hyperlink" Target="https://onlinelibrary.wiley.com/doi/10.1111/j.1365-2044.2007.05425.x" TargetMode="External"/><Relationship Id="rId3958" Type="http://schemas.openxmlformats.org/officeDocument/2006/relationships/hyperlink" Target="https://medicaljournalssweden.se/actadv/article/view/7324" TargetMode="External"/><Relationship Id="rId879" Type="http://schemas.openxmlformats.org/officeDocument/2006/relationships/hyperlink" Target="https://academic.oup.com/bjd/article-lookup/doi/10.1111/bjd.13856" TargetMode="External"/><Relationship Id="rId2767" Type="http://schemas.openxmlformats.org/officeDocument/2006/relationships/hyperlink" Target="https://pubmed.ncbi.nlm.nih.gov/22605857" TargetMode="External"/><Relationship Id="rId5173" Type="http://schemas.openxmlformats.org/officeDocument/2006/relationships/hyperlink" Target="https://pubmed.ncbi.nlm.nih.gov/24813766" TargetMode="External"/><Relationship Id="rId739" Type="http://schemas.openxmlformats.org/officeDocument/2006/relationships/hyperlink" Target="https://europepmc.org/abstract/MED/28111963" TargetMode="External"/><Relationship Id="rId1369" Type="http://schemas.openxmlformats.org/officeDocument/2006/relationships/hyperlink" Target="https://pubmed.ncbi.nlm.nih.gov/25363408" TargetMode="External"/><Relationship Id="rId1576" Type="http://schemas.openxmlformats.org/officeDocument/2006/relationships/hyperlink" Target="https://journals.lww.com/00001432-200004000-00001" TargetMode="External"/><Relationship Id="rId2974" Type="http://schemas.openxmlformats.org/officeDocument/2006/relationships/hyperlink" Target="https://journals.sagepub.com/doi/10.1177/0956462413482813?url_ver=Z39.88-2003&amp;rfr_id=ori:rid:crossref.org&amp;rfr_dat=cr_pub%200pubmed" TargetMode="External"/><Relationship Id="rId3818" Type="http://schemas.openxmlformats.org/officeDocument/2006/relationships/hyperlink" Target="https://europepmc.org/abstract/MED/32618354" TargetMode="External"/><Relationship Id="rId5033" Type="http://schemas.openxmlformats.org/officeDocument/2006/relationships/hyperlink" Target="https://pubmed.ncbi.nlm.nih.gov/1972844" TargetMode="External"/><Relationship Id="rId5240" Type="http://schemas.openxmlformats.org/officeDocument/2006/relationships/hyperlink" Target="https://europepmc.org/abstract/MED/31995663" TargetMode="External"/><Relationship Id="rId946" Type="http://schemas.openxmlformats.org/officeDocument/2006/relationships/hyperlink" Target="https://pubmed.ncbi.nlm.nih.gov/7955481" TargetMode="External"/><Relationship Id="rId1229" Type="http://schemas.openxmlformats.org/officeDocument/2006/relationships/hyperlink" Target="https://pubmed.ncbi.nlm.nih.gov/33169171" TargetMode="External"/><Relationship Id="rId1783" Type="http://schemas.openxmlformats.org/officeDocument/2006/relationships/hyperlink" Target="https://linkinghub.elsevier.com/retrieve/pii/0163-4453(90)90508-6" TargetMode="External"/><Relationship Id="rId1990" Type="http://schemas.openxmlformats.org/officeDocument/2006/relationships/hyperlink" Target="https://pubmed.ncbi.nlm.nih.gov/30070708" TargetMode="External"/><Relationship Id="rId2627" Type="http://schemas.openxmlformats.org/officeDocument/2006/relationships/hyperlink" Target="https://europepmc.org/abstract/MED/28914955" TargetMode="External"/><Relationship Id="rId2834" Type="http://schemas.openxmlformats.org/officeDocument/2006/relationships/hyperlink" Target="https://linkinghub.elsevier.com/retrieve/pii/S2665-9913(21)00333-7" TargetMode="External"/><Relationship Id="rId5100" Type="http://schemas.openxmlformats.org/officeDocument/2006/relationships/hyperlink" Target="https://pubmed.ncbi.nlm.nih.gov/32412644" TargetMode="External"/><Relationship Id="rId75" Type="http://schemas.openxmlformats.org/officeDocument/2006/relationships/hyperlink" Target="https://pubmed.ncbi.nlm.nih.gov/33650728" TargetMode="External"/><Relationship Id="rId806" Type="http://schemas.openxmlformats.org/officeDocument/2006/relationships/hyperlink" Target="https://pubmed.ncbi.nlm.nih.gov/36630642" TargetMode="External"/><Relationship Id="rId1436" Type="http://schemas.openxmlformats.org/officeDocument/2006/relationships/hyperlink" Target="https://journals.lww.com/00001432-201104000-00003" TargetMode="External"/><Relationship Id="rId1643" Type="http://schemas.openxmlformats.org/officeDocument/2006/relationships/hyperlink" Target="https://journals.asm.org/doi/10.1128/iai.64.8.3326-3332.1996?url_ver=Z39.88-2003&amp;rfr_id=ori:rid:crossref.org&amp;rfr_dat=cr_pub%200pubmed" TargetMode="External"/><Relationship Id="rId1850" Type="http://schemas.openxmlformats.org/officeDocument/2006/relationships/hyperlink" Target="https://pubmed.ncbi.nlm.nih.gov/3156698" TargetMode="External"/><Relationship Id="rId2901" Type="http://schemas.openxmlformats.org/officeDocument/2006/relationships/hyperlink" Target="https://pubmed.ncbi.nlm.nih.gov/23792462" TargetMode="External"/><Relationship Id="rId4799" Type="http://schemas.openxmlformats.org/officeDocument/2006/relationships/hyperlink" Target="https://academic.oup.com/bjd/article-lookup/doi/10.1111/bjd.17885" TargetMode="External"/><Relationship Id="rId1503" Type="http://schemas.openxmlformats.org/officeDocument/2006/relationships/hyperlink" Target="https://pubmed.ncbi.nlm.nih.gov/15632446" TargetMode="External"/><Relationship Id="rId1710" Type="http://schemas.openxmlformats.org/officeDocument/2006/relationships/hyperlink" Target="https://europepmc.org/abstract/MED/8048832" TargetMode="External"/><Relationship Id="rId4659" Type="http://schemas.openxmlformats.org/officeDocument/2006/relationships/hyperlink" Target="https://onlinelibrary.wiley.com/resolve/openurl?genre=article&amp;sid=nlm:pubmed&amp;issn=0105-1873&amp;date=1994&amp;volume=30&amp;issue=3&amp;spage=182" TargetMode="External"/><Relationship Id="rId4866" Type="http://schemas.openxmlformats.org/officeDocument/2006/relationships/hyperlink" Target="https://bpspsychub.onlinelibrary.wiley.com/doi/10.1348/147608310X531164" TargetMode="External"/><Relationship Id="rId3468" Type="http://schemas.openxmlformats.org/officeDocument/2006/relationships/hyperlink" Target="https://pubmed.ncbi.nlm.nih.gov/16101860" TargetMode="External"/><Relationship Id="rId3675" Type="http://schemas.openxmlformats.org/officeDocument/2006/relationships/hyperlink" Target="https://pubmed.ncbi.nlm.nih.gov/27627099" TargetMode="External"/><Relationship Id="rId3882" Type="http://schemas.openxmlformats.org/officeDocument/2006/relationships/hyperlink" Target="https://medicaljournalssweden.se/actadv/article/view/5032" TargetMode="External"/><Relationship Id="rId4519" Type="http://schemas.openxmlformats.org/officeDocument/2006/relationships/hyperlink" Target="https://pubmed.ncbi.nlm.nih.gov/12354803" TargetMode="External"/><Relationship Id="rId4726" Type="http://schemas.openxmlformats.org/officeDocument/2006/relationships/hyperlink" Target="https://pubmed.ncbi.nlm.nih.gov/36126401" TargetMode="External"/><Relationship Id="rId4933" Type="http://schemas.openxmlformats.org/officeDocument/2006/relationships/hyperlink" Target="https://pubmed.ncbi.nlm.nih.gov/17868211" TargetMode="External"/><Relationship Id="rId389" Type="http://schemas.openxmlformats.org/officeDocument/2006/relationships/hyperlink" Target="https://academic.oup.com/bjd/article-lookup/doi/10.1111/bjd.18254" TargetMode="External"/><Relationship Id="rId596" Type="http://schemas.openxmlformats.org/officeDocument/2006/relationships/hyperlink" Target="https://linkinghub.elsevier.com/retrieve/pii/0190-9622(95)91406-4" TargetMode="External"/><Relationship Id="rId2277" Type="http://schemas.openxmlformats.org/officeDocument/2006/relationships/hyperlink" Target="https://pubmed.ncbi.nlm.nih.gov/12926811" TargetMode="External"/><Relationship Id="rId2484" Type="http://schemas.openxmlformats.org/officeDocument/2006/relationships/hyperlink" Target="https://academic.oup.com/hmg/article-lookup/doi/10.1093/hmg/ddh273" TargetMode="External"/><Relationship Id="rId2691" Type="http://schemas.openxmlformats.org/officeDocument/2006/relationships/hyperlink" Target="https://academic.oup.com/ced/article-lookup/doi/10.1093/ced/llad051" TargetMode="External"/><Relationship Id="rId3328" Type="http://schemas.openxmlformats.org/officeDocument/2006/relationships/hyperlink" Target="https://pubmed.ncbi.nlm.nih.gov/28212760" TargetMode="External"/><Relationship Id="rId3535" Type="http://schemas.openxmlformats.org/officeDocument/2006/relationships/hyperlink" Target="https://journals.sagepub.com/doi/10.1177/1203475416659259?url_ver=Z39.88-2003&amp;rfr_id=ori:rid:crossref.org&amp;rfr_dat=cr_pub%200pubmed" TargetMode="External"/><Relationship Id="rId3742" Type="http://schemas.openxmlformats.org/officeDocument/2006/relationships/hyperlink" Target="https://academic.oup.com/ced/article-lookup/doi/10.1111/j.1365-2230.2008.03051.x" TargetMode="External"/><Relationship Id="rId249" Type="http://schemas.openxmlformats.org/officeDocument/2006/relationships/hyperlink" Target="https://pubmed.ncbi.nlm.nih.gov/18081748" TargetMode="External"/><Relationship Id="rId456" Type="http://schemas.openxmlformats.org/officeDocument/2006/relationships/hyperlink" Target="https://pubmed.ncbi.nlm.nih.gov/22992804" TargetMode="External"/><Relationship Id="rId663" Type="http://schemas.openxmlformats.org/officeDocument/2006/relationships/hyperlink" Target="https://academic.oup.com/bjd/article-lookup/doi/10.1111/bjd.20599" TargetMode="External"/><Relationship Id="rId870" Type="http://schemas.openxmlformats.org/officeDocument/2006/relationships/hyperlink" Target="https://pubmed.ncbi.nlm.nih.gov/27638231" TargetMode="External"/><Relationship Id="rId1086" Type="http://schemas.openxmlformats.org/officeDocument/2006/relationships/hyperlink" Target="https://www.tandfonline.com/doi/full/10.1080/14740338.2020.1746267" TargetMode="External"/><Relationship Id="rId1293" Type="http://schemas.openxmlformats.org/officeDocument/2006/relationships/hyperlink" Target="https://pubmed.ncbi.nlm.nih.gov/30148057" TargetMode="External"/><Relationship Id="rId2137" Type="http://schemas.openxmlformats.org/officeDocument/2006/relationships/hyperlink" Target="https://pubmed.ncbi.nlm.nih.gov/34802548" TargetMode="External"/><Relationship Id="rId2344" Type="http://schemas.openxmlformats.org/officeDocument/2006/relationships/hyperlink" Target="https://linkinghub.elsevier.com/retrieve/pii/S0022-202X(19)33232-4" TargetMode="External"/><Relationship Id="rId2551" Type="http://schemas.openxmlformats.org/officeDocument/2006/relationships/hyperlink" Target="https://pubmed.ncbi.nlm.nih.gov/8187525" TargetMode="External"/><Relationship Id="rId109" Type="http://schemas.openxmlformats.org/officeDocument/2006/relationships/hyperlink" Target="https://pubmed.ncbi.nlm.nih.gov/31532460" TargetMode="External"/><Relationship Id="rId316" Type="http://schemas.openxmlformats.org/officeDocument/2006/relationships/hyperlink" Target="https://pubmed.ncbi.nlm.nih.gov/38099888" TargetMode="External"/><Relationship Id="rId523" Type="http://schemas.openxmlformats.org/officeDocument/2006/relationships/hyperlink" Target="https://linkinghub.elsevier.com/retrieve/pii/S0378-5173(05)00285-1" TargetMode="External"/><Relationship Id="rId1153" Type="http://schemas.openxmlformats.org/officeDocument/2006/relationships/hyperlink" Target="https://pubmed.ncbi.nlm.nih.gov/38320217" TargetMode="External"/><Relationship Id="rId2204" Type="http://schemas.openxmlformats.org/officeDocument/2006/relationships/hyperlink" Target="https://linkinghub.elsevier.com/retrieve/pii/S0022-202X(15)37302-4" TargetMode="External"/><Relationship Id="rId3602" Type="http://schemas.openxmlformats.org/officeDocument/2006/relationships/hyperlink" Target="https://pubmed.ncbi.nlm.nih.gov/8977693" TargetMode="External"/><Relationship Id="rId730" Type="http://schemas.openxmlformats.org/officeDocument/2006/relationships/hyperlink" Target="https://pubmed.ncbi.nlm.nih.gov/28407214" TargetMode="External"/><Relationship Id="rId1013" Type="http://schemas.openxmlformats.org/officeDocument/2006/relationships/hyperlink" Target="https://pubmed.ncbi.nlm.nih.gov/36787993" TargetMode="External"/><Relationship Id="rId1360" Type="http://schemas.openxmlformats.org/officeDocument/2006/relationships/hyperlink" Target="https://medicaljournalssweden.se/actadv/article/view/5713" TargetMode="External"/><Relationship Id="rId2411" Type="http://schemas.openxmlformats.org/officeDocument/2006/relationships/hyperlink" Target="https://pubmed.ncbi.nlm.nih.gov/23303454" TargetMode="External"/><Relationship Id="rId4169" Type="http://schemas.openxmlformats.org/officeDocument/2006/relationships/hyperlink" Target="https://pubmed.ncbi.nlm.nih.gov/7795475" TargetMode="External"/><Relationship Id="rId1220" Type="http://schemas.openxmlformats.org/officeDocument/2006/relationships/hyperlink" Target="https://linkinghub.elsevier.com/retrieve/pii/S2214-109X(21)00046-2" TargetMode="External"/><Relationship Id="rId4376" Type="http://schemas.openxmlformats.org/officeDocument/2006/relationships/hyperlink" Target="https://europepmc.org/abstract/MED/35278233" TargetMode="External"/><Relationship Id="rId4583" Type="http://schemas.openxmlformats.org/officeDocument/2006/relationships/hyperlink" Target="https://onlinelibrary.wiley.com/doi/10.1111/j.1600-0781.2008.00358.x" TargetMode="External"/><Relationship Id="rId4790" Type="http://schemas.openxmlformats.org/officeDocument/2006/relationships/hyperlink" Target="https://pubmed.ncbi.nlm.nih.gov/31144507" TargetMode="External"/><Relationship Id="rId3185" Type="http://schemas.openxmlformats.org/officeDocument/2006/relationships/hyperlink" Target="https://europepmc.org/abstract/MED/34614025" TargetMode="External"/><Relationship Id="rId3392" Type="http://schemas.openxmlformats.org/officeDocument/2006/relationships/hyperlink" Target="https://pubmed.ncbi.nlm.nih.gov/23413321" TargetMode="External"/><Relationship Id="rId4029" Type="http://schemas.openxmlformats.org/officeDocument/2006/relationships/hyperlink" Target="https://academic.oup.com/bjd/article-lookup/doi/10.1111/j.1365-2133.2007.07794.x" TargetMode="External"/><Relationship Id="rId4236" Type="http://schemas.openxmlformats.org/officeDocument/2006/relationships/hyperlink" Target="https://pubmed.ncbi.nlm.nih.gov/3245020" TargetMode="External"/><Relationship Id="rId4443" Type="http://schemas.openxmlformats.org/officeDocument/2006/relationships/hyperlink" Target="https://www.bmj.com/lookup/pmidlookup?view=long&amp;pmid=32332066" TargetMode="External"/><Relationship Id="rId4650" Type="http://schemas.openxmlformats.org/officeDocument/2006/relationships/hyperlink" Target="https://pubmed.ncbi.nlm.nih.gov/7857860" TargetMode="External"/><Relationship Id="rId3045" Type="http://schemas.openxmlformats.org/officeDocument/2006/relationships/hyperlink" Target="https://europepmc.org/abstract/MED/38875224" TargetMode="External"/><Relationship Id="rId3252" Type="http://schemas.openxmlformats.org/officeDocument/2006/relationships/hyperlink" Target="https://pubmed.ncbi.nlm.nih.gov/30803952" TargetMode="External"/><Relationship Id="rId4303" Type="http://schemas.openxmlformats.org/officeDocument/2006/relationships/hyperlink" Target="https://pubmed.ncbi.nlm.nih.gov/35104366" TargetMode="External"/><Relationship Id="rId4510" Type="http://schemas.openxmlformats.org/officeDocument/2006/relationships/hyperlink" Target="https://academic.oup.com/bjd/article-lookup/doi/10.1111/j.1365-2133.2011.10799.x" TargetMode="External"/><Relationship Id="rId173" Type="http://schemas.openxmlformats.org/officeDocument/2006/relationships/hyperlink" Target="https://pubmed.ncbi.nlm.nih.gov/25599394" TargetMode="External"/><Relationship Id="rId380" Type="http://schemas.openxmlformats.org/officeDocument/2006/relationships/hyperlink" Target="https://pubmed.ncbi.nlm.nih.gov/31168818" TargetMode="External"/><Relationship Id="rId2061" Type="http://schemas.openxmlformats.org/officeDocument/2006/relationships/hyperlink" Target="https://jamanetwork.com/journals/jamadermatology/fullarticle/10.1001/2013.jamadermatol.84" TargetMode="External"/><Relationship Id="rId3112" Type="http://schemas.openxmlformats.org/officeDocument/2006/relationships/hyperlink" Target="https://pubmed.ncbi.nlm.nih.gov/34547359" TargetMode="External"/><Relationship Id="rId240" Type="http://schemas.openxmlformats.org/officeDocument/2006/relationships/hyperlink" Target="https://linkinghub.elsevier.com/retrieve/pii/S0022-202X(15)34901-0" TargetMode="External"/><Relationship Id="rId5077" Type="http://schemas.openxmlformats.org/officeDocument/2006/relationships/hyperlink" Target="https://europepmc.org/abstract/MED/36958787" TargetMode="External"/><Relationship Id="rId100" Type="http://schemas.openxmlformats.org/officeDocument/2006/relationships/hyperlink" Target="https://linkinghub.elsevier.com/retrieve/pii/S0022-202X(19)33232-4" TargetMode="External"/><Relationship Id="rId2878" Type="http://schemas.openxmlformats.org/officeDocument/2006/relationships/hyperlink" Target="https://europepmc.org/abstract/MED/31971603" TargetMode="External"/><Relationship Id="rId3929" Type="http://schemas.openxmlformats.org/officeDocument/2006/relationships/hyperlink" Target="https://pubmed.ncbi.nlm.nih.gov/25613671" TargetMode="External"/><Relationship Id="rId4093" Type="http://schemas.openxmlformats.org/officeDocument/2006/relationships/hyperlink" Target="https://journals.sagepub.com/doi/10.1007/s10227-005-0030-6?url_ver=Z39.88-2003&amp;rfr_id=ori:rid:crossref.org&amp;rfr_dat=cr_pub%200pubmed" TargetMode="External"/><Relationship Id="rId5144" Type="http://schemas.openxmlformats.org/officeDocument/2006/relationships/hyperlink" Target="https://onlinelibrary.wiley.com/doi/10.1111/j.1468-3083.2011.04060.x" TargetMode="External"/><Relationship Id="rId1687" Type="http://schemas.openxmlformats.org/officeDocument/2006/relationships/hyperlink" Target="https://linkinghub.elsevier.com/retrieve/pii/0190-9622(95)90128-0" TargetMode="External"/><Relationship Id="rId1894" Type="http://schemas.openxmlformats.org/officeDocument/2006/relationships/hyperlink" Target="https://pubmed.ncbi.nlm.nih.gov/7318243" TargetMode="External"/><Relationship Id="rId2738" Type="http://schemas.openxmlformats.org/officeDocument/2006/relationships/hyperlink" Target="https://pubmed.ncbi.nlm.nih.gov/33460077" TargetMode="External"/><Relationship Id="rId2945" Type="http://schemas.openxmlformats.org/officeDocument/2006/relationships/hyperlink" Target="https://pubmed.ncbi.nlm.nih.gov/30308545" TargetMode="External"/><Relationship Id="rId917" Type="http://schemas.openxmlformats.org/officeDocument/2006/relationships/hyperlink" Target="https://journals.sagepub.com/doi/10.1258/095646203321156836?url_ver=Z39.88-2003&amp;rfr_id=ori:rid:crossref.org&amp;rfr_dat=cr_pub%200pubmed" TargetMode="External"/><Relationship Id="rId1547" Type="http://schemas.openxmlformats.org/officeDocument/2006/relationships/hyperlink" Target="https://pubmed.ncbi.nlm.nih.gov/14673332" TargetMode="External"/><Relationship Id="rId1754" Type="http://schemas.openxmlformats.org/officeDocument/2006/relationships/hyperlink" Target="https://pubmed.ncbi.nlm.nih.gov/1538375" TargetMode="External"/><Relationship Id="rId1961" Type="http://schemas.openxmlformats.org/officeDocument/2006/relationships/hyperlink" Target="https://linkinghub.elsevier.com/retrieve/pii/S0022-202X(20)31578-5" TargetMode="External"/><Relationship Id="rId2805" Type="http://schemas.openxmlformats.org/officeDocument/2006/relationships/hyperlink" Target="https://pubmed.ncbi.nlm.nih.gov/37079741" TargetMode="External"/><Relationship Id="rId4160" Type="http://schemas.openxmlformats.org/officeDocument/2006/relationships/hyperlink" Target="https://europepmc.org/abstract/MED/8811778" TargetMode="External"/><Relationship Id="rId5004" Type="http://schemas.openxmlformats.org/officeDocument/2006/relationships/hyperlink" Target="https://europepmc.org/abstract/MED/8518595" TargetMode="External"/><Relationship Id="rId5211" Type="http://schemas.openxmlformats.org/officeDocument/2006/relationships/hyperlink" Target="https://pubmed.ncbi.nlm.nih.gov/11559224" TargetMode="External"/><Relationship Id="rId46" Type="http://schemas.openxmlformats.org/officeDocument/2006/relationships/hyperlink" Target="https://linkinghub.elsevier.com/retrieve/pii/S0091-6749(22)00624-8" TargetMode="External"/><Relationship Id="rId1407" Type="http://schemas.openxmlformats.org/officeDocument/2006/relationships/hyperlink" Target="https://pubmed.ncbi.nlm.nih.gov/24030316" TargetMode="External"/><Relationship Id="rId1614" Type="http://schemas.openxmlformats.org/officeDocument/2006/relationships/hyperlink" Target="https://pubmed.ncbi.nlm.nih.gov/9802685" TargetMode="External"/><Relationship Id="rId1821" Type="http://schemas.openxmlformats.org/officeDocument/2006/relationships/hyperlink" Target="https://pubmed.ncbi.nlm.nih.gov/2833371" TargetMode="External"/><Relationship Id="rId4020" Type="http://schemas.openxmlformats.org/officeDocument/2006/relationships/hyperlink" Target="https://pubmed.ncbi.nlm.nih.gov/18717602" TargetMode="External"/><Relationship Id="rId4977" Type="http://schemas.openxmlformats.org/officeDocument/2006/relationships/hyperlink" Target="https://academic.oup.com/bjd/article-lookup/doi/10.1111/j.1365-2133.1995.tb00725.x" TargetMode="External"/><Relationship Id="rId3579" Type="http://schemas.openxmlformats.org/officeDocument/2006/relationships/hyperlink" Target="https://onlinelibrary.wiley.com/resolve/openurl?genre=article&amp;sid=nlm:pubmed&amp;issn=0105-1873&amp;date=2002&amp;volume=47&amp;issue=2&amp;spage=109" TargetMode="External"/><Relationship Id="rId3786" Type="http://schemas.openxmlformats.org/officeDocument/2006/relationships/hyperlink" Target="https://europepmc.org/abstract/MED/34319584" TargetMode="External"/><Relationship Id="rId2388" Type="http://schemas.openxmlformats.org/officeDocument/2006/relationships/hyperlink" Target="https://linkinghub.elsevier.com/retrieve/pii/S0022-202X(16)32094-2" TargetMode="External"/><Relationship Id="rId2595" Type="http://schemas.openxmlformats.org/officeDocument/2006/relationships/hyperlink" Target="https://www.tandfonline.com/doi/full/10.1080/09546634.2020.1724250" TargetMode="External"/><Relationship Id="rId3439" Type="http://schemas.openxmlformats.org/officeDocument/2006/relationships/hyperlink" Target="https://academic.oup.com/bjd/article-lookup/doi/10.1111/j.1365-2133.2008.08568.x" TargetMode="External"/><Relationship Id="rId3993" Type="http://schemas.openxmlformats.org/officeDocument/2006/relationships/hyperlink" Target="https://pubmed.ncbi.nlm.nih.gov/21071913" TargetMode="External"/><Relationship Id="rId4837" Type="http://schemas.openxmlformats.org/officeDocument/2006/relationships/hyperlink" Target="https://academic.oup.com/bjd/article-lookup/doi/10.1111/bjd.15161" TargetMode="External"/><Relationship Id="rId567" Type="http://schemas.openxmlformats.org/officeDocument/2006/relationships/hyperlink" Target="https://linkinghub.elsevier.com/retrieve/pii/S0022-202X(15)40395-1" TargetMode="External"/><Relationship Id="rId1197" Type="http://schemas.openxmlformats.org/officeDocument/2006/relationships/hyperlink" Target="https://pubmed.ncbi.nlm.nih.gov/34893422" TargetMode="External"/><Relationship Id="rId2248" Type="http://schemas.openxmlformats.org/officeDocument/2006/relationships/hyperlink" Target="https://linkinghub.elsevier.com/retrieve/pii/S0091-6749(09)01612-1" TargetMode="External"/><Relationship Id="rId3646" Type="http://schemas.openxmlformats.org/officeDocument/2006/relationships/hyperlink" Target="https://pubmed.ncbi.nlm.nih.gov/31313079" TargetMode="External"/><Relationship Id="rId3853" Type="http://schemas.openxmlformats.org/officeDocument/2006/relationships/hyperlink" Target="https://pubmed.ncbi.nlm.nih.gov/29507999" TargetMode="External"/><Relationship Id="rId4904" Type="http://schemas.openxmlformats.org/officeDocument/2006/relationships/hyperlink" Target="https://pubmed.ncbi.nlm.nih.gov/24335865" TargetMode="External"/><Relationship Id="rId774" Type="http://schemas.openxmlformats.org/officeDocument/2006/relationships/hyperlink" Target="https://pubmed.ncbi.nlm.nih.gov/18624880" TargetMode="External"/><Relationship Id="rId981" Type="http://schemas.openxmlformats.org/officeDocument/2006/relationships/hyperlink" Target="https://pubmed.ncbi.nlm.nih.gov/38801923" TargetMode="External"/><Relationship Id="rId1057" Type="http://schemas.openxmlformats.org/officeDocument/2006/relationships/hyperlink" Target="https://pubmed.ncbi.nlm.nih.gov/33368145" TargetMode="External"/><Relationship Id="rId2455" Type="http://schemas.openxmlformats.org/officeDocument/2006/relationships/hyperlink" Target="https://pubmed.ncbi.nlm.nih.gov/19438536" TargetMode="External"/><Relationship Id="rId2662" Type="http://schemas.openxmlformats.org/officeDocument/2006/relationships/hyperlink" Target="https://pubmed.ncbi.nlm.nih.gov/38057155" TargetMode="External"/><Relationship Id="rId3506" Type="http://schemas.openxmlformats.org/officeDocument/2006/relationships/hyperlink" Target="https://pubmed.ncbi.nlm.nih.gov/32241671" TargetMode="External"/><Relationship Id="rId3713" Type="http://schemas.openxmlformats.org/officeDocument/2006/relationships/hyperlink" Target="https://pubmed.ncbi.nlm.nih.gov/22071477" TargetMode="External"/><Relationship Id="rId3920" Type="http://schemas.openxmlformats.org/officeDocument/2006/relationships/hyperlink" Target="https://academic.oup.com/bjd/article-lookup/doi/10.1111/bjd.13946" TargetMode="External"/><Relationship Id="rId427" Type="http://schemas.openxmlformats.org/officeDocument/2006/relationships/hyperlink" Target="https://linkinghub.elsevier.com/retrieve/pii/S0022-202X(15)41877-9" TargetMode="External"/><Relationship Id="rId634" Type="http://schemas.openxmlformats.org/officeDocument/2006/relationships/hyperlink" Target="https://pubmed.ncbi.nlm.nih.gov/36566878" TargetMode="External"/><Relationship Id="rId841" Type="http://schemas.openxmlformats.org/officeDocument/2006/relationships/hyperlink" Target="https://academic.oup.com/bjd/article-lookup/doi/10.1111/bjd.17612" TargetMode="External"/><Relationship Id="rId1264" Type="http://schemas.openxmlformats.org/officeDocument/2006/relationships/hyperlink" Target="https://academic.oup.com/bjd/article-lookup/doi/10.1111/bjd.17915" TargetMode="External"/><Relationship Id="rId1471" Type="http://schemas.openxmlformats.org/officeDocument/2006/relationships/hyperlink" Target="https://pubmed.ncbi.nlm.nih.gov/17496567" TargetMode="External"/><Relationship Id="rId2108" Type="http://schemas.openxmlformats.org/officeDocument/2006/relationships/hyperlink" Target="https://onlinelibrary.wiley.com/doi/10.1111/all.16203" TargetMode="External"/><Relationship Id="rId2315" Type="http://schemas.openxmlformats.org/officeDocument/2006/relationships/hyperlink" Target="https://pubmed.ncbi.nlm.nih.gov/33725378" TargetMode="External"/><Relationship Id="rId2522" Type="http://schemas.openxmlformats.org/officeDocument/2006/relationships/hyperlink" Target="https://academic.oup.com/bjd/article-lookup/doi/10.1046/j.1365-2133.1999.02686.x" TargetMode="External"/><Relationship Id="rId701" Type="http://schemas.openxmlformats.org/officeDocument/2006/relationships/hyperlink" Target="https://europepmc.org/abstract/MED/32185393" TargetMode="External"/><Relationship Id="rId1124" Type="http://schemas.openxmlformats.org/officeDocument/2006/relationships/hyperlink" Target="https://link.springer.com/article/10.1007/s40257-016-0179-3" TargetMode="External"/><Relationship Id="rId1331" Type="http://schemas.openxmlformats.org/officeDocument/2006/relationships/hyperlink" Target="https://pubmed.ncbi.nlm.nih.gov/27002571" TargetMode="External"/><Relationship Id="rId4487" Type="http://schemas.openxmlformats.org/officeDocument/2006/relationships/hyperlink" Target="https://pubmed.ncbi.nlm.nih.gov/36509889" TargetMode="External"/><Relationship Id="rId4694" Type="http://schemas.openxmlformats.org/officeDocument/2006/relationships/hyperlink" Target="https://pubmed.ncbi.nlm.nih.gov/38534198" TargetMode="External"/><Relationship Id="rId3089" Type="http://schemas.openxmlformats.org/officeDocument/2006/relationships/hyperlink" Target="https://europepmc.org/abstract/MED/35940884" TargetMode="External"/><Relationship Id="rId3296" Type="http://schemas.openxmlformats.org/officeDocument/2006/relationships/hyperlink" Target="https://pubmed.ncbi.nlm.nih.gov/28780086" TargetMode="External"/><Relationship Id="rId4347" Type="http://schemas.openxmlformats.org/officeDocument/2006/relationships/hyperlink" Target="https://pubmed.ncbi.nlm.nih.gov/36751329" TargetMode="External"/><Relationship Id="rId4554" Type="http://schemas.openxmlformats.org/officeDocument/2006/relationships/hyperlink" Target="https://pubmed.ncbi.nlm.nih.gov/30273087" TargetMode="External"/><Relationship Id="rId4761" Type="http://schemas.openxmlformats.org/officeDocument/2006/relationships/hyperlink" Target="https://europepmc.org/abstract/MED/36619619" TargetMode="External"/><Relationship Id="rId3156" Type="http://schemas.openxmlformats.org/officeDocument/2006/relationships/hyperlink" Target="https://pubmed.ncbi.nlm.nih.gov/33687983" TargetMode="External"/><Relationship Id="rId3363" Type="http://schemas.openxmlformats.org/officeDocument/2006/relationships/hyperlink" Target="https://europepmc.org/abstract/MED/26218719" TargetMode="External"/><Relationship Id="rId4207" Type="http://schemas.openxmlformats.org/officeDocument/2006/relationships/hyperlink" Target="https://academic.oup.com/ced/article-lookup/doi/10.1111/j.1365-2230.1991.tb01232.x" TargetMode="External"/><Relationship Id="rId4414" Type="http://schemas.openxmlformats.org/officeDocument/2006/relationships/hyperlink" Target="https://europepmc.org/abstract/MED/34542915" TargetMode="External"/><Relationship Id="rId284" Type="http://schemas.openxmlformats.org/officeDocument/2006/relationships/hyperlink" Target="https://pubmed.ncbi.nlm.nih.gov/12906316" TargetMode="External"/><Relationship Id="rId491" Type="http://schemas.openxmlformats.org/officeDocument/2006/relationships/hyperlink" Target="https://linkinghub.elsevier.com/retrieve/pii/S0002-9440(10)60955-8" TargetMode="External"/><Relationship Id="rId2172" Type="http://schemas.openxmlformats.org/officeDocument/2006/relationships/hyperlink" Target="https://linkinghub.elsevier.com/retrieve/pii/S0022-202X(18)32576-4" TargetMode="External"/><Relationship Id="rId3016" Type="http://schemas.openxmlformats.org/officeDocument/2006/relationships/hyperlink" Target="https://pubmed.ncbi.nlm.nih.gov/37897530" TargetMode="External"/><Relationship Id="rId3223" Type="http://schemas.openxmlformats.org/officeDocument/2006/relationships/hyperlink" Target="https://europepmc.org/abstract/MED/31021418" TargetMode="External"/><Relationship Id="rId3570" Type="http://schemas.openxmlformats.org/officeDocument/2006/relationships/hyperlink" Target="https://pubmed.ncbi.nlm.nih.gov/14732670" TargetMode="External"/><Relationship Id="rId4621" Type="http://schemas.openxmlformats.org/officeDocument/2006/relationships/hyperlink" Target="https://academic.oup.com/ced/article-lookup/doi/10.1046/j.1365-2230.2000.00564.x" TargetMode="External"/><Relationship Id="rId144" Type="http://schemas.openxmlformats.org/officeDocument/2006/relationships/hyperlink" Target="https:///www.science.org/doi/10.1126/scitranslmed.aan2514?url_ver=Z39.88-2003&amp;rfr_id=ori:rid:crossref.org&amp;rfr_dat=cr_pub%200pubmed" TargetMode="External"/><Relationship Id="rId3430" Type="http://schemas.openxmlformats.org/officeDocument/2006/relationships/hyperlink" Target="https://pubmed.ncbi.nlm.nih.gov/18828848" TargetMode="External"/><Relationship Id="rId5188" Type="http://schemas.openxmlformats.org/officeDocument/2006/relationships/hyperlink" Target="https://academic.oup.com/ced/article-lookup/doi/10.1111/j.1365-2230.2009.03528.x" TargetMode="External"/><Relationship Id="rId351" Type="http://schemas.openxmlformats.org/officeDocument/2006/relationships/hyperlink" Target="https://academic.oup.com/ced/article-lookup/doi/10.1111/ced.14966" TargetMode="External"/><Relationship Id="rId2032" Type="http://schemas.openxmlformats.org/officeDocument/2006/relationships/hyperlink" Target="https://pubmed.ncbi.nlm.nih.gov/25587243" TargetMode="External"/><Relationship Id="rId2989" Type="http://schemas.openxmlformats.org/officeDocument/2006/relationships/hyperlink" Target="https://pubmed.ncbi.nlm.nih.gov/21323098" TargetMode="External"/><Relationship Id="rId211" Type="http://schemas.openxmlformats.org/officeDocument/2006/relationships/hyperlink" Target="https://pubmed.ncbi.nlm.nih.gov/22914738" TargetMode="External"/><Relationship Id="rId1798" Type="http://schemas.openxmlformats.org/officeDocument/2006/relationships/hyperlink" Target="https://academic.oup.com/bjd/article-lookup/doi/10.1111/j.1365-2133.1989.tb01798.x" TargetMode="External"/><Relationship Id="rId2849" Type="http://schemas.openxmlformats.org/officeDocument/2006/relationships/hyperlink" Target="https://pubmed.ncbi.nlm.nih.gov/33798446" TargetMode="External"/><Relationship Id="rId5048" Type="http://schemas.openxmlformats.org/officeDocument/2006/relationships/hyperlink" Target="https://pubmed.ncbi.nlm.nih.gov/2757943" TargetMode="External"/><Relationship Id="rId5255" Type="http://schemas.openxmlformats.org/officeDocument/2006/relationships/hyperlink" Target="https://pubmed.ncbi.nlm.nih.gov/22951669" TargetMode="External"/><Relationship Id="rId1658" Type="http://schemas.openxmlformats.org/officeDocument/2006/relationships/hyperlink" Target="https://onlinelibrary.wiley.com/resolve/openurl?genre=article&amp;sid=nlm:pubmed&amp;issn=0736-8046&amp;date=1996&amp;volume=13&amp;issue=1&amp;spage=69" TargetMode="External"/><Relationship Id="rId1865" Type="http://schemas.openxmlformats.org/officeDocument/2006/relationships/hyperlink" Target="https://academic.oup.com/bjd/article-lookup/doi/10.1111/j.1365-2133.1984.tb04704.x" TargetMode="External"/><Relationship Id="rId2709" Type="http://schemas.openxmlformats.org/officeDocument/2006/relationships/hyperlink" Target="https://academic.oup.com/ced/article-lookup/doi/10.1093/ced/llac055" TargetMode="External"/><Relationship Id="rId4064" Type="http://schemas.openxmlformats.org/officeDocument/2006/relationships/hyperlink" Target="https://pubmed.ncbi.nlm.nih.gov/16225622" TargetMode="External"/><Relationship Id="rId4271" Type="http://schemas.openxmlformats.org/officeDocument/2006/relationships/hyperlink" Target="https://academic.oup.com/bjd/article-lookup/doi/10.1111/j.1365-2133.1983.tb00065.x" TargetMode="External"/><Relationship Id="rId5115" Type="http://schemas.openxmlformats.org/officeDocument/2006/relationships/hyperlink" Target="https://academic.oup.com/bjd/article-lookup/doi/10.1111/bjd.14788" TargetMode="External"/><Relationship Id="rId1518" Type="http://schemas.openxmlformats.org/officeDocument/2006/relationships/hyperlink" Target="https://linkinghub.elsevier.com/retrieve/pii/S0190962203032900" TargetMode="External"/><Relationship Id="rId2916" Type="http://schemas.openxmlformats.org/officeDocument/2006/relationships/hyperlink" Target="https://academic.oup.com/bjd/article-lookup/doi/10.1093/bjd/ljae114" TargetMode="External"/><Relationship Id="rId3080" Type="http://schemas.openxmlformats.org/officeDocument/2006/relationships/hyperlink" Target="https://pubmed.ncbi.nlm.nih.gov/37575973" TargetMode="External"/><Relationship Id="rId4131" Type="http://schemas.openxmlformats.org/officeDocument/2006/relationships/hyperlink" Target="https://academic.oup.com/bjd/article-lookup/doi/10.1046/j.1365-2133.2000.03571.x" TargetMode="External"/><Relationship Id="rId1725" Type="http://schemas.openxmlformats.org/officeDocument/2006/relationships/hyperlink" Target="https://academic.oup.com/jac/article-lookup/doi/10.1093/jac/32.4.515" TargetMode="External"/><Relationship Id="rId1932" Type="http://schemas.openxmlformats.org/officeDocument/2006/relationships/hyperlink" Target="https://pubmed.ncbi.nlm.nih.gov/37740557" TargetMode="External"/><Relationship Id="rId17" Type="http://schemas.openxmlformats.org/officeDocument/2006/relationships/hyperlink" Target="https://pubmed.ncbi.nlm.nih.gov/38126692" TargetMode="External"/><Relationship Id="rId3897" Type="http://schemas.openxmlformats.org/officeDocument/2006/relationships/hyperlink" Target="https://pubmed.ncbi.nlm.nih.gov/27883001" TargetMode="External"/><Relationship Id="rId4948" Type="http://schemas.openxmlformats.org/officeDocument/2006/relationships/hyperlink" Target="https://www.tandfonline.com/doi/full/10.1080/09546630310015386" TargetMode="External"/><Relationship Id="rId2499" Type="http://schemas.openxmlformats.org/officeDocument/2006/relationships/hyperlink" Target="https://pubmed.ncbi.nlm.nih.gov/11488842" TargetMode="External"/><Relationship Id="rId3757" Type="http://schemas.openxmlformats.org/officeDocument/2006/relationships/hyperlink" Target="https://pubmed.ncbi.nlm.nih.gov/38530614" TargetMode="External"/><Relationship Id="rId3964" Type="http://schemas.openxmlformats.org/officeDocument/2006/relationships/hyperlink" Target="https://academic.oup.com/bjd/article-lookup/doi/10.1111/j.1365-2133.2012.11160.x" TargetMode="External"/><Relationship Id="rId4808" Type="http://schemas.openxmlformats.org/officeDocument/2006/relationships/hyperlink" Target="https://pubmed.ncbi.nlm.nih.gov/30675396" TargetMode="External"/><Relationship Id="rId1" Type="http://schemas.openxmlformats.org/officeDocument/2006/relationships/hyperlink" Target="https://pubmed.ncbi.nlm.nih.gov/38924840" TargetMode="External"/><Relationship Id="rId678" Type="http://schemas.openxmlformats.org/officeDocument/2006/relationships/hyperlink" Target="https://pubmed.ncbi.nlm.nih.gov/33479125" TargetMode="External"/><Relationship Id="rId885" Type="http://schemas.openxmlformats.org/officeDocument/2006/relationships/hyperlink" Target="https://bjo.bmj.com/lookup/pmidlookup?view=long&amp;pmid=25138767" TargetMode="External"/><Relationship Id="rId2359" Type="http://schemas.openxmlformats.org/officeDocument/2006/relationships/hyperlink" Target="https://pubmed.ncbi.nlm.nih.gov/30130616" TargetMode="External"/><Relationship Id="rId2566" Type="http://schemas.openxmlformats.org/officeDocument/2006/relationships/hyperlink" Target="https://pubmed.ncbi.nlm.nih.gov/37345379" TargetMode="External"/><Relationship Id="rId2773" Type="http://schemas.openxmlformats.org/officeDocument/2006/relationships/hyperlink" Target="https://pubmed.ncbi.nlm.nih.gov/20472927" TargetMode="External"/><Relationship Id="rId2980" Type="http://schemas.openxmlformats.org/officeDocument/2006/relationships/hyperlink" Target="https://link.springer.com/article/10.2165/11634980-000000000-00000" TargetMode="External"/><Relationship Id="rId3617" Type="http://schemas.openxmlformats.org/officeDocument/2006/relationships/hyperlink" Target="https://academic.oup.com/ced/article-lookup/doi/10.1093/ced/llae202" TargetMode="External"/><Relationship Id="rId3824" Type="http://schemas.openxmlformats.org/officeDocument/2006/relationships/hyperlink" Target="https://linkinghub.elsevier.com/retrieve/pii/S0022-202X(19)33209-9" TargetMode="External"/><Relationship Id="rId538" Type="http://schemas.openxmlformats.org/officeDocument/2006/relationships/hyperlink" Target="https://pubmed.ncbi.nlm.nih.gov/12060403" TargetMode="External"/><Relationship Id="rId745" Type="http://schemas.openxmlformats.org/officeDocument/2006/relationships/hyperlink" Target="https://europepmc.org/abstract/MED/26969893" TargetMode="External"/><Relationship Id="rId952" Type="http://schemas.openxmlformats.org/officeDocument/2006/relationships/hyperlink" Target="https://pubmed.ncbi.nlm.nih.gov/37710078" TargetMode="External"/><Relationship Id="rId1168" Type="http://schemas.openxmlformats.org/officeDocument/2006/relationships/hyperlink" Target="https://onlinelibrary.wiley.com/doi/10.1111/ijd.16751" TargetMode="External"/><Relationship Id="rId1375" Type="http://schemas.openxmlformats.org/officeDocument/2006/relationships/hyperlink" Target="https://pubmed.ncbi.nlm.nih.gov/26317533" TargetMode="External"/><Relationship Id="rId1582" Type="http://schemas.openxmlformats.org/officeDocument/2006/relationships/hyperlink" Target="https://pubmed.ncbi.nlm.nih.gov/10671969" TargetMode="External"/><Relationship Id="rId2219" Type="http://schemas.openxmlformats.org/officeDocument/2006/relationships/hyperlink" Target="https://pubmed.ncbi.nlm.nih.gov/24722185" TargetMode="External"/><Relationship Id="rId2426" Type="http://schemas.openxmlformats.org/officeDocument/2006/relationships/hyperlink" Target="https://academic.oup.com/bjd/article-lookup/doi/10.1111/j.1365-2133.2012.11028.x" TargetMode="External"/><Relationship Id="rId2633" Type="http://schemas.openxmlformats.org/officeDocument/2006/relationships/hyperlink" Target="https://academic.oup.com/bjd/article-lookup/doi/10.1111/bjd.13788" TargetMode="External"/><Relationship Id="rId81" Type="http://schemas.openxmlformats.org/officeDocument/2006/relationships/hyperlink" Target="https://pubmed.ncbi.nlm.nih.gov/33798446" TargetMode="External"/><Relationship Id="rId605" Type="http://schemas.openxmlformats.org/officeDocument/2006/relationships/hyperlink" Target="https://bmccancer.biomedcentral.com/articles/10.1186/s12885-024-12468-3" TargetMode="External"/><Relationship Id="rId812" Type="http://schemas.openxmlformats.org/officeDocument/2006/relationships/hyperlink" Target="https://pubmed.ncbi.nlm.nih.gov/34138494" TargetMode="External"/><Relationship Id="rId1028" Type="http://schemas.openxmlformats.org/officeDocument/2006/relationships/hyperlink" Target="https://europepmc.org/abstract/MED/35490302" TargetMode="External"/><Relationship Id="rId1235" Type="http://schemas.openxmlformats.org/officeDocument/2006/relationships/hyperlink" Target="https://pubmed.ncbi.nlm.nih.gov/33015873" TargetMode="External"/><Relationship Id="rId1442" Type="http://schemas.openxmlformats.org/officeDocument/2006/relationships/hyperlink" Target="https://journals.lww.com/00001432-201004000-00002" TargetMode="External"/><Relationship Id="rId2840" Type="http://schemas.openxmlformats.org/officeDocument/2006/relationships/hyperlink" Target="https://linkinghub.elsevier.com/retrieve/pii/S0733-8635(21)00050-4" TargetMode="External"/><Relationship Id="rId4598" Type="http://schemas.openxmlformats.org/officeDocument/2006/relationships/hyperlink" Target="https://pubmed.ncbi.nlm.nih.gov/16403088" TargetMode="External"/><Relationship Id="rId1302" Type="http://schemas.openxmlformats.org/officeDocument/2006/relationships/hyperlink" Target="https://europepmc.org/abstract/MED/30510811" TargetMode="External"/><Relationship Id="rId2700" Type="http://schemas.openxmlformats.org/officeDocument/2006/relationships/hyperlink" Target="https://pubmed.ncbi.nlm.nih.gov/36763760" TargetMode="External"/><Relationship Id="rId4458" Type="http://schemas.openxmlformats.org/officeDocument/2006/relationships/hyperlink" Target="https://academic.oup.com/bjd/article-lookup/doi/10.1093/bjd/ljac109" TargetMode="External"/><Relationship Id="rId3267" Type="http://schemas.openxmlformats.org/officeDocument/2006/relationships/hyperlink" Target="https://europepmc.org/abstract/MED/29336013" TargetMode="External"/><Relationship Id="rId4665" Type="http://schemas.openxmlformats.org/officeDocument/2006/relationships/hyperlink" Target="https://academic.oup.com/ced/article-lookup/doi/10.1111/j.1365-2230.1993.tb00976.x" TargetMode="External"/><Relationship Id="rId4872" Type="http://schemas.openxmlformats.org/officeDocument/2006/relationships/hyperlink" Target="https://onlinelibrary.wiley.com/doi/10.1111/j.1447-0349.2008.00533.x" TargetMode="External"/><Relationship Id="rId188" Type="http://schemas.openxmlformats.org/officeDocument/2006/relationships/hyperlink" Target="https://linkinghub.elsevier.com/retrieve/pii/S0190-9622(14)00977-3" TargetMode="External"/><Relationship Id="rId395" Type="http://schemas.openxmlformats.org/officeDocument/2006/relationships/hyperlink" Target="https://europepmc.org/abstract/MED/29315490" TargetMode="External"/><Relationship Id="rId2076" Type="http://schemas.openxmlformats.org/officeDocument/2006/relationships/hyperlink" Target="https://pubmed.ncbi.nlm.nih.gov/22288055" TargetMode="External"/><Relationship Id="rId3474" Type="http://schemas.openxmlformats.org/officeDocument/2006/relationships/hyperlink" Target="https://pubmed.ncbi.nlm.nih.gov/14616823" TargetMode="External"/><Relationship Id="rId3681" Type="http://schemas.openxmlformats.org/officeDocument/2006/relationships/hyperlink" Target="https://pubmed.ncbi.nlm.nih.gov/27317287" TargetMode="External"/><Relationship Id="rId4318" Type="http://schemas.openxmlformats.org/officeDocument/2006/relationships/hyperlink" Target="https://onlinelibrary.wiley.com/doi/10.1111/pde.15485" TargetMode="External"/><Relationship Id="rId4525" Type="http://schemas.openxmlformats.org/officeDocument/2006/relationships/hyperlink" Target="https://jamanetwork.com/journals/jamadermatology/fullarticle/vol/134/pg/1363" TargetMode="External"/><Relationship Id="rId4732" Type="http://schemas.openxmlformats.org/officeDocument/2006/relationships/hyperlink" Target="https://pubmed.ncbi.nlm.nih.gov/36532313" TargetMode="External"/><Relationship Id="rId2283" Type="http://schemas.openxmlformats.org/officeDocument/2006/relationships/hyperlink" Target="https://pubmed.ncbi.nlm.nih.gov/38691347" TargetMode="External"/><Relationship Id="rId2490" Type="http://schemas.openxmlformats.org/officeDocument/2006/relationships/hyperlink" Target="https://linkinghub.elsevier.com/retrieve/pii/S016372580300041X" TargetMode="External"/><Relationship Id="rId3127" Type="http://schemas.openxmlformats.org/officeDocument/2006/relationships/hyperlink" Target="https://europepmc.org/abstract/MED/35666716" TargetMode="External"/><Relationship Id="rId3334" Type="http://schemas.openxmlformats.org/officeDocument/2006/relationships/hyperlink" Target="https://pubmed.ncbi.nlm.nih.gov/26769683" TargetMode="External"/><Relationship Id="rId3541" Type="http://schemas.openxmlformats.org/officeDocument/2006/relationships/hyperlink" Target="https://onlinelibrary.wiley.com/doi/10.1111/jdv.12506" TargetMode="External"/><Relationship Id="rId255" Type="http://schemas.openxmlformats.org/officeDocument/2006/relationships/hyperlink" Target="https://pubmed.ncbi.nlm.nih.gov/17587057" TargetMode="External"/><Relationship Id="rId462" Type="http://schemas.openxmlformats.org/officeDocument/2006/relationships/hyperlink" Target="https://pubmed.ncbi.nlm.nih.gov/22294297" TargetMode="External"/><Relationship Id="rId1092" Type="http://schemas.openxmlformats.org/officeDocument/2006/relationships/hyperlink" Target="https://europepmc.org/abstract/MED/30430546" TargetMode="External"/><Relationship Id="rId2143" Type="http://schemas.openxmlformats.org/officeDocument/2006/relationships/hyperlink" Target="https://pubmed.ncbi.nlm.nih.gov/34608691" TargetMode="External"/><Relationship Id="rId2350" Type="http://schemas.openxmlformats.org/officeDocument/2006/relationships/hyperlink" Target="https://europepmc.org/abstract/MED/31532460" TargetMode="External"/><Relationship Id="rId3401" Type="http://schemas.openxmlformats.org/officeDocument/2006/relationships/hyperlink" Target="https://onlinelibrary.wiley.com/doi/10.1111/j.1398-9995.2012.02874.x" TargetMode="External"/><Relationship Id="rId115" Type="http://schemas.openxmlformats.org/officeDocument/2006/relationships/hyperlink" Target="https://pubmed.ncbi.nlm.nih.gov/31033034" TargetMode="External"/><Relationship Id="rId322" Type="http://schemas.openxmlformats.org/officeDocument/2006/relationships/hyperlink" Target="https://pubmed.ncbi.nlm.nih.gov/38205464" TargetMode="External"/><Relationship Id="rId2003" Type="http://schemas.openxmlformats.org/officeDocument/2006/relationships/hyperlink" Target="https://europepmc.org/abstract/MED/28903160" TargetMode="External"/><Relationship Id="rId2210" Type="http://schemas.openxmlformats.org/officeDocument/2006/relationships/hyperlink" Target="https://linkinghub.elsevier.com/retrieve/pii/S0091-6749(14)01476-6" TargetMode="External"/><Relationship Id="rId5159" Type="http://schemas.openxmlformats.org/officeDocument/2006/relationships/hyperlink" Target="https://pubmed.ncbi.nlm.nih.gov/34411292" TargetMode="External"/><Relationship Id="rId4175" Type="http://schemas.openxmlformats.org/officeDocument/2006/relationships/hyperlink" Target="https://pubmed.ncbi.nlm.nih.gov/7999627" TargetMode="External"/><Relationship Id="rId4382" Type="http://schemas.openxmlformats.org/officeDocument/2006/relationships/hyperlink" Target="https://europepmc.org/abstract/MED/35644871" TargetMode="External"/><Relationship Id="rId5019" Type="http://schemas.openxmlformats.org/officeDocument/2006/relationships/hyperlink" Target="https://pubmed.ncbi.nlm.nih.gov/2025559" TargetMode="External"/><Relationship Id="rId5226" Type="http://schemas.openxmlformats.org/officeDocument/2006/relationships/hyperlink" Target="https://linkinghub.elsevier.com/retrieve/pii/S0190-9622(19)32301-1" TargetMode="External"/><Relationship Id="rId1769" Type="http://schemas.openxmlformats.org/officeDocument/2006/relationships/hyperlink" Target="https://pubmed.ncbi.nlm.nih.gov/1938705" TargetMode="External"/><Relationship Id="rId1976" Type="http://schemas.openxmlformats.org/officeDocument/2006/relationships/hyperlink" Target="https://pubmed.ncbi.nlm.nih.gov/31532460" TargetMode="External"/><Relationship Id="rId3191" Type="http://schemas.openxmlformats.org/officeDocument/2006/relationships/hyperlink" Target="https://linkinghub.elsevier.com/retrieve/pii/S0190-9622(19)32614-3" TargetMode="External"/><Relationship Id="rId4035" Type="http://schemas.openxmlformats.org/officeDocument/2006/relationships/hyperlink" Target="https://pubmed.ncbi.nlm.nih.gov/17911989" TargetMode="External"/><Relationship Id="rId4242" Type="http://schemas.openxmlformats.org/officeDocument/2006/relationships/hyperlink" Target="https://pubmed.ncbi.nlm.nih.gov/3377973" TargetMode="External"/><Relationship Id="rId1629" Type="http://schemas.openxmlformats.org/officeDocument/2006/relationships/hyperlink" Target="https://academic.oup.com/bjd/article-lookup/doi/10.1111/j.1365-2133.1997.tb03773.x" TargetMode="External"/><Relationship Id="rId1836" Type="http://schemas.openxmlformats.org/officeDocument/2006/relationships/hyperlink" Target="https://pubmed.ncbi.nlm.nih.gov/3445321" TargetMode="External"/><Relationship Id="rId1903" Type="http://schemas.openxmlformats.org/officeDocument/2006/relationships/hyperlink" Target="https://academic.oup.com/ced/article-lookup/doi/10.1111/j.1365-2230.1981.tb02283.x" TargetMode="External"/><Relationship Id="rId3051" Type="http://schemas.openxmlformats.org/officeDocument/2006/relationships/hyperlink" Target="https://bmcmedicine.biomedcentral.com/articles/10.1186/s12916-023-02948-x" TargetMode="External"/><Relationship Id="rId4102" Type="http://schemas.openxmlformats.org/officeDocument/2006/relationships/hyperlink" Target="https://academic.oup.com/bjd/article-lookup/doi/10.1046/j.1365-2133.2003.05158.x" TargetMode="External"/><Relationship Id="rId3868" Type="http://schemas.openxmlformats.org/officeDocument/2006/relationships/hyperlink" Target="https://europepmc.org/abstract/MED/28601958" TargetMode="External"/><Relationship Id="rId4919" Type="http://schemas.openxmlformats.org/officeDocument/2006/relationships/hyperlink" Target="https://pubmed.ncbi.nlm.nih.gov/21812829" TargetMode="External"/><Relationship Id="rId789" Type="http://schemas.openxmlformats.org/officeDocument/2006/relationships/hyperlink" Target="https://academic.oup.com/ced/article-lookup/doi/10.1111/j.1365-2230.2005.01938.x" TargetMode="External"/><Relationship Id="rId996" Type="http://schemas.openxmlformats.org/officeDocument/2006/relationships/hyperlink" Target="https://academic.oup.com/bjd/article-lookup/doi/10.1093/bjd/ljad347" TargetMode="External"/><Relationship Id="rId2677" Type="http://schemas.openxmlformats.org/officeDocument/2006/relationships/hyperlink" Target="https://academic.oup.com/ced/article-lookup/doi/10.1093/ced/llae038" TargetMode="External"/><Relationship Id="rId2884" Type="http://schemas.openxmlformats.org/officeDocument/2006/relationships/hyperlink" Target="https://www.bmj.com/lookup/pmidlookup?view=long&amp;pmid=29326283" TargetMode="External"/><Relationship Id="rId3728" Type="http://schemas.openxmlformats.org/officeDocument/2006/relationships/hyperlink" Target="https://linkinghub.elsevier.com/retrieve/pii/S0190-9622(09)01442-X" TargetMode="External"/><Relationship Id="rId5083" Type="http://schemas.openxmlformats.org/officeDocument/2006/relationships/hyperlink" Target="https://academic.oup.com/bjd/article-lookup/doi/10.1111/bjd.20391" TargetMode="External"/><Relationship Id="rId649" Type="http://schemas.openxmlformats.org/officeDocument/2006/relationships/hyperlink" Target="https://onlinelibrary.wiley.com/doi/10.1002/ajmg.a.62703" TargetMode="External"/><Relationship Id="rId856" Type="http://schemas.openxmlformats.org/officeDocument/2006/relationships/hyperlink" Target="https://pubmed.ncbi.nlm.nih.gov/28941562" TargetMode="External"/><Relationship Id="rId1279" Type="http://schemas.openxmlformats.org/officeDocument/2006/relationships/hyperlink" Target="https://pubmed.ncbi.nlm.nih.gov/30585179" TargetMode="External"/><Relationship Id="rId1486" Type="http://schemas.openxmlformats.org/officeDocument/2006/relationships/hyperlink" Target="https://pubmed.ncbi.nlm.nih.gov/16462986" TargetMode="External"/><Relationship Id="rId2537" Type="http://schemas.openxmlformats.org/officeDocument/2006/relationships/hyperlink" Target="https://pubmed.ncbi.nlm.nih.gov/8720983" TargetMode="External"/><Relationship Id="rId3935" Type="http://schemas.openxmlformats.org/officeDocument/2006/relationships/hyperlink" Target="https://pubmed.ncbi.nlm.nih.gov/24404897" TargetMode="External"/><Relationship Id="rId5150" Type="http://schemas.openxmlformats.org/officeDocument/2006/relationships/hyperlink" Target="https://pubmed.ncbi.nlm.nih.gov/6351398" TargetMode="External"/><Relationship Id="rId509" Type="http://schemas.openxmlformats.org/officeDocument/2006/relationships/hyperlink" Target="https://linkinghub.elsevier.com/retrieve/pii/S0022-202X(15)32686-5" TargetMode="External"/><Relationship Id="rId1139" Type="http://schemas.openxmlformats.org/officeDocument/2006/relationships/hyperlink" Target="https://pubmed.ncbi.nlm.nih.gov/25545016" TargetMode="External"/><Relationship Id="rId1346" Type="http://schemas.openxmlformats.org/officeDocument/2006/relationships/hyperlink" Target="http://www.minervamedica.it/index2.t?show=R23Y2015N06A0693" TargetMode="External"/><Relationship Id="rId1693" Type="http://schemas.openxmlformats.org/officeDocument/2006/relationships/hyperlink" Target="https://pubmed.ncbi.nlm.nih.gov/7934536" TargetMode="External"/><Relationship Id="rId2744" Type="http://schemas.openxmlformats.org/officeDocument/2006/relationships/hyperlink" Target="https://pubmed.ncbi.nlm.nih.gov/31901202" TargetMode="External"/><Relationship Id="rId2951" Type="http://schemas.openxmlformats.org/officeDocument/2006/relationships/hyperlink" Target="https://pubmed.ncbi.nlm.nih.gov/29782895" TargetMode="External"/><Relationship Id="rId5010" Type="http://schemas.openxmlformats.org/officeDocument/2006/relationships/hyperlink" Target="https://academic.oup.com/bjd/article-lookup/doi/10.1111/j.1365-2133.1992.tb08035.x" TargetMode="External"/><Relationship Id="rId716" Type="http://schemas.openxmlformats.org/officeDocument/2006/relationships/hyperlink" Target="https://pubmed.ncbi.nlm.nih.gov/29956363" TargetMode="External"/><Relationship Id="rId923" Type="http://schemas.openxmlformats.org/officeDocument/2006/relationships/hyperlink" Target="https://europepmc.org/abstract/MED/10818032" TargetMode="External"/><Relationship Id="rId1553" Type="http://schemas.openxmlformats.org/officeDocument/2006/relationships/hyperlink" Target="https://pubmed.ncbi.nlm.nih.gov/11777262" TargetMode="External"/><Relationship Id="rId1760" Type="http://schemas.openxmlformats.org/officeDocument/2006/relationships/hyperlink" Target="https://pubmed.ncbi.nlm.nih.gov/1492374" TargetMode="External"/><Relationship Id="rId2604" Type="http://schemas.openxmlformats.org/officeDocument/2006/relationships/hyperlink" Target="https://pubmed.ncbi.nlm.nih.gov/32594573" TargetMode="External"/><Relationship Id="rId2811" Type="http://schemas.openxmlformats.org/officeDocument/2006/relationships/hyperlink" Target="https://pubmed.ncbi.nlm.nih.gov/36763806" TargetMode="External"/><Relationship Id="rId52" Type="http://schemas.openxmlformats.org/officeDocument/2006/relationships/hyperlink" Target="https://europepmc.org/abstract/MED/35104366" TargetMode="External"/><Relationship Id="rId1206" Type="http://schemas.openxmlformats.org/officeDocument/2006/relationships/hyperlink" Target="https://academic.oup.com/bjd/article-lookup/doi/10.1111/bjd.20081" TargetMode="External"/><Relationship Id="rId1413" Type="http://schemas.openxmlformats.org/officeDocument/2006/relationships/hyperlink" Target="https://pubmed.ncbi.nlm.nih.gov/23245607" TargetMode="External"/><Relationship Id="rId1620" Type="http://schemas.openxmlformats.org/officeDocument/2006/relationships/hyperlink" Target="https://pubmed.ncbi.nlm.nih.gov/9602891" TargetMode="External"/><Relationship Id="rId4569" Type="http://schemas.openxmlformats.org/officeDocument/2006/relationships/hyperlink" Target="https://europepmc.org/abstract/MED/23385997" TargetMode="External"/><Relationship Id="rId4776" Type="http://schemas.openxmlformats.org/officeDocument/2006/relationships/hyperlink" Target="https://pubmed.ncbi.nlm.nih.gov/32394487" TargetMode="External"/><Relationship Id="rId4983" Type="http://schemas.openxmlformats.org/officeDocument/2006/relationships/hyperlink" Target="https://academic.oup.com/ced/article-lookup/doi/10.1111/j.1365-2230.1995.tb01290.x" TargetMode="External"/><Relationship Id="rId3378" Type="http://schemas.openxmlformats.org/officeDocument/2006/relationships/hyperlink" Target="https://pubmed.ncbi.nlm.nih.gov/24266741" TargetMode="External"/><Relationship Id="rId3585" Type="http://schemas.openxmlformats.org/officeDocument/2006/relationships/hyperlink" Target="https://www.tandfonline.com/doi/full/10.1080/095466302317414672" TargetMode="External"/><Relationship Id="rId3792" Type="http://schemas.openxmlformats.org/officeDocument/2006/relationships/hyperlink" Target="https://hqlo.biomedcentral.com/articles/10.1186/s12955-021-01839-0" TargetMode="External"/><Relationship Id="rId4429" Type="http://schemas.openxmlformats.org/officeDocument/2006/relationships/hyperlink" Target="https://pubmed.ncbi.nlm.nih.gov/33595883" TargetMode="External"/><Relationship Id="rId4636" Type="http://schemas.openxmlformats.org/officeDocument/2006/relationships/hyperlink" Target="https://pubmed.ncbi.nlm.nih.gov/9406827" TargetMode="External"/><Relationship Id="rId4843" Type="http://schemas.openxmlformats.org/officeDocument/2006/relationships/hyperlink" Target="http://content.apa.org/journals/hea/35/11/1197" TargetMode="External"/><Relationship Id="rId299" Type="http://schemas.openxmlformats.org/officeDocument/2006/relationships/hyperlink" Target="https://onlinelibrary.wiley.com/resolve/openurl?genre=article&amp;sid=nlm:pubmed&amp;issn=0004-3591&amp;date=1996&amp;volume=39&amp;issue=1&amp;spage=137" TargetMode="External"/><Relationship Id="rId2187" Type="http://schemas.openxmlformats.org/officeDocument/2006/relationships/hyperlink" Target="https://pubmed.ncbi.nlm.nih.gov/27913303" TargetMode="External"/><Relationship Id="rId2394" Type="http://schemas.openxmlformats.org/officeDocument/2006/relationships/hyperlink" Target="https://linkinghub.elsevier.com/retrieve/pii/S0889-1591(15)00429-8" TargetMode="External"/><Relationship Id="rId3238" Type="http://schemas.openxmlformats.org/officeDocument/2006/relationships/hyperlink" Target="https://pubmed.ncbi.nlm.nih.gov/30830151" TargetMode="External"/><Relationship Id="rId3445" Type="http://schemas.openxmlformats.org/officeDocument/2006/relationships/hyperlink" Target="https://academic.oup.com/bjd/article-lookup/doi/10.1111/j.1365-2133.2007.07761.x" TargetMode="External"/><Relationship Id="rId3652" Type="http://schemas.openxmlformats.org/officeDocument/2006/relationships/hyperlink" Target="https://pubmed.ncbi.nlm.nih.gov/30821387" TargetMode="External"/><Relationship Id="rId4703" Type="http://schemas.openxmlformats.org/officeDocument/2006/relationships/hyperlink" Target="https://academic.oup.com/bjd/article-lookup/doi/10.1093/bjd/ljad300" TargetMode="External"/><Relationship Id="rId159" Type="http://schemas.openxmlformats.org/officeDocument/2006/relationships/hyperlink" Target="https://pubmed.ncbi.nlm.nih.gov/27693374" TargetMode="External"/><Relationship Id="rId366" Type="http://schemas.openxmlformats.org/officeDocument/2006/relationships/hyperlink" Target="https://pubmed.ncbi.nlm.nih.gov/33275818" TargetMode="External"/><Relationship Id="rId573" Type="http://schemas.openxmlformats.org/officeDocument/2006/relationships/hyperlink" Target="https://pubmed.ncbi.nlm.nih.gov/9389755" TargetMode="External"/><Relationship Id="rId780" Type="http://schemas.openxmlformats.org/officeDocument/2006/relationships/hyperlink" Target="https://pubmed.ncbi.nlm.nih.gov/17672876" TargetMode="External"/><Relationship Id="rId2047" Type="http://schemas.openxmlformats.org/officeDocument/2006/relationships/hyperlink" Target="https://academic.oup.com/bjd/article-lookup/doi/10.1111/bjd.12391" TargetMode="External"/><Relationship Id="rId2254" Type="http://schemas.openxmlformats.org/officeDocument/2006/relationships/hyperlink" Target="https://academic.oup.com/ibdjournal/article/15/10/1492-1498/4643455" TargetMode="External"/><Relationship Id="rId2461" Type="http://schemas.openxmlformats.org/officeDocument/2006/relationships/hyperlink" Target="https://pubmed.ncbi.nlm.nih.gov/19337424" TargetMode="External"/><Relationship Id="rId3305" Type="http://schemas.openxmlformats.org/officeDocument/2006/relationships/hyperlink" Target="https://europepmc.org/abstract/MED/28965102" TargetMode="External"/><Relationship Id="rId3512" Type="http://schemas.openxmlformats.org/officeDocument/2006/relationships/hyperlink" Target="https://pubmed.ncbi.nlm.nih.gov/30183065" TargetMode="External"/><Relationship Id="rId4910" Type="http://schemas.openxmlformats.org/officeDocument/2006/relationships/hyperlink" Target="https://pubmed.ncbi.nlm.nih.gov/12823311" TargetMode="External"/><Relationship Id="rId226" Type="http://schemas.openxmlformats.org/officeDocument/2006/relationships/hyperlink" Target="https://linkinghub.elsevier.com/retrieve/pii/S0002-9297(11)00316-8" TargetMode="External"/><Relationship Id="rId433" Type="http://schemas.openxmlformats.org/officeDocument/2006/relationships/hyperlink" Target="https://www.liebertpub.com/doi/10.1089/wound.2014.0581?url_ver=Z39.88-2003&amp;rfr_id=ori:rid:crossref.org&amp;rfr_dat=cr_pub%200pubmed" TargetMode="External"/><Relationship Id="rId1063" Type="http://schemas.openxmlformats.org/officeDocument/2006/relationships/hyperlink" Target="https://pubmed.ncbi.nlm.nih.gov/33342507" TargetMode="External"/><Relationship Id="rId1270" Type="http://schemas.openxmlformats.org/officeDocument/2006/relationships/hyperlink" Target="https://linkinghub.elsevier.com/retrieve/pii/S1473-3099(19)30068-4" TargetMode="External"/><Relationship Id="rId2114" Type="http://schemas.openxmlformats.org/officeDocument/2006/relationships/hyperlink" Target="https://academic.oup.com/bjd/article-lookup/doi/10.1093/bjd/ljae232" TargetMode="External"/><Relationship Id="rId640" Type="http://schemas.openxmlformats.org/officeDocument/2006/relationships/hyperlink" Target="https://pubmed.ncbi.nlm.nih.gov/36730509" TargetMode="External"/><Relationship Id="rId2321" Type="http://schemas.openxmlformats.org/officeDocument/2006/relationships/hyperlink" Target="https://pubmed.ncbi.nlm.nih.gov/34199748" TargetMode="External"/><Relationship Id="rId4079" Type="http://schemas.openxmlformats.org/officeDocument/2006/relationships/hyperlink" Target="https://academic.oup.com/ced/article-lookup/doi/10.1111/j.1365-2230.2004.01679.x" TargetMode="External"/><Relationship Id="rId4286" Type="http://schemas.openxmlformats.org/officeDocument/2006/relationships/hyperlink" Target="https://pubmed.ncbi.nlm.nih.gov/435384" TargetMode="External"/><Relationship Id="rId500" Type="http://schemas.openxmlformats.org/officeDocument/2006/relationships/hyperlink" Target="https://pubmed.ncbi.nlm.nih.gov/18577061" TargetMode="External"/><Relationship Id="rId1130" Type="http://schemas.openxmlformats.org/officeDocument/2006/relationships/hyperlink" Target="https://www.tandfonline.com/doi/full/10.1586/1744666X.2016.1112739" TargetMode="External"/><Relationship Id="rId4493" Type="http://schemas.openxmlformats.org/officeDocument/2006/relationships/hyperlink" Target="https://pubmed.ncbi.nlm.nih.gov/30897016" TargetMode="External"/><Relationship Id="rId1947" Type="http://schemas.openxmlformats.org/officeDocument/2006/relationships/hyperlink" Target="https://academic.oup.com/bjd/article-lookup/doi/10.1111/bjd.20764" TargetMode="External"/><Relationship Id="rId3095" Type="http://schemas.openxmlformats.org/officeDocument/2006/relationships/hyperlink" Target="https://europepmc.org/abstract/MED/36171032" TargetMode="External"/><Relationship Id="rId4146" Type="http://schemas.openxmlformats.org/officeDocument/2006/relationships/hyperlink" Target="https://academic.oup.com/bjd/article-lookup/doi/10.1046/j.1365-2133.1998.02034.x" TargetMode="External"/><Relationship Id="rId4353" Type="http://schemas.openxmlformats.org/officeDocument/2006/relationships/hyperlink" Target="https://pubmed.ncbi.nlm.nih.gov/37029288" TargetMode="External"/><Relationship Id="rId4560" Type="http://schemas.openxmlformats.org/officeDocument/2006/relationships/hyperlink" Target="https://pubmed.ncbi.nlm.nih.gov/27083134" TargetMode="External"/><Relationship Id="rId1807" Type="http://schemas.openxmlformats.org/officeDocument/2006/relationships/hyperlink" Target="https://pubmed.ncbi.nlm.nih.gov/2977577" TargetMode="External"/><Relationship Id="rId3162" Type="http://schemas.openxmlformats.org/officeDocument/2006/relationships/hyperlink" Target="https://pubmed.ncbi.nlm.nih.gov/33926904" TargetMode="External"/><Relationship Id="rId4006" Type="http://schemas.openxmlformats.org/officeDocument/2006/relationships/hyperlink" Target="https://pubmed.ncbi.nlm.nih.gov/19246884" TargetMode="External"/><Relationship Id="rId4213" Type="http://schemas.openxmlformats.org/officeDocument/2006/relationships/hyperlink" Target="https://academic.oup.com/ced/article-lookup/doi/10.1111/j.1365-2230.1990.tb02131.x" TargetMode="External"/><Relationship Id="rId4420" Type="http://schemas.openxmlformats.org/officeDocument/2006/relationships/hyperlink" Target="https://europepmc.org/abstract/MED/33587768" TargetMode="External"/><Relationship Id="rId290" Type="http://schemas.openxmlformats.org/officeDocument/2006/relationships/hyperlink" Target="https://pubmed.ncbi.nlm.nih.gov/11044178" TargetMode="External"/><Relationship Id="rId3022" Type="http://schemas.openxmlformats.org/officeDocument/2006/relationships/hyperlink" Target="https://pubmed.ncbi.nlm.nih.gov/38371671" TargetMode="External"/><Relationship Id="rId150" Type="http://schemas.openxmlformats.org/officeDocument/2006/relationships/hyperlink" Target="https://linkinghub.elsevier.com/retrieve/pii/S0022-202X(17)32741-0" TargetMode="External"/><Relationship Id="rId3979" Type="http://schemas.openxmlformats.org/officeDocument/2006/relationships/hyperlink" Target="https://pubmed.ncbi.nlm.nih.gov/21659399" TargetMode="External"/><Relationship Id="rId5194" Type="http://schemas.openxmlformats.org/officeDocument/2006/relationships/hyperlink" Target="https://academic.oup.com/bjd/article-lookup/doi/10.1111/j.1365-2133.2006.07652.x" TargetMode="External"/><Relationship Id="rId2788" Type="http://schemas.openxmlformats.org/officeDocument/2006/relationships/hyperlink" Target="https://academic.oup.com/bjd/article-lookup/doi/10.1093/bjd/ljae068" TargetMode="External"/><Relationship Id="rId2995" Type="http://schemas.openxmlformats.org/officeDocument/2006/relationships/hyperlink" Target="https://academic.oup.com/bjd/article-lookup/doi/10.1111/j.1365-2133.2010.09882.x" TargetMode="External"/><Relationship Id="rId3839" Type="http://schemas.openxmlformats.org/officeDocument/2006/relationships/hyperlink" Target="https://pubmed.ncbi.nlm.nih.gov/30821384" TargetMode="External"/><Relationship Id="rId5054" Type="http://schemas.openxmlformats.org/officeDocument/2006/relationships/hyperlink" Target="https://pubmed.ncbi.nlm.nih.gov/2538176" TargetMode="External"/><Relationship Id="rId967" Type="http://schemas.openxmlformats.org/officeDocument/2006/relationships/hyperlink" Target="https://academic.oup.com/bjd/article-lookup/doi/10.1111/bjd.13062" TargetMode="External"/><Relationship Id="rId1597" Type="http://schemas.openxmlformats.org/officeDocument/2006/relationships/hyperlink" Target="https://journals.lww.com/00001432-199906000-00001" TargetMode="External"/><Relationship Id="rId2648" Type="http://schemas.openxmlformats.org/officeDocument/2006/relationships/hyperlink" Target="https://pubmed.ncbi.nlm.nih.gov/17989731" TargetMode="External"/><Relationship Id="rId2855" Type="http://schemas.openxmlformats.org/officeDocument/2006/relationships/hyperlink" Target="https://pubmed.ncbi.nlm.nih.gov/34518006" TargetMode="External"/><Relationship Id="rId3906" Type="http://schemas.openxmlformats.org/officeDocument/2006/relationships/hyperlink" Target="https://europepmc.org/abstract/MED/26886873" TargetMode="External"/><Relationship Id="rId5261" Type="http://schemas.openxmlformats.org/officeDocument/2006/relationships/hyperlink" Target="https://pubmed.ncbi.nlm.nih.gov/21198785" TargetMode="External"/><Relationship Id="rId96" Type="http://schemas.openxmlformats.org/officeDocument/2006/relationships/hyperlink" Target="https://europepmc.org/abstract/MED/32348554" TargetMode="External"/><Relationship Id="rId827" Type="http://schemas.openxmlformats.org/officeDocument/2006/relationships/hyperlink" Target="https://karger.com/DRM/article/doi/10.1159/000506045" TargetMode="External"/><Relationship Id="rId1457" Type="http://schemas.openxmlformats.org/officeDocument/2006/relationships/hyperlink" Target="https://pubmed.ncbi.nlm.nih.gov/18569273" TargetMode="External"/><Relationship Id="rId1664" Type="http://schemas.openxmlformats.org/officeDocument/2006/relationships/hyperlink" Target="https://academic.oup.com/jac/article-lookup/doi/10.1093/jac/36.6.899" TargetMode="External"/><Relationship Id="rId1871" Type="http://schemas.openxmlformats.org/officeDocument/2006/relationships/hyperlink" Target="https://pubmed.ncbi.nlm.nih.gov/6363524" TargetMode="External"/><Relationship Id="rId2508" Type="http://schemas.openxmlformats.org/officeDocument/2006/relationships/hyperlink" Target="https://linkinghub.elsevier.com/retrieve/pii/S1046-199X(00)48088-7" TargetMode="External"/><Relationship Id="rId2715" Type="http://schemas.openxmlformats.org/officeDocument/2006/relationships/hyperlink" Target="https://karger.com/DRM/article/doi/10.1159/000531041" TargetMode="External"/><Relationship Id="rId2922" Type="http://schemas.openxmlformats.org/officeDocument/2006/relationships/hyperlink" Target="https://europepmc.org/abstract/MED/36792337" TargetMode="External"/><Relationship Id="rId4070" Type="http://schemas.openxmlformats.org/officeDocument/2006/relationships/hyperlink" Target="https://pubmed.ncbi.nlm.nih.gov/16112448" TargetMode="External"/><Relationship Id="rId5121" Type="http://schemas.openxmlformats.org/officeDocument/2006/relationships/hyperlink" Target="https://academic.oup.com/bjd/article-lookup/doi/10.1111/bjd.21616" TargetMode="External"/><Relationship Id="rId1317" Type="http://schemas.openxmlformats.org/officeDocument/2006/relationships/hyperlink" Target="https://pubmed.ncbi.nlm.nih.gov/28103250" TargetMode="External"/><Relationship Id="rId1524" Type="http://schemas.openxmlformats.org/officeDocument/2006/relationships/hyperlink" Target="https://linkinghub.elsevier.com/retrieve/pii/S0733-8635(03)00038-X" TargetMode="External"/><Relationship Id="rId1731" Type="http://schemas.openxmlformats.org/officeDocument/2006/relationships/hyperlink" Target="https://linkinghub.elsevier.com/retrieve/pii/0190-9622(93)70212-C" TargetMode="External"/><Relationship Id="rId4887" Type="http://schemas.openxmlformats.org/officeDocument/2006/relationships/hyperlink" Target="https://pubmed.ncbi.nlm.nih.gov/31420862" TargetMode="External"/><Relationship Id="rId23" Type="http://schemas.openxmlformats.org/officeDocument/2006/relationships/hyperlink" Target="https://pubmed.ncbi.nlm.nih.gov/36843152" TargetMode="External"/><Relationship Id="rId3489" Type="http://schemas.openxmlformats.org/officeDocument/2006/relationships/hyperlink" Target="https://academic.oup.com/ced/article-lookup/doi/10.1093/ced/llad400" TargetMode="External"/><Relationship Id="rId3696" Type="http://schemas.openxmlformats.org/officeDocument/2006/relationships/hyperlink" Target="https://linkinghub.elsevier.com/retrieve/pii/S0190-9622(14)01615-6" TargetMode="External"/><Relationship Id="rId4747" Type="http://schemas.openxmlformats.org/officeDocument/2006/relationships/hyperlink" Target="https://europepmc.org/abstract/MED/35514773" TargetMode="External"/><Relationship Id="rId2298" Type="http://schemas.openxmlformats.org/officeDocument/2006/relationships/hyperlink" Target="https://linkinghub.elsevier.com/retrieve/pii/S0022-202X(22)01903-0" TargetMode="External"/><Relationship Id="rId3349" Type="http://schemas.openxmlformats.org/officeDocument/2006/relationships/hyperlink" Target="https://europepmc.org/abstract/MED/27299522" TargetMode="External"/><Relationship Id="rId3556" Type="http://schemas.openxmlformats.org/officeDocument/2006/relationships/hyperlink" Target="https://pubmed.ncbi.nlm.nih.gov/21070338" TargetMode="External"/><Relationship Id="rId4954" Type="http://schemas.openxmlformats.org/officeDocument/2006/relationships/hyperlink" Target="https://pubmed.ncbi.nlm.nih.gov/11903259" TargetMode="External"/><Relationship Id="rId477" Type="http://schemas.openxmlformats.org/officeDocument/2006/relationships/hyperlink" Target="https://academic.oup.com/ced/article-lookup/doi/10.1111/j.1365-2230.2010.03945.x" TargetMode="External"/><Relationship Id="rId684" Type="http://schemas.openxmlformats.org/officeDocument/2006/relationships/hyperlink" Target="https://pubmed.ncbi.nlm.nih.gov/32716048" TargetMode="External"/><Relationship Id="rId2158" Type="http://schemas.openxmlformats.org/officeDocument/2006/relationships/hyperlink" Target="https://academic.oup.com/ced/article-lookup/doi/10.1111/ced.14023" TargetMode="External"/><Relationship Id="rId2365" Type="http://schemas.openxmlformats.org/officeDocument/2006/relationships/hyperlink" Target="https://pubmed.ncbi.nlm.nih.gov/29590279" TargetMode="External"/><Relationship Id="rId3209" Type="http://schemas.openxmlformats.org/officeDocument/2006/relationships/hyperlink" Target="https://europepmc.org/abstract/MED/32348554" TargetMode="External"/><Relationship Id="rId3763" Type="http://schemas.openxmlformats.org/officeDocument/2006/relationships/hyperlink" Target="https://pubmed.ncbi.nlm.nih.gov/37877648" TargetMode="External"/><Relationship Id="rId3970" Type="http://schemas.openxmlformats.org/officeDocument/2006/relationships/hyperlink" Target="https://academic.oup.com/bjd/article-lookup/doi/10.1111/j.1365-2133.2012.10922.x" TargetMode="External"/><Relationship Id="rId4607" Type="http://schemas.openxmlformats.org/officeDocument/2006/relationships/hyperlink" Target="https://onlinelibrary.wiley.com/resolve/openurl?genre=article&amp;sid=nlm:pubmed&amp;issn=0905-4383&amp;date=2004&amp;volume=20&amp;issue=6&amp;spage=289" TargetMode="External"/><Relationship Id="rId4814" Type="http://schemas.openxmlformats.org/officeDocument/2006/relationships/hyperlink" Target="https://pubmed.ncbi.nlm.nih.gov/29274241" TargetMode="External"/><Relationship Id="rId337" Type="http://schemas.openxmlformats.org/officeDocument/2006/relationships/hyperlink" Target="https://academic.oup.com/bjd/article-lookup/doi/10.1093/bjd/ljac051" TargetMode="External"/><Relationship Id="rId891" Type="http://schemas.openxmlformats.org/officeDocument/2006/relationships/hyperlink" Target="https://journals.lww.com/00001432-201304000-00005" TargetMode="External"/><Relationship Id="rId2018" Type="http://schemas.openxmlformats.org/officeDocument/2006/relationships/hyperlink" Target="https://pubmed.ncbi.nlm.nih.gov/26771141" TargetMode="External"/><Relationship Id="rId2572" Type="http://schemas.openxmlformats.org/officeDocument/2006/relationships/hyperlink" Target="https://pubmed.ncbi.nlm.nih.gov/37285130" TargetMode="External"/><Relationship Id="rId3416" Type="http://schemas.openxmlformats.org/officeDocument/2006/relationships/hyperlink" Target="https://pubmed.ncbi.nlm.nih.gov/21073449" TargetMode="External"/><Relationship Id="rId3623" Type="http://schemas.openxmlformats.org/officeDocument/2006/relationships/hyperlink" Target="https://linkinghub.elsevier.com/retrieve/pii/S0190-9622(21)02998-4" TargetMode="External"/><Relationship Id="rId3830" Type="http://schemas.openxmlformats.org/officeDocument/2006/relationships/hyperlink" Target="https://onlinelibrary.wiley.com/doi/10.1111/jdv.15519" TargetMode="External"/><Relationship Id="rId544" Type="http://schemas.openxmlformats.org/officeDocument/2006/relationships/hyperlink" Target="https://pubmed.ncbi.nlm.nih.gov/11678882" TargetMode="External"/><Relationship Id="rId751" Type="http://schemas.openxmlformats.org/officeDocument/2006/relationships/hyperlink" Target="https://europepmc.org/abstract/MED/26147717" TargetMode="External"/><Relationship Id="rId1174" Type="http://schemas.openxmlformats.org/officeDocument/2006/relationships/hyperlink" Target="https://europepmc.org/abstract/MED/37319139" TargetMode="External"/><Relationship Id="rId1381" Type="http://schemas.openxmlformats.org/officeDocument/2006/relationships/hyperlink" Target="https://pubmed.ncbi.nlm.nih.gov/25409989" TargetMode="External"/><Relationship Id="rId2225" Type="http://schemas.openxmlformats.org/officeDocument/2006/relationships/hyperlink" Target="https://pubmed.ncbi.nlm.nih.gov/24084074" TargetMode="External"/><Relationship Id="rId2432" Type="http://schemas.openxmlformats.org/officeDocument/2006/relationships/hyperlink" Target="https://academic.oup.com/bjd/article-lookup/doi/10.1111/j.1365-2133.2012.10835.x" TargetMode="External"/><Relationship Id="rId404" Type="http://schemas.openxmlformats.org/officeDocument/2006/relationships/hyperlink" Target="https://pubmed.ncbi.nlm.nih.gov/29423837" TargetMode="External"/><Relationship Id="rId611" Type="http://schemas.openxmlformats.org/officeDocument/2006/relationships/hyperlink" Target="https://ascopubs.org/doi/10.1200/OP.23.00610?url_ver=Z39.88-2003&amp;rfr_id=ori:rid:crossref.org&amp;rfr_dat=cr_pub%200pubmed" TargetMode="External"/><Relationship Id="rId1034" Type="http://schemas.openxmlformats.org/officeDocument/2006/relationships/hyperlink" Target="https://linkinghub.elsevier.com/retrieve/pii/S0022-202X(21)02473-8" TargetMode="External"/><Relationship Id="rId1241" Type="http://schemas.openxmlformats.org/officeDocument/2006/relationships/hyperlink" Target="https://pubmed.ncbi.nlm.nih.gov/32613651" TargetMode="External"/><Relationship Id="rId4397" Type="http://schemas.openxmlformats.org/officeDocument/2006/relationships/hyperlink" Target="https://pubmed.ncbi.nlm.nih.gov/34398995" TargetMode="External"/><Relationship Id="rId1101" Type="http://schemas.openxmlformats.org/officeDocument/2006/relationships/hyperlink" Target="https://pubmed.ncbi.nlm.nih.gov/29054603" TargetMode="External"/><Relationship Id="rId4257" Type="http://schemas.openxmlformats.org/officeDocument/2006/relationships/hyperlink" Target="https://pubmed.ncbi.nlm.nih.gov/2865647" TargetMode="External"/><Relationship Id="rId4464" Type="http://schemas.openxmlformats.org/officeDocument/2006/relationships/hyperlink" Target="https://europepmc.org/abstract/MED/35024352" TargetMode="External"/><Relationship Id="rId4671" Type="http://schemas.openxmlformats.org/officeDocument/2006/relationships/hyperlink" Target="https://academic.oup.com/bjd/article-lookup/doi/10.1111/j.1365-2133.1992.tb00468.x" TargetMode="External"/><Relationship Id="rId3066" Type="http://schemas.openxmlformats.org/officeDocument/2006/relationships/hyperlink" Target="https://pubmed.ncbi.nlm.nih.gov/36450450" TargetMode="External"/><Relationship Id="rId3273" Type="http://schemas.openxmlformats.org/officeDocument/2006/relationships/hyperlink" Target="https://www.bmj.com/lookup/pmidlookup?view=long&amp;pmid=29789283" TargetMode="External"/><Relationship Id="rId3480" Type="http://schemas.openxmlformats.org/officeDocument/2006/relationships/hyperlink" Target="https://pubmed.ncbi.nlm.nih.gov/2995356" TargetMode="External"/><Relationship Id="rId4117" Type="http://schemas.openxmlformats.org/officeDocument/2006/relationships/hyperlink" Target="https://onlinelibrary.wiley.com/resolve/openurl?genre=article&amp;sid=nlm:pubmed&amp;issn=0926-9959&amp;date=2001&amp;volume=15&amp;issue=2&amp;spage=137" TargetMode="External"/><Relationship Id="rId4324" Type="http://schemas.openxmlformats.org/officeDocument/2006/relationships/hyperlink" Target="https://academic.oup.com/ced/article-lookup/doi/10.1093/ced/llad307" TargetMode="External"/><Relationship Id="rId4531" Type="http://schemas.openxmlformats.org/officeDocument/2006/relationships/hyperlink" Target="https://onlinelibrary.wiley.com/doi/10.1111/pde.15679" TargetMode="External"/><Relationship Id="rId194" Type="http://schemas.openxmlformats.org/officeDocument/2006/relationships/hyperlink" Target="https://academic.oup.com/ced/article-lookup/doi/10.1111/ced.12177" TargetMode="External"/><Relationship Id="rId1918" Type="http://schemas.openxmlformats.org/officeDocument/2006/relationships/hyperlink" Target="https://europepmc.org/abstract/MED/523349" TargetMode="External"/><Relationship Id="rId2082" Type="http://schemas.openxmlformats.org/officeDocument/2006/relationships/hyperlink" Target="https://pubmed.ncbi.nlm.nih.gov/18357804" TargetMode="External"/><Relationship Id="rId3133" Type="http://schemas.openxmlformats.org/officeDocument/2006/relationships/hyperlink" Target="https://europepmc.org/abstract/MED/34468686" TargetMode="External"/><Relationship Id="rId261" Type="http://schemas.openxmlformats.org/officeDocument/2006/relationships/hyperlink" Target="https://onlinelibrary.wiley.com/doi/10.1111/j.1468-3083.2006.01707.x" TargetMode="External"/><Relationship Id="rId3340" Type="http://schemas.openxmlformats.org/officeDocument/2006/relationships/hyperlink" Target="https://pubmed.ncbi.nlm.nih.gov/27837958" TargetMode="External"/><Relationship Id="rId5098" Type="http://schemas.openxmlformats.org/officeDocument/2006/relationships/hyperlink" Target="https://pubmed.ncbi.nlm.nih.gov/32618354" TargetMode="External"/><Relationship Id="rId2899" Type="http://schemas.openxmlformats.org/officeDocument/2006/relationships/hyperlink" Target="https://pubmed.ncbi.nlm.nih.gov/25412779" TargetMode="External"/><Relationship Id="rId3200" Type="http://schemas.openxmlformats.org/officeDocument/2006/relationships/hyperlink" Target="https://pubmed.ncbi.nlm.nih.gov/32128788" TargetMode="External"/><Relationship Id="rId121" Type="http://schemas.openxmlformats.org/officeDocument/2006/relationships/hyperlink" Target="https://pubmed.ncbi.nlm.nih.gov/30578879" TargetMode="External"/><Relationship Id="rId2759" Type="http://schemas.openxmlformats.org/officeDocument/2006/relationships/hyperlink" Target="https://pubmed.ncbi.nlm.nih.gov/27015459" TargetMode="External"/><Relationship Id="rId2966" Type="http://schemas.openxmlformats.org/officeDocument/2006/relationships/hyperlink" Target="https://onlinelibrary.wiley.com/doi/10.1111/codi.12882" TargetMode="External"/><Relationship Id="rId5165" Type="http://schemas.openxmlformats.org/officeDocument/2006/relationships/hyperlink" Target="https://pubmed.ncbi.nlm.nih.gov/27779325" TargetMode="External"/><Relationship Id="rId938" Type="http://schemas.openxmlformats.org/officeDocument/2006/relationships/hyperlink" Target="https://pubmed.ncbi.nlm.nih.gov/9038654" TargetMode="External"/><Relationship Id="rId1568" Type="http://schemas.openxmlformats.org/officeDocument/2006/relationships/hyperlink" Target="https://onlinelibrary.wiley.com/resolve/openurl?genre=article&amp;sid=nlm:pubmed&amp;issn=0928-8244&amp;date=2001&amp;volume=30&amp;issue=1&amp;spage=9" TargetMode="External"/><Relationship Id="rId1775" Type="http://schemas.openxmlformats.org/officeDocument/2006/relationships/hyperlink" Target="https://pubmed.ncbi.nlm.nih.gov/2068741" TargetMode="External"/><Relationship Id="rId2619" Type="http://schemas.openxmlformats.org/officeDocument/2006/relationships/hyperlink" Target="https://europepmc.org/abstract/MED/30628069" TargetMode="External"/><Relationship Id="rId2826" Type="http://schemas.openxmlformats.org/officeDocument/2006/relationships/hyperlink" Target="https://europepmc.org/abstract/MED/35606928" TargetMode="External"/><Relationship Id="rId4181" Type="http://schemas.openxmlformats.org/officeDocument/2006/relationships/hyperlink" Target="https://pubmed.ncbi.nlm.nih.gov/8033378" TargetMode="External"/><Relationship Id="rId5025" Type="http://schemas.openxmlformats.org/officeDocument/2006/relationships/hyperlink" Target="https://pubmed.ncbi.nlm.nih.gov/2369555" TargetMode="External"/><Relationship Id="rId5232" Type="http://schemas.openxmlformats.org/officeDocument/2006/relationships/hyperlink" Target="https://europepmc.org/abstract/MED/35791876" TargetMode="External"/><Relationship Id="rId67" Type="http://schemas.openxmlformats.org/officeDocument/2006/relationships/hyperlink" Target="https://pubmed.ncbi.nlm.nih.gov/34661663" TargetMode="External"/><Relationship Id="rId1428" Type="http://schemas.openxmlformats.org/officeDocument/2006/relationships/hyperlink" Target="https://linkinghub.elsevier.com/retrieve/pii/S0190-9622(10)01824-4" TargetMode="External"/><Relationship Id="rId1635" Type="http://schemas.openxmlformats.org/officeDocument/2006/relationships/hyperlink" Target="https://academic.oup.com/ced/article-lookup/doi/10.1046/j.1365-2230.1997.d01-231.x" TargetMode="External"/><Relationship Id="rId1982" Type="http://schemas.openxmlformats.org/officeDocument/2006/relationships/hyperlink" Target="https://pubmed.ncbi.nlm.nih.gov/31462472" TargetMode="External"/><Relationship Id="rId4041" Type="http://schemas.openxmlformats.org/officeDocument/2006/relationships/hyperlink" Target="https://pubmed.ncbi.nlm.nih.gov/16911284" TargetMode="External"/><Relationship Id="rId1842" Type="http://schemas.openxmlformats.org/officeDocument/2006/relationships/hyperlink" Target="https://pubmed.ncbi.nlm.nih.gov/3459337" TargetMode="External"/><Relationship Id="rId4998" Type="http://schemas.openxmlformats.org/officeDocument/2006/relationships/hyperlink" Target="https://academic.oup.com/bjd/article-lookup/doi/10.1111/j.1365-2133.1993.tb03168.x" TargetMode="External"/><Relationship Id="rId1702" Type="http://schemas.openxmlformats.org/officeDocument/2006/relationships/hyperlink" Target="https://academic.oup.com/bjd/article-lookup/doi/10.1111/j.1365-2133.1994.tb08530.x" TargetMode="External"/><Relationship Id="rId4858" Type="http://schemas.openxmlformats.org/officeDocument/2006/relationships/hyperlink" Target="https://pubmed.ncbi.nlm.nih.gov/24831735" TargetMode="External"/><Relationship Id="rId3667" Type="http://schemas.openxmlformats.org/officeDocument/2006/relationships/hyperlink" Target="https://pubmed.ncbi.nlm.nih.gov/29332708" TargetMode="External"/><Relationship Id="rId3874" Type="http://schemas.openxmlformats.org/officeDocument/2006/relationships/hyperlink" Target="https://onlinelibrary.wiley.com/doi/10.1111/jdv.14254" TargetMode="External"/><Relationship Id="rId4718" Type="http://schemas.openxmlformats.org/officeDocument/2006/relationships/hyperlink" Target="https://pubmed.ncbi.nlm.nih.gov/36763795" TargetMode="External"/><Relationship Id="rId4925" Type="http://schemas.openxmlformats.org/officeDocument/2006/relationships/hyperlink" Target="https://pubmed.ncbi.nlm.nih.gov/18637898" TargetMode="External"/><Relationship Id="rId588" Type="http://schemas.openxmlformats.org/officeDocument/2006/relationships/hyperlink" Target="https://onlinelibrary.wiley.com/resolve/openurl?genre=article&amp;sid=nlm:pubmed&amp;issn=1076-0512&amp;date=1996&amp;volume=22&amp;issue=6&amp;spage=525" TargetMode="External"/><Relationship Id="rId795" Type="http://schemas.openxmlformats.org/officeDocument/2006/relationships/hyperlink" Target="https://academic.oup.com/bjd/article-lookup/doi/10.1093/bjd/ljae164" TargetMode="External"/><Relationship Id="rId2269" Type="http://schemas.openxmlformats.org/officeDocument/2006/relationships/hyperlink" Target="https://pubmed.ncbi.nlm.nih.gov/16792759" TargetMode="External"/><Relationship Id="rId2476" Type="http://schemas.openxmlformats.org/officeDocument/2006/relationships/hyperlink" Target="https://academic.oup.com/ced/article-lookup/doi/10.1111/j.1365-2230.2006.02061.x" TargetMode="External"/><Relationship Id="rId2683" Type="http://schemas.openxmlformats.org/officeDocument/2006/relationships/hyperlink" Target="https://academic.oup.com/ced/article-lookup/doi/10.1093/ced/llad206" TargetMode="External"/><Relationship Id="rId2890" Type="http://schemas.openxmlformats.org/officeDocument/2006/relationships/hyperlink" Target="https://linkinghub.elsevier.com/retrieve/pii/S0022-202X(16)32094-2" TargetMode="External"/><Relationship Id="rId3527" Type="http://schemas.openxmlformats.org/officeDocument/2006/relationships/hyperlink" Target="https://academic.oup.com/ced/article-lookup/doi/10.1111/ced.13150" TargetMode="External"/><Relationship Id="rId3734" Type="http://schemas.openxmlformats.org/officeDocument/2006/relationships/hyperlink" Target="https://academic.oup.com/bjd/article-lookup/doi/10.1111/j.1365-2133.2010.09985.x" TargetMode="External"/><Relationship Id="rId3941" Type="http://schemas.openxmlformats.org/officeDocument/2006/relationships/hyperlink" Target="https://pubmed.ncbi.nlm.nih.gov/24175672" TargetMode="External"/><Relationship Id="rId448" Type="http://schemas.openxmlformats.org/officeDocument/2006/relationships/hyperlink" Target="https://pubmed.ncbi.nlm.nih.gov/23752190" TargetMode="External"/><Relationship Id="rId655" Type="http://schemas.openxmlformats.org/officeDocument/2006/relationships/hyperlink" Target="https://linkinghub.elsevier.com/retrieve/pii/S0022-202X(21)02471-4" TargetMode="External"/><Relationship Id="rId862" Type="http://schemas.openxmlformats.org/officeDocument/2006/relationships/hyperlink" Target="https://pubmed.ncbi.nlm.nih.gov/28556185" TargetMode="External"/><Relationship Id="rId1078" Type="http://schemas.openxmlformats.org/officeDocument/2006/relationships/hyperlink" Target="https://academic.oup.com/bjd/article-lookup/doi/10.1111/bjd.18848" TargetMode="External"/><Relationship Id="rId1285" Type="http://schemas.openxmlformats.org/officeDocument/2006/relationships/hyperlink" Target="https://pubmed.ncbi.nlm.nih.gov/30342728" TargetMode="External"/><Relationship Id="rId1492" Type="http://schemas.openxmlformats.org/officeDocument/2006/relationships/hyperlink" Target="https://pubmed.ncbi.nlm.nih.gov/16164705" TargetMode="External"/><Relationship Id="rId2129" Type="http://schemas.openxmlformats.org/officeDocument/2006/relationships/hyperlink" Target="https://pubmed.ncbi.nlm.nih.gov/36387062" TargetMode="External"/><Relationship Id="rId2336" Type="http://schemas.openxmlformats.org/officeDocument/2006/relationships/hyperlink" Target="https://academic.oup.com/bjd/article-lookup/doi/10.1111/bjd.19039" TargetMode="External"/><Relationship Id="rId2543" Type="http://schemas.openxmlformats.org/officeDocument/2006/relationships/hyperlink" Target="https://pubmed.ncbi.nlm.nih.gov/7821017" TargetMode="External"/><Relationship Id="rId2750" Type="http://schemas.openxmlformats.org/officeDocument/2006/relationships/hyperlink" Target="https://linkinghub.elsevier.com/retrieve/pii/S2352-5126(17)30300-4" TargetMode="External"/><Relationship Id="rId3801" Type="http://schemas.openxmlformats.org/officeDocument/2006/relationships/hyperlink" Target="https://pubmed.ncbi.nlm.nih.gov/33073375" TargetMode="External"/><Relationship Id="rId308" Type="http://schemas.openxmlformats.org/officeDocument/2006/relationships/hyperlink" Target="https://pubmed.ncbi.nlm.nih.gov/38805703" TargetMode="External"/><Relationship Id="rId515" Type="http://schemas.openxmlformats.org/officeDocument/2006/relationships/hyperlink" Target="https://europepmc.org/abstract/MED/16641895" TargetMode="External"/><Relationship Id="rId722" Type="http://schemas.openxmlformats.org/officeDocument/2006/relationships/hyperlink" Target="https://pubmed.ncbi.nlm.nih.gov/29962004" TargetMode="External"/><Relationship Id="rId1145" Type="http://schemas.openxmlformats.org/officeDocument/2006/relationships/hyperlink" Target="https://pubmed.ncbi.nlm.nih.gov/24749725" TargetMode="External"/><Relationship Id="rId1352" Type="http://schemas.openxmlformats.org/officeDocument/2006/relationships/hyperlink" Target="https://europepmc.org/abstract/MED/26181261" TargetMode="External"/><Relationship Id="rId2403" Type="http://schemas.openxmlformats.org/officeDocument/2006/relationships/hyperlink" Target="https://pubmed.ncbi.nlm.nih.gov/25266884" TargetMode="External"/><Relationship Id="rId1005" Type="http://schemas.openxmlformats.org/officeDocument/2006/relationships/hyperlink" Target="https://pubmed.ncbi.nlm.nih.gov/37451615" TargetMode="External"/><Relationship Id="rId1212" Type="http://schemas.openxmlformats.org/officeDocument/2006/relationships/hyperlink" Target="https://academic.oup.com/trstmh/article-lookup/doi/10.1093/trstmh/traa199" TargetMode="External"/><Relationship Id="rId2610" Type="http://schemas.openxmlformats.org/officeDocument/2006/relationships/hyperlink" Target="https://pubmed.ncbi.nlm.nih.gov/31742649" TargetMode="External"/><Relationship Id="rId4368" Type="http://schemas.openxmlformats.org/officeDocument/2006/relationships/hyperlink" Target="https://onlinelibrary.wiley.com/doi/10.1111/jdv.18264" TargetMode="External"/><Relationship Id="rId4575" Type="http://schemas.openxmlformats.org/officeDocument/2006/relationships/hyperlink" Target="https://onlinelibrary.wiley.com/doi/10.1111/j.1468-3083.2009.03484.x" TargetMode="External"/><Relationship Id="rId3177" Type="http://schemas.openxmlformats.org/officeDocument/2006/relationships/hyperlink" Target="https://europepmc.org/abstract/MED/33511224" TargetMode="External"/><Relationship Id="rId4228" Type="http://schemas.openxmlformats.org/officeDocument/2006/relationships/hyperlink" Target="https://pubmed.ncbi.nlm.nih.gov/2531637" TargetMode="External"/><Relationship Id="rId4782" Type="http://schemas.openxmlformats.org/officeDocument/2006/relationships/hyperlink" Target="https://pubmed.ncbi.nlm.nih.gov/31869772" TargetMode="External"/><Relationship Id="rId3037" Type="http://schemas.openxmlformats.org/officeDocument/2006/relationships/hyperlink" Target="https://www.bmj.com/lookup/pmidlookup?view=long&amp;pmid=38565248" TargetMode="External"/><Relationship Id="rId3384" Type="http://schemas.openxmlformats.org/officeDocument/2006/relationships/hyperlink" Target="https://pubmed.ncbi.nlm.nih.gov/23186992" TargetMode="External"/><Relationship Id="rId3591" Type="http://schemas.openxmlformats.org/officeDocument/2006/relationships/hyperlink" Target="https://pubmed.ncbi.nlm.nih.gov/10858815" TargetMode="External"/><Relationship Id="rId4435" Type="http://schemas.openxmlformats.org/officeDocument/2006/relationships/hyperlink" Target="https://pubmed.ncbi.nlm.nih.gov/32897593" TargetMode="External"/><Relationship Id="rId4642" Type="http://schemas.openxmlformats.org/officeDocument/2006/relationships/hyperlink" Target="https://pubmed.ncbi.nlm.nih.gov/9091469" TargetMode="External"/><Relationship Id="rId2193" Type="http://schemas.openxmlformats.org/officeDocument/2006/relationships/hyperlink" Target="https://pubmed.ncbi.nlm.nih.gov/26473312" TargetMode="External"/><Relationship Id="rId3244" Type="http://schemas.openxmlformats.org/officeDocument/2006/relationships/hyperlink" Target="https://pubmed.ncbi.nlm.nih.gov/30576754" TargetMode="External"/><Relationship Id="rId3451" Type="http://schemas.openxmlformats.org/officeDocument/2006/relationships/hyperlink" Target="https://academic.oup.com/bjd/article-lookup/doi/10.1111/j.1365-2133.2006.07381.x" TargetMode="External"/><Relationship Id="rId4502" Type="http://schemas.openxmlformats.org/officeDocument/2006/relationships/hyperlink" Target="https://academic.oup.com/bjd/article-lookup/doi/10.1111/bjd.12764" TargetMode="External"/><Relationship Id="rId165" Type="http://schemas.openxmlformats.org/officeDocument/2006/relationships/hyperlink" Target="https://pubmed.ncbi.nlm.nih.gov/26743605" TargetMode="External"/><Relationship Id="rId372" Type="http://schemas.openxmlformats.org/officeDocument/2006/relationships/hyperlink" Target="https://pubmed.ncbi.nlm.nih.gov/33099397" TargetMode="External"/><Relationship Id="rId2053" Type="http://schemas.openxmlformats.org/officeDocument/2006/relationships/hyperlink" Target="https://academic.oup.com/bjd/article-lookup/doi/10.1111/bjd.12190" TargetMode="External"/><Relationship Id="rId2260" Type="http://schemas.openxmlformats.org/officeDocument/2006/relationships/hyperlink" Target="http://scmsjournal.com/article/buy_now/?id=163" TargetMode="External"/><Relationship Id="rId3104" Type="http://schemas.openxmlformats.org/officeDocument/2006/relationships/hyperlink" Target="https://pubmed.ncbi.nlm.nih.gov/35170821" TargetMode="External"/><Relationship Id="rId3311" Type="http://schemas.openxmlformats.org/officeDocument/2006/relationships/hyperlink" Target="https://linkinghub.elsevier.com/retrieve/pii/S0022-202X(17)31414-8" TargetMode="External"/><Relationship Id="rId232" Type="http://schemas.openxmlformats.org/officeDocument/2006/relationships/hyperlink" Target="https://onlinelibrary.wiley.com/doi/10.1111/j.1468-3083.2010.03932.x" TargetMode="External"/><Relationship Id="rId2120" Type="http://schemas.openxmlformats.org/officeDocument/2006/relationships/hyperlink" Target="https://linkinghub.elsevier.com/retrieve/pii/S0022-202X(24)00027-7" TargetMode="External"/><Relationship Id="rId5069" Type="http://schemas.openxmlformats.org/officeDocument/2006/relationships/hyperlink" Target="https://academic.oup.com/bjd/article-lookup/doi/10.1093/bjd/ljae228" TargetMode="External"/><Relationship Id="rId5276" Type="http://schemas.openxmlformats.org/officeDocument/2006/relationships/hyperlink" Target="https://academic.oup.com/bjd/article-lookup/doi/10.1111/bjd.19039" TargetMode="External"/><Relationship Id="rId1679" Type="http://schemas.openxmlformats.org/officeDocument/2006/relationships/hyperlink" Target="https://linkinghub.elsevier.com/retrieve/pii/0190-9622(95)91369-6" TargetMode="External"/><Relationship Id="rId4085" Type="http://schemas.openxmlformats.org/officeDocument/2006/relationships/hyperlink" Target="http://hdl.handle.net/2027.42/71566" TargetMode="External"/><Relationship Id="rId4292" Type="http://schemas.openxmlformats.org/officeDocument/2006/relationships/hyperlink" Target="https://academic.oup.com/bjd/article-lookup/doi/10.1111/j.1365-2133.1978.tb06182.x" TargetMode="External"/><Relationship Id="rId5136" Type="http://schemas.openxmlformats.org/officeDocument/2006/relationships/hyperlink" Target="https://pubmed.ncbi.nlm.nih.gov/20606610" TargetMode="External"/><Relationship Id="rId1886" Type="http://schemas.openxmlformats.org/officeDocument/2006/relationships/hyperlink" Target="https://academic.oup.com/ced/article-lookup/doi/10.1111/j.1365-2230.1982.tb02403.x" TargetMode="External"/><Relationship Id="rId2937" Type="http://schemas.openxmlformats.org/officeDocument/2006/relationships/hyperlink" Target="https://pubmed.ncbi.nlm.nih.gov/33053820" TargetMode="External"/><Relationship Id="rId4152" Type="http://schemas.openxmlformats.org/officeDocument/2006/relationships/hyperlink" Target="https://onlinelibrary.wiley.com/resolve/openurl?genre=article&amp;sid=nlm:pubmed&amp;issn=0007-0963&amp;date=1997&amp;volume=136&amp;issue=3&amp;spage=305" TargetMode="External"/><Relationship Id="rId5203" Type="http://schemas.openxmlformats.org/officeDocument/2006/relationships/hyperlink" Target="https://pubmed.ncbi.nlm.nih.gov/12588404" TargetMode="External"/><Relationship Id="rId909" Type="http://schemas.openxmlformats.org/officeDocument/2006/relationships/hyperlink" Target="https://academic.oup.com/ced/article-lookup/doi/10.1046/j.1365-2230.2003.01370.x" TargetMode="External"/><Relationship Id="rId1539" Type="http://schemas.openxmlformats.org/officeDocument/2006/relationships/hyperlink" Target="https://pubmed.ncbi.nlm.nih.gov/11980953" TargetMode="External"/><Relationship Id="rId1746" Type="http://schemas.openxmlformats.org/officeDocument/2006/relationships/hyperlink" Target="https://www.ajronline.org/doi/10.2214/ajr.159.5.1414771" TargetMode="External"/><Relationship Id="rId1953" Type="http://schemas.openxmlformats.org/officeDocument/2006/relationships/hyperlink" Target="https://academic.oup.com/rheumatology/article-lookup/doi/10.1093/rheumatology/keab084" TargetMode="External"/><Relationship Id="rId38" Type="http://schemas.openxmlformats.org/officeDocument/2006/relationships/hyperlink" Target="https://europepmc.org/abstract/MED/36810251" TargetMode="External"/><Relationship Id="rId1606" Type="http://schemas.openxmlformats.org/officeDocument/2006/relationships/hyperlink" Target="https://pubmed.ncbi.nlm.nih.gov/9826390" TargetMode="External"/><Relationship Id="rId1813" Type="http://schemas.openxmlformats.org/officeDocument/2006/relationships/hyperlink" Target="https://pubmed.ncbi.nlm.nih.gov/3346127" TargetMode="External"/><Relationship Id="rId4012" Type="http://schemas.openxmlformats.org/officeDocument/2006/relationships/hyperlink" Target="https://pubmed.ncbi.nlm.nih.gov/18460025" TargetMode="External"/><Relationship Id="rId4969" Type="http://schemas.openxmlformats.org/officeDocument/2006/relationships/hyperlink" Target="https://onlinelibrary.wiley.com/resolve/openurl?genre=article&amp;sid=nlm:pubmed&amp;issn=0007-0963&amp;date=1997&amp;volume=136&amp;issue=4&amp;spage=494" TargetMode="External"/><Relationship Id="rId3778" Type="http://schemas.openxmlformats.org/officeDocument/2006/relationships/hyperlink" Target="https://europepmc.org/abstract/MED/35041211" TargetMode="External"/><Relationship Id="rId3985" Type="http://schemas.openxmlformats.org/officeDocument/2006/relationships/hyperlink" Target="https://pubmed.ncbi.nlm.nih.gov/20854402" TargetMode="External"/><Relationship Id="rId4829" Type="http://schemas.openxmlformats.org/officeDocument/2006/relationships/hyperlink" Target="https://linkinghub.elsevier.com/retrieve/pii/S0738-081X(18)30181-0" TargetMode="External"/><Relationship Id="rId699" Type="http://schemas.openxmlformats.org/officeDocument/2006/relationships/hyperlink" Target="https://academic.oup.com/bjd/article-lookup/doi/10.1111/bjd.18870" TargetMode="External"/><Relationship Id="rId2587" Type="http://schemas.openxmlformats.org/officeDocument/2006/relationships/hyperlink" Target="https://www.tandfonline.com/doi/full/10.1080/09546634.2022.2037496" TargetMode="External"/><Relationship Id="rId2794" Type="http://schemas.openxmlformats.org/officeDocument/2006/relationships/hyperlink" Target="https://europepmc.org/abstract/MED/37873414" TargetMode="External"/><Relationship Id="rId3638" Type="http://schemas.openxmlformats.org/officeDocument/2006/relationships/hyperlink" Target="https://pubmed.ncbi.nlm.nih.gov/33404093" TargetMode="External"/><Relationship Id="rId3845" Type="http://schemas.openxmlformats.org/officeDocument/2006/relationships/hyperlink" Target="https://pubmed.ncbi.nlm.nih.gov/29923228" TargetMode="External"/><Relationship Id="rId559" Type="http://schemas.openxmlformats.org/officeDocument/2006/relationships/hyperlink" Target="https://linkinghub.elsevier.com/retrieve/pii/S0022-202X(15)40642-6" TargetMode="External"/><Relationship Id="rId766" Type="http://schemas.openxmlformats.org/officeDocument/2006/relationships/hyperlink" Target="https://pubmed.ncbi.nlm.nih.gov/21598248" TargetMode="External"/><Relationship Id="rId1189" Type="http://schemas.openxmlformats.org/officeDocument/2006/relationships/hyperlink" Target="https://pubmed.ncbi.nlm.nih.gov/36097572" TargetMode="External"/><Relationship Id="rId1396" Type="http://schemas.openxmlformats.org/officeDocument/2006/relationships/hyperlink" Target="https://academic.oup.com/ced/article-lookup/doi/10.1111/ced.12096" TargetMode="External"/><Relationship Id="rId2447" Type="http://schemas.openxmlformats.org/officeDocument/2006/relationships/hyperlink" Target="https://pubmed.ncbi.nlm.nih.gov/20953190" TargetMode="External"/><Relationship Id="rId5060" Type="http://schemas.openxmlformats.org/officeDocument/2006/relationships/hyperlink" Target="https://pubmed.ncbi.nlm.nih.gov/3246094" TargetMode="External"/><Relationship Id="rId419" Type="http://schemas.openxmlformats.org/officeDocument/2006/relationships/hyperlink" Target="https://academic.oup.com/bjd/article-lookup/doi/10.1111/bjd.14339" TargetMode="External"/><Relationship Id="rId626" Type="http://schemas.openxmlformats.org/officeDocument/2006/relationships/hyperlink" Target="https://pubmed.ncbi.nlm.nih.gov/37410567" TargetMode="External"/><Relationship Id="rId973" Type="http://schemas.openxmlformats.org/officeDocument/2006/relationships/hyperlink" Target="https://academic.oup.com/bjd/article-lookup/doi/10.1111/j.1365-2133.2012.11027.x" TargetMode="External"/><Relationship Id="rId1049" Type="http://schemas.openxmlformats.org/officeDocument/2006/relationships/hyperlink" Target="https://pubmed.ncbi.nlm.nih.gov/34292509" TargetMode="External"/><Relationship Id="rId1256" Type="http://schemas.openxmlformats.org/officeDocument/2006/relationships/hyperlink" Target="https://onlinelibrary.wiley.com/doi/10.1111/jdv.15685" TargetMode="External"/><Relationship Id="rId2307" Type="http://schemas.openxmlformats.org/officeDocument/2006/relationships/hyperlink" Target="https://pubmed.ncbi.nlm.nih.gov/36062811" TargetMode="External"/><Relationship Id="rId2654" Type="http://schemas.openxmlformats.org/officeDocument/2006/relationships/hyperlink" Target="https://pubmed.ncbi.nlm.nih.gov/16524444" TargetMode="External"/><Relationship Id="rId2861" Type="http://schemas.openxmlformats.org/officeDocument/2006/relationships/hyperlink" Target="https://pubmed.ncbi.nlm.nih.gov/32189327" TargetMode="External"/><Relationship Id="rId3705" Type="http://schemas.openxmlformats.org/officeDocument/2006/relationships/hyperlink" Target="https://pubmed.ncbi.nlm.nih.gov/22521418" TargetMode="External"/><Relationship Id="rId3912" Type="http://schemas.openxmlformats.org/officeDocument/2006/relationships/hyperlink" Target="https://medicaljournalssweden.se/actadv/article/view/5894" TargetMode="External"/><Relationship Id="rId833" Type="http://schemas.openxmlformats.org/officeDocument/2006/relationships/hyperlink" Target="https://academic.oup.com/bjd/article-lookup/doi/10.1111/bjd.18429" TargetMode="External"/><Relationship Id="rId1116" Type="http://schemas.openxmlformats.org/officeDocument/2006/relationships/hyperlink" Target="https://academic.oup.com/bjd/article-lookup/doi/10.1111/bjd.15291" TargetMode="External"/><Relationship Id="rId1463" Type="http://schemas.openxmlformats.org/officeDocument/2006/relationships/hyperlink" Target="https://pubmed.ncbi.nlm.nih.gov/17610995" TargetMode="External"/><Relationship Id="rId1670" Type="http://schemas.openxmlformats.org/officeDocument/2006/relationships/hyperlink" Target="https://academic.oup.com/bjd/article-lookup/doi/10.1111/j.1365-2133.1995.tb02740.x" TargetMode="External"/><Relationship Id="rId2514" Type="http://schemas.openxmlformats.org/officeDocument/2006/relationships/hyperlink" Target="https://academic.oup.com/ced/article-lookup/doi/10.1046/j.1365-2230.1999.00497.x" TargetMode="External"/><Relationship Id="rId2721" Type="http://schemas.openxmlformats.org/officeDocument/2006/relationships/hyperlink" Target="https://www.mdedge.com/dermatology/article/252140/dermatopathology/leukemia-cutis-manifesting-nonpalpable-purpura" TargetMode="External"/><Relationship Id="rId900" Type="http://schemas.openxmlformats.org/officeDocument/2006/relationships/hyperlink" Target="https://pubmed.ncbi.nlm.nih.gov/17714125" TargetMode="External"/><Relationship Id="rId1323" Type="http://schemas.openxmlformats.org/officeDocument/2006/relationships/hyperlink" Target="https://pubmed.ncbi.nlm.nih.gov/27484266" TargetMode="External"/><Relationship Id="rId1530" Type="http://schemas.openxmlformats.org/officeDocument/2006/relationships/hyperlink" Target="https://journals.lww.com/00001432-200304000-00001" TargetMode="External"/><Relationship Id="rId4479" Type="http://schemas.openxmlformats.org/officeDocument/2006/relationships/hyperlink" Target="https://pubmed.ncbi.nlm.nih.gov/31997406" TargetMode="External"/><Relationship Id="rId4686" Type="http://schemas.openxmlformats.org/officeDocument/2006/relationships/hyperlink" Target="https://pubmed.ncbi.nlm.nih.gov/38714503" TargetMode="External"/><Relationship Id="rId4893" Type="http://schemas.openxmlformats.org/officeDocument/2006/relationships/hyperlink" Target="https://pubmed.ncbi.nlm.nih.gov/26384587" TargetMode="External"/><Relationship Id="rId3288" Type="http://schemas.openxmlformats.org/officeDocument/2006/relationships/hyperlink" Target="https://pubmed.ncbi.nlm.nih.gov/30397513" TargetMode="External"/><Relationship Id="rId3495" Type="http://schemas.openxmlformats.org/officeDocument/2006/relationships/hyperlink" Target="https://europepmc.org/abstract/MED/37289027" TargetMode="External"/><Relationship Id="rId4339" Type="http://schemas.openxmlformats.org/officeDocument/2006/relationships/hyperlink" Target="https://pubmed.ncbi.nlm.nih.gov/37082517" TargetMode="External"/><Relationship Id="rId4546" Type="http://schemas.openxmlformats.org/officeDocument/2006/relationships/hyperlink" Target="https://pubmed.ncbi.nlm.nih.gov/30578879" TargetMode="External"/><Relationship Id="rId4753" Type="http://schemas.openxmlformats.org/officeDocument/2006/relationships/hyperlink" Target="https://academic.oup.com/ced/article-lookup/doi/10.1111/ced.14815" TargetMode="External"/><Relationship Id="rId4960" Type="http://schemas.openxmlformats.org/officeDocument/2006/relationships/hyperlink" Target="https://pubmed.ncbi.nlm.nih.gov/11012595" TargetMode="External"/><Relationship Id="rId2097" Type="http://schemas.openxmlformats.org/officeDocument/2006/relationships/hyperlink" Target="https://academic.oup.com/bjd/article-lookup/doi/10.1046/j.1365-2133.2000.03872.x" TargetMode="External"/><Relationship Id="rId3148" Type="http://schemas.openxmlformats.org/officeDocument/2006/relationships/hyperlink" Target="https://pubmed.ncbi.nlm.nih.gov/33511645" TargetMode="External"/><Relationship Id="rId3355" Type="http://schemas.openxmlformats.org/officeDocument/2006/relationships/hyperlink" Target="https://www.jospt.org/doi/10.2519/jospt.2016.0103?url_ver=Z39.88-2003&amp;rfr_id=ori:rid:crossref.org&amp;rfr_dat=cr_pub%200pubmed" TargetMode="External"/><Relationship Id="rId3562" Type="http://schemas.openxmlformats.org/officeDocument/2006/relationships/hyperlink" Target="https://pubmed.ncbi.nlm.nih.gov/17126745" TargetMode="External"/><Relationship Id="rId4406" Type="http://schemas.openxmlformats.org/officeDocument/2006/relationships/hyperlink" Target="https://academic.oup.com/ced/article-lookup/doi/10.1111/ced.14763" TargetMode="External"/><Relationship Id="rId4613" Type="http://schemas.openxmlformats.org/officeDocument/2006/relationships/hyperlink" Target="https://academic.oup.com/ced/article-lookup/doi/10.1046/j.1365-2230.2003.01402.x" TargetMode="External"/><Relationship Id="rId276" Type="http://schemas.openxmlformats.org/officeDocument/2006/relationships/hyperlink" Target="https://pubmed.ncbi.nlm.nih.gov/12894126" TargetMode="External"/><Relationship Id="rId483" Type="http://schemas.openxmlformats.org/officeDocument/2006/relationships/hyperlink" Target="https://linkinghub.elsevier.com/retrieve/pii/S0733-8635(09)00097-7" TargetMode="External"/><Relationship Id="rId690" Type="http://schemas.openxmlformats.org/officeDocument/2006/relationships/hyperlink" Target="https://pubmed.ncbi.nlm.nih.gov/32407560" TargetMode="External"/><Relationship Id="rId2164" Type="http://schemas.openxmlformats.org/officeDocument/2006/relationships/hyperlink" Target="https://europepmc.org/abstract/MED/30703100" TargetMode="External"/><Relationship Id="rId2371" Type="http://schemas.openxmlformats.org/officeDocument/2006/relationships/hyperlink" Target="https://pubmed.ncbi.nlm.nih.gov/28864078" TargetMode="External"/><Relationship Id="rId3008" Type="http://schemas.openxmlformats.org/officeDocument/2006/relationships/hyperlink" Target="https://pubmed.ncbi.nlm.nih.gov/10361316" TargetMode="External"/><Relationship Id="rId3215" Type="http://schemas.openxmlformats.org/officeDocument/2006/relationships/hyperlink" Target="https://europepmc.org/abstract/MED/32616485" TargetMode="External"/><Relationship Id="rId3422" Type="http://schemas.openxmlformats.org/officeDocument/2006/relationships/hyperlink" Target="https://pubmed.ncbi.nlm.nih.gov/20479302" TargetMode="External"/><Relationship Id="rId4820" Type="http://schemas.openxmlformats.org/officeDocument/2006/relationships/hyperlink" Target="https://pubmed.ncbi.nlm.nih.gov/29351046" TargetMode="External"/><Relationship Id="rId136" Type="http://schemas.openxmlformats.org/officeDocument/2006/relationships/hyperlink" Target="https://europepmc.org/abstract/MED/30325587" TargetMode="External"/><Relationship Id="rId343" Type="http://schemas.openxmlformats.org/officeDocument/2006/relationships/hyperlink" Target="https://academic.oup.com/bjd/article-lookup/doi/10.1111/bjd.21766" TargetMode="External"/><Relationship Id="rId550" Type="http://schemas.openxmlformats.org/officeDocument/2006/relationships/hyperlink" Target="https://pubmed.ncbi.nlm.nih.gov/11091268" TargetMode="External"/><Relationship Id="rId1180" Type="http://schemas.openxmlformats.org/officeDocument/2006/relationships/hyperlink" Target="https://europepmc.org/abstract/MED/38099134" TargetMode="External"/><Relationship Id="rId2024" Type="http://schemas.openxmlformats.org/officeDocument/2006/relationships/hyperlink" Target="https://pubmed.ncbi.nlm.nih.gov/25601323" TargetMode="External"/><Relationship Id="rId2231" Type="http://schemas.openxmlformats.org/officeDocument/2006/relationships/hyperlink" Target="https://pubmed.ncbi.nlm.nih.gov/23684069" TargetMode="External"/><Relationship Id="rId203" Type="http://schemas.openxmlformats.org/officeDocument/2006/relationships/hyperlink" Target="https://pubmed.ncbi.nlm.nih.gov/23303454" TargetMode="External"/><Relationship Id="rId1040" Type="http://schemas.openxmlformats.org/officeDocument/2006/relationships/hyperlink" Target="https://europepmc.org/abstract/MED/35024352" TargetMode="External"/><Relationship Id="rId4196" Type="http://schemas.openxmlformats.org/officeDocument/2006/relationships/hyperlink" Target="https://academic.oup.com/ced/article-lookup/doi/10.1111/j.1365-2230.1993.tb00958.x" TargetMode="External"/><Relationship Id="rId5247" Type="http://schemas.openxmlformats.org/officeDocument/2006/relationships/hyperlink" Target="https://pubmed.ncbi.nlm.nih.gov/27910130" TargetMode="External"/><Relationship Id="rId410" Type="http://schemas.openxmlformats.org/officeDocument/2006/relationships/hyperlink" Target="https://pubmed.ncbi.nlm.nih.gov/28526297" TargetMode="External"/><Relationship Id="rId1997" Type="http://schemas.openxmlformats.org/officeDocument/2006/relationships/hyperlink" Target="https://linkinghub.elsevier.com/retrieve/pii/S0022-202X(17)33048-8" TargetMode="External"/><Relationship Id="rId4056" Type="http://schemas.openxmlformats.org/officeDocument/2006/relationships/hyperlink" Target="https://pubmed.ncbi.nlm.nih.gov/16441643" TargetMode="External"/><Relationship Id="rId1857" Type="http://schemas.openxmlformats.org/officeDocument/2006/relationships/hyperlink" Target="https://www.ncbi.nlm.nih.gov/pmc/articles/pmid/6333384/" TargetMode="External"/><Relationship Id="rId2908" Type="http://schemas.openxmlformats.org/officeDocument/2006/relationships/hyperlink" Target="https://academic.oup.com/bjd/article-lookup/doi/10.1111/bjd.12511" TargetMode="External"/><Relationship Id="rId4263" Type="http://schemas.openxmlformats.org/officeDocument/2006/relationships/hyperlink" Target="https://europepmc.org/abstract/MED/6434095" TargetMode="External"/><Relationship Id="rId4470" Type="http://schemas.openxmlformats.org/officeDocument/2006/relationships/hyperlink" Target="https://europepmc.org/abstract/MED/33982284" TargetMode="External"/><Relationship Id="rId5107" Type="http://schemas.openxmlformats.org/officeDocument/2006/relationships/hyperlink" Target="https://academic.oup.com/ced/article-lookup/doi/10.1111/ced.13402" TargetMode="External"/><Relationship Id="rId1717" Type="http://schemas.openxmlformats.org/officeDocument/2006/relationships/hyperlink" Target="https://pubmed.ncbi.nlm.nih.gov/8186144" TargetMode="External"/><Relationship Id="rId1924" Type="http://schemas.openxmlformats.org/officeDocument/2006/relationships/hyperlink" Target="https://academic.oup.com/ced/article-lookup/doi/10.1111/j.1365-2230.1977.tb01578.x" TargetMode="External"/><Relationship Id="rId3072" Type="http://schemas.openxmlformats.org/officeDocument/2006/relationships/hyperlink" Target="https://pubmed.ncbi.nlm.nih.gov/36621754" TargetMode="External"/><Relationship Id="rId4123" Type="http://schemas.openxmlformats.org/officeDocument/2006/relationships/hyperlink" Target="https://academic.oup.com/bjd/article-lookup/doi/10.1046/j.1365-2133.2001.03960.x" TargetMode="External"/><Relationship Id="rId4330" Type="http://schemas.openxmlformats.org/officeDocument/2006/relationships/hyperlink" Target="https://europepmc.org/abstract/MED/37736369" TargetMode="External"/><Relationship Id="rId3889" Type="http://schemas.openxmlformats.org/officeDocument/2006/relationships/hyperlink" Target="https://pubmed.ncbi.nlm.nih.gov/27273146" TargetMode="External"/><Relationship Id="rId2698" Type="http://schemas.openxmlformats.org/officeDocument/2006/relationships/hyperlink" Target="https://pubmed.ncbi.nlm.nih.gov/36745577" TargetMode="External"/><Relationship Id="rId3749" Type="http://schemas.openxmlformats.org/officeDocument/2006/relationships/hyperlink" Target="https://pubmed.ncbi.nlm.nih.gov/38855825" TargetMode="External"/><Relationship Id="rId3956" Type="http://schemas.openxmlformats.org/officeDocument/2006/relationships/hyperlink" Target="https://onlinelibrary.wiley.com/doi/10.1111/j.1468-3083.2012.04461.x" TargetMode="External"/><Relationship Id="rId5171" Type="http://schemas.openxmlformats.org/officeDocument/2006/relationships/hyperlink" Target="https://pubmed.ncbi.nlm.nih.gov/26255693" TargetMode="External"/><Relationship Id="rId877" Type="http://schemas.openxmlformats.org/officeDocument/2006/relationships/hyperlink" Target="https://academic.oup.com/bjd/article-lookup/doi/10.1111/bjd.13770" TargetMode="External"/><Relationship Id="rId2558" Type="http://schemas.openxmlformats.org/officeDocument/2006/relationships/hyperlink" Target="https://onlinelibrary.wiley.com/resolve/openurl?genre=article&amp;sid=nlm:pubmed&amp;issn=0105-1873&amp;date=1992&amp;volume=27&amp;issue=5&amp;spage=291" TargetMode="External"/><Relationship Id="rId2765" Type="http://schemas.openxmlformats.org/officeDocument/2006/relationships/hyperlink" Target="https://pubmed.ncbi.nlm.nih.gov/23370948" TargetMode="External"/><Relationship Id="rId2972" Type="http://schemas.openxmlformats.org/officeDocument/2006/relationships/hyperlink" Target="https://journals.sagepub.com/doi/10.2310/7750.2013.13149?url_ver=Z39.88-2003&amp;rfr_id=ori:rid:crossref.org&amp;rfr_dat=cr_pub%200pubmed" TargetMode="External"/><Relationship Id="rId3609" Type="http://schemas.openxmlformats.org/officeDocument/2006/relationships/hyperlink" Target="https://onlinelibrary.wiley.com/resolve/openurl?genre=article&amp;sid=nlm:pubmed&amp;issn=0105-1873&amp;date=1995&amp;volume=32&amp;issue=5&amp;spage=281" TargetMode="External"/><Relationship Id="rId3816" Type="http://schemas.openxmlformats.org/officeDocument/2006/relationships/hyperlink" Target="https://onlinelibrary.wiley.com/doi/10.1111/jdv.16742" TargetMode="External"/><Relationship Id="rId737" Type="http://schemas.openxmlformats.org/officeDocument/2006/relationships/hyperlink" Target="https://europepmc.org/abstract/MED/28423152" TargetMode="External"/><Relationship Id="rId944" Type="http://schemas.openxmlformats.org/officeDocument/2006/relationships/hyperlink" Target="https://pubmed.ncbi.nlm.nih.gov/8893236" TargetMode="External"/><Relationship Id="rId1367" Type="http://schemas.openxmlformats.org/officeDocument/2006/relationships/hyperlink" Target="https://pubmed.ncbi.nlm.nih.gov/25660677" TargetMode="External"/><Relationship Id="rId1574" Type="http://schemas.openxmlformats.org/officeDocument/2006/relationships/hyperlink" Target="https://onlinelibrary.wiley.com/resolve/openurl?genre=article&amp;sid=nlm:pubmed&amp;issn=0926-9959&amp;date=2000&amp;volume=14&amp;issue=4&amp;spage=249" TargetMode="External"/><Relationship Id="rId1781" Type="http://schemas.openxmlformats.org/officeDocument/2006/relationships/hyperlink" Target="https://journals.asm.org/doi/10.1128/jcm.28.8.1766-1769.1990?url_ver=Z39.88-2003&amp;rfr_id=ori:rid:crossref.org&amp;rfr_dat=cr_pub%200pubmed" TargetMode="External"/><Relationship Id="rId2418" Type="http://schemas.openxmlformats.org/officeDocument/2006/relationships/hyperlink" Target="https://journals.sagepub.com/doi/10.4997/JRCPE.2013.414?url_ver=Z39.88-2003&amp;rfr_id=ori:rid:crossref.org&amp;rfr_dat=cr_pub%200pubmed" TargetMode="External"/><Relationship Id="rId2625" Type="http://schemas.openxmlformats.org/officeDocument/2006/relationships/hyperlink" Target="https://academic.oup.com/bjd/article-lookup/doi/10.1111/bjd.15830" TargetMode="External"/><Relationship Id="rId2832" Type="http://schemas.openxmlformats.org/officeDocument/2006/relationships/hyperlink" Target="https://jamanetwork.com/journals/jamadermatology/fullarticle/10.1001/jamadermatol.2022.0434" TargetMode="External"/><Relationship Id="rId5031" Type="http://schemas.openxmlformats.org/officeDocument/2006/relationships/hyperlink" Target="https://pubmed.ncbi.nlm.nih.gov/2161303" TargetMode="External"/><Relationship Id="rId73" Type="http://schemas.openxmlformats.org/officeDocument/2006/relationships/hyperlink" Target="https://pubmed.ncbi.nlm.nih.gov/33385398" TargetMode="External"/><Relationship Id="rId804" Type="http://schemas.openxmlformats.org/officeDocument/2006/relationships/hyperlink" Target="https://pubmed.ncbi.nlm.nih.gov/36655397" TargetMode="External"/><Relationship Id="rId1227" Type="http://schemas.openxmlformats.org/officeDocument/2006/relationships/hyperlink" Target="https://pubmed.ncbi.nlm.nih.gov/33228857" TargetMode="External"/><Relationship Id="rId1434" Type="http://schemas.openxmlformats.org/officeDocument/2006/relationships/hyperlink" Target="https://onlinelibrary.wiley.com/doi/10.1111/j.1365-4632.2011.04953.x" TargetMode="External"/><Relationship Id="rId1641" Type="http://schemas.openxmlformats.org/officeDocument/2006/relationships/hyperlink" Target="https://academic.oup.com/cid/article-lookup/doi/10.1093/clinids/23.2.305" TargetMode="External"/><Relationship Id="rId4797" Type="http://schemas.openxmlformats.org/officeDocument/2006/relationships/hyperlink" Target="https://academic.oup.com/jbcr/article-lookup/doi/10.1093/jbcr/irz106" TargetMode="External"/><Relationship Id="rId1501" Type="http://schemas.openxmlformats.org/officeDocument/2006/relationships/hyperlink" Target="https://pubmed.ncbi.nlm.nih.gov/15752513" TargetMode="External"/><Relationship Id="rId3399" Type="http://schemas.openxmlformats.org/officeDocument/2006/relationships/hyperlink" Target="https://linkinghub.elsevier.com/retrieve/pii/S0022-202X(15)35894-2" TargetMode="External"/><Relationship Id="rId4657" Type="http://schemas.openxmlformats.org/officeDocument/2006/relationships/hyperlink" Target="https://academic.oup.com/bjd/article-lookup/doi/10.1111/j.1365-2133.1994.tb08495.x" TargetMode="External"/><Relationship Id="rId4864" Type="http://schemas.openxmlformats.org/officeDocument/2006/relationships/hyperlink" Target="https://academic.oup.com/bjd/article-lookup/doi/10.1111/j.1365-2133.2012.11183.x" TargetMode="External"/><Relationship Id="rId3259" Type="http://schemas.openxmlformats.org/officeDocument/2006/relationships/hyperlink" Target="https://europepmc.org/abstract/MED/30224395" TargetMode="External"/><Relationship Id="rId3466" Type="http://schemas.openxmlformats.org/officeDocument/2006/relationships/hyperlink" Target="https://pubmed.ncbi.nlm.nih.gov/16172303" TargetMode="External"/><Relationship Id="rId4517" Type="http://schemas.openxmlformats.org/officeDocument/2006/relationships/hyperlink" Target="https://pubmed.ncbi.nlm.nih.gov/15166065" TargetMode="External"/><Relationship Id="rId387" Type="http://schemas.openxmlformats.org/officeDocument/2006/relationships/hyperlink" Target="https://academic.oup.com/bjd/article-lookup/doi/10.1111/bjd.17839" TargetMode="External"/><Relationship Id="rId594" Type="http://schemas.openxmlformats.org/officeDocument/2006/relationships/hyperlink" Target="https://onlinelibrary.wiley.com/resolve/openurl?genre=article&amp;sid=nlm:pubmed&amp;issn=0736-8046&amp;date=1995&amp;volume=12&amp;issue=3&amp;spage=245" TargetMode="External"/><Relationship Id="rId2068" Type="http://schemas.openxmlformats.org/officeDocument/2006/relationships/hyperlink" Target="https://pubmed.ncbi.nlm.nih.gov/22457438" TargetMode="External"/><Relationship Id="rId2275" Type="http://schemas.openxmlformats.org/officeDocument/2006/relationships/hyperlink" Target="https://pubmed.ncbi.nlm.nih.gov/17041984" TargetMode="External"/><Relationship Id="rId3119" Type="http://schemas.openxmlformats.org/officeDocument/2006/relationships/hyperlink" Target="https://linkinghub.elsevier.com/retrieve/pii/S0895-4356(21)00290-0" TargetMode="External"/><Relationship Id="rId3326" Type="http://schemas.openxmlformats.org/officeDocument/2006/relationships/hyperlink" Target="https://pubmed.ncbi.nlm.nih.gov/28212759" TargetMode="External"/><Relationship Id="rId3673" Type="http://schemas.openxmlformats.org/officeDocument/2006/relationships/hyperlink" Target="https://pubmed.ncbi.nlm.nih.gov/27908543" TargetMode="External"/><Relationship Id="rId3880" Type="http://schemas.openxmlformats.org/officeDocument/2006/relationships/hyperlink" Target="https://academic.oup.com/bjd/article-lookup/doi/10.1111/bjd.15280" TargetMode="External"/><Relationship Id="rId4724" Type="http://schemas.openxmlformats.org/officeDocument/2006/relationships/hyperlink" Target="https://pubmed.ncbi.nlm.nih.gov/37261125" TargetMode="External"/><Relationship Id="rId4931" Type="http://schemas.openxmlformats.org/officeDocument/2006/relationships/hyperlink" Target="https://pubmed.ncbi.nlm.nih.gov/17894698" TargetMode="External"/><Relationship Id="rId247" Type="http://schemas.openxmlformats.org/officeDocument/2006/relationships/hyperlink" Target="https://pubmed.ncbi.nlm.nih.gov/18364390" TargetMode="External"/><Relationship Id="rId1084" Type="http://schemas.openxmlformats.org/officeDocument/2006/relationships/hyperlink" Target="https://europepmc.org/abstract/MED/32320001" TargetMode="External"/><Relationship Id="rId2482" Type="http://schemas.openxmlformats.org/officeDocument/2006/relationships/hyperlink" Target="https://linkinghub.elsevier.com/retrieve/pii/S0022-202X(15)32118-7" TargetMode="External"/><Relationship Id="rId3533" Type="http://schemas.openxmlformats.org/officeDocument/2006/relationships/hyperlink" Target="https://europepmc.org/abstract/MED/28150108" TargetMode="External"/><Relationship Id="rId3740" Type="http://schemas.openxmlformats.org/officeDocument/2006/relationships/hyperlink" Target="https://academic.oup.com/ced/article-lookup/doi/10.1111/j.1365-2230.2008.03161.x" TargetMode="External"/><Relationship Id="rId107" Type="http://schemas.openxmlformats.org/officeDocument/2006/relationships/hyperlink" Target="https://pubmed.ncbi.nlm.nih.gov/31425723" TargetMode="External"/><Relationship Id="rId454" Type="http://schemas.openxmlformats.org/officeDocument/2006/relationships/hyperlink" Target="https://pubmed.ncbi.nlm.nih.gov/23830519" TargetMode="External"/><Relationship Id="rId661" Type="http://schemas.openxmlformats.org/officeDocument/2006/relationships/hyperlink" Target="https://europepmc.org/abstract/MED/35070081" TargetMode="External"/><Relationship Id="rId1291" Type="http://schemas.openxmlformats.org/officeDocument/2006/relationships/hyperlink" Target="https://pubmed.ncbi.nlm.nih.gov/29793811" TargetMode="External"/><Relationship Id="rId2135" Type="http://schemas.openxmlformats.org/officeDocument/2006/relationships/hyperlink" Target="https://pubmed.ncbi.nlm.nih.gov/35007558" TargetMode="External"/><Relationship Id="rId2342" Type="http://schemas.openxmlformats.org/officeDocument/2006/relationships/hyperlink" Target="https://europepmc.org/abstract/MED/31286471" TargetMode="External"/><Relationship Id="rId3600" Type="http://schemas.openxmlformats.org/officeDocument/2006/relationships/hyperlink" Target="https://pubmed.ncbi.nlm.nih.gov/8977664" TargetMode="External"/><Relationship Id="rId314" Type="http://schemas.openxmlformats.org/officeDocument/2006/relationships/hyperlink" Target="https://pubmed.ncbi.nlm.nih.gov/38584300" TargetMode="External"/><Relationship Id="rId521" Type="http://schemas.openxmlformats.org/officeDocument/2006/relationships/hyperlink" Target="https://linkinghub.elsevier.com/retrieve/pii/S0022-202X(15)52556-6" TargetMode="External"/><Relationship Id="rId1151" Type="http://schemas.openxmlformats.org/officeDocument/2006/relationships/hyperlink" Target="https://pubmed.ncbi.nlm.nih.gov/38593243" TargetMode="External"/><Relationship Id="rId2202" Type="http://schemas.openxmlformats.org/officeDocument/2006/relationships/hyperlink" Target="https://europepmc.org/abstract/MED/26149834" TargetMode="External"/><Relationship Id="rId1011" Type="http://schemas.openxmlformats.org/officeDocument/2006/relationships/hyperlink" Target="https://pubmed.ncbi.nlm.nih.gov/37256582" TargetMode="External"/><Relationship Id="rId1968" Type="http://schemas.openxmlformats.org/officeDocument/2006/relationships/hyperlink" Target="https://pubmed.ncbi.nlm.nih.gov/32022846" TargetMode="External"/><Relationship Id="rId4167" Type="http://schemas.openxmlformats.org/officeDocument/2006/relationships/hyperlink" Target="https://pubmed.ncbi.nlm.nih.gov/7577587" TargetMode="External"/><Relationship Id="rId4374" Type="http://schemas.openxmlformats.org/officeDocument/2006/relationships/hyperlink" Target="https://europepmc.org/abstract/MED/35434841" TargetMode="External"/><Relationship Id="rId4581" Type="http://schemas.openxmlformats.org/officeDocument/2006/relationships/hyperlink" Target="https://academic.oup.com/ced/article-lookup/doi/10.1111/j.1365-2230.2009.03553.x" TargetMode="External"/><Relationship Id="rId5218" Type="http://schemas.openxmlformats.org/officeDocument/2006/relationships/hyperlink" Target="https://academic.oup.com/ced/article-lookup/doi/10.1046/j.1365-2230.2000.00730-2.x" TargetMode="External"/><Relationship Id="rId3183" Type="http://schemas.openxmlformats.org/officeDocument/2006/relationships/hyperlink" Target="https://europepmc.org/abstract/MED/34555018" TargetMode="External"/><Relationship Id="rId3390" Type="http://schemas.openxmlformats.org/officeDocument/2006/relationships/hyperlink" Target="https://pubmed.ncbi.nlm.nih.gov/22731863" TargetMode="External"/><Relationship Id="rId4027" Type="http://schemas.openxmlformats.org/officeDocument/2006/relationships/hyperlink" Target="https://academic.oup.com/bjd/article-lookup/doi/10.1111/j.1365-2133.2007.07817.x" TargetMode="External"/><Relationship Id="rId4234" Type="http://schemas.openxmlformats.org/officeDocument/2006/relationships/hyperlink" Target="https://pubmed.ncbi.nlm.nih.gov/2805393" TargetMode="External"/><Relationship Id="rId4441" Type="http://schemas.openxmlformats.org/officeDocument/2006/relationships/hyperlink" Target="https://pubmed.ncbi.nlm.nih.gov/32603577" TargetMode="External"/><Relationship Id="rId1828" Type="http://schemas.openxmlformats.org/officeDocument/2006/relationships/hyperlink" Target="https://academic.oup.com/ced/article-lookup/doi/10.1111/j.1365-2230.1987.tb01932.x" TargetMode="External"/><Relationship Id="rId3043" Type="http://schemas.openxmlformats.org/officeDocument/2006/relationships/hyperlink" Target="https://link.springer.com/article/10.1007/s10198-023-01649-9" TargetMode="External"/><Relationship Id="rId3250" Type="http://schemas.openxmlformats.org/officeDocument/2006/relationships/hyperlink" Target="https://pubmed.ncbi.nlm.nih.gov/30339272" TargetMode="External"/><Relationship Id="rId171" Type="http://schemas.openxmlformats.org/officeDocument/2006/relationships/hyperlink" Target="https://pubmed.ncbi.nlm.nih.gov/25885420" TargetMode="External"/><Relationship Id="rId4301" Type="http://schemas.openxmlformats.org/officeDocument/2006/relationships/hyperlink" Target="https://pubmed.ncbi.nlm.nih.gov/36763806" TargetMode="External"/><Relationship Id="rId3110" Type="http://schemas.openxmlformats.org/officeDocument/2006/relationships/hyperlink" Target="https://pubmed.ncbi.nlm.nih.gov/35275399" TargetMode="External"/><Relationship Id="rId988" Type="http://schemas.openxmlformats.org/officeDocument/2006/relationships/hyperlink" Target="https://jamanetwork.com/journals/jamadermatology/fullarticle/10.1001/jamadermatol.2023.6231" TargetMode="External"/><Relationship Id="rId2669" Type="http://schemas.openxmlformats.org/officeDocument/2006/relationships/hyperlink" Target="https://academic.oup.com/ced/article-lookup/doi/10.1093/ced/llae049" TargetMode="External"/><Relationship Id="rId2876" Type="http://schemas.openxmlformats.org/officeDocument/2006/relationships/hyperlink" Target="https://europepmc.org/abstract/MED/31995663" TargetMode="External"/><Relationship Id="rId3927" Type="http://schemas.openxmlformats.org/officeDocument/2006/relationships/hyperlink" Target="https://pubmed.ncbi.nlm.nih.gov/25541478" TargetMode="External"/><Relationship Id="rId5075" Type="http://schemas.openxmlformats.org/officeDocument/2006/relationships/hyperlink" Target="https://europepmc.org/abstract/MED/38282885" TargetMode="External"/><Relationship Id="rId848" Type="http://schemas.openxmlformats.org/officeDocument/2006/relationships/hyperlink" Target="https://pubmed.ncbi.nlm.nih.gov/30027219" TargetMode="External"/><Relationship Id="rId1478" Type="http://schemas.openxmlformats.org/officeDocument/2006/relationships/hyperlink" Target="https://pubmed.ncbi.nlm.nih.gov/16514335" TargetMode="External"/><Relationship Id="rId1685" Type="http://schemas.openxmlformats.org/officeDocument/2006/relationships/hyperlink" Target="https://academic.oup.com/bjd/article-lookup/doi/10.1111/j.1365-2133.1995.tb05029.x" TargetMode="External"/><Relationship Id="rId1892" Type="http://schemas.openxmlformats.org/officeDocument/2006/relationships/hyperlink" Target="https://academic.oup.com/bjd/article-lookup/doi/10.1111/j.1365-2133.1982.tb00895.x" TargetMode="External"/><Relationship Id="rId2529" Type="http://schemas.openxmlformats.org/officeDocument/2006/relationships/hyperlink" Target="https://pubmed.ncbi.nlm.nih.gov/9349366" TargetMode="External"/><Relationship Id="rId2736" Type="http://schemas.openxmlformats.org/officeDocument/2006/relationships/hyperlink" Target="https://pubmed.ncbi.nlm.nih.gov/32767805" TargetMode="External"/><Relationship Id="rId4091" Type="http://schemas.openxmlformats.org/officeDocument/2006/relationships/hyperlink" Target="https://pubmed.ncbi.nlm.nih.gov/17642592" TargetMode="External"/><Relationship Id="rId5142" Type="http://schemas.openxmlformats.org/officeDocument/2006/relationships/hyperlink" Target="https://onlinelibrary.wiley.com/resolve/openurl?genre=article&amp;sid=nlm:pubmed&amp;issn=0309-2402&amp;date=2001&amp;volume=36&amp;issue=6&amp;spage=765" TargetMode="External"/><Relationship Id="rId708" Type="http://schemas.openxmlformats.org/officeDocument/2006/relationships/hyperlink" Target="https://pubmed.ncbi.nlm.nih.gov/30697781" TargetMode="External"/><Relationship Id="rId915" Type="http://schemas.openxmlformats.org/officeDocument/2006/relationships/hyperlink" Target="https://europepmc.org/abstract/MED/12623917" TargetMode="External"/><Relationship Id="rId1338" Type="http://schemas.openxmlformats.org/officeDocument/2006/relationships/hyperlink" Target="https://europepmc.org/abstract/MED/27980868" TargetMode="External"/><Relationship Id="rId1545" Type="http://schemas.openxmlformats.org/officeDocument/2006/relationships/hyperlink" Target="https://pubmed.ncbi.nlm.nih.gov/11952681" TargetMode="External"/><Relationship Id="rId2943" Type="http://schemas.openxmlformats.org/officeDocument/2006/relationships/hyperlink" Target="https://pubmed.ncbi.nlm.nih.gov/30246363" TargetMode="External"/><Relationship Id="rId5002" Type="http://schemas.openxmlformats.org/officeDocument/2006/relationships/hyperlink" Target="https://journals.sagepub.com/doi/10.1177/014107689308600615?url_ver=Z39.88-2003&amp;rfr_id=ori:rid:crossref.org&amp;rfr_dat=cr_pub%200pubmed" TargetMode="External"/><Relationship Id="rId1405" Type="http://schemas.openxmlformats.org/officeDocument/2006/relationships/hyperlink" Target="https://pubmed.ncbi.nlm.nih.gov/23951369" TargetMode="External"/><Relationship Id="rId1752" Type="http://schemas.openxmlformats.org/officeDocument/2006/relationships/hyperlink" Target="https://academic.oup.com/bjd/article-lookup/doi/10.1111/j.1365-2133.1992.tb00120.x" TargetMode="External"/><Relationship Id="rId2803" Type="http://schemas.openxmlformats.org/officeDocument/2006/relationships/hyperlink" Target="https://pubmed.ncbi.nlm.nih.gov/36870556" TargetMode="External"/><Relationship Id="rId44" Type="http://schemas.openxmlformats.org/officeDocument/2006/relationships/hyperlink" Target="https://europepmc.org/abstract/MED/35482474" TargetMode="External"/><Relationship Id="rId1612" Type="http://schemas.openxmlformats.org/officeDocument/2006/relationships/hyperlink" Target="https://pubmed.ncbi.nlm.nih.gov/9892897" TargetMode="External"/><Relationship Id="rId4768" Type="http://schemas.openxmlformats.org/officeDocument/2006/relationships/hyperlink" Target="https://pubmed.ncbi.nlm.nih.gov/33293321" TargetMode="External"/><Relationship Id="rId4975" Type="http://schemas.openxmlformats.org/officeDocument/2006/relationships/hyperlink" Target="https://academic.oup.com/bjd/article-lookup/doi/10.1111/j.1365-2133.1995.tb00729.x" TargetMode="External"/><Relationship Id="rId498" Type="http://schemas.openxmlformats.org/officeDocument/2006/relationships/hyperlink" Target="https://pubmed.ncbi.nlm.nih.gov/17559070" TargetMode="External"/><Relationship Id="rId2179" Type="http://schemas.openxmlformats.org/officeDocument/2006/relationships/hyperlink" Target="https://pubmed.ncbi.nlm.nih.gov/28833021" TargetMode="External"/><Relationship Id="rId3577" Type="http://schemas.openxmlformats.org/officeDocument/2006/relationships/hyperlink" Target="https://academic.oup.com/ced/article-lookup/doi/10.1046/j.1365-2230.2002.01119.x" TargetMode="External"/><Relationship Id="rId3784" Type="http://schemas.openxmlformats.org/officeDocument/2006/relationships/hyperlink" Target="https://europepmc.org/abstract/MED/35501074" TargetMode="External"/><Relationship Id="rId3991" Type="http://schemas.openxmlformats.org/officeDocument/2006/relationships/hyperlink" Target="https://pubmed.ncbi.nlm.nih.gov/19796179" TargetMode="External"/><Relationship Id="rId4628" Type="http://schemas.openxmlformats.org/officeDocument/2006/relationships/hyperlink" Target="https://pubmed.ncbi.nlm.nih.gov/10232400" TargetMode="External"/><Relationship Id="rId4835" Type="http://schemas.openxmlformats.org/officeDocument/2006/relationships/hyperlink" Target="https://academic.oup.com/bjd/article-lookup/doi/10.1111/bjd.15115" TargetMode="External"/><Relationship Id="rId2386" Type="http://schemas.openxmlformats.org/officeDocument/2006/relationships/hyperlink" Target="https://linkinghub.elsevier.com/retrieve/pii/S0022-202X(16)32274-6" TargetMode="External"/><Relationship Id="rId2593" Type="http://schemas.openxmlformats.org/officeDocument/2006/relationships/hyperlink" Target="https://linkinghub.elsevier.com/retrieve/pii/S2667-2960(21)00201-9" TargetMode="External"/><Relationship Id="rId3437" Type="http://schemas.openxmlformats.org/officeDocument/2006/relationships/hyperlink" Target="https://europepmc.org/abstract/MED/18614511" TargetMode="External"/><Relationship Id="rId3644" Type="http://schemas.openxmlformats.org/officeDocument/2006/relationships/hyperlink" Target="https://pubmed.ncbi.nlm.nih.gov/31425723" TargetMode="External"/><Relationship Id="rId3851" Type="http://schemas.openxmlformats.org/officeDocument/2006/relationships/hyperlink" Target="https://pubmed.ncbi.nlm.nih.gov/29362815" TargetMode="External"/><Relationship Id="rId4902" Type="http://schemas.openxmlformats.org/officeDocument/2006/relationships/hyperlink" Target="https://europepmc.org/abstract/MED/24399641" TargetMode="External"/><Relationship Id="rId358" Type="http://schemas.openxmlformats.org/officeDocument/2006/relationships/hyperlink" Target="https://pubmed.ncbi.nlm.nih.gov/33370449" TargetMode="External"/><Relationship Id="rId565" Type="http://schemas.openxmlformats.org/officeDocument/2006/relationships/hyperlink" Target="https://academic.oup.com/bjd/article-lookup/doi/10.1046/j.1365-2133.1999.02663.x" TargetMode="External"/><Relationship Id="rId772" Type="http://schemas.openxmlformats.org/officeDocument/2006/relationships/hyperlink" Target="https://pubmed.ncbi.nlm.nih.gov/19397670" TargetMode="External"/><Relationship Id="rId1195" Type="http://schemas.openxmlformats.org/officeDocument/2006/relationships/hyperlink" Target="https://pubmed.ncbi.nlm.nih.gov/33763705" TargetMode="External"/><Relationship Id="rId2039" Type="http://schemas.openxmlformats.org/officeDocument/2006/relationships/hyperlink" Target="https://academic.oup.com/rheumatology/article-lookup/doi/10.1093/rheumatology/keu212" TargetMode="External"/><Relationship Id="rId2246" Type="http://schemas.openxmlformats.org/officeDocument/2006/relationships/hyperlink" Target="https://linkinghub.elsevier.com/retrieve/pii/S0091-6749(11)00120-5" TargetMode="External"/><Relationship Id="rId2453" Type="http://schemas.openxmlformats.org/officeDocument/2006/relationships/hyperlink" Target="https://pubmed.ncbi.nlm.nih.gov/20663970" TargetMode="External"/><Relationship Id="rId2660" Type="http://schemas.openxmlformats.org/officeDocument/2006/relationships/hyperlink" Target="https://pubmed.ncbi.nlm.nih.gov/38123884" TargetMode="External"/><Relationship Id="rId3504" Type="http://schemas.openxmlformats.org/officeDocument/2006/relationships/hyperlink" Target="https://pubmed.ncbi.nlm.nih.gov/32978037" TargetMode="External"/><Relationship Id="rId3711" Type="http://schemas.openxmlformats.org/officeDocument/2006/relationships/hyperlink" Target="https://pubmed.ncbi.nlm.nih.gov/22481581" TargetMode="External"/><Relationship Id="rId218" Type="http://schemas.openxmlformats.org/officeDocument/2006/relationships/hyperlink" Target="https://linkinghub.elsevier.com/retrieve/pii/S0022-202X(15)35709-2" TargetMode="External"/><Relationship Id="rId425" Type="http://schemas.openxmlformats.org/officeDocument/2006/relationships/hyperlink" Target="https://academic.oup.com/bjd/article-lookup/doi/10.1111/bjd.14194" TargetMode="External"/><Relationship Id="rId632" Type="http://schemas.openxmlformats.org/officeDocument/2006/relationships/hyperlink" Target="https://pubmed.ncbi.nlm.nih.gov/37387450" TargetMode="External"/><Relationship Id="rId1055" Type="http://schemas.openxmlformats.org/officeDocument/2006/relationships/hyperlink" Target="https://pubmed.ncbi.nlm.nih.gov/33730411" TargetMode="External"/><Relationship Id="rId1262" Type="http://schemas.openxmlformats.org/officeDocument/2006/relationships/hyperlink" Target="https://linkinghub.elsevier.com/retrieve/pii/S0140-6736(19)31136-5" TargetMode="External"/><Relationship Id="rId2106" Type="http://schemas.openxmlformats.org/officeDocument/2006/relationships/hyperlink" Target="https://europepmc.org/abstract/MED/38419411" TargetMode="External"/><Relationship Id="rId2313" Type="http://schemas.openxmlformats.org/officeDocument/2006/relationships/hyperlink" Target="https://pubmed.ncbi.nlm.nih.gov/34411292" TargetMode="External"/><Relationship Id="rId2520" Type="http://schemas.openxmlformats.org/officeDocument/2006/relationships/hyperlink" Target="https://jamanetwork.com/journals/jamadermatology/fullarticle/vol/135/pg/261" TargetMode="External"/><Relationship Id="rId1122" Type="http://schemas.openxmlformats.org/officeDocument/2006/relationships/hyperlink" Target="https://linkinghub.elsevier.com/retrieve/pii/S0022-202X(16)31027-2" TargetMode="External"/><Relationship Id="rId4278" Type="http://schemas.openxmlformats.org/officeDocument/2006/relationships/hyperlink" Target="https://pubmed.ncbi.nlm.nih.gov/6786439" TargetMode="External"/><Relationship Id="rId4485" Type="http://schemas.openxmlformats.org/officeDocument/2006/relationships/hyperlink" Target="https://pubmed.ncbi.nlm.nih.gov/36810251" TargetMode="External"/><Relationship Id="rId3087" Type="http://schemas.openxmlformats.org/officeDocument/2006/relationships/hyperlink" Target="https://europepmc.org/abstract/MED/35635843" TargetMode="External"/><Relationship Id="rId3294" Type="http://schemas.openxmlformats.org/officeDocument/2006/relationships/hyperlink" Target="https://pubmed.ncbi.nlm.nih.gov/28456619" TargetMode="External"/><Relationship Id="rId4138" Type="http://schemas.openxmlformats.org/officeDocument/2006/relationships/hyperlink" Target="https://pubmed.ncbi.nlm.nih.gov/9859917" TargetMode="External"/><Relationship Id="rId4345" Type="http://schemas.openxmlformats.org/officeDocument/2006/relationships/hyperlink" Target="https://pubmed.ncbi.nlm.nih.gov/36586054" TargetMode="External"/><Relationship Id="rId4692" Type="http://schemas.openxmlformats.org/officeDocument/2006/relationships/hyperlink" Target="https://pubmed.ncbi.nlm.nih.gov/38736895" TargetMode="External"/><Relationship Id="rId1939" Type="http://schemas.openxmlformats.org/officeDocument/2006/relationships/hyperlink" Target="https://academic.oup.com/rheumatology/article-lookup/doi/10.1093/rheumatology/keac064" TargetMode="External"/><Relationship Id="rId4552" Type="http://schemas.openxmlformats.org/officeDocument/2006/relationships/hyperlink" Target="https://pubmed.ncbi.nlm.nih.gov/29889302" TargetMode="External"/><Relationship Id="rId3154" Type="http://schemas.openxmlformats.org/officeDocument/2006/relationships/hyperlink" Target="https://pubmed.ncbi.nlm.nih.gov/33216946" TargetMode="External"/><Relationship Id="rId3361" Type="http://schemas.openxmlformats.org/officeDocument/2006/relationships/hyperlink" Target="https://sti.bmj.com/lookup/pmidlookup?view=long&amp;pmid=26668088" TargetMode="External"/><Relationship Id="rId4205" Type="http://schemas.openxmlformats.org/officeDocument/2006/relationships/hyperlink" Target="https://academic.oup.com/ced/article-lookup/doi/10.1111/j.1365-2230.1992.tb02521.x" TargetMode="External"/><Relationship Id="rId4412" Type="http://schemas.openxmlformats.org/officeDocument/2006/relationships/hyperlink" Target="https://europepmc.org/abstract/MED/33896010" TargetMode="External"/><Relationship Id="rId282" Type="http://schemas.openxmlformats.org/officeDocument/2006/relationships/hyperlink" Target="https://pubmed.ncbi.nlm.nih.gov/11875053" TargetMode="External"/><Relationship Id="rId2170" Type="http://schemas.openxmlformats.org/officeDocument/2006/relationships/hyperlink" Target="https://karger.com/DRM/article/doi/10.1159/000500402" TargetMode="External"/><Relationship Id="rId3014" Type="http://schemas.openxmlformats.org/officeDocument/2006/relationships/hyperlink" Target="https://pubmed.ncbi.nlm.nih.gov/38924752" TargetMode="External"/><Relationship Id="rId3221" Type="http://schemas.openxmlformats.org/officeDocument/2006/relationships/hyperlink" Target="https://europepmc.org/abstract/MED/31969318" TargetMode="External"/><Relationship Id="rId8" Type="http://schemas.openxmlformats.org/officeDocument/2006/relationships/hyperlink" Target="https://linkinghub.elsevier.com/retrieve/pii/S0091-6749(24)00553-0" TargetMode="External"/><Relationship Id="rId142" Type="http://schemas.openxmlformats.org/officeDocument/2006/relationships/hyperlink" Target="https://eprints.gla.ac.uk/149850" TargetMode="External"/><Relationship Id="rId2030" Type="http://schemas.openxmlformats.org/officeDocument/2006/relationships/hyperlink" Target="https://pubmed.ncbi.nlm.nih.gov/25504439" TargetMode="External"/><Relationship Id="rId2987" Type="http://schemas.openxmlformats.org/officeDocument/2006/relationships/hyperlink" Target="https://pubmed.ncbi.nlm.nih.gov/21426253" TargetMode="External"/><Relationship Id="rId5186" Type="http://schemas.openxmlformats.org/officeDocument/2006/relationships/hyperlink" Target="https://www.bmj.com/lookup/pmidlookup?view=long&amp;pmid=21036815" TargetMode="External"/><Relationship Id="rId959" Type="http://schemas.openxmlformats.org/officeDocument/2006/relationships/hyperlink" Target="https://eprints.whiterose.ac.uk/129935/" TargetMode="External"/><Relationship Id="rId1589" Type="http://schemas.openxmlformats.org/officeDocument/2006/relationships/hyperlink" Target="https://academic.oup.com/bjd/article-lookup/doi/10.1046/j.1365-2133.1999.00013.x" TargetMode="External"/><Relationship Id="rId5046" Type="http://schemas.openxmlformats.org/officeDocument/2006/relationships/hyperlink" Target="https://pubmed.ncbi.nlm.nih.gov/2667618" TargetMode="External"/><Relationship Id="rId5253" Type="http://schemas.openxmlformats.org/officeDocument/2006/relationships/hyperlink" Target="https://pubmed.ncbi.nlm.nih.gov/23517363" TargetMode="External"/><Relationship Id="rId1449" Type="http://schemas.openxmlformats.org/officeDocument/2006/relationships/hyperlink" Target="https://pubmed.ncbi.nlm.nih.gov/19889132" TargetMode="External"/><Relationship Id="rId1796" Type="http://schemas.openxmlformats.org/officeDocument/2006/relationships/hyperlink" Target="https://academic.oup.com/ced/article-lookup/doi/10.1111/j.1365-2230.1989.tb02600.x" TargetMode="External"/><Relationship Id="rId2847" Type="http://schemas.openxmlformats.org/officeDocument/2006/relationships/hyperlink" Target="https://pubmed.ncbi.nlm.nih.gov/34001566" TargetMode="External"/><Relationship Id="rId4062" Type="http://schemas.openxmlformats.org/officeDocument/2006/relationships/hyperlink" Target="https://pubmed.ncbi.nlm.nih.gov/16225613" TargetMode="External"/><Relationship Id="rId5113" Type="http://schemas.openxmlformats.org/officeDocument/2006/relationships/hyperlink" Target="https://europepmc.org/abstract/MED/28601958" TargetMode="External"/><Relationship Id="rId88" Type="http://schemas.openxmlformats.org/officeDocument/2006/relationships/hyperlink" Target="https://europepmc.org/abstract/MED/32936291" TargetMode="External"/><Relationship Id="rId819" Type="http://schemas.openxmlformats.org/officeDocument/2006/relationships/hyperlink" Target="https://europepmc.org/abstract/MED/33657642" TargetMode="External"/><Relationship Id="rId1656" Type="http://schemas.openxmlformats.org/officeDocument/2006/relationships/hyperlink" Target="https://linkinghub.elsevier.com/retrieve/pii/S0733-8635(05)70331-4" TargetMode="External"/><Relationship Id="rId1863" Type="http://schemas.openxmlformats.org/officeDocument/2006/relationships/hyperlink" Target="https://linkinghub.elsevier.com/retrieve/pii/S0163-4453(84)94602-4" TargetMode="External"/><Relationship Id="rId2707" Type="http://schemas.openxmlformats.org/officeDocument/2006/relationships/hyperlink" Target="https://academic.oup.com/ced/article-lookup/doi/10.1093/ced/llac049" TargetMode="External"/><Relationship Id="rId2914" Type="http://schemas.openxmlformats.org/officeDocument/2006/relationships/hyperlink" Target="https://www.magonlinelibrary.com/doi/10.12968/hmed.2012.73.sup2.c18?url_ver=Z39.88-2003&amp;rfr_id=ori:rid:crossref.org&amp;rfr_dat=cr_pub%200pubmed" TargetMode="External"/><Relationship Id="rId1309" Type="http://schemas.openxmlformats.org/officeDocument/2006/relationships/hyperlink" Target="https://pubmed.ncbi.nlm.nih.gov/28249066" TargetMode="External"/><Relationship Id="rId1516" Type="http://schemas.openxmlformats.org/officeDocument/2006/relationships/hyperlink" Target="https://onlinelibrary.wiley.com/resolve/openurl?genre=article&amp;sid=nlm:pubmed&amp;issn=0926-9959&amp;date=2004&amp;volume=18&amp;issue=2&amp;spage=129" TargetMode="External"/><Relationship Id="rId1723" Type="http://schemas.openxmlformats.org/officeDocument/2006/relationships/hyperlink" Target="https://pubmed.ncbi.nlm.nih.gov/8312147" TargetMode="External"/><Relationship Id="rId1930" Type="http://schemas.openxmlformats.org/officeDocument/2006/relationships/hyperlink" Target="https://pubmed.ncbi.nlm.nih.gov/38275244" TargetMode="External"/><Relationship Id="rId4879" Type="http://schemas.openxmlformats.org/officeDocument/2006/relationships/hyperlink" Target="https://pubmed.ncbi.nlm.nih.gov/17284485" TargetMode="External"/><Relationship Id="rId15" Type="http://schemas.openxmlformats.org/officeDocument/2006/relationships/hyperlink" Target="https://pubmed.ncbi.nlm.nih.gov/38291032" TargetMode="External"/><Relationship Id="rId3688" Type="http://schemas.openxmlformats.org/officeDocument/2006/relationships/hyperlink" Target="https://linkinghub.elsevier.com/retrieve/pii/S0733-8635(14)00110-7" TargetMode="External"/><Relationship Id="rId3895" Type="http://schemas.openxmlformats.org/officeDocument/2006/relationships/hyperlink" Target="https://pubmed.ncbi.nlm.nih.gov/26841109" TargetMode="External"/><Relationship Id="rId4739" Type="http://schemas.openxmlformats.org/officeDocument/2006/relationships/hyperlink" Target="https://europepmc.org/abstract/MED/35157313" TargetMode="External"/><Relationship Id="rId4946" Type="http://schemas.openxmlformats.org/officeDocument/2006/relationships/hyperlink" Target="https://pubmed.ncbi.nlm.nih.gov/14997777" TargetMode="External"/><Relationship Id="rId2497" Type="http://schemas.openxmlformats.org/officeDocument/2006/relationships/hyperlink" Target="https://pubmed.ncbi.nlm.nih.gov/11678877" TargetMode="External"/><Relationship Id="rId3548" Type="http://schemas.openxmlformats.org/officeDocument/2006/relationships/hyperlink" Target="https://pubmed.ncbi.nlm.nih.gov/22220503" TargetMode="External"/><Relationship Id="rId3755" Type="http://schemas.openxmlformats.org/officeDocument/2006/relationships/hyperlink" Target="https://pubmed.ncbi.nlm.nih.gov/38270227" TargetMode="External"/><Relationship Id="rId4806" Type="http://schemas.openxmlformats.org/officeDocument/2006/relationships/hyperlink" Target="https://pubmed.ncbi.nlm.nih.gov/30247616" TargetMode="External"/><Relationship Id="rId469" Type="http://schemas.openxmlformats.org/officeDocument/2006/relationships/hyperlink" Target="https://royalsocietypublishing.org/doi/10.1098/rspb.2010.1903?url_ver=Z39.88-2003&amp;rfr_id=ori:rid:crossref.org&amp;rfr_dat=cr_pub%200pubmed" TargetMode="External"/><Relationship Id="rId676" Type="http://schemas.openxmlformats.org/officeDocument/2006/relationships/hyperlink" Target="https://pubmed.ncbi.nlm.nih.gov/33870485" TargetMode="External"/><Relationship Id="rId883" Type="http://schemas.openxmlformats.org/officeDocument/2006/relationships/hyperlink" Target="https://academic.oup.com/ecco-jcc/article-lookup/doi/10.1093/ecco-jcc/jjv037" TargetMode="External"/><Relationship Id="rId1099" Type="http://schemas.openxmlformats.org/officeDocument/2006/relationships/hyperlink" Target="https://pubmed.ncbi.nlm.nih.gov/29590279" TargetMode="External"/><Relationship Id="rId2357" Type="http://schemas.openxmlformats.org/officeDocument/2006/relationships/hyperlink" Target="https://pubmed.ncbi.nlm.nih.gov/30036598" TargetMode="External"/><Relationship Id="rId2564" Type="http://schemas.openxmlformats.org/officeDocument/2006/relationships/hyperlink" Target="https://pubmed.ncbi.nlm.nih.gov/38082501" TargetMode="External"/><Relationship Id="rId3408" Type="http://schemas.openxmlformats.org/officeDocument/2006/relationships/hyperlink" Target="https://pubmed.ncbi.nlm.nih.gov/21564190" TargetMode="External"/><Relationship Id="rId3615" Type="http://schemas.openxmlformats.org/officeDocument/2006/relationships/hyperlink" Target="https://onlinelibrary.wiley.com/resolve/openurl?genre=article&amp;sid=nlm:pubmed&amp;issn=0105-1873&amp;date=1993&amp;volume=29&amp;issue=1&amp;spage=42" TargetMode="External"/><Relationship Id="rId3962" Type="http://schemas.openxmlformats.org/officeDocument/2006/relationships/hyperlink" Target="https://europepmc.org/abstract/MED/24092994" TargetMode="External"/><Relationship Id="rId329" Type="http://schemas.openxmlformats.org/officeDocument/2006/relationships/hyperlink" Target="https://linkinghub.elsevier.com/retrieve/pii/S0022-202X(23)00170-7" TargetMode="External"/><Relationship Id="rId536" Type="http://schemas.openxmlformats.org/officeDocument/2006/relationships/hyperlink" Target="https://pubmed.ncbi.nlm.nih.gov/12419304" TargetMode="External"/><Relationship Id="rId1166" Type="http://schemas.openxmlformats.org/officeDocument/2006/relationships/hyperlink" Target="https://academic.oup.com/bjd/article-lookup/doi/10.1093/bjd/ljad213" TargetMode="External"/><Relationship Id="rId1373" Type="http://schemas.openxmlformats.org/officeDocument/2006/relationships/hyperlink" Target="https://pubmed.ncbi.nlm.nih.gov/25422028" TargetMode="External"/><Relationship Id="rId2217" Type="http://schemas.openxmlformats.org/officeDocument/2006/relationships/hyperlink" Target="https://pubmed.ncbi.nlm.nih.gov/24369804" TargetMode="External"/><Relationship Id="rId2771" Type="http://schemas.openxmlformats.org/officeDocument/2006/relationships/hyperlink" Target="https://pubmed.ncbi.nlm.nih.gov/21410760" TargetMode="External"/><Relationship Id="rId3822" Type="http://schemas.openxmlformats.org/officeDocument/2006/relationships/hyperlink" Target="https://europepmc.org/abstract/MED/32250441" TargetMode="External"/><Relationship Id="rId743" Type="http://schemas.openxmlformats.org/officeDocument/2006/relationships/hyperlink" Target="https://europepmc.org/abstract/MED/27663168" TargetMode="External"/><Relationship Id="rId950" Type="http://schemas.openxmlformats.org/officeDocument/2006/relationships/hyperlink" Target="https://pubmed.ncbi.nlm.nih.gov/37527861" TargetMode="External"/><Relationship Id="rId1026" Type="http://schemas.openxmlformats.org/officeDocument/2006/relationships/hyperlink" Target="https://europepmc.org/abstract/MED/35791876" TargetMode="External"/><Relationship Id="rId1580" Type="http://schemas.openxmlformats.org/officeDocument/2006/relationships/hyperlink" Target="https://pubmed.ncbi.nlm.nih.gov/10683462" TargetMode="External"/><Relationship Id="rId2424" Type="http://schemas.openxmlformats.org/officeDocument/2006/relationships/hyperlink" Target="https://academic.oup.com/bjd/article-lookup/doi/10.1111/j.1365-2133.2012.11167.x" TargetMode="External"/><Relationship Id="rId2631" Type="http://schemas.openxmlformats.org/officeDocument/2006/relationships/hyperlink" Target="https://onlinelibrary.wiley.com/doi/10.1111/jdv.14250" TargetMode="External"/><Relationship Id="rId4389" Type="http://schemas.openxmlformats.org/officeDocument/2006/relationships/hyperlink" Target="https://pubmed.ncbi.nlm.nih.gov/35432995" TargetMode="External"/><Relationship Id="rId603" Type="http://schemas.openxmlformats.org/officeDocument/2006/relationships/hyperlink" Target="https://linkinghub.elsevier.com/retrieve/pii/S0022-202X(24)00382-8" TargetMode="External"/><Relationship Id="rId810" Type="http://schemas.openxmlformats.org/officeDocument/2006/relationships/hyperlink" Target="https://pubmed.ncbi.nlm.nih.gov/34490895" TargetMode="External"/><Relationship Id="rId1233" Type="http://schemas.openxmlformats.org/officeDocument/2006/relationships/hyperlink" Target="https://pubmed.ncbi.nlm.nih.gov/32034956" TargetMode="External"/><Relationship Id="rId1440" Type="http://schemas.openxmlformats.org/officeDocument/2006/relationships/hyperlink" Target="https://linkinghub.elsevier.com/retrieve/pii/S0163-4453(10)00087-3" TargetMode="External"/><Relationship Id="rId4596" Type="http://schemas.openxmlformats.org/officeDocument/2006/relationships/hyperlink" Target="https://pubmed.ncbi.nlm.nih.gov/16436176" TargetMode="External"/><Relationship Id="rId1300" Type="http://schemas.openxmlformats.org/officeDocument/2006/relationships/hyperlink" Target="https://onlinelibrary.wiley.com/doi/10.1111/tid.12799" TargetMode="External"/><Relationship Id="rId3198" Type="http://schemas.openxmlformats.org/officeDocument/2006/relationships/hyperlink" Target="https://pubmed.ncbi.nlm.nih.gov/32282926" TargetMode="External"/><Relationship Id="rId4249" Type="http://schemas.openxmlformats.org/officeDocument/2006/relationships/hyperlink" Target="https://pubmed.ncbi.nlm.nih.gov/3427804" TargetMode="External"/><Relationship Id="rId4456" Type="http://schemas.openxmlformats.org/officeDocument/2006/relationships/hyperlink" Target="https://linkinghub.elsevier.com/retrieve/pii/S0022-202X(23)00077-5" TargetMode="External"/><Relationship Id="rId4663" Type="http://schemas.openxmlformats.org/officeDocument/2006/relationships/hyperlink" Target="https://academic.oup.com/ced/article-lookup/doi/10.1111/j.1365-2230.1993.tb00993.x" TargetMode="External"/><Relationship Id="rId4870" Type="http://schemas.openxmlformats.org/officeDocument/2006/relationships/hyperlink" Target="https://onlinelibrary.wiley.com/doi/10.1111/j.1447-0349.2009.00620.x" TargetMode="External"/><Relationship Id="rId3058" Type="http://schemas.openxmlformats.org/officeDocument/2006/relationships/hyperlink" Target="https://pubmed.ncbi.nlm.nih.gov/36998431" TargetMode="External"/><Relationship Id="rId3265" Type="http://schemas.openxmlformats.org/officeDocument/2006/relationships/hyperlink" Target="https://www.tandfonline.com/doi/full/10.1080/14740338.2018.1484106" TargetMode="External"/><Relationship Id="rId3472" Type="http://schemas.openxmlformats.org/officeDocument/2006/relationships/hyperlink" Target="https://pubmed.ncbi.nlm.nih.gov/15034514" TargetMode="External"/><Relationship Id="rId4109" Type="http://schemas.openxmlformats.org/officeDocument/2006/relationships/hyperlink" Target="https://pubmed.ncbi.nlm.nih.gov/14613399" TargetMode="External"/><Relationship Id="rId4316" Type="http://schemas.openxmlformats.org/officeDocument/2006/relationships/hyperlink" Target="https://onlinelibrary.wiley.com/doi/10.1111/ijd.16943" TargetMode="External"/><Relationship Id="rId4523" Type="http://schemas.openxmlformats.org/officeDocument/2006/relationships/hyperlink" Target="https://pubmed.ncbi.nlm.nih.gov/10715878" TargetMode="External"/><Relationship Id="rId4730" Type="http://schemas.openxmlformats.org/officeDocument/2006/relationships/hyperlink" Target="https://pubmed.ncbi.nlm.nih.gov/35582951" TargetMode="External"/><Relationship Id="rId186" Type="http://schemas.openxmlformats.org/officeDocument/2006/relationships/hyperlink" Target="https://linkinghub.elsevier.com/retrieve/pii/S0002-9297(14)00177-3" TargetMode="External"/><Relationship Id="rId393" Type="http://schemas.openxmlformats.org/officeDocument/2006/relationships/hyperlink" Target="https://linkinghub.elsevier.com/retrieve/pii/S0022-202X(18)31990-0" TargetMode="External"/><Relationship Id="rId2074" Type="http://schemas.openxmlformats.org/officeDocument/2006/relationships/hyperlink" Target="https://pubmed.ncbi.nlm.nih.gov/21929536" TargetMode="External"/><Relationship Id="rId2281" Type="http://schemas.openxmlformats.org/officeDocument/2006/relationships/hyperlink" Target="https://pubmed.ncbi.nlm.nih.gov/38815935" TargetMode="External"/><Relationship Id="rId3125" Type="http://schemas.openxmlformats.org/officeDocument/2006/relationships/hyperlink" Target="https://europepmc.org/abstract/MED/35171942" TargetMode="External"/><Relationship Id="rId3332" Type="http://schemas.openxmlformats.org/officeDocument/2006/relationships/hyperlink" Target="https://pubmed.ncbi.nlm.nih.gov/27996153" TargetMode="External"/><Relationship Id="rId253" Type="http://schemas.openxmlformats.org/officeDocument/2006/relationships/hyperlink" Target="https://pubmed.ncbi.nlm.nih.gov/18685261" TargetMode="External"/><Relationship Id="rId460" Type="http://schemas.openxmlformats.org/officeDocument/2006/relationships/hyperlink" Target="https://pubmed.ncbi.nlm.nih.gov/21933662" TargetMode="External"/><Relationship Id="rId1090" Type="http://schemas.openxmlformats.org/officeDocument/2006/relationships/hyperlink" Target="https://europepmc.org/abstract/MED/30628069" TargetMode="External"/><Relationship Id="rId2141" Type="http://schemas.openxmlformats.org/officeDocument/2006/relationships/hyperlink" Target="https://pubmed.ncbi.nlm.nih.gov/34611950" TargetMode="External"/><Relationship Id="rId113" Type="http://schemas.openxmlformats.org/officeDocument/2006/relationships/hyperlink" Target="https://pubmed.ncbi.nlm.nih.gov/31211845" TargetMode="External"/><Relationship Id="rId320" Type="http://schemas.openxmlformats.org/officeDocument/2006/relationships/hyperlink" Target="https://pubmed.ncbi.nlm.nih.gov/38196618" TargetMode="External"/><Relationship Id="rId2001" Type="http://schemas.openxmlformats.org/officeDocument/2006/relationships/hyperlink" Target="https://linkinghub.elsevier.com/retrieve/pii/S0022-202X(17)32833-6" TargetMode="External"/><Relationship Id="rId5157" Type="http://schemas.openxmlformats.org/officeDocument/2006/relationships/hyperlink" Target="https://pubmed.ncbi.nlm.nih.gov/34904208" TargetMode="External"/><Relationship Id="rId2958" Type="http://schemas.openxmlformats.org/officeDocument/2006/relationships/hyperlink" Target="https://journals.sagepub.com/doi/10.1177/1203475416661311?url_ver=Z39.88-2003&amp;rfr_id=ori:rid:crossref.org&amp;rfr_dat=cr_pub%200pubmed" TargetMode="External"/><Relationship Id="rId5017" Type="http://schemas.openxmlformats.org/officeDocument/2006/relationships/hyperlink" Target="https://pubmed.ncbi.nlm.nih.gov/1718636" TargetMode="External"/><Relationship Id="rId1767" Type="http://schemas.openxmlformats.org/officeDocument/2006/relationships/hyperlink" Target="https://pubmed.ncbi.nlm.nih.gov/1794177" TargetMode="External"/><Relationship Id="rId1974" Type="http://schemas.openxmlformats.org/officeDocument/2006/relationships/hyperlink" Target="https://pubmed.ncbi.nlm.nih.gov/32108333" TargetMode="External"/><Relationship Id="rId2818" Type="http://schemas.openxmlformats.org/officeDocument/2006/relationships/hyperlink" Target="https://europepmc.org/abstract/MED/36810251" TargetMode="External"/><Relationship Id="rId4173" Type="http://schemas.openxmlformats.org/officeDocument/2006/relationships/hyperlink" Target="https://pubmed.ncbi.nlm.nih.gov/7888360" TargetMode="External"/><Relationship Id="rId4380" Type="http://schemas.openxmlformats.org/officeDocument/2006/relationships/hyperlink" Target="https://onlinelibrary.wiley.com/doi/10.1111/jdv.17954" TargetMode="External"/><Relationship Id="rId5224" Type="http://schemas.openxmlformats.org/officeDocument/2006/relationships/hyperlink" Target="https://linkinghub.elsevier.com/retrieve/pii/S1748-6815(21)00257-6" TargetMode="External"/><Relationship Id="rId59" Type="http://schemas.openxmlformats.org/officeDocument/2006/relationships/hyperlink" Target="https://pubmed.ncbi.nlm.nih.gov/34778846" TargetMode="External"/><Relationship Id="rId1627" Type="http://schemas.openxmlformats.org/officeDocument/2006/relationships/hyperlink" Target="https://onlinelibrary.wiley.com/resolve/openurl?genre=article&amp;sid=nlm:pubmed&amp;issn=0011-9059&amp;date=1997&amp;volume=36&amp;issue=9&amp;spage=661" TargetMode="External"/><Relationship Id="rId1834" Type="http://schemas.openxmlformats.org/officeDocument/2006/relationships/hyperlink" Target="https://academic.oup.com/bjd/article-lookup/doi/10.1111/j.1365-2133.1987.tb05788.x" TargetMode="External"/><Relationship Id="rId4033" Type="http://schemas.openxmlformats.org/officeDocument/2006/relationships/hyperlink" Target="https://academic.oup.com/bjd/article-lookup/doi/10.1111/j.1365-2133.2006.07582.x" TargetMode="External"/><Relationship Id="rId4240" Type="http://schemas.openxmlformats.org/officeDocument/2006/relationships/hyperlink" Target="https://pubmed.ncbi.nlm.nih.gov/2973399" TargetMode="External"/><Relationship Id="rId3799" Type="http://schemas.openxmlformats.org/officeDocument/2006/relationships/hyperlink" Target="https://pubmed.ncbi.nlm.nih.gov/34035105" TargetMode="External"/><Relationship Id="rId4100" Type="http://schemas.openxmlformats.org/officeDocument/2006/relationships/hyperlink" Target="https://linkinghub.elsevier.com/retrieve/pii/S0190962203015639" TargetMode="External"/><Relationship Id="rId1901" Type="http://schemas.openxmlformats.org/officeDocument/2006/relationships/hyperlink" Target="https://academic.oup.com/ced/article-lookup/doi/10.1111/j.1365-2230.1981.tb02310.x" TargetMode="External"/><Relationship Id="rId3659" Type="http://schemas.openxmlformats.org/officeDocument/2006/relationships/hyperlink" Target="https://jamanetwork.com/journals/jamadermatology/fullarticle/10.1001/jamadermatol.2018.1412" TargetMode="External"/><Relationship Id="rId3866" Type="http://schemas.openxmlformats.org/officeDocument/2006/relationships/hyperlink" Target="https://academic.oup.com/bjd/article-lookup/doi/10.1111/bjd.15945" TargetMode="External"/><Relationship Id="rId4917" Type="http://schemas.openxmlformats.org/officeDocument/2006/relationships/hyperlink" Target="https://pubmed.ncbi.nlm.nih.gov/33993465" TargetMode="External"/><Relationship Id="rId5081" Type="http://schemas.openxmlformats.org/officeDocument/2006/relationships/hyperlink" Target="https://europepmc.org/abstract/MED/34674296" TargetMode="External"/><Relationship Id="rId787" Type="http://schemas.openxmlformats.org/officeDocument/2006/relationships/hyperlink" Target="https://onlinelibrary.wiley.com/resolve/openurl?genre=article&amp;sid=nlm:pubmed&amp;issn=1076-0512&amp;date=2006&amp;volume=32&amp;issue=6&amp;spage=864" TargetMode="External"/><Relationship Id="rId994" Type="http://schemas.openxmlformats.org/officeDocument/2006/relationships/hyperlink" Target="https://academic.oup.com/bjd/article-lookup/doi/10.1093/bjd/ljad393" TargetMode="External"/><Relationship Id="rId2468" Type="http://schemas.openxmlformats.org/officeDocument/2006/relationships/hyperlink" Target="https://jmg.bmj.com/lookup/pmidlookup?view=long&amp;pmid=17993580" TargetMode="External"/><Relationship Id="rId2675" Type="http://schemas.openxmlformats.org/officeDocument/2006/relationships/hyperlink" Target="https://europepmc.org/abstract/MED/38312251" TargetMode="External"/><Relationship Id="rId2882" Type="http://schemas.openxmlformats.org/officeDocument/2006/relationships/hyperlink" Target="https://linkinghub.elsevier.com/retrieve/pii/S0140-6736(19)31772-6" TargetMode="External"/><Relationship Id="rId3519" Type="http://schemas.openxmlformats.org/officeDocument/2006/relationships/hyperlink" Target="https://academic.oup.com/bjd/article-lookup/doi/10.1111/bjd.16838" TargetMode="External"/><Relationship Id="rId3726" Type="http://schemas.openxmlformats.org/officeDocument/2006/relationships/hyperlink" Target="https://linkinghub.elsevier.com/retrieve/pii/S0190-9622(10)02173-0" TargetMode="External"/><Relationship Id="rId3933" Type="http://schemas.openxmlformats.org/officeDocument/2006/relationships/hyperlink" Target="https://pubmed.ncbi.nlm.nih.gov/24134436" TargetMode="External"/><Relationship Id="rId647" Type="http://schemas.openxmlformats.org/officeDocument/2006/relationships/hyperlink" Target="https://academic.oup.com/ced/article-lookup/doi/10.1111/ced.15126" TargetMode="External"/><Relationship Id="rId854" Type="http://schemas.openxmlformats.org/officeDocument/2006/relationships/hyperlink" Target="https://pubmed.ncbi.nlm.nih.gov/29771976" TargetMode="External"/><Relationship Id="rId1277" Type="http://schemas.openxmlformats.org/officeDocument/2006/relationships/hyperlink" Target="https://pubmed.ncbi.nlm.nih.gov/30468532" TargetMode="External"/><Relationship Id="rId1484" Type="http://schemas.openxmlformats.org/officeDocument/2006/relationships/hyperlink" Target="https://pubmed.ncbi.nlm.nih.gov/21250313" TargetMode="External"/><Relationship Id="rId1691" Type="http://schemas.openxmlformats.org/officeDocument/2006/relationships/hyperlink" Target="https://pubmed.ncbi.nlm.nih.gov/8560542" TargetMode="External"/><Relationship Id="rId2328" Type="http://schemas.openxmlformats.org/officeDocument/2006/relationships/hyperlink" Target="https://europepmc.org/abstract/MED/33661508" TargetMode="External"/><Relationship Id="rId2535" Type="http://schemas.openxmlformats.org/officeDocument/2006/relationships/hyperlink" Target="https://pubmed.ncbi.nlm.nih.gov/8763428" TargetMode="External"/><Relationship Id="rId2742" Type="http://schemas.openxmlformats.org/officeDocument/2006/relationships/hyperlink" Target="https://pubmed.ncbi.nlm.nih.gov/31682840" TargetMode="External"/><Relationship Id="rId507" Type="http://schemas.openxmlformats.org/officeDocument/2006/relationships/hyperlink" Target="https://academic.oup.com/stmcls/article-lookup/doi/10.1634/stemcells.2006-0304" TargetMode="External"/><Relationship Id="rId714" Type="http://schemas.openxmlformats.org/officeDocument/2006/relationships/hyperlink" Target="https://pubmed.ncbi.nlm.nih.gov/30280394" TargetMode="External"/><Relationship Id="rId921" Type="http://schemas.openxmlformats.org/officeDocument/2006/relationships/hyperlink" Target="https://academic.oup.com/ced/article-lookup/doi/10.1046/j.1365-2230.2001.00812.x" TargetMode="External"/><Relationship Id="rId1137" Type="http://schemas.openxmlformats.org/officeDocument/2006/relationships/hyperlink" Target="https://pubmed.ncbi.nlm.nih.gov/26055606" TargetMode="External"/><Relationship Id="rId1344" Type="http://schemas.openxmlformats.org/officeDocument/2006/relationships/hyperlink" Target="https://academic.oup.com/bjd/article-lookup/doi/10.1111/bjd.14261" TargetMode="External"/><Relationship Id="rId1551" Type="http://schemas.openxmlformats.org/officeDocument/2006/relationships/hyperlink" Target="https://pubmed.ncbi.nlm.nih.gov/11701575" TargetMode="External"/><Relationship Id="rId2602" Type="http://schemas.openxmlformats.org/officeDocument/2006/relationships/hyperlink" Target="https://pubmed.ncbi.nlm.nih.gov/32279378" TargetMode="External"/><Relationship Id="rId50" Type="http://schemas.openxmlformats.org/officeDocument/2006/relationships/hyperlink" Target="https://europepmc.org/abstract/MED/35507331" TargetMode="External"/><Relationship Id="rId1204" Type="http://schemas.openxmlformats.org/officeDocument/2006/relationships/hyperlink" Target="https://academic.oup.com/bjd/article-lookup/doi/10.1111/bjd.20485" TargetMode="External"/><Relationship Id="rId1411" Type="http://schemas.openxmlformats.org/officeDocument/2006/relationships/hyperlink" Target="https://pubmed.ncbi.nlm.nih.gov/23245608" TargetMode="External"/><Relationship Id="rId4567" Type="http://schemas.openxmlformats.org/officeDocument/2006/relationships/hyperlink" Target="http://escholarship.org/uc/item/9vb4f09s" TargetMode="External"/><Relationship Id="rId4774" Type="http://schemas.openxmlformats.org/officeDocument/2006/relationships/hyperlink" Target="https://pubmed.ncbi.nlm.nih.gov/32064913" TargetMode="External"/><Relationship Id="rId3169" Type="http://schemas.openxmlformats.org/officeDocument/2006/relationships/hyperlink" Target="https://linkinghub.elsevier.com/retrieve/pii/S2589-7500(21)00017-0" TargetMode="External"/><Relationship Id="rId3376" Type="http://schemas.openxmlformats.org/officeDocument/2006/relationships/hyperlink" Target="https://pubmed.ncbi.nlm.nih.gov/25134101" TargetMode="External"/><Relationship Id="rId3583" Type="http://schemas.openxmlformats.org/officeDocument/2006/relationships/hyperlink" Target="https://www.tandfonline.com/doi/full/10.1517/14712598.2.1.45" TargetMode="External"/><Relationship Id="rId4427" Type="http://schemas.openxmlformats.org/officeDocument/2006/relationships/hyperlink" Target="https://pubmed.ncbi.nlm.nih.gov/33249595" TargetMode="External"/><Relationship Id="rId4981" Type="http://schemas.openxmlformats.org/officeDocument/2006/relationships/hyperlink" Target="https://linkinghub.elsevier.com/retrieve/pii/S0140-6736(95)90618-5" TargetMode="External"/><Relationship Id="rId297" Type="http://schemas.openxmlformats.org/officeDocument/2006/relationships/hyperlink" Target="https://europepmc.org/abstract/MED/9192320" TargetMode="External"/><Relationship Id="rId2185" Type="http://schemas.openxmlformats.org/officeDocument/2006/relationships/hyperlink" Target="https://pubmed.ncbi.nlm.nih.gov/28418143" TargetMode="External"/><Relationship Id="rId2392" Type="http://schemas.openxmlformats.org/officeDocument/2006/relationships/hyperlink" Target="http://jddonline.com/articles/dermatology/S1545961616P0345X" TargetMode="External"/><Relationship Id="rId3029" Type="http://schemas.openxmlformats.org/officeDocument/2006/relationships/hyperlink" Target="https://academic.oup.com/ced/article-lookup/doi/10.1093/ced/llae196" TargetMode="External"/><Relationship Id="rId3236" Type="http://schemas.openxmlformats.org/officeDocument/2006/relationships/hyperlink" Target="https://pubmed.ncbi.nlm.nih.gov/30880042" TargetMode="External"/><Relationship Id="rId3790" Type="http://schemas.openxmlformats.org/officeDocument/2006/relationships/hyperlink" Target="https://academic.oup.com/bjd/article-lookup/doi/10.1111/bjd.20080" TargetMode="External"/><Relationship Id="rId4634" Type="http://schemas.openxmlformats.org/officeDocument/2006/relationships/hyperlink" Target="https://pubmed.ncbi.nlm.nih.gov/9764857" TargetMode="External"/><Relationship Id="rId4841" Type="http://schemas.openxmlformats.org/officeDocument/2006/relationships/hyperlink" Target="https://linkinghub.elsevier.com/retrieve/pii/S1740-1445(15)30117-0" TargetMode="External"/><Relationship Id="rId157" Type="http://schemas.openxmlformats.org/officeDocument/2006/relationships/hyperlink" Target="https://pubmed.ncbi.nlm.nih.gov/28194751" TargetMode="External"/><Relationship Id="rId364" Type="http://schemas.openxmlformats.org/officeDocument/2006/relationships/hyperlink" Target="https://pubmed.ncbi.nlm.nih.gov/32307694" TargetMode="External"/><Relationship Id="rId2045" Type="http://schemas.openxmlformats.org/officeDocument/2006/relationships/hyperlink" Target="https://journals.lww.com/00128360-201401000-00021" TargetMode="External"/><Relationship Id="rId3443" Type="http://schemas.openxmlformats.org/officeDocument/2006/relationships/hyperlink" Target="https://jamanetwork.com/journals/jamadermatology/fullarticle/10.1001/archderm.143.12.1570" TargetMode="External"/><Relationship Id="rId3650" Type="http://schemas.openxmlformats.org/officeDocument/2006/relationships/hyperlink" Target="https://pubmed.ncbi.nlm.nih.gov/30578464" TargetMode="External"/><Relationship Id="rId4701" Type="http://schemas.openxmlformats.org/officeDocument/2006/relationships/hyperlink" Target="https://journals.sagepub.com/doi/abs/10.1177/13623613241235531?url_ver=Z39.88-2003&amp;rfr_id=ori:rid:crossref.org&amp;rfr_dat=cr_pub%200pubmed" TargetMode="External"/><Relationship Id="rId571" Type="http://schemas.openxmlformats.org/officeDocument/2006/relationships/hyperlink" Target="https://linkinghub.elsevier.com/retrieve/pii/S0014-4827(97)93897-0" TargetMode="External"/><Relationship Id="rId2252" Type="http://schemas.openxmlformats.org/officeDocument/2006/relationships/hyperlink" Target="https://europepmc.org/abstract/MED/19681860" TargetMode="External"/><Relationship Id="rId3303" Type="http://schemas.openxmlformats.org/officeDocument/2006/relationships/hyperlink" Target="https://academic.oup.com/bjd/article-lookup/doi/10.1111/bjd.15874" TargetMode="External"/><Relationship Id="rId3510" Type="http://schemas.openxmlformats.org/officeDocument/2006/relationships/hyperlink" Target="https://pubmed.ncbi.nlm.nih.gov/31779042" TargetMode="External"/><Relationship Id="rId224" Type="http://schemas.openxmlformats.org/officeDocument/2006/relationships/hyperlink" Target="https://linkinghub.elsevier.com/retrieve/pii/S0022-202X(15)35620-7" TargetMode="External"/><Relationship Id="rId431" Type="http://schemas.openxmlformats.org/officeDocument/2006/relationships/hyperlink" Target="https://link.springer.com/article/10.1007/s00441-014-2105-4" TargetMode="External"/><Relationship Id="rId1061" Type="http://schemas.openxmlformats.org/officeDocument/2006/relationships/hyperlink" Target="https://pubmed.ncbi.nlm.nih.gov/33263718" TargetMode="External"/><Relationship Id="rId2112" Type="http://schemas.openxmlformats.org/officeDocument/2006/relationships/hyperlink" Target="https://onlinelibrary.wiley.com/doi/10.1111/all.16007" TargetMode="External"/><Relationship Id="rId5268" Type="http://schemas.openxmlformats.org/officeDocument/2006/relationships/hyperlink" Target="https://academic.oup.com/bjd/article-lookup/doi/10.1093/bjd/ljae068" TargetMode="External"/><Relationship Id="rId1878" Type="http://schemas.openxmlformats.org/officeDocument/2006/relationships/hyperlink" Target="https://academic.oup.com/ced/article-lookup/doi/10.1111/j.1365-2230.1983.tb01823.x" TargetMode="External"/><Relationship Id="rId2929" Type="http://schemas.openxmlformats.org/officeDocument/2006/relationships/hyperlink" Target="https://pubmed.ncbi.nlm.nih.gov/34276083" TargetMode="External"/><Relationship Id="rId4077" Type="http://schemas.openxmlformats.org/officeDocument/2006/relationships/hyperlink" Target="https://academic.oup.com/bjd/article-lookup/doi/10.1111/j.1365-2133.2005.06502.x" TargetMode="External"/><Relationship Id="rId4284" Type="http://schemas.openxmlformats.org/officeDocument/2006/relationships/hyperlink" Target="https://pubmed.ncbi.nlm.nih.gov/485192" TargetMode="External"/><Relationship Id="rId4491" Type="http://schemas.openxmlformats.org/officeDocument/2006/relationships/hyperlink" Target="https://pubmed.ncbi.nlm.nih.gov/33544444" TargetMode="External"/><Relationship Id="rId5128" Type="http://schemas.openxmlformats.org/officeDocument/2006/relationships/hyperlink" Target="https://pubmed.ncbi.nlm.nih.gov/33292229" TargetMode="External"/><Relationship Id="rId1738" Type="http://schemas.openxmlformats.org/officeDocument/2006/relationships/hyperlink" Target="https://pubmed.ncbi.nlm.nih.gov/8388236" TargetMode="External"/><Relationship Id="rId3093" Type="http://schemas.openxmlformats.org/officeDocument/2006/relationships/hyperlink" Target="https://linkinghub.elsevier.com/retrieve/pii/S1098-3015(22)02153-2" TargetMode="External"/><Relationship Id="rId4144" Type="http://schemas.openxmlformats.org/officeDocument/2006/relationships/hyperlink" Target="https://academic.oup.com/bjd/article-lookup/doi/10.1046/j.1365-2133.1998.02077.x" TargetMode="External"/><Relationship Id="rId4351" Type="http://schemas.openxmlformats.org/officeDocument/2006/relationships/hyperlink" Target="https://pubmed.ncbi.nlm.nih.gov/37067126" TargetMode="External"/><Relationship Id="rId1945" Type="http://schemas.openxmlformats.org/officeDocument/2006/relationships/hyperlink" Target="https://europepmc.org/abstract/MED/35351703" TargetMode="External"/><Relationship Id="rId3160" Type="http://schemas.openxmlformats.org/officeDocument/2006/relationships/hyperlink" Target="https://pubmed.ncbi.nlm.nih.gov/33516523" TargetMode="External"/><Relationship Id="rId4004" Type="http://schemas.openxmlformats.org/officeDocument/2006/relationships/hyperlink" Target="https://pubmed.ncbi.nlm.nih.gov/19295185" TargetMode="External"/><Relationship Id="rId4211" Type="http://schemas.openxmlformats.org/officeDocument/2006/relationships/hyperlink" Target="https://academic.oup.com/bjd/article-lookup/doi/10.1111/j.1365-2133.1990.tb04192.x" TargetMode="External"/><Relationship Id="rId1805" Type="http://schemas.openxmlformats.org/officeDocument/2006/relationships/hyperlink" Target="https://pubmed.ncbi.nlm.nih.gov/2846030" TargetMode="External"/><Relationship Id="rId3020" Type="http://schemas.openxmlformats.org/officeDocument/2006/relationships/hyperlink" Target="https://pubmed.ncbi.nlm.nih.gov/38316467" TargetMode="External"/><Relationship Id="rId3977" Type="http://schemas.openxmlformats.org/officeDocument/2006/relationships/hyperlink" Target="https://pubmed.ncbi.nlm.nih.gov/22006131" TargetMode="External"/><Relationship Id="rId898" Type="http://schemas.openxmlformats.org/officeDocument/2006/relationships/hyperlink" Target="https://pubmed.ncbi.nlm.nih.gov/18346183" TargetMode="External"/><Relationship Id="rId2579" Type="http://schemas.openxmlformats.org/officeDocument/2006/relationships/hyperlink" Target="https://europepmc.org/abstract/MED/36479266" TargetMode="External"/><Relationship Id="rId2786" Type="http://schemas.openxmlformats.org/officeDocument/2006/relationships/hyperlink" Target="https://linkinghub.elsevier.com/retrieve/pii/S0091-6749(24)00506-2" TargetMode="External"/><Relationship Id="rId2993" Type="http://schemas.openxmlformats.org/officeDocument/2006/relationships/hyperlink" Target="https://onlinelibrary.wiley.com/doi/10.1111/j.1468-3083.2010.03654.x" TargetMode="External"/><Relationship Id="rId3837" Type="http://schemas.openxmlformats.org/officeDocument/2006/relationships/hyperlink" Target="https://pubmed.ncbi.nlm.nih.gov/30924246" TargetMode="External"/><Relationship Id="rId5192" Type="http://schemas.openxmlformats.org/officeDocument/2006/relationships/hyperlink" Target="https://www.dovepress.com/articles.php?article_id=2635" TargetMode="External"/><Relationship Id="rId758" Type="http://schemas.openxmlformats.org/officeDocument/2006/relationships/hyperlink" Target="https://pubmed.ncbi.nlm.nih.gov/25361203" TargetMode="External"/><Relationship Id="rId965" Type="http://schemas.openxmlformats.org/officeDocument/2006/relationships/hyperlink" Target="https://europepmc.org/abstract/MED/27747495" TargetMode="External"/><Relationship Id="rId1388" Type="http://schemas.openxmlformats.org/officeDocument/2006/relationships/hyperlink" Target="https://linkinghub.elsevier.com/retrieve/pii/S0022-202X(15)36827-5" TargetMode="External"/><Relationship Id="rId1595" Type="http://schemas.openxmlformats.org/officeDocument/2006/relationships/hyperlink" Target="https://linkinghub.elsevier.com/retrieve/pii/S0163-4453(99)90096-8" TargetMode="External"/><Relationship Id="rId2439" Type="http://schemas.openxmlformats.org/officeDocument/2006/relationships/hyperlink" Target="https://pubmed.ncbi.nlm.nih.gov/21771013" TargetMode="External"/><Relationship Id="rId2646" Type="http://schemas.openxmlformats.org/officeDocument/2006/relationships/hyperlink" Target="https://pubmed.ncbi.nlm.nih.gov/19710691" TargetMode="External"/><Relationship Id="rId2853" Type="http://schemas.openxmlformats.org/officeDocument/2006/relationships/hyperlink" Target="https://pubmed.ncbi.nlm.nih.gov/33342507" TargetMode="External"/><Relationship Id="rId3904" Type="http://schemas.openxmlformats.org/officeDocument/2006/relationships/hyperlink" Target="https://europepmc.org/abstract/MED/27008237" TargetMode="External"/><Relationship Id="rId5052" Type="http://schemas.openxmlformats.org/officeDocument/2006/relationships/hyperlink" Target="https://pubmed.ncbi.nlm.nih.gov/2713264" TargetMode="External"/><Relationship Id="rId94" Type="http://schemas.openxmlformats.org/officeDocument/2006/relationships/hyperlink" Target="https://linkinghub.elsevier.com/retrieve/pii/S0022-202X(20)31394-4" TargetMode="External"/><Relationship Id="rId618" Type="http://schemas.openxmlformats.org/officeDocument/2006/relationships/hyperlink" Target="https://pubmed.ncbi.nlm.nih.gov/37603852" TargetMode="External"/><Relationship Id="rId825" Type="http://schemas.openxmlformats.org/officeDocument/2006/relationships/hyperlink" Target="https://linkinghub.elsevier.com/retrieve/pii/S0733-8635(20)30074-7" TargetMode="External"/><Relationship Id="rId1248" Type="http://schemas.openxmlformats.org/officeDocument/2006/relationships/hyperlink" Target="https://europepmc.org/abstract/MED/32266163" TargetMode="External"/><Relationship Id="rId1455" Type="http://schemas.openxmlformats.org/officeDocument/2006/relationships/hyperlink" Target="https://pubmed.ncbi.nlm.nih.gov/18287291" TargetMode="External"/><Relationship Id="rId1662" Type="http://schemas.openxmlformats.org/officeDocument/2006/relationships/hyperlink" Target="https://linkinghub.elsevier.com/retrieve/pii/S0140-6736(95)91925-2" TargetMode="External"/><Relationship Id="rId2506" Type="http://schemas.openxmlformats.org/officeDocument/2006/relationships/hyperlink" Target="https://academic.oup.com/ced/article-lookup/doi/10.1046/j.1365-2230.2001.00755.x" TargetMode="External"/><Relationship Id="rId1108" Type="http://schemas.openxmlformats.org/officeDocument/2006/relationships/hyperlink" Target="https://ascpt.onlinelibrary.wiley.com/doi/10.1002/cpt.788" TargetMode="External"/><Relationship Id="rId1315" Type="http://schemas.openxmlformats.org/officeDocument/2006/relationships/hyperlink" Target="https://pubmed.ncbi.nlm.nih.gov/27599708" TargetMode="External"/><Relationship Id="rId2713" Type="http://schemas.openxmlformats.org/officeDocument/2006/relationships/hyperlink" Target="https://academic.oup.com/ced/article-lookup/doi/10.1093/ced/llac033" TargetMode="External"/><Relationship Id="rId2920" Type="http://schemas.openxmlformats.org/officeDocument/2006/relationships/hyperlink" Target="https://academic.oup.com/bjd/article-lookup/doi/10.1093/bjd/ljad004" TargetMode="External"/><Relationship Id="rId4678" Type="http://schemas.openxmlformats.org/officeDocument/2006/relationships/hyperlink" Target="https://pubmed.ncbi.nlm.nih.gov/38797069" TargetMode="External"/><Relationship Id="rId1522" Type="http://schemas.openxmlformats.org/officeDocument/2006/relationships/hyperlink" Target="https://academic.oup.com/bjd/article-lookup/doi/10.1111/j.1365-2133.2004.05776.x" TargetMode="External"/><Relationship Id="rId4885" Type="http://schemas.openxmlformats.org/officeDocument/2006/relationships/hyperlink" Target="https://pubmed.ncbi.nlm.nih.gov/33292229" TargetMode="External"/><Relationship Id="rId21" Type="http://schemas.openxmlformats.org/officeDocument/2006/relationships/hyperlink" Target="https://pubmed.ncbi.nlm.nih.gov/36889663" TargetMode="External"/><Relationship Id="rId2089" Type="http://schemas.openxmlformats.org/officeDocument/2006/relationships/hyperlink" Target="https://onlinelibrary.wiley.com/resolve/openurl?genre=article&amp;sid=nlm:pubmed&amp;issn=1396-0296&amp;date=2004&amp;volume=17&amp;issue=1&amp;spage=47" TargetMode="External"/><Relationship Id="rId3487" Type="http://schemas.openxmlformats.org/officeDocument/2006/relationships/hyperlink" Target="https://linkinghub.elsevier.com/retrieve/pii/0005-2760(83)90091-7" TargetMode="External"/><Relationship Id="rId3694" Type="http://schemas.openxmlformats.org/officeDocument/2006/relationships/hyperlink" Target="https://academic.oup.com/ced/article-lookup/doi/10.1111/ced.12424" TargetMode="External"/><Relationship Id="rId4538" Type="http://schemas.openxmlformats.org/officeDocument/2006/relationships/hyperlink" Target="https://pubmed.ncbi.nlm.nih.gov/33656955" TargetMode="External"/><Relationship Id="rId4745" Type="http://schemas.openxmlformats.org/officeDocument/2006/relationships/hyperlink" Target="https://europepmc.org/abstract/MED/37632861" TargetMode="External"/><Relationship Id="rId4952" Type="http://schemas.openxmlformats.org/officeDocument/2006/relationships/hyperlink" Target="https://pubmed.ncbi.nlm.nih.gov/12745850" TargetMode="External"/><Relationship Id="rId2296" Type="http://schemas.openxmlformats.org/officeDocument/2006/relationships/hyperlink" Target="https://eprints.gla.ac.uk/294966" TargetMode="External"/><Relationship Id="rId3347" Type="http://schemas.openxmlformats.org/officeDocument/2006/relationships/hyperlink" Target="https://academic.oup.com/bjd/article-lookup/doi/10.1111/bjd.14463" TargetMode="External"/><Relationship Id="rId3554" Type="http://schemas.openxmlformats.org/officeDocument/2006/relationships/hyperlink" Target="https://pubmed.ncbi.nlm.nih.gov/22023784" TargetMode="External"/><Relationship Id="rId3761" Type="http://schemas.openxmlformats.org/officeDocument/2006/relationships/hyperlink" Target="https://pubmed.ncbi.nlm.nih.gov/36971254" TargetMode="External"/><Relationship Id="rId4605" Type="http://schemas.openxmlformats.org/officeDocument/2006/relationships/hyperlink" Target="https://academic.oup.com/ced/article-lookup/doi/10.1111/j.1365-2230.2005.01800.x" TargetMode="External"/><Relationship Id="rId4812" Type="http://schemas.openxmlformats.org/officeDocument/2006/relationships/hyperlink" Target="https://pubmed.ncbi.nlm.nih.gov/29715627" TargetMode="External"/><Relationship Id="rId268" Type="http://schemas.openxmlformats.org/officeDocument/2006/relationships/hyperlink" Target="https://pubmed.ncbi.nlm.nih.gov/15450331" TargetMode="External"/><Relationship Id="rId475" Type="http://schemas.openxmlformats.org/officeDocument/2006/relationships/hyperlink" Target="https://linkinghub.elsevier.com/retrieve/pii/S0022-202X(15)35144-7" TargetMode="External"/><Relationship Id="rId682" Type="http://schemas.openxmlformats.org/officeDocument/2006/relationships/hyperlink" Target="https://pubmed.ncbi.nlm.nih.gov/34744449" TargetMode="External"/><Relationship Id="rId2156" Type="http://schemas.openxmlformats.org/officeDocument/2006/relationships/hyperlink" Target="https://europepmc.org/abstract/MED/32412647" TargetMode="External"/><Relationship Id="rId2363" Type="http://schemas.openxmlformats.org/officeDocument/2006/relationships/hyperlink" Target="https://pubmed.ncbi.nlm.nih.gov/30318814" TargetMode="External"/><Relationship Id="rId2570" Type="http://schemas.openxmlformats.org/officeDocument/2006/relationships/hyperlink" Target="https://pubmed.ncbi.nlm.nih.gov/37538337" TargetMode="External"/><Relationship Id="rId3207" Type="http://schemas.openxmlformats.org/officeDocument/2006/relationships/hyperlink" Target="https://linkinghub.elsevier.com/retrieve/pii/S0140-6736(20)31286-1" TargetMode="External"/><Relationship Id="rId3414" Type="http://schemas.openxmlformats.org/officeDocument/2006/relationships/hyperlink" Target="https://pubmed.ncbi.nlm.nih.gov/20944653" TargetMode="External"/><Relationship Id="rId3621" Type="http://schemas.openxmlformats.org/officeDocument/2006/relationships/hyperlink" Target="https://journals.lww.com/10.1097/JCN.0000000000001013" TargetMode="External"/><Relationship Id="rId128" Type="http://schemas.openxmlformats.org/officeDocument/2006/relationships/hyperlink" Target="https://linkinghub.elsevier.com/retrieve/pii/S0091-6749(18)31642-7" TargetMode="External"/><Relationship Id="rId335" Type="http://schemas.openxmlformats.org/officeDocument/2006/relationships/hyperlink" Target="https://academic.oup.com/bjd/article-lookup/doi/10.1093/bjd/ljac131" TargetMode="External"/><Relationship Id="rId542" Type="http://schemas.openxmlformats.org/officeDocument/2006/relationships/hyperlink" Target="https://pubmed.ncbi.nlm.nih.gov/11952683" TargetMode="External"/><Relationship Id="rId1172" Type="http://schemas.openxmlformats.org/officeDocument/2006/relationships/hyperlink" Target="https://onlinelibrary.wiley.com/doi/10.1111/jdv.18982" TargetMode="External"/><Relationship Id="rId2016" Type="http://schemas.openxmlformats.org/officeDocument/2006/relationships/hyperlink" Target="https://pubmed.ncbi.nlm.nih.gov/26928555" TargetMode="External"/><Relationship Id="rId2223" Type="http://schemas.openxmlformats.org/officeDocument/2006/relationships/hyperlink" Target="https://pubmed.ncbi.nlm.nih.gov/23743648" TargetMode="External"/><Relationship Id="rId2430" Type="http://schemas.openxmlformats.org/officeDocument/2006/relationships/hyperlink" Target="https://linkinghub.elsevier.com/retrieve/pii/S0022-202X(15)35620-7" TargetMode="External"/><Relationship Id="rId402" Type="http://schemas.openxmlformats.org/officeDocument/2006/relationships/hyperlink" Target="https://pubmed.ncbi.nlm.nih.gov/29356064" TargetMode="External"/><Relationship Id="rId1032" Type="http://schemas.openxmlformats.org/officeDocument/2006/relationships/hyperlink" Target="https://europepmc.org/abstract/MED/35104366" TargetMode="External"/><Relationship Id="rId4188" Type="http://schemas.openxmlformats.org/officeDocument/2006/relationships/hyperlink" Target="https://europepmc.org/abstract/MED/8398249" TargetMode="External"/><Relationship Id="rId4395" Type="http://schemas.openxmlformats.org/officeDocument/2006/relationships/hyperlink" Target="https://pubmed.ncbi.nlm.nih.gov/34674292" TargetMode="External"/><Relationship Id="rId5239" Type="http://schemas.openxmlformats.org/officeDocument/2006/relationships/hyperlink" Target="https://pubmed.ncbi.nlm.nih.gov/31995663" TargetMode="External"/><Relationship Id="rId1989" Type="http://schemas.openxmlformats.org/officeDocument/2006/relationships/hyperlink" Target="https://europepmc.org/abstract/MED/30472735" TargetMode="External"/><Relationship Id="rId4048" Type="http://schemas.openxmlformats.org/officeDocument/2006/relationships/hyperlink" Target="https://academic.oup.com/bjd/article-lookup/doi/10.1111/j.1365-2133.2006.07343.x" TargetMode="External"/><Relationship Id="rId4255" Type="http://schemas.openxmlformats.org/officeDocument/2006/relationships/hyperlink" Target="https://pubmed.ncbi.nlm.nih.gov/3539654" TargetMode="External"/><Relationship Id="rId1849" Type="http://schemas.openxmlformats.org/officeDocument/2006/relationships/hyperlink" Target="https://academic.oup.com/bjd/article-lookup/doi/10.1111/j.1365-2133.1985.tb02313.x" TargetMode="External"/><Relationship Id="rId3064" Type="http://schemas.openxmlformats.org/officeDocument/2006/relationships/hyperlink" Target="https://pubmed.ncbi.nlm.nih.gov/36763806" TargetMode="External"/><Relationship Id="rId4462" Type="http://schemas.openxmlformats.org/officeDocument/2006/relationships/hyperlink" Target="https://europepmc.org/abstract/MED/35150003" TargetMode="External"/><Relationship Id="rId192" Type="http://schemas.openxmlformats.org/officeDocument/2006/relationships/hyperlink" Target="https://linkinghub.elsevier.com/retrieve/pii/S0022-202X(15)36597-0" TargetMode="External"/><Relationship Id="rId1709" Type="http://schemas.openxmlformats.org/officeDocument/2006/relationships/hyperlink" Target="https://pubmed.ncbi.nlm.nih.gov/8048832" TargetMode="External"/><Relationship Id="rId1916" Type="http://schemas.openxmlformats.org/officeDocument/2006/relationships/hyperlink" Target="https://academic.oup.com/ced/article-lookup/doi/10.1111/j.1365-2230.1979.tb02656.x" TargetMode="External"/><Relationship Id="rId3271" Type="http://schemas.openxmlformats.org/officeDocument/2006/relationships/hyperlink" Target="https://europepmc.org/abstract/MED/29792314" TargetMode="External"/><Relationship Id="rId4115" Type="http://schemas.openxmlformats.org/officeDocument/2006/relationships/hyperlink" Target="https://onlinelibrary.wiley.com/resolve/openurl?genre=article&amp;sid=nlm:pubmed&amp;issn=0926-9959&amp;date=2001&amp;volume=15&amp;issue=3&amp;spage=193" TargetMode="External"/><Relationship Id="rId4322" Type="http://schemas.openxmlformats.org/officeDocument/2006/relationships/hyperlink" Target="https://academic.oup.com/ced/article-lookup/doi/10.1093/ced/llad300" TargetMode="External"/><Relationship Id="rId2080" Type="http://schemas.openxmlformats.org/officeDocument/2006/relationships/hyperlink" Target="https://pubmed.ncbi.nlm.nih.gov/20500190" TargetMode="External"/><Relationship Id="rId3131" Type="http://schemas.openxmlformats.org/officeDocument/2006/relationships/hyperlink" Target="https://europepmc.org/abstract/MED/35663774" TargetMode="External"/><Relationship Id="rId2897" Type="http://schemas.openxmlformats.org/officeDocument/2006/relationships/hyperlink" Target="https://pubmed.ncbi.nlm.nih.gov/26240676" TargetMode="External"/><Relationship Id="rId3948" Type="http://schemas.openxmlformats.org/officeDocument/2006/relationships/hyperlink" Target="https://academic.oup.com/bjd/article-lookup/doi/10.1111/bjd.12563" TargetMode="External"/><Relationship Id="rId5096" Type="http://schemas.openxmlformats.org/officeDocument/2006/relationships/hyperlink" Target="https://pubmed.ncbi.nlm.nih.gov/34171322" TargetMode="External"/><Relationship Id="rId869" Type="http://schemas.openxmlformats.org/officeDocument/2006/relationships/hyperlink" Target="https://onlinelibrary.wiley.com/doi/10.1111/hiv.12385" TargetMode="External"/><Relationship Id="rId1499" Type="http://schemas.openxmlformats.org/officeDocument/2006/relationships/hyperlink" Target="https://pubmed.ncbi.nlm.nih.gov/15735409" TargetMode="External"/><Relationship Id="rId5163" Type="http://schemas.openxmlformats.org/officeDocument/2006/relationships/hyperlink" Target="https://pubmed.ncbi.nlm.nih.gov/28646610" TargetMode="External"/><Relationship Id="rId729" Type="http://schemas.openxmlformats.org/officeDocument/2006/relationships/hyperlink" Target="https://europepmc.org/abstract/MED/28489335" TargetMode="External"/><Relationship Id="rId1359" Type="http://schemas.openxmlformats.org/officeDocument/2006/relationships/hyperlink" Target="https://pubmed.ncbi.nlm.nih.gov/25510734" TargetMode="External"/><Relationship Id="rId2757" Type="http://schemas.openxmlformats.org/officeDocument/2006/relationships/hyperlink" Target="https://pubmed.ncbi.nlm.nih.gov/28298380" TargetMode="External"/><Relationship Id="rId2964" Type="http://schemas.openxmlformats.org/officeDocument/2006/relationships/hyperlink" Target="https://onlinelibrary.wiley.com/doi/10.1111/ijd.12582" TargetMode="External"/><Relationship Id="rId3808" Type="http://schemas.openxmlformats.org/officeDocument/2006/relationships/hyperlink" Target="https://academic.oup.com/bjd/article-lookup/doi/10.1111/bjd.19500" TargetMode="External"/><Relationship Id="rId5023" Type="http://schemas.openxmlformats.org/officeDocument/2006/relationships/hyperlink" Target="https://pubmed.ncbi.nlm.nih.gov/2225534" TargetMode="External"/><Relationship Id="rId5230" Type="http://schemas.openxmlformats.org/officeDocument/2006/relationships/hyperlink" Target="https://europepmc.org/abstract/MED/38846692" TargetMode="External"/><Relationship Id="rId936" Type="http://schemas.openxmlformats.org/officeDocument/2006/relationships/hyperlink" Target="https://pubmed.ncbi.nlm.nih.gov/9039320" TargetMode="External"/><Relationship Id="rId1219" Type="http://schemas.openxmlformats.org/officeDocument/2006/relationships/hyperlink" Target="https://pubmed.ncbi.nlm.nih.gov/33740405" TargetMode="External"/><Relationship Id="rId1566" Type="http://schemas.openxmlformats.org/officeDocument/2006/relationships/hyperlink" Target="https://journals.lww.com/00001432-200104000-00001" TargetMode="External"/><Relationship Id="rId1773" Type="http://schemas.openxmlformats.org/officeDocument/2006/relationships/hyperlink" Target="https://pubmed.ncbi.nlm.nih.gov/2056065" TargetMode="External"/><Relationship Id="rId1980" Type="http://schemas.openxmlformats.org/officeDocument/2006/relationships/hyperlink" Target="https://pubmed.ncbi.nlm.nih.gov/31473611" TargetMode="External"/><Relationship Id="rId2617" Type="http://schemas.openxmlformats.org/officeDocument/2006/relationships/hyperlink" Target="https://onlinelibrary.wiley.com/doi/10.1111/jdv.15865" TargetMode="External"/><Relationship Id="rId2824" Type="http://schemas.openxmlformats.org/officeDocument/2006/relationships/hyperlink" Target="https://linkinghub.elsevier.com/retrieve/pii/S0091-6749(22)00624-8" TargetMode="External"/><Relationship Id="rId65" Type="http://schemas.openxmlformats.org/officeDocument/2006/relationships/hyperlink" Target="https://pubmed.ncbi.nlm.nih.gov/34655022" TargetMode="External"/><Relationship Id="rId1426" Type="http://schemas.openxmlformats.org/officeDocument/2006/relationships/hyperlink" Target="https://linkinghub.elsevier.com/retrieve/pii/S0738-081X(11)00224-0" TargetMode="External"/><Relationship Id="rId1633" Type="http://schemas.openxmlformats.org/officeDocument/2006/relationships/hyperlink" Target="https://onlinelibrary.wiley.com/resolve/openurl?genre=article&amp;sid=nlm:pubmed&amp;issn=0007-0963&amp;date=1997&amp;volume=136&amp;issue=2&amp;spage=202" TargetMode="External"/><Relationship Id="rId1840" Type="http://schemas.openxmlformats.org/officeDocument/2006/relationships/hyperlink" Target="https://pubmed.ncbi.nlm.nih.gov/3084013" TargetMode="External"/><Relationship Id="rId4789" Type="http://schemas.openxmlformats.org/officeDocument/2006/relationships/hyperlink" Target="https://onlinelibrary.wiley.com/doi/10.1111/jpm.12549" TargetMode="External"/><Relationship Id="rId4996" Type="http://schemas.openxmlformats.org/officeDocument/2006/relationships/hyperlink" Target="https://pubmed.ncbi.nlm.nih.gov/8183808" TargetMode="External"/><Relationship Id="rId1700" Type="http://schemas.openxmlformats.org/officeDocument/2006/relationships/hyperlink" Target="https://academic.oup.com/bjd/article-lookup/doi/10.1111/j.1365-2133.1994.tb08531.x" TargetMode="External"/><Relationship Id="rId3598" Type="http://schemas.openxmlformats.org/officeDocument/2006/relationships/hyperlink" Target="https://pubmed.ncbi.nlm.nih.gov/9602875" TargetMode="External"/><Relationship Id="rId4649" Type="http://schemas.openxmlformats.org/officeDocument/2006/relationships/hyperlink" Target="https://onlinelibrary.wiley.com/resolve/openurl?genre=article&amp;sid=nlm:pubmed&amp;issn=0105-1873&amp;date=1995&amp;volume=32&amp;issue=3&amp;spage=143" TargetMode="External"/><Relationship Id="rId4856" Type="http://schemas.openxmlformats.org/officeDocument/2006/relationships/hyperlink" Target="https://pubmed.ncbi.nlm.nih.gov/24399641" TargetMode="External"/><Relationship Id="rId3458" Type="http://schemas.openxmlformats.org/officeDocument/2006/relationships/hyperlink" Target="https://pubmed.ncbi.nlm.nih.gov/16524446" TargetMode="External"/><Relationship Id="rId3665" Type="http://schemas.openxmlformats.org/officeDocument/2006/relationships/hyperlink" Target="https://pubmed.ncbi.nlm.nih.gov/29204894" TargetMode="External"/><Relationship Id="rId3872" Type="http://schemas.openxmlformats.org/officeDocument/2006/relationships/hyperlink" Target="https://onlinelibrary.wiley.com/doi/10.1111/jdv.14288" TargetMode="External"/><Relationship Id="rId4509" Type="http://schemas.openxmlformats.org/officeDocument/2006/relationships/hyperlink" Target="https://pubmed.ncbi.nlm.nih.gov/22211355" TargetMode="External"/><Relationship Id="rId4716" Type="http://schemas.openxmlformats.org/officeDocument/2006/relationships/hyperlink" Target="https://pubmed.ncbi.nlm.nih.gov/37632940" TargetMode="External"/><Relationship Id="rId379" Type="http://schemas.openxmlformats.org/officeDocument/2006/relationships/hyperlink" Target="https://europepmc.org/abstract/MED/32147745" TargetMode="External"/><Relationship Id="rId586" Type="http://schemas.openxmlformats.org/officeDocument/2006/relationships/hyperlink" Target="https://link.springer.com/article/10.1007/BF02943592" TargetMode="External"/><Relationship Id="rId793" Type="http://schemas.openxmlformats.org/officeDocument/2006/relationships/hyperlink" Target="https://linkinghub.elsevier.com/retrieve/pii/S0190-9622(23)03405-9" TargetMode="External"/><Relationship Id="rId2267" Type="http://schemas.openxmlformats.org/officeDocument/2006/relationships/hyperlink" Target="https://pubmed.ncbi.nlm.nih.gov/17666106" TargetMode="External"/><Relationship Id="rId2474" Type="http://schemas.openxmlformats.org/officeDocument/2006/relationships/hyperlink" Target="https://academic.oup.com/bjd/article-lookup/doi/10.1111/j.1365-2133.2006.07652.x" TargetMode="External"/><Relationship Id="rId2681" Type="http://schemas.openxmlformats.org/officeDocument/2006/relationships/hyperlink" Target="https://academic.oup.com/ced/article-lookup/doi/10.1093/ced/llad299" TargetMode="External"/><Relationship Id="rId3318" Type="http://schemas.openxmlformats.org/officeDocument/2006/relationships/hyperlink" Target="https://pubmed.ncbi.nlm.nih.gov/28554940" TargetMode="External"/><Relationship Id="rId3525" Type="http://schemas.openxmlformats.org/officeDocument/2006/relationships/hyperlink" Target="https://linkinghub.elsevier.com/retrieve/pii/S1572-1000(17)30389-7" TargetMode="External"/><Relationship Id="rId4923" Type="http://schemas.openxmlformats.org/officeDocument/2006/relationships/hyperlink" Target="https://pubmed.ncbi.nlm.nih.gov/18554227" TargetMode="External"/><Relationship Id="rId239" Type="http://schemas.openxmlformats.org/officeDocument/2006/relationships/hyperlink" Target="https://pubmed.ncbi.nlm.nih.gov/20445552" TargetMode="External"/><Relationship Id="rId446" Type="http://schemas.openxmlformats.org/officeDocument/2006/relationships/hyperlink" Target="https://pubmed.ncbi.nlm.nih.gov/24947149" TargetMode="External"/><Relationship Id="rId653" Type="http://schemas.openxmlformats.org/officeDocument/2006/relationships/hyperlink" Target="https://europepmc.org/abstract/MED/34961930" TargetMode="External"/><Relationship Id="rId1076" Type="http://schemas.openxmlformats.org/officeDocument/2006/relationships/hyperlink" Target="https://academic.oup.com/bjd/article-lookup/doi/10.1111/bjd.18981" TargetMode="External"/><Relationship Id="rId1283" Type="http://schemas.openxmlformats.org/officeDocument/2006/relationships/hyperlink" Target="https://pubmed.ncbi.nlm.nih.gov/29860482" TargetMode="External"/><Relationship Id="rId1490" Type="http://schemas.openxmlformats.org/officeDocument/2006/relationships/hyperlink" Target="https://pubmed.ncbi.nlm.nih.gov/16120198" TargetMode="External"/><Relationship Id="rId2127" Type="http://schemas.openxmlformats.org/officeDocument/2006/relationships/hyperlink" Target="https://pubmed.ncbi.nlm.nih.gov/36764291" TargetMode="External"/><Relationship Id="rId2334" Type="http://schemas.openxmlformats.org/officeDocument/2006/relationships/hyperlink" Target="https://linkinghub.elsevier.com/retrieve/pii/S0022-202X(20)31370-1" TargetMode="External"/><Relationship Id="rId3732" Type="http://schemas.openxmlformats.org/officeDocument/2006/relationships/hyperlink" Target="https://linkinghub.elsevier.com/retrieve/pii/S0190-9622(10)00562-1" TargetMode="External"/><Relationship Id="rId306" Type="http://schemas.openxmlformats.org/officeDocument/2006/relationships/hyperlink" Target="https://pubmed.ncbi.nlm.nih.gov/38846698" TargetMode="External"/><Relationship Id="rId860" Type="http://schemas.openxmlformats.org/officeDocument/2006/relationships/hyperlink" Target="https://pubmed.ncbi.nlm.nih.gov/28256715" TargetMode="External"/><Relationship Id="rId1143" Type="http://schemas.openxmlformats.org/officeDocument/2006/relationships/hyperlink" Target="https://pubmed.ncbi.nlm.nih.gov/25424052" TargetMode="External"/><Relationship Id="rId2541" Type="http://schemas.openxmlformats.org/officeDocument/2006/relationships/hyperlink" Target="https://pubmed.ncbi.nlm.nih.gov/7842700" TargetMode="External"/><Relationship Id="rId4299" Type="http://schemas.openxmlformats.org/officeDocument/2006/relationships/hyperlink" Target="https://pubmed.ncbi.nlm.nih.gov/38366988" TargetMode="External"/><Relationship Id="rId513" Type="http://schemas.openxmlformats.org/officeDocument/2006/relationships/hyperlink" Target="https://www.nature.com/articles/ng1883" TargetMode="External"/><Relationship Id="rId720" Type="http://schemas.openxmlformats.org/officeDocument/2006/relationships/hyperlink" Target="https://pubmed.ncbi.nlm.nih.gov/29972217" TargetMode="External"/><Relationship Id="rId1350" Type="http://schemas.openxmlformats.org/officeDocument/2006/relationships/hyperlink" Target="https://linkinghub.elsevier.com/retrieve/pii/S0190-9622(15)01610-2" TargetMode="External"/><Relationship Id="rId2401" Type="http://schemas.openxmlformats.org/officeDocument/2006/relationships/hyperlink" Target="https://pubmed.ncbi.nlm.nih.gov/25458002" TargetMode="External"/><Relationship Id="rId4159" Type="http://schemas.openxmlformats.org/officeDocument/2006/relationships/hyperlink" Target="https://pubmed.ncbi.nlm.nih.gov/8811778" TargetMode="External"/><Relationship Id="rId1003" Type="http://schemas.openxmlformats.org/officeDocument/2006/relationships/hyperlink" Target="https://pubmed.ncbi.nlm.nih.gov/37966910" TargetMode="External"/><Relationship Id="rId1210" Type="http://schemas.openxmlformats.org/officeDocument/2006/relationships/hyperlink" Target="https://europepmc.org/abstract/MED/33657642" TargetMode="External"/><Relationship Id="rId4366" Type="http://schemas.openxmlformats.org/officeDocument/2006/relationships/hyperlink" Target="https://europepmc.org/abstract/MED/36092255" TargetMode="External"/><Relationship Id="rId4573" Type="http://schemas.openxmlformats.org/officeDocument/2006/relationships/hyperlink" Target="https://www.bmj.com/lookup/pmidlookup?view=long&amp;pmid=22544832" TargetMode="External"/><Relationship Id="rId4780" Type="http://schemas.openxmlformats.org/officeDocument/2006/relationships/hyperlink" Target="https://pubmed.ncbi.nlm.nih.gov/32236948" TargetMode="External"/><Relationship Id="rId3175" Type="http://schemas.openxmlformats.org/officeDocument/2006/relationships/hyperlink" Target="https://europepmc.org/abstract/MED/33408196" TargetMode="External"/><Relationship Id="rId3382" Type="http://schemas.openxmlformats.org/officeDocument/2006/relationships/hyperlink" Target="https://pubmed.ncbi.nlm.nih.gov/24035157" TargetMode="External"/><Relationship Id="rId4019" Type="http://schemas.openxmlformats.org/officeDocument/2006/relationships/hyperlink" Target="https://academic.oup.com/ced/article-lookup/doi/10.1111/j.1365-2230.2007.02557.x" TargetMode="External"/><Relationship Id="rId4226" Type="http://schemas.openxmlformats.org/officeDocument/2006/relationships/hyperlink" Target="https://pubmed.ncbi.nlm.nih.gov/2567912" TargetMode="External"/><Relationship Id="rId4433" Type="http://schemas.openxmlformats.org/officeDocument/2006/relationships/hyperlink" Target="https://pubmed.ncbi.nlm.nih.gov/32989733" TargetMode="External"/><Relationship Id="rId4640" Type="http://schemas.openxmlformats.org/officeDocument/2006/relationships/hyperlink" Target="https://pubmed.ncbi.nlm.nih.gov/9129237" TargetMode="External"/><Relationship Id="rId2191" Type="http://schemas.openxmlformats.org/officeDocument/2006/relationships/hyperlink" Target="https://pubmed.ncbi.nlm.nih.gov/26830116" TargetMode="External"/><Relationship Id="rId3035" Type="http://schemas.openxmlformats.org/officeDocument/2006/relationships/hyperlink" Target="https://linkinghub.elsevier.com/retrieve/pii/S0022-202X(23)03040-3" TargetMode="External"/><Relationship Id="rId3242" Type="http://schemas.openxmlformats.org/officeDocument/2006/relationships/hyperlink" Target="https://pubmed.ncbi.nlm.nih.gov/30521836" TargetMode="External"/><Relationship Id="rId4500" Type="http://schemas.openxmlformats.org/officeDocument/2006/relationships/hyperlink" Target="https://academic.oup.com/bjd/article-lookup/doi/10.1111/bjd.13101" TargetMode="External"/><Relationship Id="rId163" Type="http://schemas.openxmlformats.org/officeDocument/2006/relationships/hyperlink" Target="https://pubmed.ncbi.nlm.nih.gov/27388993" TargetMode="External"/><Relationship Id="rId370" Type="http://schemas.openxmlformats.org/officeDocument/2006/relationships/hyperlink" Target="https://pubmed.ncbi.nlm.nih.gov/32845026" TargetMode="External"/><Relationship Id="rId2051" Type="http://schemas.openxmlformats.org/officeDocument/2006/relationships/hyperlink" Target="https://academic.oup.com/bjd/article-lookup/doi/10.1111/bjd.12373" TargetMode="External"/><Relationship Id="rId3102" Type="http://schemas.openxmlformats.org/officeDocument/2006/relationships/hyperlink" Target="https://pubmed.ncbi.nlm.nih.gov/35698725" TargetMode="External"/><Relationship Id="rId230" Type="http://schemas.openxmlformats.org/officeDocument/2006/relationships/hyperlink" Target="https://www.tandfonline.com/doi/full/10.3109/09546634.2010.487888" TargetMode="External"/><Relationship Id="rId5067" Type="http://schemas.openxmlformats.org/officeDocument/2006/relationships/hyperlink" Target="https://onlinelibrary.wiley.com/doi/10.1111/ejh.14206" TargetMode="External"/><Relationship Id="rId5274" Type="http://schemas.openxmlformats.org/officeDocument/2006/relationships/hyperlink" Target="https://linkinghub.elsevier.com/retrieve/pii/S0022-202X(20)31578-5" TargetMode="External"/><Relationship Id="rId2868" Type="http://schemas.openxmlformats.org/officeDocument/2006/relationships/hyperlink" Target="https://linkinghub.elsevier.com/retrieve/pii/S0190-9622(20)31148-8" TargetMode="External"/><Relationship Id="rId3919" Type="http://schemas.openxmlformats.org/officeDocument/2006/relationships/hyperlink" Target="https://pubmed.ncbi.nlm.nih.gov/26076194" TargetMode="External"/><Relationship Id="rId4083" Type="http://schemas.openxmlformats.org/officeDocument/2006/relationships/hyperlink" Target="https://bmcdermatol.biomedcentral.com/articles/10.1186/1471-5945-4-8" TargetMode="External"/><Relationship Id="rId1677" Type="http://schemas.openxmlformats.org/officeDocument/2006/relationships/hyperlink" Target="https://www.tandfonline.com/doi/full/10.3109/10715769509150324" TargetMode="External"/><Relationship Id="rId1884" Type="http://schemas.openxmlformats.org/officeDocument/2006/relationships/hyperlink" Target="https://academic.oup.com/ced/article-lookup/doi/10.1111/j.1365-2230.1982.tb02485.x" TargetMode="External"/><Relationship Id="rId2728" Type="http://schemas.openxmlformats.org/officeDocument/2006/relationships/hyperlink" Target="https://pubmed.ncbi.nlm.nih.gov/34115373" TargetMode="External"/><Relationship Id="rId2935" Type="http://schemas.openxmlformats.org/officeDocument/2006/relationships/hyperlink" Target="https://pubmed.ncbi.nlm.nih.gov/33200190" TargetMode="External"/><Relationship Id="rId4290" Type="http://schemas.openxmlformats.org/officeDocument/2006/relationships/hyperlink" Target="https://academic.oup.com/bjd/article-lookup/doi/10.1111/j.1365-2133.1979.tb06206.x" TargetMode="External"/><Relationship Id="rId5134" Type="http://schemas.openxmlformats.org/officeDocument/2006/relationships/hyperlink" Target="https://pubmed.ncbi.nlm.nih.gov/29341065" TargetMode="External"/><Relationship Id="rId907" Type="http://schemas.openxmlformats.org/officeDocument/2006/relationships/hyperlink" Target="https://academic.oup.com/ced/article-lookup/doi/10.1111/j.1365-2230.2004.01620.x" TargetMode="External"/><Relationship Id="rId1537" Type="http://schemas.openxmlformats.org/officeDocument/2006/relationships/hyperlink" Target="https://pubmed.ncbi.nlm.nih.gov/12428837" TargetMode="External"/><Relationship Id="rId1744" Type="http://schemas.openxmlformats.org/officeDocument/2006/relationships/hyperlink" Target="https://europepmc.org/abstract/MED/1487266" TargetMode="External"/><Relationship Id="rId1951" Type="http://schemas.openxmlformats.org/officeDocument/2006/relationships/hyperlink" Target="https://europepmc.org/abstract/MED/35663774" TargetMode="External"/><Relationship Id="rId4150" Type="http://schemas.openxmlformats.org/officeDocument/2006/relationships/hyperlink" Target="https://linkinghub.elsevier.com/retrieve/pii/S0190-9622(97)80253-8" TargetMode="External"/><Relationship Id="rId5201" Type="http://schemas.openxmlformats.org/officeDocument/2006/relationships/hyperlink" Target="https://pubmed.ncbi.nlm.nih.gov/12586670" TargetMode="External"/><Relationship Id="rId36" Type="http://schemas.openxmlformats.org/officeDocument/2006/relationships/hyperlink" Target="https://linkinghub.elsevier.com/retrieve/pii/S0022-202X(22)01903-0" TargetMode="External"/><Relationship Id="rId1604" Type="http://schemas.openxmlformats.org/officeDocument/2006/relationships/hyperlink" Target="https://pubmed.ncbi.nlm.nih.gov/9990402" TargetMode="External"/><Relationship Id="rId4010" Type="http://schemas.openxmlformats.org/officeDocument/2006/relationships/hyperlink" Target="https://pubmed.ncbi.nlm.nih.gov/18795920" TargetMode="External"/><Relationship Id="rId4967" Type="http://schemas.openxmlformats.org/officeDocument/2006/relationships/hyperlink" Target="https://onlinelibrary.wiley.com/resolve/openurl?genre=article&amp;sid=nlm:pubmed&amp;issn=0007-0963&amp;date=1997&amp;volume=136&amp;issue=4&amp;spage=498" TargetMode="External"/><Relationship Id="rId1811" Type="http://schemas.openxmlformats.org/officeDocument/2006/relationships/hyperlink" Target="https://pubmed.ncbi.nlm.nih.gov/3342176" TargetMode="External"/><Relationship Id="rId3569" Type="http://schemas.openxmlformats.org/officeDocument/2006/relationships/hyperlink" Target="https://medicaljournalssweden.se/actadv/article/view/13618" TargetMode="External"/><Relationship Id="rId697" Type="http://schemas.openxmlformats.org/officeDocument/2006/relationships/hyperlink" Target="https://europepmc.org/abstract/MED/32666099" TargetMode="External"/><Relationship Id="rId2378" Type="http://schemas.openxmlformats.org/officeDocument/2006/relationships/hyperlink" Target="https://academic.oup.com/bjd/article-lookup/doi/10.1111/bjd.15551" TargetMode="External"/><Relationship Id="rId3429" Type="http://schemas.openxmlformats.org/officeDocument/2006/relationships/hyperlink" Target="https://academic.oup.com/ced/article-lookup/doi/10.1111/j.1365-2230.2008.03034.x" TargetMode="External"/><Relationship Id="rId3776" Type="http://schemas.openxmlformats.org/officeDocument/2006/relationships/hyperlink" Target="https://onlinelibrary.wiley.com/doi/10.1111/jdv.18593" TargetMode="External"/><Relationship Id="rId3983" Type="http://schemas.openxmlformats.org/officeDocument/2006/relationships/hyperlink" Target="https://pubmed.ncbi.nlm.nih.gov/21118311" TargetMode="External"/><Relationship Id="rId4827" Type="http://schemas.openxmlformats.org/officeDocument/2006/relationships/hyperlink" Target="https://journals.sagepub.com/doi/10.1177/2059513118784721?url_ver=Z39.88-2003&amp;rfr_id=ori:rid:crossref.org&amp;rfr_dat=cr_pub%200pubmed" TargetMode="External"/><Relationship Id="rId1187" Type="http://schemas.openxmlformats.org/officeDocument/2006/relationships/hyperlink" Target="https://pubmed.ncbi.nlm.nih.gov/36128406" TargetMode="External"/><Relationship Id="rId2585" Type="http://schemas.openxmlformats.org/officeDocument/2006/relationships/hyperlink" Target="https://europepmc.org/abstract/MED/35913548" TargetMode="External"/><Relationship Id="rId2792" Type="http://schemas.openxmlformats.org/officeDocument/2006/relationships/hyperlink" Target="https://academic.oup.com/bjd/article-lookup/doi/10.1093/bjd/ljad347" TargetMode="External"/><Relationship Id="rId3636" Type="http://schemas.openxmlformats.org/officeDocument/2006/relationships/hyperlink" Target="https://pubmed.ncbi.nlm.nih.gov/33278303" TargetMode="External"/><Relationship Id="rId3843" Type="http://schemas.openxmlformats.org/officeDocument/2006/relationships/hyperlink" Target="https://pubmed.ncbi.nlm.nih.gov/30226526" TargetMode="External"/><Relationship Id="rId557" Type="http://schemas.openxmlformats.org/officeDocument/2006/relationships/hyperlink" Target="https://www.ncbi.nlm.nih.gov/pmc/articles/pmid/10606986/" TargetMode="External"/><Relationship Id="rId764" Type="http://schemas.openxmlformats.org/officeDocument/2006/relationships/hyperlink" Target="https://pubmed.ncbi.nlm.nih.gov/22882113" TargetMode="External"/><Relationship Id="rId971" Type="http://schemas.openxmlformats.org/officeDocument/2006/relationships/hyperlink" Target="https://academic.oup.com/bjd/article-lookup/doi/10.1111/bjd.12213" TargetMode="External"/><Relationship Id="rId1394" Type="http://schemas.openxmlformats.org/officeDocument/2006/relationships/hyperlink" Target="https://www.nejm.org/doi/10.1056/NEJMoa1208487?url_ver=Z39.88-2003&amp;rfr_id=ori:rid:crossref.org&amp;rfr_dat=cr_pub%200www.ncbi.nlm.nih.gov" TargetMode="External"/><Relationship Id="rId2238" Type="http://schemas.openxmlformats.org/officeDocument/2006/relationships/hyperlink" Target="https://linkinghub.elsevier.com/retrieve/pii/S0022-202X(15)35676-1" TargetMode="External"/><Relationship Id="rId2445" Type="http://schemas.openxmlformats.org/officeDocument/2006/relationships/hyperlink" Target="https://pubmed.ncbi.nlm.nih.gov/21518327" TargetMode="External"/><Relationship Id="rId2652" Type="http://schemas.openxmlformats.org/officeDocument/2006/relationships/hyperlink" Target="https://pubmed.ncbi.nlm.nih.gov/16856801" TargetMode="External"/><Relationship Id="rId3703" Type="http://schemas.openxmlformats.org/officeDocument/2006/relationships/hyperlink" Target="https://pubmed.ncbi.nlm.nih.gov/22971922" TargetMode="External"/><Relationship Id="rId3910" Type="http://schemas.openxmlformats.org/officeDocument/2006/relationships/hyperlink" Target="https://academic.oup.com/bjd/article-lookup/doi/10.1111/bjd.14163" TargetMode="External"/><Relationship Id="rId417" Type="http://schemas.openxmlformats.org/officeDocument/2006/relationships/hyperlink" Target="https://academic.oup.com/ced/article-lookup/doi/10.1111/ced.12777" TargetMode="External"/><Relationship Id="rId624" Type="http://schemas.openxmlformats.org/officeDocument/2006/relationships/hyperlink" Target="https://pubmed.ncbi.nlm.nih.gov/37031776" TargetMode="External"/><Relationship Id="rId831" Type="http://schemas.openxmlformats.org/officeDocument/2006/relationships/hyperlink" Target="https://academic.oup.com/ced/article-lookup/doi/10.1111/ced.14184" TargetMode="External"/><Relationship Id="rId1047" Type="http://schemas.openxmlformats.org/officeDocument/2006/relationships/hyperlink" Target="https://pubmed.ncbi.nlm.nih.gov/33937976" TargetMode="External"/><Relationship Id="rId1254" Type="http://schemas.openxmlformats.org/officeDocument/2006/relationships/hyperlink" Target="https://onlinelibrary.wiley.com/doi/10.1111/jdv.15782" TargetMode="External"/><Relationship Id="rId1461" Type="http://schemas.openxmlformats.org/officeDocument/2006/relationships/hyperlink" Target="https://pubmed.ncbi.nlm.nih.gov/18446033" TargetMode="External"/><Relationship Id="rId2305" Type="http://schemas.openxmlformats.org/officeDocument/2006/relationships/hyperlink" Target="https://pubmed.ncbi.nlm.nih.gov/35568077" TargetMode="External"/><Relationship Id="rId2512" Type="http://schemas.openxmlformats.org/officeDocument/2006/relationships/hyperlink" Target="https://onlinelibrary.wiley.com/resolve/openurl?genre=article&amp;sid=nlm:pubmed&amp;issn=0105-1873&amp;date=1999&amp;volume=41&amp;issue=5&amp;spage=251" TargetMode="External"/><Relationship Id="rId1114" Type="http://schemas.openxmlformats.org/officeDocument/2006/relationships/hyperlink" Target="https://academic.oup.com/bjd/article-lookup/doi/10.1111/bjd.15018" TargetMode="External"/><Relationship Id="rId1321" Type="http://schemas.openxmlformats.org/officeDocument/2006/relationships/hyperlink" Target="https://pubmed.ncbi.nlm.nih.gov/27638231" TargetMode="External"/><Relationship Id="rId4477" Type="http://schemas.openxmlformats.org/officeDocument/2006/relationships/hyperlink" Target="https://pubmed.ncbi.nlm.nih.gov/32884774" TargetMode="External"/><Relationship Id="rId4684" Type="http://schemas.openxmlformats.org/officeDocument/2006/relationships/hyperlink" Target="https://pubmed.ncbi.nlm.nih.gov/37997851" TargetMode="External"/><Relationship Id="rId4891" Type="http://schemas.openxmlformats.org/officeDocument/2006/relationships/hyperlink" Target="https://pubmed.ncbi.nlm.nih.gov/28274333" TargetMode="External"/><Relationship Id="rId3079" Type="http://schemas.openxmlformats.org/officeDocument/2006/relationships/hyperlink" Target="https://europepmc.org/abstract/MED/36960327" TargetMode="External"/><Relationship Id="rId3286" Type="http://schemas.openxmlformats.org/officeDocument/2006/relationships/hyperlink" Target="https://pubmed.ncbi.nlm.nih.gov/30542668" TargetMode="External"/><Relationship Id="rId3493" Type="http://schemas.openxmlformats.org/officeDocument/2006/relationships/hyperlink" Target="https://europepmc.org/abstract/MED/37632929" TargetMode="External"/><Relationship Id="rId4337" Type="http://schemas.openxmlformats.org/officeDocument/2006/relationships/hyperlink" Target="https://pubmed.ncbi.nlm.nih.gov/37171120" TargetMode="External"/><Relationship Id="rId4544" Type="http://schemas.openxmlformats.org/officeDocument/2006/relationships/hyperlink" Target="https://pubmed.ncbi.nlm.nih.gov/31437871" TargetMode="External"/><Relationship Id="rId2095" Type="http://schemas.openxmlformats.org/officeDocument/2006/relationships/hyperlink" Target="https://onlinelibrary.wiley.com/resolve/openurl?genre=article&amp;sid=nlm:pubmed&amp;issn=0105-1873&amp;date=2001&amp;volume=44&amp;issue=1&amp;spage=42" TargetMode="External"/><Relationship Id="rId3146" Type="http://schemas.openxmlformats.org/officeDocument/2006/relationships/hyperlink" Target="https://pubmed.ncbi.nlm.nih.gov/33368145" TargetMode="External"/><Relationship Id="rId3353" Type="http://schemas.openxmlformats.org/officeDocument/2006/relationships/hyperlink" Target="https://academic.oup.com/bjd/article-lookup/doi/10.1111/bjd.14397" TargetMode="External"/><Relationship Id="rId4751" Type="http://schemas.openxmlformats.org/officeDocument/2006/relationships/hyperlink" Target="https://europepmc.org/abstract/MED/35265707" TargetMode="External"/><Relationship Id="rId274" Type="http://schemas.openxmlformats.org/officeDocument/2006/relationships/hyperlink" Target="https://pubmed.ncbi.nlm.nih.gov/12963716" TargetMode="External"/><Relationship Id="rId481" Type="http://schemas.openxmlformats.org/officeDocument/2006/relationships/hyperlink" Target="https://linkinghub.elsevier.com/retrieve/pii/S0022-202X(15)34660-1" TargetMode="External"/><Relationship Id="rId2162" Type="http://schemas.openxmlformats.org/officeDocument/2006/relationships/hyperlink" Target="https://linkinghub.elsevier.com/retrieve/pii/S0091-6749(19)30741-9" TargetMode="External"/><Relationship Id="rId3006" Type="http://schemas.openxmlformats.org/officeDocument/2006/relationships/hyperlink" Target="https://pubmed.ncbi.nlm.nih.gov/14532886" TargetMode="External"/><Relationship Id="rId3560" Type="http://schemas.openxmlformats.org/officeDocument/2006/relationships/hyperlink" Target="https://pubmed.ncbi.nlm.nih.gov/19508564" TargetMode="External"/><Relationship Id="rId4404" Type="http://schemas.openxmlformats.org/officeDocument/2006/relationships/hyperlink" Target="https://europepmc.org/abstract/MED/34114678" TargetMode="External"/><Relationship Id="rId4611" Type="http://schemas.openxmlformats.org/officeDocument/2006/relationships/hyperlink" Target="https://academic.oup.com/ced/article-lookup/doi/10.1046/j.1365-2230.2003.01356.x" TargetMode="External"/><Relationship Id="rId134" Type="http://schemas.openxmlformats.org/officeDocument/2006/relationships/hyperlink" Target="https://journals.asm.org/doi/10.1128/IAI.00304-18?url_ver=Z39.88-2003&amp;rfr_id=ori:rid:crossref.org&amp;rfr_dat=cr_pub%200pubmed" TargetMode="External"/><Relationship Id="rId3213" Type="http://schemas.openxmlformats.org/officeDocument/2006/relationships/hyperlink" Target="https://europepmc.org/abstract/MED/32665386" TargetMode="External"/><Relationship Id="rId3420" Type="http://schemas.openxmlformats.org/officeDocument/2006/relationships/hyperlink" Target="https://pubmed.ncbi.nlm.nih.gov/21175559" TargetMode="External"/><Relationship Id="rId341" Type="http://schemas.openxmlformats.org/officeDocument/2006/relationships/hyperlink" Target="https://academic.oup.com/ced/article-lookup/doi/10.1111/ced.15394" TargetMode="External"/><Relationship Id="rId2022" Type="http://schemas.openxmlformats.org/officeDocument/2006/relationships/hyperlink" Target="https://pubmed.ncbi.nlm.nih.gov/26301079" TargetMode="External"/><Relationship Id="rId2979" Type="http://schemas.openxmlformats.org/officeDocument/2006/relationships/hyperlink" Target="https://pubmed.ncbi.nlm.nih.gov/22938141" TargetMode="External"/><Relationship Id="rId5178" Type="http://schemas.openxmlformats.org/officeDocument/2006/relationships/hyperlink" Target="https://academic.oup.com/ced/article-lookup/doi/10.1111/ced.12046" TargetMode="External"/><Relationship Id="rId201" Type="http://schemas.openxmlformats.org/officeDocument/2006/relationships/hyperlink" Target="https://pubmed.ncbi.nlm.nih.gov/23698362" TargetMode="External"/><Relationship Id="rId1788" Type="http://schemas.openxmlformats.org/officeDocument/2006/relationships/hyperlink" Target="https://academic.oup.com/jac/article-lookup/doi/10.1093/jac/25.1.111" TargetMode="External"/><Relationship Id="rId1995" Type="http://schemas.openxmlformats.org/officeDocument/2006/relationships/hyperlink" Target="https://academic.oup.com/bjd/article-lookup/doi/10.1111/bjd.16104" TargetMode="External"/><Relationship Id="rId2839" Type="http://schemas.openxmlformats.org/officeDocument/2006/relationships/hyperlink" Target="https://pubmed.ncbi.nlm.nih.gov/34556247" TargetMode="External"/><Relationship Id="rId4194" Type="http://schemas.openxmlformats.org/officeDocument/2006/relationships/hyperlink" Target="https://academic.oup.com/ced/article-lookup/doi/10.1111/j.1365-2230.1993.tb00986.x" TargetMode="External"/><Relationship Id="rId5038" Type="http://schemas.openxmlformats.org/officeDocument/2006/relationships/hyperlink" Target="https://pubmed.ncbi.nlm.nih.gov/2675775" TargetMode="External"/><Relationship Id="rId5245" Type="http://schemas.openxmlformats.org/officeDocument/2006/relationships/hyperlink" Target="https://pubmed.ncbi.nlm.nih.gov/30318814" TargetMode="External"/><Relationship Id="rId1648" Type="http://schemas.openxmlformats.org/officeDocument/2006/relationships/hyperlink" Target="https://pubmed.ncbi.nlm.nih.gov/8914358" TargetMode="External"/><Relationship Id="rId4054" Type="http://schemas.openxmlformats.org/officeDocument/2006/relationships/hyperlink" Target="https://pubmed.ncbi.nlm.nih.gov/16374449" TargetMode="External"/><Relationship Id="rId4261" Type="http://schemas.openxmlformats.org/officeDocument/2006/relationships/hyperlink" Target="https://pubmed.ncbi.nlm.nih.gov/2420129" TargetMode="External"/><Relationship Id="rId5105" Type="http://schemas.openxmlformats.org/officeDocument/2006/relationships/hyperlink" Target="https://medicaljournalssweden.se/actadv/article/view/2985" TargetMode="External"/><Relationship Id="rId1508" Type="http://schemas.openxmlformats.org/officeDocument/2006/relationships/hyperlink" Target="https://journals.asm.org/doi/10.1128/JCM.42.8.3789-3794.2004?url_ver=Z39.88-2003&amp;rfr_id=ori:rid:crossref.org&amp;rfr_dat=cr_pub%200pubmed" TargetMode="External"/><Relationship Id="rId1855" Type="http://schemas.openxmlformats.org/officeDocument/2006/relationships/hyperlink" Target="https://academic.oup.com/ced/article-lookup/doi/10.1111/j.1365-2230.1984.tb00865.x" TargetMode="External"/><Relationship Id="rId2906" Type="http://schemas.openxmlformats.org/officeDocument/2006/relationships/hyperlink" Target="https://academic.oup.com/ced/article-lookup/doi/10.1111/ced.12238" TargetMode="External"/><Relationship Id="rId3070" Type="http://schemas.openxmlformats.org/officeDocument/2006/relationships/hyperlink" Target="https://pubmed.ncbi.nlm.nih.gov/36745562" TargetMode="External"/><Relationship Id="rId4121" Type="http://schemas.openxmlformats.org/officeDocument/2006/relationships/hyperlink" Target="https://academic.oup.com/bjd/article-lookup/doi/10.1046/j.1365-2133.2001.04020.x" TargetMode="External"/><Relationship Id="rId1715" Type="http://schemas.openxmlformats.org/officeDocument/2006/relationships/hyperlink" Target="https://pubmed.ncbi.nlm.nih.gov/8173454" TargetMode="External"/><Relationship Id="rId1922" Type="http://schemas.openxmlformats.org/officeDocument/2006/relationships/hyperlink" Target="https://europepmc.org/abstract/MED/708583" TargetMode="External"/><Relationship Id="rId3887" Type="http://schemas.openxmlformats.org/officeDocument/2006/relationships/hyperlink" Target="https://pubmed.ncbi.nlm.nih.gov/27684717" TargetMode="External"/><Relationship Id="rId4938" Type="http://schemas.openxmlformats.org/officeDocument/2006/relationships/hyperlink" Target="https://www.tandfonline.com/doi/full/10.1080/09546630701264331" TargetMode="External"/><Relationship Id="rId2489" Type="http://schemas.openxmlformats.org/officeDocument/2006/relationships/hyperlink" Target="https://pubmed.ncbi.nlm.nih.gov/12888109" TargetMode="External"/><Relationship Id="rId2696" Type="http://schemas.openxmlformats.org/officeDocument/2006/relationships/hyperlink" Target="https://pubmed.ncbi.nlm.nih.gov/36463423" TargetMode="External"/><Relationship Id="rId3747" Type="http://schemas.openxmlformats.org/officeDocument/2006/relationships/hyperlink" Target="https://pubmed.ncbi.nlm.nih.gov/38938018" TargetMode="External"/><Relationship Id="rId3954" Type="http://schemas.openxmlformats.org/officeDocument/2006/relationships/hyperlink" Target="https://hqlo.biomedcentral.com/articles/10.1186/1477-7525-11-78" TargetMode="External"/><Relationship Id="rId668" Type="http://schemas.openxmlformats.org/officeDocument/2006/relationships/hyperlink" Target="https://pubmed.ncbi.nlm.nih.gov/34048023" TargetMode="External"/><Relationship Id="rId875" Type="http://schemas.openxmlformats.org/officeDocument/2006/relationships/hyperlink" Target="http://www.minervamedica.it/index2.t?show=R23Y2015N06A0693" TargetMode="External"/><Relationship Id="rId1298" Type="http://schemas.openxmlformats.org/officeDocument/2006/relationships/hyperlink" Target="https://medicaljournalssweden.se/actadv/article/view/2858" TargetMode="External"/><Relationship Id="rId2349" Type="http://schemas.openxmlformats.org/officeDocument/2006/relationships/hyperlink" Target="https://pubmed.ncbi.nlm.nih.gov/31532460" TargetMode="External"/><Relationship Id="rId2556" Type="http://schemas.openxmlformats.org/officeDocument/2006/relationships/hyperlink" Target="https://academic.oup.com/bjd/article-lookup/doi/10.1111/j.1365-2133.1992.tb14859.x" TargetMode="External"/><Relationship Id="rId2763" Type="http://schemas.openxmlformats.org/officeDocument/2006/relationships/hyperlink" Target="https://pubmed.ncbi.nlm.nih.gov/23869924" TargetMode="External"/><Relationship Id="rId2970" Type="http://schemas.openxmlformats.org/officeDocument/2006/relationships/hyperlink" Target="https://onlinelibrary.wiley.com/doi/10.1111/pde.12338" TargetMode="External"/><Relationship Id="rId3607" Type="http://schemas.openxmlformats.org/officeDocument/2006/relationships/hyperlink" Target="https://onlinelibrary.wiley.com/resolve/openurl?genre=article&amp;sid=nlm:pubmed&amp;issn=0007-0963&amp;date=1996&amp;volume=135&amp;issue=3&amp;spage=484" TargetMode="External"/><Relationship Id="rId3814" Type="http://schemas.openxmlformats.org/officeDocument/2006/relationships/hyperlink" Target="https://onlinelibrary.wiley.com/doi/10.1111/jdv.16701" TargetMode="External"/><Relationship Id="rId528" Type="http://schemas.openxmlformats.org/officeDocument/2006/relationships/hyperlink" Target="https://pubmed.ncbi.nlm.nih.gov/15769851" TargetMode="External"/><Relationship Id="rId735" Type="http://schemas.openxmlformats.org/officeDocument/2006/relationships/hyperlink" Target="https://linkinghub.elsevier.com/retrieve/pii/S1470-2118(24)01319-8" TargetMode="External"/><Relationship Id="rId942" Type="http://schemas.openxmlformats.org/officeDocument/2006/relationships/hyperlink" Target="https://pubmed.ncbi.nlm.nih.gov/8745882" TargetMode="External"/><Relationship Id="rId1158" Type="http://schemas.openxmlformats.org/officeDocument/2006/relationships/hyperlink" Target="https://europepmc.org/abstract/MED/38269435" TargetMode="External"/><Relationship Id="rId1365" Type="http://schemas.openxmlformats.org/officeDocument/2006/relationships/hyperlink" Target="https://pubmed.ncbi.nlm.nih.gov/25518866" TargetMode="External"/><Relationship Id="rId1572" Type="http://schemas.openxmlformats.org/officeDocument/2006/relationships/hyperlink" Target="https://academic.oup.com/bjd/article-lookup/doi/10.1046/j.1365-2133.2000.03796.x" TargetMode="External"/><Relationship Id="rId2209" Type="http://schemas.openxmlformats.org/officeDocument/2006/relationships/hyperlink" Target="https://pubmed.ncbi.nlm.nih.gov/25457149" TargetMode="External"/><Relationship Id="rId2416" Type="http://schemas.openxmlformats.org/officeDocument/2006/relationships/hyperlink" Target="https://academic.oup.com/bjd/article-lookup/doi/10.1111/bjd.12190" TargetMode="External"/><Relationship Id="rId2623" Type="http://schemas.openxmlformats.org/officeDocument/2006/relationships/hyperlink" Target="https://academic.oup.com/bjd/article-lookup/doi/10.1111/bjd.17004" TargetMode="External"/><Relationship Id="rId1018" Type="http://schemas.openxmlformats.org/officeDocument/2006/relationships/hyperlink" Target="https://academic.oup.com/bjd/article-lookup/doi/10.1093/bjd/ljad004" TargetMode="External"/><Relationship Id="rId1225" Type="http://schemas.openxmlformats.org/officeDocument/2006/relationships/hyperlink" Target="https://pubmed.ncbi.nlm.nih.gov/32358799" TargetMode="External"/><Relationship Id="rId1432" Type="http://schemas.openxmlformats.org/officeDocument/2006/relationships/hyperlink" Target="https://onlinelibrary.wiley.com/doi/10.1111/j.1365-4632.2011.04954.x" TargetMode="External"/><Relationship Id="rId2830" Type="http://schemas.openxmlformats.org/officeDocument/2006/relationships/hyperlink" Target="https://linkinghub.elsevier.com/retrieve/pii/S0022-202X(21)02473-8" TargetMode="External"/><Relationship Id="rId4588" Type="http://schemas.openxmlformats.org/officeDocument/2006/relationships/hyperlink" Target="https://pubmed.ncbi.nlm.nih.gov/17305908" TargetMode="External"/><Relationship Id="rId71" Type="http://schemas.openxmlformats.org/officeDocument/2006/relationships/hyperlink" Target="https://pubmed.ncbi.nlm.nih.gov/34362923" TargetMode="External"/><Relationship Id="rId802" Type="http://schemas.openxmlformats.org/officeDocument/2006/relationships/hyperlink" Target="https://pubmed.ncbi.nlm.nih.gov/36641010" TargetMode="External"/><Relationship Id="rId3397" Type="http://schemas.openxmlformats.org/officeDocument/2006/relationships/hyperlink" Target="https://europepmc.org/abstract/MED/23211260" TargetMode="External"/><Relationship Id="rId4795" Type="http://schemas.openxmlformats.org/officeDocument/2006/relationships/hyperlink" Target="https://europepmc.org/abstract/MED/30972732" TargetMode="External"/><Relationship Id="rId4448" Type="http://schemas.openxmlformats.org/officeDocument/2006/relationships/hyperlink" Target="https://academic.oup.com/bjd/article-lookup/doi/10.1111/bjd.17277" TargetMode="External"/><Relationship Id="rId4655" Type="http://schemas.openxmlformats.org/officeDocument/2006/relationships/hyperlink" Target="https://academic.oup.com/ced/article-lookup/doi/10.1111/j.1365-2230.1994.tb02699.x" TargetMode="External"/><Relationship Id="rId4862" Type="http://schemas.openxmlformats.org/officeDocument/2006/relationships/hyperlink" Target="https://linkinghub.elsevier.com/retrieve/pii/S1740-1445(13)00083-1" TargetMode="External"/><Relationship Id="rId178" Type="http://schemas.openxmlformats.org/officeDocument/2006/relationships/hyperlink" Target="https://linkinghub.elsevier.com/retrieve/pii/S0002-9297(14)00510-2" TargetMode="External"/><Relationship Id="rId3257" Type="http://schemas.openxmlformats.org/officeDocument/2006/relationships/hyperlink" Target="https://europepmc.org/abstract/MED/30429167" TargetMode="External"/><Relationship Id="rId3464" Type="http://schemas.openxmlformats.org/officeDocument/2006/relationships/hyperlink" Target="https://pubmed.ncbi.nlm.nih.gov/16778417" TargetMode="External"/><Relationship Id="rId3671" Type="http://schemas.openxmlformats.org/officeDocument/2006/relationships/hyperlink" Target="https://pubmed.ncbi.nlm.nih.gov/28504390" TargetMode="External"/><Relationship Id="rId4308" Type="http://schemas.openxmlformats.org/officeDocument/2006/relationships/hyperlink" Target="https://europepmc.org/abstract/MED/33368145" TargetMode="External"/><Relationship Id="rId4515" Type="http://schemas.openxmlformats.org/officeDocument/2006/relationships/hyperlink" Target="https://pubmed.ncbi.nlm.nih.gov/16120159" TargetMode="External"/><Relationship Id="rId4722" Type="http://schemas.openxmlformats.org/officeDocument/2006/relationships/hyperlink" Target="https://pubmed.ncbi.nlm.nih.gov/36937150" TargetMode="External"/><Relationship Id="rId385" Type="http://schemas.openxmlformats.org/officeDocument/2006/relationships/hyperlink" Target="https://academic.oup.com/bjd/article-lookup/doi/10.1111/bjd.18817" TargetMode="External"/><Relationship Id="rId592" Type="http://schemas.openxmlformats.org/officeDocument/2006/relationships/hyperlink" Target="https://onlinelibrary.wiley.com/resolve/openurl?genre=article&amp;sid=nlm:pubmed&amp;issn=0736-8046&amp;date=1995&amp;volume=12&amp;issue=4&amp;spage=348" TargetMode="External"/><Relationship Id="rId2066" Type="http://schemas.openxmlformats.org/officeDocument/2006/relationships/hyperlink" Target="https://pubmed.ncbi.nlm.nih.gov/22409521" TargetMode="External"/><Relationship Id="rId2273" Type="http://schemas.openxmlformats.org/officeDocument/2006/relationships/hyperlink" Target="https://pubmed.ncbi.nlm.nih.gov/16528081" TargetMode="External"/><Relationship Id="rId2480" Type="http://schemas.openxmlformats.org/officeDocument/2006/relationships/hyperlink" Target="https://academic.oup.com/bjd/article-lookup/doi/10.1111/j.1365-2133.2005.06605.x" TargetMode="External"/><Relationship Id="rId3117" Type="http://schemas.openxmlformats.org/officeDocument/2006/relationships/hyperlink" Target="https://europepmc.org/abstract/MED/35063960" TargetMode="External"/><Relationship Id="rId3324" Type="http://schemas.openxmlformats.org/officeDocument/2006/relationships/hyperlink" Target="https://pubmed.ncbi.nlm.nih.gov/27986685" TargetMode="External"/><Relationship Id="rId3531" Type="http://schemas.openxmlformats.org/officeDocument/2006/relationships/hyperlink" Target="https://www.tandfonline.com/doi/full/10.1080/13696998.2016.1246450" TargetMode="External"/><Relationship Id="rId245" Type="http://schemas.openxmlformats.org/officeDocument/2006/relationships/hyperlink" Target="https://pubmed.ncbi.nlm.nih.gov/27819986" TargetMode="External"/><Relationship Id="rId452" Type="http://schemas.openxmlformats.org/officeDocument/2006/relationships/hyperlink" Target="https://pubmed.ncbi.nlm.nih.gov/24920541" TargetMode="External"/><Relationship Id="rId1082" Type="http://schemas.openxmlformats.org/officeDocument/2006/relationships/hyperlink" Target="https://academic.oup.com/bjd/article-lookup/doi/10.1111/bjd.18960" TargetMode="External"/><Relationship Id="rId2133" Type="http://schemas.openxmlformats.org/officeDocument/2006/relationships/hyperlink" Target="https://pubmed.ncbi.nlm.nih.gov/36373988" TargetMode="External"/><Relationship Id="rId2340" Type="http://schemas.openxmlformats.org/officeDocument/2006/relationships/hyperlink" Target="https://linkinghub.elsevier.com/retrieve/pii/S0002-9297(20)30229-9" TargetMode="External"/><Relationship Id="rId105" Type="http://schemas.openxmlformats.org/officeDocument/2006/relationships/hyperlink" Target="https://pubmed.ncbi.nlm.nih.gov/31971603" TargetMode="External"/><Relationship Id="rId312" Type="http://schemas.openxmlformats.org/officeDocument/2006/relationships/hyperlink" Target="https://pubmed.ncbi.nlm.nih.gov/38736310" TargetMode="External"/><Relationship Id="rId2200" Type="http://schemas.openxmlformats.org/officeDocument/2006/relationships/hyperlink" Target="https://europepmc.org/abstract/MED/26482879" TargetMode="External"/><Relationship Id="rId4098" Type="http://schemas.openxmlformats.org/officeDocument/2006/relationships/hyperlink" Target="https://linkinghub.elsevier.com/retrieve/pii/S0190962203008971" TargetMode="External"/><Relationship Id="rId5149" Type="http://schemas.openxmlformats.org/officeDocument/2006/relationships/hyperlink" Target="https://www.magonlinelibrary.com/doi/10.12968/bjon.2005.14.5.17667?url_ver=Z39.88-2003&amp;rfr_id=ori:rid:crossref.org&amp;rfr_dat=cr_pub%200pubmed" TargetMode="External"/><Relationship Id="rId1899" Type="http://schemas.openxmlformats.org/officeDocument/2006/relationships/hyperlink" Target="https://ajtmh.org/doi/10.4269/ajtmh.1981.30.903" TargetMode="External"/><Relationship Id="rId4165" Type="http://schemas.openxmlformats.org/officeDocument/2006/relationships/hyperlink" Target="https://pubmed.ncbi.nlm.nih.gov/8998487" TargetMode="External"/><Relationship Id="rId4372" Type="http://schemas.openxmlformats.org/officeDocument/2006/relationships/hyperlink" Target="https://www.tandfonline.com/doi/full/10.2217/imt-2021-0239" TargetMode="External"/><Relationship Id="rId5009" Type="http://schemas.openxmlformats.org/officeDocument/2006/relationships/hyperlink" Target="https://pubmed.ncbi.nlm.nih.gov/1390159" TargetMode="External"/><Relationship Id="rId5216" Type="http://schemas.openxmlformats.org/officeDocument/2006/relationships/hyperlink" Target="https://link.springer.com/article/10.2165/00128072-200103090-00005" TargetMode="External"/><Relationship Id="rId1759" Type="http://schemas.openxmlformats.org/officeDocument/2006/relationships/hyperlink" Target="https://karger.com/DRM/article/doi/10.1159/000247587" TargetMode="External"/><Relationship Id="rId1966" Type="http://schemas.openxmlformats.org/officeDocument/2006/relationships/hyperlink" Target="https://pubmed.ncbi.nlm.nih.gov/32678513" TargetMode="External"/><Relationship Id="rId3181" Type="http://schemas.openxmlformats.org/officeDocument/2006/relationships/hyperlink" Target="https://academic.oup.com/bjd/article-lookup/doi/10.1111/bjd.19052" TargetMode="External"/><Relationship Id="rId4025" Type="http://schemas.openxmlformats.org/officeDocument/2006/relationships/hyperlink" Target="https://academic.oup.com/bjd/article-lookup/doi/10.1111/j.1365-2133.2007.07881.x" TargetMode="External"/><Relationship Id="rId1619" Type="http://schemas.openxmlformats.org/officeDocument/2006/relationships/hyperlink" Target="https://journals.asm.org/doi/10.1128/JCM.36.4.949-954.1998?url_ver=Z39.88-2003&amp;rfr_id=ori:rid:crossref.org&amp;rfr_dat=cr_pub%200pubmed" TargetMode="External"/><Relationship Id="rId1826" Type="http://schemas.openxmlformats.org/officeDocument/2006/relationships/hyperlink" Target="https://www.ncbi.nlm.nih.gov/pmc/articles/pmid/3610211/" TargetMode="External"/><Relationship Id="rId4232" Type="http://schemas.openxmlformats.org/officeDocument/2006/relationships/hyperlink" Target="https://pubmed.ncbi.nlm.nih.gov/2643928" TargetMode="External"/><Relationship Id="rId3041" Type="http://schemas.openxmlformats.org/officeDocument/2006/relationships/hyperlink" Target="https://europepmc.org/abstract/MED/38526449" TargetMode="External"/><Relationship Id="rId3998" Type="http://schemas.openxmlformats.org/officeDocument/2006/relationships/hyperlink" Target="https://onlinelibrary.wiley.com/doi/10.1111/j.1365-4632.2009.04134.x" TargetMode="External"/><Relationship Id="rId3858" Type="http://schemas.openxmlformats.org/officeDocument/2006/relationships/hyperlink" Target="https://onlinelibrary.wiley.com/doi/10.1111/jdv.14585" TargetMode="External"/><Relationship Id="rId4909" Type="http://schemas.openxmlformats.org/officeDocument/2006/relationships/hyperlink" Target="https://academic.oup.com/bjd/article-lookup/doi/10.1111/j.1365-2133.2010.09944.x" TargetMode="External"/><Relationship Id="rId779" Type="http://schemas.openxmlformats.org/officeDocument/2006/relationships/hyperlink" Target="https://medicaljournalssweden.se/actadv/article/view/8584" TargetMode="External"/><Relationship Id="rId986" Type="http://schemas.openxmlformats.org/officeDocument/2006/relationships/hyperlink" Target="https://academic.oup.com/bjd/article-lookup/doi/10.1093/bjd/ljad481" TargetMode="External"/><Relationship Id="rId2667" Type="http://schemas.openxmlformats.org/officeDocument/2006/relationships/hyperlink" Target="https://academic.oup.com/ced/article-lookup/doi/10.1093/ced/llae030" TargetMode="External"/><Relationship Id="rId3718" Type="http://schemas.openxmlformats.org/officeDocument/2006/relationships/hyperlink" Target="https://academic.oup.com/bjd/article-lookup/doi/10.1111/j.1365-2133.2011.10483.x" TargetMode="External"/><Relationship Id="rId5073" Type="http://schemas.openxmlformats.org/officeDocument/2006/relationships/hyperlink" Target="https://academic.oup.com/bjd/article-lookup/doi/10.1093/bjd/ljad079" TargetMode="External"/><Relationship Id="rId5280" Type="http://schemas.openxmlformats.org/officeDocument/2006/relationships/hyperlink" Target="https://academic.oup.com/bjd/article-lookup/doi/10.1111/bjd.16336" TargetMode="External"/><Relationship Id="rId639" Type="http://schemas.openxmlformats.org/officeDocument/2006/relationships/hyperlink" Target="https://academic.oup.com/bjd/article-lookup/doi/10.1093/bjd/ljac138" TargetMode="External"/><Relationship Id="rId1269" Type="http://schemas.openxmlformats.org/officeDocument/2006/relationships/hyperlink" Target="https://pubmed.ncbi.nlm.nih.gov/30956112" TargetMode="External"/><Relationship Id="rId1476" Type="http://schemas.openxmlformats.org/officeDocument/2006/relationships/hyperlink" Target="https://pubmed.ncbi.nlm.nih.gov/16634898" TargetMode="External"/><Relationship Id="rId2874" Type="http://schemas.openxmlformats.org/officeDocument/2006/relationships/hyperlink" Target="https://linkinghub.elsevier.com/retrieve/pii/S0022-202X(19)33232-4" TargetMode="External"/><Relationship Id="rId3925" Type="http://schemas.openxmlformats.org/officeDocument/2006/relationships/hyperlink" Target="https://pubmed.ncbi.nlm.nih.gov/25521458" TargetMode="External"/><Relationship Id="rId5140" Type="http://schemas.openxmlformats.org/officeDocument/2006/relationships/hyperlink" Target="https://pubmed.ncbi.nlm.nih.gov/16948381" TargetMode="External"/><Relationship Id="rId846" Type="http://schemas.openxmlformats.org/officeDocument/2006/relationships/hyperlink" Target="https://pubmed.ncbi.nlm.nih.gov/30274497" TargetMode="External"/><Relationship Id="rId1129" Type="http://schemas.openxmlformats.org/officeDocument/2006/relationships/hyperlink" Target="https://pubmed.ncbi.nlm.nih.gov/26561053" TargetMode="External"/><Relationship Id="rId1683" Type="http://schemas.openxmlformats.org/officeDocument/2006/relationships/hyperlink" Target="https://linkinghub.elsevier.com/retrieve/pii/S0140-6736(95)90457-3" TargetMode="External"/><Relationship Id="rId1890" Type="http://schemas.openxmlformats.org/officeDocument/2006/relationships/hyperlink" Target="https://academic.oup.com/bjd/article-lookup/doi/10.1111/j.1365-2133.1982.tb00928.x" TargetMode="External"/><Relationship Id="rId2527" Type="http://schemas.openxmlformats.org/officeDocument/2006/relationships/hyperlink" Target="https://pubmed.ncbi.nlm.nih.gov/9861744" TargetMode="External"/><Relationship Id="rId2734" Type="http://schemas.openxmlformats.org/officeDocument/2006/relationships/hyperlink" Target="https://pubmed.ncbi.nlm.nih.gov/34001471" TargetMode="External"/><Relationship Id="rId2941" Type="http://schemas.openxmlformats.org/officeDocument/2006/relationships/hyperlink" Target="https://pubmed.ncbi.nlm.nih.gov/31522626" TargetMode="External"/><Relationship Id="rId5000" Type="http://schemas.openxmlformats.org/officeDocument/2006/relationships/hyperlink" Target="https://academic.oup.com/bjd/article-lookup/doi/10.1111/j.1365-2133.1993.tb03315.x" TargetMode="External"/><Relationship Id="rId706" Type="http://schemas.openxmlformats.org/officeDocument/2006/relationships/hyperlink" Target="https://pubmed.ncbi.nlm.nih.gov/31543210" TargetMode="External"/><Relationship Id="rId913" Type="http://schemas.openxmlformats.org/officeDocument/2006/relationships/hyperlink" Target="https://journals.sagepub.com/doi/10.1258/095646203321264836?url_ver=Z39.88-2003&amp;rfr_id=ori:rid:crossref.org&amp;rfr_dat=cr_pub%200pubmed" TargetMode="External"/><Relationship Id="rId1336" Type="http://schemas.openxmlformats.org/officeDocument/2006/relationships/hyperlink" Target="https://onlinelibrary.wiley.com/doi/10.1111/myc.12448" TargetMode="External"/><Relationship Id="rId1543" Type="http://schemas.openxmlformats.org/officeDocument/2006/relationships/hyperlink" Target="https://pubmed.ncbi.nlm.nih.gov/11825942" TargetMode="External"/><Relationship Id="rId1750" Type="http://schemas.openxmlformats.org/officeDocument/2006/relationships/hyperlink" Target="https://europepmc.org/abstract/MED/1417045" TargetMode="External"/><Relationship Id="rId2801" Type="http://schemas.openxmlformats.org/officeDocument/2006/relationships/hyperlink" Target="https://pubmed.ncbi.nlm.nih.gov/36889663" TargetMode="External"/><Relationship Id="rId4699" Type="http://schemas.openxmlformats.org/officeDocument/2006/relationships/hyperlink" Target="https://onlinelibrary.wiley.com/doi/10.1111/jdv.19913" TargetMode="External"/><Relationship Id="rId42" Type="http://schemas.openxmlformats.org/officeDocument/2006/relationships/hyperlink" Target="https://eprints.gla.ac.uk/279411" TargetMode="External"/><Relationship Id="rId1403" Type="http://schemas.openxmlformats.org/officeDocument/2006/relationships/hyperlink" Target="https://pubmed.ncbi.nlm.nih.gov/23668584" TargetMode="External"/><Relationship Id="rId1610" Type="http://schemas.openxmlformats.org/officeDocument/2006/relationships/hyperlink" Target="https://pubmed.ncbi.nlm.nih.gov/9774584" TargetMode="External"/><Relationship Id="rId4559" Type="http://schemas.openxmlformats.org/officeDocument/2006/relationships/hyperlink" Target="https://linkinghub.elsevier.com/retrieve/pii/S0968-0896(16)30340-6" TargetMode="External"/><Relationship Id="rId4766" Type="http://schemas.openxmlformats.org/officeDocument/2006/relationships/hyperlink" Target="https://pubmed.ncbi.nlm.nih.gov/33869247" TargetMode="External"/><Relationship Id="rId4973" Type="http://schemas.openxmlformats.org/officeDocument/2006/relationships/hyperlink" Target="https://academic.oup.com/bjd/article-lookup/doi/10.1111/j.1365-2133.1996.tb06990.x" TargetMode="External"/><Relationship Id="rId3368" Type="http://schemas.openxmlformats.org/officeDocument/2006/relationships/hyperlink" Target="https://pubmed.ncbi.nlm.nih.gov/26149834" TargetMode="External"/><Relationship Id="rId3575" Type="http://schemas.openxmlformats.org/officeDocument/2006/relationships/hyperlink" Target="https://www.tandfonline.com/doi/full/10.1080/jdt.14.s3.23.26" TargetMode="External"/><Relationship Id="rId3782" Type="http://schemas.openxmlformats.org/officeDocument/2006/relationships/hyperlink" Target="https://academic.oup.com/bjd/article-lookup/doi/10.1111/bjd.21584" TargetMode="External"/><Relationship Id="rId4419" Type="http://schemas.openxmlformats.org/officeDocument/2006/relationships/hyperlink" Target="https://pubmed.ncbi.nlm.nih.gov/33587768" TargetMode="External"/><Relationship Id="rId4626" Type="http://schemas.openxmlformats.org/officeDocument/2006/relationships/hyperlink" Target="https://pubmed.ncbi.nlm.nih.gov/10564339" TargetMode="External"/><Relationship Id="rId4833" Type="http://schemas.openxmlformats.org/officeDocument/2006/relationships/hyperlink" Target="https://europepmc.org/abstract/MED/28473521" TargetMode="External"/><Relationship Id="rId289" Type="http://schemas.openxmlformats.org/officeDocument/2006/relationships/hyperlink" Target="https://academic.oup.com/ced/article-lookup/doi/10.1046/j.1365-2230.2000.00702.x" TargetMode="External"/><Relationship Id="rId496" Type="http://schemas.openxmlformats.org/officeDocument/2006/relationships/hyperlink" Target="https://pubmed.ncbi.nlm.nih.gov/17986308" TargetMode="External"/><Relationship Id="rId2177" Type="http://schemas.openxmlformats.org/officeDocument/2006/relationships/hyperlink" Target="https://pubmed.ncbi.nlm.nih.gov/28803668" TargetMode="External"/><Relationship Id="rId2384" Type="http://schemas.openxmlformats.org/officeDocument/2006/relationships/hyperlink" Target="https://academic.oup.com/bjd/article-lookup/doi/10.1111/bjd.15160" TargetMode="External"/><Relationship Id="rId2591" Type="http://schemas.openxmlformats.org/officeDocument/2006/relationships/hyperlink" Target="https://europepmc.org/abstract/MED/34813044" TargetMode="External"/><Relationship Id="rId3228" Type="http://schemas.openxmlformats.org/officeDocument/2006/relationships/hyperlink" Target="https://pubmed.ncbi.nlm.nih.gov/31594899" TargetMode="External"/><Relationship Id="rId3435" Type="http://schemas.openxmlformats.org/officeDocument/2006/relationships/hyperlink" Target="https://karger.com/DRM/article/doi/10.1159/000203991" TargetMode="External"/><Relationship Id="rId3642" Type="http://schemas.openxmlformats.org/officeDocument/2006/relationships/hyperlink" Target="https://pubmed.ncbi.nlm.nih.gov/32578212" TargetMode="External"/><Relationship Id="rId149" Type="http://schemas.openxmlformats.org/officeDocument/2006/relationships/hyperlink" Target="https://pubmed.ncbi.nlm.nih.gov/28843291" TargetMode="External"/><Relationship Id="rId356" Type="http://schemas.openxmlformats.org/officeDocument/2006/relationships/hyperlink" Target="https://pubmed.ncbi.nlm.nih.gov/33608909" TargetMode="External"/><Relationship Id="rId563" Type="http://schemas.openxmlformats.org/officeDocument/2006/relationships/hyperlink" Target="https://academic.oup.com/ced/article-lookup/doi/10.1046/j.1365-2230.1999.00426.x" TargetMode="External"/><Relationship Id="rId770" Type="http://schemas.openxmlformats.org/officeDocument/2006/relationships/hyperlink" Target="https://pubmed.ncbi.nlm.nih.gov/19917957" TargetMode="External"/><Relationship Id="rId1193" Type="http://schemas.openxmlformats.org/officeDocument/2006/relationships/hyperlink" Target="https://pubmed.ncbi.nlm.nih.gov/35106808" TargetMode="External"/><Relationship Id="rId2037" Type="http://schemas.openxmlformats.org/officeDocument/2006/relationships/hyperlink" Target="https://linkinghub.elsevier.com/retrieve/pii/S1521-6934(14)00128-X" TargetMode="External"/><Relationship Id="rId2244" Type="http://schemas.openxmlformats.org/officeDocument/2006/relationships/hyperlink" Target="https://linkinghub.elsevier.com/retrieve/pii/S0022-202X(15)35309-4" TargetMode="External"/><Relationship Id="rId2451" Type="http://schemas.openxmlformats.org/officeDocument/2006/relationships/hyperlink" Target="https://pubmed.ncbi.nlm.nih.gov/20873362" TargetMode="External"/><Relationship Id="rId4900" Type="http://schemas.openxmlformats.org/officeDocument/2006/relationships/hyperlink" Target="https://onlinelibrary.wiley.com/doi/10.1111/jdv.12221" TargetMode="External"/><Relationship Id="rId216" Type="http://schemas.openxmlformats.org/officeDocument/2006/relationships/hyperlink" Target="https://linkinghub.elsevier.com/retrieve/pii/S0002-9297(12)00105-X" TargetMode="External"/><Relationship Id="rId423" Type="http://schemas.openxmlformats.org/officeDocument/2006/relationships/hyperlink" Target="https://europepmc.org/abstract/MED/26497552" TargetMode="External"/><Relationship Id="rId1053" Type="http://schemas.openxmlformats.org/officeDocument/2006/relationships/hyperlink" Target="https://pubmed.ncbi.nlm.nih.gov/33771529" TargetMode="External"/><Relationship Id="rId1260" Type="http://schemas.openxmlformats.org/officeDocument/2006/relationships/hyperlink" Target="https://linkinghub.elsevier.com/retrieve/pii/S0736-4679(19)30342-7" TargetMode="External"/><Relationship Id="rId2104" Type="http://schemas.openxmlformats.org/officeDocument/2006/relationships/hyperlink" Target="https://academic.oup.com/bjd/article-lookup/doi/10.1111/j.1365-2133.1991.tb04953.x" TargetMode="External"/><Relationship Id="rId3502" Type="http://schemas.openxmlformats.org/officeDocument/2006/relationships/hyperlink" Target="https://pubmed.ncbi.nlm.nih.gov/33648910" TargetMode="External"/><Relationship Id="rId630" Type="http://schemas.openxmlformats.org/officeDocument/2006/relationships/hyperlink" Target="https://pubmed.ncbi.nlm.nih.gov/37002829" TargetMode="External"/><Relationship Id="rId2311" Type="http://schemas.openxmlformats.org/officeDocument/2006/relationships/hyperlink" Target="https://pubmed.ncbi.nlm.nih.gov/35061231" TargetMode="External"/><Relationship Id="rId4069" Type="http://schemas.openxmlformats.org/officeDocument/2006/relationships/hyperlink" Target="https://linkinghub.elsevier.com/retrieve/pii/S0022-202X(15)32495-7" TargetMode="External"/><Relationship Id="rId1120" Type="http://schemas.openxmlformats.org/officeDocument/2006/relationships/hyperlink" Target="https://academic.oup.com/bjd/article-lookup/doi/10.1111/bjd.14886" TargetMode="External"/><Relationship Id="rId4276" Type="http://schemas.openxmlformats.org/officeDocument/2006/relationships/hyperlink" Target="https://pubmed.ncbi.nlm.nih.gov/7248177" TargetMode="External"/><Relationship Id="rId4483" Type="http://schemas.openxmlformats.org/officeDocument/2006/relationships/hyperlink" Target="https://pubmed.ncbi.nlm.nih.gov/37249751" TargetMode="External"/><Relationship Id="rId4690" Type="http://schemas.openxmlformats.org/officeDocument/2006/relationships/hyperlink" Target="https://pubmed.ncbi.nlm.nih.gov/38158736" TargetMode="External"/><Relationship Id="rId1937" Type="http://schemas.openxmlformats.org/officeDocument/2006/relationships/hyperlink" Target="https://linkinghub.elsevier.com/retrieve/pii/S0168-8278(23)00020-X" TargetMode="External"/><Relationship Id="rId3085" Type="http://schemas.openxmlformats.org/officeDocument/2006/relationships/hyperlink" Target="https://europepmc.org/abstract/MED/36529816" TargetMode="External"/><Relationship Id="rId3292" Type="http://schemas.openxmlformats.org/officeDocument/2006/relationships/hyperlink" Target="https://pubmed.ncbi.nlm.nih.gov/30462656" TargetMode="External"/><Relationship Id="rId4136" Type="http://schemas.openxmlformats.org/officeDocument/2006/relationships/hyperlink" Target="https://pubmed.ncbi.nlm.nih.gov/9990372" TargetMode="External"/><Relationship Id="rId4343" Type="http://schemas.openxmlformats.org/officeDocument/2006/relationships/hyperlink" Target="https://pubmed.ncbi.nlm.nih.gov/36730502" TargetMode="External"/><Relationship Id="rId4550" Type="http://schemas.openxmlformats.org/officeDocument/2006/relationships/hyperlink" Target="https://pubmed.ncbi.nlm.nih.gov/30183065" TargetMode="External"/><Relationship Id="rId3152" Type="http://schemas.openxmlformats.org/officeDocument/2006/relationships/hyperlink" Target="https://pubmed.ncbi.nlm.nih.gov/33569573" TargetMode="External"/><Relationship Id="rId4203" Type="http://schemas.openxmlformats.org/officeDocument/2006/relationships/hyperlink" Target="https://academic.oup.com/bjd/article-lookup/doi/10.1111/j.1365-2133.1992.tb00006.x" TargetMode="External"/><Relationship Id="rId4410" Type="http://schemas.openxmlformats.org/officeDocument/2006/relationships/hyperlink" Target="https://europepmc.org/abstract/MED/34745624" TargetMode="External"/><Relationship Id="rId280" Type="http://schemas.openxmlformats.org/officeDocument/2006/relationships/hyperlink" Target="https://pubmed.ncbi.nlm.nih.gov/11982750" TargetMode="External"/><Relationship Id="rId3012" Type="http://schemas.openxmlformats.org/officeDocument/2006/relationships/hyperlink" Target="https://pubmed.ncbi.nlm.nih.gov/4594145" TargetMode="External"/><Relationship Id="rId140" Type="http://schemas.openxmlformats.org/officeDocument/2006/relationships/hyperlink" Target="https://onlinelibrary.wiley.com/doi/10.1111/jdv.14385" TargetMode="External"/><Relationship Id="rId3969" Type="http://schemas.openxmlformats.org/officeDocument/2006/relationships/hyperlink" Target="https://pubmed.ncbi.nlm.nih.gov/22385016" TargetMode="External"/><Relationship Id="rId5184" Type="http://schemas.openxmlformats.org/officeDocument/2006/relationships/hyperlink" Target="https://europepmc.org/abstract/MED/20953190" TargetMode="External"/><Relationship Id="rId6" Type="http://schemas.openxmlformats.org/officeDocument/2006/relationships/hyperlink" Target="https://europepmc.org/abstract/MED/38846692" TargetMode="External"/><Relationship Id="rId2778" Type="http://schemas.openxmlformats.org/officeDocument/2006/relationships/hyperlink" Target="https://linkinghub.elsevier.com/retrieve/pii/S1079-2104(05)00767-5" TargetMode="External"/><Relationship Id="rId2985" Type="http://schemas.openxmlformats.org/officeDocument/2006/relationships/hyperlink" Target="https://pubmed.ncbi.nlm.nih.gov/21320105" TargetMode="External"/><Relationship Id="rId3829" Type="http://schemas.openxmlformats.org/officeDocument/2006/relationships/hyperlink" Target="https://pubmed.ncbi.nlm.nih.gov/31037773" TargetMode="External"/><Relationship Id="rId5044" Type="http://schemas.openxmlformats.org/officeDocument/2006/relationships/hyperlink" Target="https://pubmed.ncbi.nlm.nih.gov/2591107" TargetMode="External"/><Relationship Id="rId957" Type="http://schemas.openxmlformats.org/officeDocument/2006/relationships/hyperlink" Target="https://europepmc.org/abstract/MED/33053820" TargetMode="External"/><Relationship Id="rId1587" Type="http://schemas.openxmlformats.org/officeDocument/2006/relationships/hyperlink" Target="https://academic.oup.com/bjd/article-lookup/doi/10.1046/j.1365-2133.1999.03215.x" TargetMode="External"/><Relationship Id="rId1794" Type="http://schemas.openxmlformats.org/officeDocument/2006/relationships/hyperlink" Target="https://academic.oup.com/ced/article-lookup/doi/10.1111/j.1365-2230.1989.tb02608.x" TargetMode="External"/><Relationship Id="rId2638" Type="http://schemas.openxmlformats.org/officeDocument/2006/relationships/hyperlink" Target="https://pubmed.ncbi.nlm.nih.gov/23796214" TargetMode="External"/><Relationship Id="rId2845" Type="http://schemas.openxmlformats.org/officeDocument/2006/relationships/hyperlink" Target="https://pubmed.ncbi.nlm.nih.gov/33368145" TargetMode="External"/><Relationship Id="rId5251" Type="http://schemas.openxmlformats.org/officeDocument/2006/relationships/hyperlink" Target="https://pubmed.ncbi.nlm.nih.gov/24401943" TargetMode="External"/><Relationship Id="rId86" Type="http://schemas.openxmlformats.org/officeDocument/2006/relationships/hyperlink" Target="https://www.tandfonline.com/doi/full/10.1080/09546634.2019.1610553" TargetMode="External"/><Relationship Id="rId817" Type="http://schemas.openxmlformats.org/officeDocument/2006/relationships/hyperlink" Target="https://academic.oup.com/bjd/article-lookup/doi/10.1111/bjd.20423" TargetMode="External"/><Relationship Id="rId1447" Type="http://schemas.openxmlformats.org/officeDocument/2006/relationships/hyperlink" Target="https://pubmed.ncbi.nlm.nih.gov/19276876" TargetMode="External"/><Relationship Id="rId1654" Type="http://schemas.openxmlformats.org/officeDocument/2006/relationships/hyperlink" Target="https://onlinelibrary.wiley.com/resolve/openurl?genre=article&amp;sid=nlm:pubmed&amp;issn=0928-8244&amp;date=1996&amp;volume=13&amp;issue=2&amp;spage=131" TargetMode="External"/><Relationship Id="rId1861" Type="http://schemas.openxmlformats.org/officeDocument/2006/relationships/hyperlink" Target="https://academic.oup.com/bjd/article-lookup/doi/10.1111/j.1365-2133.1984.tb04738.x" TargetMode="External"/><Relationship Id="rId2705" Type="http://schemas.openxmlformats.org/officeDocument/2006/relationships/hyperlink" Target="https://academic.oup.com/ced/article-lookup/doi/10.1093/ced/llad068" TargetMode="External"/><Relationship Id="rId2912" Type="http://schemas.openxmlformats.org/officeDocument/2006/relationships/hyperlink" Target="https://www.tandfonline.com/doi/full/10.3109/09546634.2012.660520" TargetMode="External"/><Relationship Id="rId4060" Type="http://schemas.openxmlformats.org/officeDocument/2006/relationships/hyperlink" Target="https://pubmed.ncbi.nlm.nih.gov/16225621" TargetMode="External"/><Relationship Id="rId5111" Type="http://schemas.openxmlformats.org/officeDocument/2006/relationships/hyperlink" Target="https://linkinghub.elsevier.com/retrieve/pii/S0738-081X(18)30185-8" TargetMode="External"/><Relationship Id="rId1307" Type="http://schemas.openxmlformats.org/officeDocument/2006/relationships/hyperlink" Target="https://pubmed.ncbi.nlm.nih.gov/28731244" TargetMode="External"/><Relationship Id="rId1514" Type="http://schemas.openxmlformats.org/officeDocument/2006/relationships/hyperlink" Target="https://journals.lww.com/00001432-200404000-00002" TargetMode="External"/><Relationship Id="rId1721" Type="http://schemas.openxmlformats.org/officeDocument/2006/relationships/hyperlink" Target="https://pubmed.ncbi.nlm.nih.gov/7845425" TargetMode="External"/><Relationship Id="rId4877" Type="http://schemas.openxmlformats.org/officeDocument/2006/relationships/hyperlink" Target="https://pubmed.ncbi.nlm.nih.gov/25160053" TargetMode="External"/><Relationship Id="rId13" Type="http://schemas.openxmlformats.org/officeDocument/2006/relationships/hyperlink" Target="https://pubmed.ncbi.nlm.nih.gov/37598867" TargetMode="External"/><Relationship Id="rId3479" Type="http://schemas.openxmlformats.org/officeDocument/2006/relationships/hyperlink" Target="https://europepmc.org/abstract/MED/10343545" TargetMode="External"/><Relationship Id="rId3686" Type="http://schemas.openxmlformats.org/officeDocument/2006/relationships/hyperlink" Target="https://linkinghub.elsevier.com/retrieve/pii/S0190-9622(15)01368-7" TargetMode="External"/><Relationship Id="rId2288" Type="http://schemas.openxmlformats.org/officeDocument/2006/relationships/hyperlink" Target="https://academic.oup.com/bjd/article-lookup/doi/10.1093/bjd/ljad347" TargetMode="External"/><Relationship Id="rId2495" Type="http://schemas.openxmlformats.org/officeDocument/2006/relationships/hyperlink" Target="https://pubmed.ncbi.nlm.nih.gov/11952680" TargetMode="External"/><Relationship Id="rId3339" Type="http://schemas.openxmlformats.org/officeDocument/2006/relationships/hyperlink" Target="https://linkinghub.elsevier.com/retrieve/pii/S0895-4356(16)30176-7" TargetMode="External"/><Relationship Id="rId3893" Type="http://schemas.openxmlformats.org/officeDocument/2006/relationships/hyperlink" Target="https://pubmed.ncbi.nlm.nih.gov/28992624" TargetMode="External"/><Relationship Id="rId4737" Type="http://schemas.openxmlformats.org/officeDocument/2006/relationships/hyperlink" Target="https://europepmc.org/abstract/MED/35948373" TargetMode="External"/><Relationship Id="rId4944" Type="http://schemas.openxmlformats.org/officeDocument/2006/relationships/hyperlink" Target="https://pubmed.ncbi.nlm.nih.gov/15099371" TargetMode="External"/><Relationship Id="rId467" Type="http://schemas.openxmlformats.org/officeDocument/2006/relationships/hyperlink" Target="https://jamanetwork.com/journals/jamadermatology/fullarticle/10.1001/archdermatol.2011.9" TargetMode="External"/><Relationship Id="rId1097" Type="http://schemas.openxmlformats.org/officeDocument/2006/relationships/hyperlink" Target="https://pubmed.ncbi.nlm.nih.gov/30141542" TargetMode="External"/><Relationship Id="rId2148" Type="http://schemas.openxmlformats.org/officeDocument/2006/relationships/hyperlink" Target="https://academic.oup.com/bjd/article-lookup/doi/10.1111/bjd.19618" TargetMode="External"/><Relationship Id="rId3546" Type="http://schemas.openxmlformats.org/officeDocument/2006/relationships/hyperlink" Target="https://pubmed.ncbi.nlm.nih.gov/23613539" TargetMode="External"/><Relationship Id="rId3753" Type="http://schemas.openxmlformats.org/officeDocument/2006/relationships/hyperlink" Target="https://pubmed.ncbi.nlm.nih.gov/38365266" TargetMode="External"/><Relationship Id="rId3960" Type="http://schemas.openxmlformats.org/officeDocument/2006/relationships/hyperlink" Target="https://karger.com/books/book/240/chapter/5165122" TargetMode="External"/><Relationship Id="rId4804" Type="http://schemas.openxmlformats.org/officeDocument/2006/relationships/hyperlink" Target="https://pubmed.ncbi.nlm.nih.gov/29575518" TargetMode="External"/><Relationship Id="rId674" Type="http://schemas.openxmlformats.org/officeDocument/2006/relationships/hyperlink" Target="https://pubmed.ncbi.nlm.nih.gov/33400266" TargetMode="External"/><Relationship Id="rId881" Type="http://schemas.openxmlformats.org/officeDocument/2006/relationships/hyperlink" Target="https://europepmc.org/abstract/MED/25969487" TargetMode="External"/><Relationship Id="rId2355" Type="http://schemas.openxmlformats.org/officeDocument/2006/relationships/hyperlink" Target="https://pubmed.ncbi.nlm.nih.gov/30155885" TargetMode="External"/><Relationship Id="rId2562" Type="http://schemas.openxmlformats.org/officeDocument/2006/relationships/hyperlink" Target="https://europepmc.org/abstract/MED/1829519" TargetMode="External"/><Relationship Id="rId3406" Type="http://schemas.openxmlformats.org/officeDocument/2006/relationships/hyperlink" Target="https://pubmed.ncbi.nlm.nih.gov/22118553" TargetMode="External"/><Relationship Id="rId3613" Type="http://schemas.openxmlformats.org/officeDocument/2006/relationships/hyperlink" Target="https://europepmc.org/abstract/MED/8044228" TargetMode="External"/><Relationship Id="rId3820" Type="http://schemas.openxmlformats.org/officeDocument/2006/relationships/hyperlink" Target="https://europepmc.org/abstract/MED/32412644" TargetMode="External"/><Relationship Id="rId327" Type="http://schemas.openxmlformats.org/officeDocument/2006/relationships/hyperlink" Target="https://onlinelibrary.wiley.com/doi/10.1111/jdv.19235" TargetMode="External"/><Relationship Id="rId534" Type="http://schemas.openxmlformats.org/officeDocument/2006/relationships/hyperlink" Target="https://pubmed.ncbi.nlm.nih.gov/14681040" TargetMode="External"/><Relationship Id="rId741" Type="http://schemas.openxmlformats.org/officeDocument/2006/relationships/hyperlink" Target="https://linkinghub.elsevier.com/retrieve/pii/S0733-8635(16)30082-1" TargetMode="External"/><Relationship Id="rId1164" Type="http://schemas.openxmlformats.org/officeDocument/2006/relationships/hyperlink" Target="https://academic.oup.com/ced/article-lookup/doi/10.1093/ced/llad259" TargetMode="External"/><Relationship Id="rId1371" Type="http://schemas.openxmlformats.org/officeDocument/2006/relationships/hyperlink" Target="https://pubmed.ncbi.nlm.nih.gov/25601089" TargetMode="External"/><Relationship Id="rId2008" Type="http://schemas.openxmlformats.org/officeDocument/2006/relationships/hyperlink" Target="https://pubmed.ncbi.nlm.nih.gov/27680897" TargetMode="External"/><Relationship Id="rId2215" Type="http://schemas.openxmlformats.org/officeDocument/2006/relationships/hyperlink" Target="https://pubmed.ncbi.nlm.nih.gov/24005053" TargetMode="External"/><Relationship Id="rId2422" Type="http://schemas.openxmlformats.org/officeDocument/2006/relationships/hyperlink" Target="https://academic.oup.com/bjd/article-lookup/doi/10.1111/j.1365-2133.2012.11209.x" TargetMode="External"/><Relationship Id="rId601" Type="http://schemas.openxmlformats.org/officeDocument/2006/relationships/hyperlink" Target="https://academic.oup.com/bjd/article-lookup/doi/10.1093/bjd/ljae269" TargetMode="External"/><Relationship Id="rId1024" Type="http://schemas.openxmlformats.org/officeDocument/2006/relationships/hyperlink" Target="https://academic.oup.com/ced/article-lookup/doi/10.1093/ced/llac025" TargetMode="External"/><Relationship Id="rId1231" Type="http://schemas.openxmlformats.org/officeDocument/2006/relationships/hyperlink" Target="https://pubmed.ncbi.nlm.nih.gov/32684381" TargetMode="External"/><Relationship Id="rId4387" Type="http://schemas.openxmlformats.org/officeDocument/2006/relationships/hyperlink" Target="https://pubmed.ncbi.nlm.nih.gov/33962541" TargetMode="External"/><Relationship Id="rId4594" Type="http://schemas.openxmlformats.org/officeDocument/2006/relationships/hyperlink" Target="https://pubmed.ncbi.nlm.nih.gov/16445774" TargetMode="External"/><Relationship Id="rId3196" Type="http://schemas.openxmlformats.org/officeDocument/2006/relationships/hyperlink" Target="https://pubmed.ncbi.nlm.nih.gov/32579178" TargetMode="External"/><Relationship Id="rId4247" Type="http://schemas.openxmlformats.org/officeDocument/2006/relationships/hyperlink" Target="https://pubmed.ncbi.nlm.nih.gov/3322359" TargetMode="External"/><Relationship Id="rId4454" Type="http://schemas.openxmlformats.org/officeDocument/2006/relationships/hyperlink" Target="https://linkinghub.elsevier.com/retrieve/pii/S0091-6749(23)00974-0" TargetMode="External"/><Relationship Id="rId4661" Type="http://schemas.openxmlformats.org/officeDocument/2006/relationships/hyperlink" Target="https://karger.com/DRM/article/doi/10.1159/000246866" TargetMode="External"/><Relationship Id="rId3056" Type="http://schemas.openxmlformats.org/officeDocument/2006/relationships/hyperlink" Target="https://pubmed.ncbi.nlm.nih.gov/37272361" TargetMode="External"/><Relationship Id="rId3263" Type="http://schemas.openxmlformats.org/officeDocument/2006/relationships/hyperlink" Target="https://europepmc.org/abstract/MED/30151371" TargetMode="External"/><Relationship Id="rId3470" Type="http://schemas.openxmlformats.org/officeDocument/2006/relationships/hyperlink" Target="https://pubmed.ncbi.nlm.nih.gov/15606526" TargetMode="External"/><Relationship Id="rId4107" Type="http://schemas.openxmlformats.org/officeDocument/2006/relationships/hyperlink" Target="https://pubmed.ncbi.nlm.nih.gov/12072021" TargetMode="External"/><Relationship Id="rId4314" Type="http://schemas.openxmlformats.org/officeDocument/2006/relationships/hyperlink" Target="https://onlinelibrary.wiley.com/doi/10.1111/jdv.20043" TargetMode="External"/><Relationship Id="rId184" Type="http://schemas.openxmlformats.org/officeDocument/2006/relationships/hyperlink" Target="https://www.nature.com/articles/ncomms5020" TargetMode="External"/><Relationship Id="rId391" Type="http://schemas.openxmlformats.org/officeDocument/2006/relationships/hyperlink" Target="https://europepmc.org/abstract/MED/30382575" TargetMode="External"/><Relationship Id="rId1908" Type="http://schemas.openxmlformats.org/officeDocument/2006/relationships/hyperlink" Target="https://pubmed.ncbi.nlm.nih.gov/6780645" TargetMode="External"/><Relationship Id="rId2072" Type="http://schemas.openxmlformats.org/officeDocument/2006/relationships/hyperlink" Target="https://pubmed.ncbi.nlm.nih.gov/22336835" TargetMode="External"/><Relationship Id="rId3123" Type="http://schemas.openxmlformats.org/officeDocument/2006/relationships/hyperlink" Target="https://linkinghub.elsevier.com/retrieve/pii/S2213-2198(21)01018-7" TargetMode="External"/><Relationship Id="rId4521" Type="http://schemas.openxmlformats.org/officeDocument/2006/relationships/hyperlink" Target="https://pubmed.ncbi.nlm.nih.gov/12020224" TargetMode="External"/><Relationship Id="rId251" Type="http://schemas.openxmlformats.org/officeDocument/2006/relationships/hyperlink" Target="https://pubmed.ncbi.nlm.nih.gov/18355421" TargetMode="External"/><Relationship Id="rId3330" Type="http://schemas.openxmlformats.org/officeDocument/2006/relationships/hyperlink" Target="https://pubmed.ncbi.nlm.nih.gov/27343837" TargetMode="External"/><Relationship Id="rId5088" Type="http://schemas.openxmlformats.org/officeDocument/2006/relationships/hyperlink" Target="https://pubmed.ncbi.nlm.nih.gov/33780552" TargetMode="External"/><Relationship Id="rId2889" Type="http://schemas.openxmlformats.org/officeDocument/2006/relationships/hyperlink" Target="https://pubmed.ncbi.nlm.nih.gov/27388993" TargetMode="External"/><Relationship Id="rId111" Type="http://schemas.openxmlformats.org/officeDocument/2006/relationships/hyperlink" Target="https://pubmed.ncbi.nlm.nih.gov/31619666" TargetMode="External"/><Relationship Id="rId1698" Type="http://schemas.openxmlformats.org/officeDocument/2006/relationships/hyperlink" Target="https://academic.oup.com/bjd/article-lookup/doi/10.1111/j.1365-2133.1994.tb08532.x" TargetMode="External"/><Relationship Id="rId2749" Type="http://schemas.openxmlformats.org/officeDocument/2006/relationships/hyperlink" Target="https://pubmed.ncbi.nlm.nih.gov/29687073" TargetMode="External"/><Relationship Id="rId2956" Type="http://schemas.openxmlformats.org/officeDocument/2006/relationships/hyperlink" Target="https://europepmc.org/abstract/MED/28990328" TargetMode="External"/><Relationship Id="rId5155" Type="http://schemas.openxmlformats.org/officeDocument/2006/relationships/hyperlink" Target="https://pubmed.ncbi.nlm.nih.gov/32964500" TargetMode="External"/><Relationship Id="rId928" Type="http://schemas.openxmlformats.org/officeDocument/2006/relationships/hyperlink" Target="https://pubmed.ncbi.nlm.nih.gov/9802685" TargetMode="External"/><Relationship Id="rId1558" Type="http://schemas.openxmlformats.org/officeDocument/2006/relationships/hyperlink" Target="https://academic.oup.com/bjd/article-lookup/doi/10.1046/j.1365-2133.2001.04452.x" TargetMode="External"/><Relationship Id="rId1765" Type="http://schemas.openxmlformats.org/officeDocument/2006/relationships/hyperlink" Target="https://pubmed.ncbi.nlm.nih.gov/1778889" TargetMode="External"/><Relationship Id="rId2609" Type="http://schemas.openxmlformats.org/officeDocument/2006/relationships/hyperlink" Target="https://onlinelibrary.wiley.com/doi/10.1111/dth.13276" TargetMode="External"/><Relationship Id="rId4171" Type="http://schemas.openxmlformats.org/officeDocument/2006/relationships/hyperlink" Target="https://pubmed.ncbi.nlm.nih.gov/7662573" TargetMode="External"/><Relationship Id="rId5015" Type="http://schemas.openxmlformats.org/officeDocument/2006/relationships/hyperlink" Target="https://pubmed.ncbi.nlm.nih.gov/1794187" TargetMode="External"/><Relationship Id="rId5222" Type="http://schemas.openxmlformats.org/officeDocument/2006/relationships/hyperlink" Target="https://europepmc.org/abstract/MED/38846696" TargetMode="External"/><Relationship Id="rId57" Type="http://schemas.openxmlformats.org/officeDocument/2006/relationships/hyperlink" Target="https://pubmed.ncbi.nlm.nih.gov/35132056" TargetMode="External"/><Relationship Id="rId1418" Type="http://schemas.openxmlformats.org/officeDocument/2006/relationships/hyperlink" Target="https://linkinghub.elsevier.com/retrieve/pii/S0140-6736(12)61728-0" TargetMode="External"/><Relationship Id="rId1972" Type="http://schemas.openxmlformats.org/officeDocument/2006/relationships/hyperlink" Target="https://pubmed.ncbi.nlm.nih.gov/31995663" TargetMode="External"/><Relationship Id="rId2816" Type="http://schemas.openxmlformats.org/officeDocument/2006/relationships/hyperlink" Target="https://academic.oup.com/bjd/article-lookup/doi/10.1093/bjd/ljac049" TargetMode="External"/><Relationship Id="rId4031" Type="http://schemas.openxmlformats.org/officeDocument/2006/relationships/hyperlink" Target="https://academic.oup.com/bjd/article-lookup/doi/10.1111/j.1365-2133.2006.07617.x" TargetMode="External"/><Relationship Id="rId1625" Type="http://schemas.openxmlformats.org/officeDocument/2006/relationships/hyperlink" Target="https://onlinelibrary.wiley.com/resolve/openurl?genre=article&amp;sid=nlm:pubmed&amp;issn=0011-9059&amp;date=1997&amp;volume=36&amp;issue=11&amp;spage=826" TargetMode="External"/><Relationship Id="rId1832" Type="http://schemas.openxmlformats.org/officeDocument/2006/relationships/hyperlink" Target="https://academic.oup.com/ced/article-lookup/doi/10.1111/j.1365-2230.1987.tb01888.x" TargetMode="External"/><Relationship Id="rId4988" Type="http://schemas.openxmlformats.org/officeDocument/2006/relationships/hyperlink" Target="https://pubmed.ncbi.nlm.nih.gov/7525911" TargetMode="External"/><Relationship Id="rId3797" Type="http://schemas.openxmlformats.org/officeDocument/2006/relationships/hyperlink" Target="https://pubmed.ncbi.nlm.nih.gov/34204126" TargetMode="External"/><Relationship Id="rId4848" Type="http://schemas.openxmlformats.org/officeDocument/2006/relationships/hyperlink" Target="https://pubmed.ncbi.nlm.nih.gov/26696092" TargetMode="External"/><Relationship Id="rId2399" Type="http://schemas.openxmlformats.org/officeDocument/2006/relationships/hyperlink" Target="https://pubmed.ncbi.nlm.nih.gov/25989336" TargetMode="External"/><Relationship Id="rId3657" Type="http://schemas.openxmlformats.org/officeDocument/2006/relationships/hyperlink" Target="https://linkinghub.elsevier.com/retrieve/pii/S0273-2300(18)30233-2" TargetMode="External"/><Relationship Id="rId3864" Type="http://schemas.openxmlformats.org/officeDocument/2006/relationships/hyperlink" Target="https://medicaljournalssweden.se/actadv/article/view/5000" TargetMode="External"/><Relationship Id="rId4708" Type="http://schemas.openxmlformats.org/officeDocument/2006/relationships/hyperlink" Target="https://pubmed.ncbi.nlm.nih.gov/36373832" TargetMode="External"/><Relationship Id="rId4915" Type="http://schemas.openxmlformats.org/officeDocument/2006/relationships/hyperlink" Target="https://onlinelibrary.wiley.com/resolve/openurl?genre=article&amp;sid=nlm:pubmed&amp;issn=0001-2815&amp;date=2002&amp;volume=59&amp;issue=1&amp;spage=25" TargetMode="External"/><Relationship Id="rId578" Type="http://schemas.openxmlformats.org/officeDocument/2006/relationships/hyperlink" Target="https://linkinghub.elsevier.com/retrieve/pii/S0021-9258(19)62423-3" TargetMode="External"/><Relationship Id="rId785" Type="http://schemas.openxmlformats.org/officeDocument/2006/relationships/hyperlink" Target="https://academic.oup.com/bjd/article-lookup/doi/10.1111/j.1365-2133.2006.07304.x" TargetMode="External"/><Relationship Id="rId992" Type="http://schemas.openxmlformats.org/officeDocument/2006/relationships/hyperlink" Target="https://academic.oup.com/bjd/article-lookup/doi/10.1093/bjd/ljad446" TargetMode="External"/><Relationship Id="rId2259" Type="http://schemas.openxmlformats.org/officeDocument/2006/relationships/hyperlink" Target="https://pubmed.ncbi.nlm.nih.gov/18620134" TargetMode="External"/><Relationship Id="rId2466" Type="http://schemas.openxmlformats.org/officeDocument/2006/relationships/hyperlink" Target="https://pathsocjournals.onlinelibrary.wiley.com/doi/10.1002/path.2311" TargetMode="External"/><Relationship Id="rId2673" Type="http://schemas.openxmlformats.org/officeDocument/2006/relationships/hyperlink" Target="https://academic.oup.com/ced/article-lookup/doi/10.1093/ced/llad408" TargetMode="External"/><Relationship Id="rId2880" Type="http://schemas.openxmlformats.org/officeDocument/2006/relationships/hyperlink" Target="https://academic.oup.com/bjd/article-lookup/doi/10.1111/bjd.17741" TargetMode="External"/><Relationship Id="rId3517" Type="http://schemas.openxmlformats.org/officeDocument/2006/relationships/hyperlink" Target="https://www.minervamedica.it/index2.t?show=R23Y2018N06A0783" TargetMode="External"/><Relationship Id="rId3724" Type="http://schemas.openxmlformats.org/officeDocument/2006/relationships/hyperlink" Target="https://onlinelibrary.wiley.com/doi/10.1111/j.1600-0536.2011.01912.x" TargetMode="External"/><Relationship Id="rId3931" Type="http://schemas.openxmlformats.org/officeDocument/2006/relationships/hyperlink" Target="https://pubmed.ncbi.nlm.nih.gov/25871319" TargetMode="External"/><Relationship Id="rId438" Type="http://schemas.openxmlformats.org/officeDocument/2006/relationships/hyperlink" Target="https://pubmed.ncbi.nlm.nih.gov/25219648" TargetMode="External"/><Relationship Id="rId645" Type="http://schemas.openxmlformats.org/officeDocument/2006/relationships/hyperlink" Target="https://linkinghub.elsevier.com/retrieve/pii/S2352-5126(22)00378-2" TargetMode="External"/><Relationship Id="rId852" Type="http://schemas.openxmlformats.org/officeDocument/2006/relationships/hyperlink" Target="https://pubmed.ncbi.nlm.nih.gov/29795566" TargetMode="External"/><Relationship Id="rId1068" Type="http://schemas.openxmlformats.org/officeDocument/2006/relationships/hyperlink" Target="https://academic.oup.com/bjd/article-lookup/doi/10.1111/bjd.19536" TargetMode="External"/><Relationship Id="rId1275" Type="http://schemas.openxmlformats.org/officeDocument/2006/relationships/hyperlink" Target="https://pubmed.ncbi.nlm.nih.gov/30527560" TargetMode="External"/><Relationship Id="rId1482" Type="http://schemas.openxmlformats.org/officeDocument/2006/relationships/hyperlink" Target="https://pubmed.ncbi.nlm.nih.gov/16714201" TargetMode="External"/><Relationship Id="rId2119" Type="http://schemas.openxmlformats.org/officeDocument/2006/relationships/hyperlink" Target="https://pubmed.ncbi.nlm.nih.gov/38372679" TargetMode="External"/><Relationship Id="rId2326" Type="http://schemas.openxmlformats.org/officeDocument/2006/relationships/hyperlink" Target="https://linkinghub.elsevier.com/retrieve/pii/S0002-9297(21)00085-9" TargetMode="External"/><Relationship Id="rId2533" Type="http://schemas.openxmlformats.org/officeDocument/2006/relationships/hyperlink" Target="https://pubmed.ncbi.nlm.nih.gov/8784278" TargetMode="External"/><Relationship Id="rId2740" Type="http://schemas.openxmlformats.org/officeDocument/2006/relationships/hyperlink" Target="https://pubmed.ncbi.nlm.nih.gov/32855210" TargetMode="External"/><Relationship Id="rId505" Type="http://schemas.openxmlformats.org/officeDocument/2006/relationships/hyperlink" Target="https://europepmc.org/abstract/MED/17581693" TargetMode="External"/><Relationship Id="rId712" Type="http://schemas.openxmlformats.org/officeDocument/2006/relationships/hyperlink" Target="https://pubmed.ncbi.nlm.nih.gov/31259408" TargetMode="External"/><Relationship Id="rId1135" Type="http://schemas.openxmlformats.org/officeDocument/2006/relationships/hyperlink" Target="https://pubmed.ncbi.nlm.nih.gov/25989336" TargetMode="External"/><Relationship Id="rId1342" Type="http://schemas.openxmlformats.org/officeDocument/2006/relationships/hyperlink" Target="https://linkinghub.elsevier.com/retrieve/pii/S0140-6736(15)00195-6" TargetMode="External"/><Relationship Id="rId4498" Type="http://schemas.openxmlformats.org/officeDocument/2006/relationships/hyperlink" Target="https://jamanetwork.com/journals/jamadermatology/fullarticle/10.1001/jamadermatol.2016.0269" TargetMode="External"/><Relationship Id="rId1202" Type="http://schemas.openxmlformats.org/officeDocument/2006/relationships/hyperlink" Target="https://onlinelibrary.wiley.com/doi/10.1111/jdv.17462" TargetMode="External"/><Relationship Id="rId2600" Type="http://schemas.openxmlformats.org/officeDocument/2006/relationships/hyperlink" Target="https://pubmed.ncbi.nlm.nih.gov/33856042" TargetMode="External"/><Relationship Id="rId4358" Type="http://schemas.openxmlformats.org/officeDocument/2006/relationships/hyperlink" Target="https://europepmc.org/abstract/MED/37614517" TargetMode="External"/><Relationship Id="rId3167" Type="http://schemas.openxmlformats.org/officeDocument/2006/relationships/hyperlink" Target="https://europepmc.org/abstract/MED/33851963" TargetMode="External"/><Relationship Id="rId4565" Type="http://schemas.openxmlformats.org/officeDocument/2006/relationships/hyperlink" Target="https://onlinelibrary.wiley.com/doi/10.1111/pde.12633" TargetMode="External"/><Relationship Id="rId4772" Type="http://schemas.openxmlformats.org/officeDocument/2006/relationships/hyperlink" Target="https://pubmed.ncbi.nlm.nih.gov/32564625" TargetMode="External"/><Relationship Id="rId295" Type="http://schemas.openxmlformats.org/officeDocument/2006/relationships/hyperlink" Target="https://onlinelibrary.wiley.com/resolve/openurl?genre=article&amp;sid=nlm:pubmed&amp;issn=0007-0963&amp;date=1997&amp;volume=137&amp;issue=6&amp;spage=851" TargetMode="External"/><Relationship Id="rId3374" Type="http://schemas.openxmlformats.org/officeDocument/2006/relationships/hyperlink" Target="https://pubmed.ncbi.nlm.nih.gov/24700656" TargetMode="External"/><Relationship Id="rId3581" Type="http://schemas.openxmlformats.org/officeDocument/2006/relationships/hyperlink" Target="https://onlinelibrary.wiley.com/doi/10.1046/j.1473-2165.2002.00033.x" TargetMode="External"/><Relationship Id="rId4218" Type="http://schemas.openxmlformats.org/officeDocument/2006/relationships/hyperlink" Target="https://pubmed.ncbi.nlm.nih.gov/2206974" TargetMode="External"/><Relationship Id="rId4425" Type="http://schemas.openxmlformats.org/officeDocument/2006/relationships/hyperlink" Target="https://pubmed.ncbi.nlm.nih.gov/33808676" TargetMode="External"/><Relationship Id="rId4632" Type="http://schemas.openxmlformats.org/officeDocument/2006/relationships/hyperlink" Target="https://pubmed.ncbi.nlm.nih.gov/9856842" TargetMode="External"/><Relationship Id="rId2183" Type="http://schemas.openxmlformats.org/officeDocument/2006/relationships/hyperlink" Target="https://pubmed.ncbi.nlm.nih.gov/28447358" TargetMode="External"/><Relationship Id="rId2390" Type="http://schemas.openxmlformats.org/officeDocument/2006/relationships/hyperlink" Target="https://linkinghub.elsevier.com/retrieve/pii/S0022-202X(16)31027-2" TargetMode="External"/><Relationship Id="rId3027" Type="http://schemas.openxmlformats.org/officeDocument/2006/relationships/hyperlink" Target="https://academic.oup.com/aje/article-lookup/doi/10.1093/aje/kwae071" TargetMode="External"/><Relationship Id="rId3234" Type="http://schemas.openxmlformats.org/officeDocument/2006/relationships/hyperlink" Target="https://pubmed.ncbi.nlm.nih.gov/31235490" TargetMode="External"/><Relationship Id="rId3441" Type="http://schemas.openxmlformats.org/officeDocument/2006/relationships/hyperlink" Target="https://linkinghub.elsevier.com/retrieve/pii/S0091-6749(07)01574-6" TargetMode="External"/><Relationship Id="rId155" Type="http://schemas.openxmlformats.org/officeDocument/2006/relationships/hyperlink" Target="https://pubmed.ncbi.nlm.nih.gov/28537254" TargetMode="External"/><Relationship Id="rId362" Type="http://schemas.openxmlformats.org/officeDocument/2006/relationships/hyperlink" Target="https://pubmed.ncbi.nlm.nih.gov/33450077" TargetMode="External"/><Relationship Id="rId2043" Type="http://schemas.openxmlformats.org/officeDocument/2006/relationships/hyperlink" Target="https://academic.oup.com/rheumatology/article-lookup/doi/10.1093/rheumatology/keu137" TargetMode="External"/><Relationship Id="rId2250" Type="http://schemas.openxmlformats.org/officeDocument/2006/relationships/hyperlink" Target="https://journals.sagepub.com/doi/10.1345/aph.1M165?url_ver=Z39.88-2003&amp;rfr_id=ori:rid:crossref.org&amp;rfr_dat=cr_pub%200pubmed" TargetMode="External"/><Relationship Id="rId3301" Type="http://schemas.openxmlformats.org/officeDocument/2006/relationships/hyperlink" Target="https://europepmc.org/abstract/MED/29025838" TargetMode="External"/><Relationship Id="rId5199" Type="http://schemas.openxmlformats.org/officeDocument/2006/relationships/hyperlink" Target="https://pubmed.ncbi.nlm.nih.gov/12648227" TargetMode="External"/><Relationship Id="rId222" Type="http://schemas.openxmlformats.org/officeDocument/2006/relationships/hyperlink" Target="http://hdl.handle.net/10261/247875" TargetMode="External"/><Relationship Id="rId2110" Type="http://schemas.openxmlformats.org/officeDocument/2006/relationships/hyperlink" Target="https://linkinghub.elsevier.com/retrieve/pii/S0022-202X(24)00207-0" TargetMode="External"/><Relationship Id="rId5059" Type="http://schemas.openxmlformats.org/officeDocument/2006/relationships/hyperlink" Target="https://academic.oup.com/ced/article-lookup/doi/10.1111/j.1365-2230.1988.tb00701.x" TargetMode="External"/><Relationship Id="rId5266" Type="http://schemas.openxmlformats.org/officeDocument/2006/relationships/hyperlink" Target="https://academic.oup.com/bjd/article-lookup/doi/10.1093/bjd/ljad193" TargetMode="External"/><Relationship Id="rId4075" Type="http://schemas.openxmlformats.org/officeDocument/2006/relationships/hyperlink" Target="https://academic.oup.com/bjd/article-lookup/doi/10.1111/j.1365-2133.2005.06576.x" TargetMode="External"/><Relationship Id="rId4282" Type="http://schemas.openxmlformats.org/officeDocument/2006/relationships/hyperlink" Target="https://pubmed.ncbi.nlm.nih.gov/7426421" TargetMode="External"/><Relationship Id="rId5126" Type="http://schemas.openxmlformats.org/officeDocument/2006/relationships/hyperlink" Target="https://pubmed.ncbi.nlm.nih.gov/32977354" TargetMode="External"/><Relationship Id="rId1669" Type="http://schemas.openxmlformats.org/officeDocument/2006/relationships/hyperlink" Target="https://pubmed.ncbi.nlm.nih.gov/8555018" TargetMode="External"/><Relationship Id="rId1876" Type="http://schemas.openxmlformats.org/officeDocument/2006/relationships/hyperlink" Target="https://linkinghub.elsevier.com/retrieve/pii/S0163-4453(83)90695-3" TargetMode="External"/><Relationship Id="rId2927" Type="http://schemas.openxmlformats.org/officeDocument/2006/relationships/hyperlink" Target="https://pubmed.ncbi.nlm.nih.gov/34887082" TargetMode="External"/><Relationship Id="rId3091" Type="http://schemas.openxmlformats.org/officeDocument/2006/relationships/hyperlink" Target="https://linkinghub.elsevier.com/retrieve/pii/S2666-7762(22)00167-3" TargetMode="External"/><Relationship Id="rId4142" Type="http://schemas.openxmlformats.org/officeDocument/2006/relationships/hyperlink" Target="https://academic.oup.com/bjd/article-lookup/doi/10.1046/j.1365-2133.1998.02425.x" TargetMode="External"/><Relationship Id="rId1529" Type="http://schemas.openxmlformats.org/officeDocument/2006/relationships/hyperlink" Target="https://pubmed.ncbi.nlm.nih.gov/12734437" TargetMode="External"/><Relationship Id="rId1736" Type="http://schemas.openxmlformats.org/officeDocument/2006/relationships/hyperlink" Target="https://pubmed.ncbi.nlm.nih.gov/8348734" TargetMode="External"/><Relationship Id="rId1943" Type="http://schemas.openxmlformats.org/officeDocument/2006/relationships/hyperlink" Target="https://europepmc.org/abstract/MED/35355064" TargetMode="External"/><Relationship Id="rId28" Type="http://schemas.openxmlformats.org/officeDocument/2006/relationships/hyperlink" Target="https://linkinghub.elsevier.com/retrieve/pii/S1043-6618(23)00204-9" TargetMode="External"/><Relationship Id="rId1803" Type="http://schemas.openxmlformats.org/officeDocument/2006/relationships/hyperlink" Target="https://pubmed.ncbi.nlm.nih.gov/3056496" TargetMode="External"/><Relationship Id="rId4002" Type="http://schemas.openxmlformats.org/officeDocument/2006/relationships/hyperlink" Target="https://pubmed.ncbi.nlm.nih.gov/19489656" TargetMode="External"/><Relationship Id="rId4959" Type="http://schemas.openxmlformats.org/officeDocument/2006/relationships/hyperlink" Target="https://academic.oup.com/bjd/article-lookup/doi/10.1046/j.1365-2133.2000.03787.x" TargetMode="External"/><Relationship Id="rId3768" Type="http://schemas.openxmlformats.org/officeDocument/2006/relationships/hyperlink" Target="https://europepmc.org/abstract/MED/37345973" TargetMode="External"/><Relationship Id="rId3975" Type="http://schemas.openxmlformats.org/officeDocument/2006/relationships/hyperlink" Target="https://pubmed.ncbi.nlm.nih.gov/22922888" TargetMode="External"/><Relationship Id="rId4819" Type="http://schemas.openxmlformats.org/officeDocument/2006/relationships/hyperlink" Target="https://academic.oup.com/bjd/article-lookup/doi/10.1111/bjd.16049" TargetMode="External"/><Relationship Id="rId689" Type="http://schemas.openxmlformats.org/officeDocument/2006/relationships/hyperlink" Target="https://academic.oup.com/bjd/article-lookup/doi/10.1111/bjd.19248" TargetMode="External"/><Relationship Id="rId896" Type="http://schemas.openxmlformats.org/officeDocument/2006/relationships/hyperlink" Target="https://pubmed.ncbi.nlm.nih.gov/19262376" TargetMode="External"/><Relationship Id="rId2577" Type="http://schemas.openxmlformats.org/officeDocument/2006/relationships/hyperlink" Target="https://linkinghub.elsevier.com/retrieve/pii/S2666-3546(22)00155-7" TargetMode="External"/><Relationship Id="rId2784" Type="http://schemas.openxmlformats.org/officeDocument/2006/relationships/hyperlink" Target="https://europepmc.org/abstract/MED/38419411" TargetMode="External"/><Relationship Id="rId3628" Type="http://schemas.openxmlformats.org/officeDocument/2006/relationships/hyperlink" Target="https://pubmed.ncbi.nlm.nih.gov/35257399" TargetMode="External"/><Relationship Id="rId5190" Type="http://schemas.openxmlformats.org/officeDocument/2006/relationships/hyperlink" Target="https://academic.oup.com/ced/article-lookup/doi/10.1111/j.1365-2230.2008.03195.x" TargetMode="External"/><Relationship Id="rId549" Type="http://schemas.openxmlformats.org/officeDocument/2006/relationships/hyperlink" Target="https://academic.oup.com/ced/article-lookup/doi/10.1046/j.1365-2230.2001.00845.x" TargetMode="External"/><Relationship Id="rId756" Type="http://schemas.openxmlformats.org/officeDocument/2006/relationships/hyperlink" Target="https://pubmed.ncbi.nlm.nih.gov/25565632" TargetMode="External"/><Relationship Id="rId1179" Type="http://schemas.openxmlformats.org/officeDocument/2006/relationships/hyperlink" Target="https://pubmed.ncbi.nlm.nih.gov/38099134" TargetMode="External"/><Relationship Id="rId1386" Type="http://schemas.openxmlformats.org/officeDocument/2006/relationships/hyperlink" Target="https://academic.oup.com/bjd/article-lookup/doi/10.1111/bjd.13015" TargetMode="External"/><Relationship Id="rId1593" Type="http://schemas.openxmlformats.org/officeDocument/2006/relationships/hyperlink" Target="https://onlinelibrary.wiley.com/resolve/openurl?genre=article&amp;sid=nlm:pubmed&amp;issn=0011-9059&amp;date=1999&amp;volume=38&amp;issue=&amp;spage=65" TargetMode="External"/><Relationship Id="rId2437" Type="http://schemas.openxmlformats.org/officeDocument/2006/relationships/hyperlink" Target="https://pubmed.ncbi.nlm.nih.gov/21839423" TargetMode="External"/><Relationship Id="rId2991" Type="http://schemas.openxmlformats.org/officeDocument/2006/relationships/hyperlink" Target="https://www.tandfonline.com/doi/full/10.3109/10903127.2011.569854" TargetMode="External"/><Relationship Id="rId3835" Type="http://schemas.openxmlformats.org/officeDocument/2006/relationships/hyperlink" Target="https://pubmed.ncbi.nlm.nih.gov/30963614" TargetMode="External"/><Relationship Id="rId5050" Type="http://schemas.openxmlformats.org/officeDocument/2006/relationships/hyperlink" Target="https://pubmed.ncbi.nlm.nih.gov/2713265" TargetMode="External"/><Relationship Id="rId409" Type="http://schemas.openxmlformats.org/officeDocument/2006/relationships/hyperlink" Target="https://academic.oup.com/bjd/article-lookup/doi/10.1111/bjd.15642" TargetMode="External"/><Relationship Id="rId963" Type="http://schemas.openxmlformats.org/officeDocument/2006/relationships/hyperlink" Target="https://academic.oup.com/bjd/article-lookup/doi/10.1111/bjd.14604" TargetMode="External"/><Relationship Id="rId1039" Type="http://schemas.openxmlformats.org/officeDocument/2006/relationships/hyperlink" Target="https://pubmed.ncbi.nlm.nih.gov/35024352" TargetMode="External"/><Relationship Id="rId1246" Type="http://schemas.openxmlformats.org/officeDocument/2006/relationships/hyperlink" Target="https://europepmc.org/abstract/MED/32207538" TargetMode="External"/><Relationship Id="rId2644" Type="http://schemas.openxmlformats.org/officeDocument/2006/relationships/hyperlink" Target="https://pubmed.ncbi.nlm.nih.gov/20237494" TargetMode="External"/><Relationship Id="rId2851" Type="http://schemas.openxmlformats.org/officeDocument/2006/relationships/hyperlink" Target="https://pubmed.ncbi.nlm.nih.gov/33656512" TargetMode="External"/><Relationship Id="rId3902" Type="http://schemas.openxmlformats.org/officeDocument/2006/relationships/hyperlink" Target="https://onlinelibrary.wiley.com/doi/10.1111/jdv.13776" TargetMode="External"/><Relationship Id="rId92" Type="http://schemas.openxmlformats.org/officeDocument/2006/relationships/hyperlink" Target="https://linkinghub.elsevier.com/retrieve/pii/S0002-9297(20)30229-9" TargetMode="External"/><Relationship Id="rId616" Type="http://schemas.openxmlformats.org/officeDocument/2006/relationships/hyperlink" Target="https://pubmed.ncbi.nlm.nih.gov/38196618" TargetMode="External"/><Relationship Id="rId823" Type="http://schemas.openxmlformats.org/officeDocument/2006/relationships/hyperlink" Target="https://linkinghub.elsevier.com/retrieve/pii/S0733-8635(20)30068-1" TargetMode="External"/><Relationship Id="rId1453" Type="http://schemas.openxmlformats.org/officeDocument/2006/relationships/hyperlink" Target="https://pubmed.ncbi.nlm.nih.gov/18317032" TargetMode="External"/><Relationship Id="rId1660" Type="http://schemas.openxmlformats.org/officeDocument/2006/relationships/hyperlink" Target="https://onlinelibrary.wiley.com/resolve/openurl?genre=article&amp;sid=nlm:pubmed&amp;issn=0736-8046&amp;date=1996&amp;volume=13&amp;issue=5&amp;spage=378" TargetMode="External"/><Relationship Id="rId2504" Type="http://schemas.openxmlformats.org/officeDocument/2006/relationships/hyperlink" Target="https://europepmc.org/abstract/MED/11134234" TargetMode="External"/><Relationship Id="rId2711" Type="http://schemas.openxmlformats.org/officeDocument/2006/relationships/hyperlink" Target="https://onlinelibrary.wiley.com/doi/10.1111/jdv.18507" TargetMode="External"/><Relationship Id="rId1106" Type="http://schemas.openxmlformats.org/officeDocument/2006/relationships/hyperlink" Target="https://academic.oup.com/bjd/article-lookup/doi/10.1111/bjd.16043" TargetMode="External"/><Relationship Id="rId1313" Type="http://schemas.openxmlformats.org/officeDocument/2006/relationships/hyperlink" Target="https://pubmed.ncbi.nlm.nih.gov/28355556" TargetMode="External"/><Relationship Id="rId1520" Type="http://schemas.openxmlformats.org/officeDocument/2006/relationships/hyperlink" Target="http://jmm.microbiologyresearch.org/pubmed/content/journal/jmm/10.1099/jmm.0.05421-0" TargetMode="External"/><Relationship Id="rId4469" Type="http://schemas.openxmlformats.org/officeDocument/2006/relationships/hyperlink" Target="https://pubmed.ncbi.nlm.nih.gov/33982284" TargetMode="External"/><Relationship Id="rId4676" Type="http://schemas.openxmlformats.org/officeDocument/2006/relationships/hyperlink" Target="https://pubmed.ncbi.nlm.nih.gov/1395573" TargetMode="External"/><Relationship Id="rId4883" Type="http://schemas.openxmlformats.org/officeDocument/2006/relationships/hyperlink" Target="https://pubmed.ncbi.nlm.nih.gov/16221877" TargetMode="External"/><Relationship Id="rId3278" Type="http://schemas.openxmlformats.org/officeDocument/2006/relationships/hyperlink" Target="https://pubmed.ncbi.nlm.nih.gov/29382597" TargetMode="External"/><Relationship Id="rId3485" Type="http://schemas.openxmlformats.org/officeDocument/2006/relationships/hyperlink" Target="https://ebm.sagepub.com/lookup/doi/10.3181/00379727-176-41869" TargetMode="External"/><Relationship Id="rId3692" Type="http://schemas.openxmlformats.org/officeDocument/2006/relationships/hyperlink" Target="https://linkinghub.elsevier.com/retrieve/pii/S0140-6736(14)61039-4" TargetMode="External"/><Relationship Id="rId4329" Type="http://schemas.openxmlformats.org/officeDocument/2006/relationships/hyperlink" Target="https://pubmed.ncbi.nlm.nih.gov/37736369" TargetMode="External"/><Relationship Id="rId4536" Type="http://schemas.openxmlformats.org/officeDocument/2006/relationships/hyperlink" Target="https://pubmed.ncbi.nlm.nih.gov/35801421" TargetMode="External"/><Relationship Id="rId4743" Type="http://schemas.openxmlformats.org/officeDocument/2006/relationships/hyperlink" Target="https://europepmc.org/abstract/MED/35104372" TargetMode="External"/><Relationship Id="rId4950" Type="http://schemas.openxmlformats.org/officeDocument/2006/relationships/hyperlink" Target="https://pubmed.ncbi.nlm.nih.gov/12828761" TargetMode="External"/><Relationship Id="rId199" Type="http://schemas.openxmlformats.org/officeDocument/2006/relationships/hyperlink" Target="https://pubmed.ncbi.nlm.nih.gov/23358093" TargetMode="External"/><Relationship Id="rId2087" Type="http://schemas.openxmlformats.org/officeDocument/2006/relationships/hyperlink" Target="https://linkinghub.elsevier.com/retrieve/pii/S0022-202X(15)30893-9" TargetMode="External"/><Relationship Id="rId2294" Type="http://schemas.openxmlformats.org/officeDocument/2006/relationships/hyperlink" Target="https://eprints.gla.ac.uk/294048" TargetMode="External"/><Relationship Id="rId3138" Type="http://schemas.openxmlformats.org/officeDocument/2006/relationships/hyperlink" Target="https://pubmed.ncbi.nlm.nih.gov/34145643" TargetMode="External"/><Relationship Id="rId3345" Type="http://schemas.openxmlformats.org/officeDocument/2006/relationships/hyperlink" Target="https://www.neurology.org/doi/10.1212/WNL.0000000000002808?url_ver=Z39.88-2003&amp;rfr_id=ori:rid:crossref.org&amp;rfr_dat=cr_pub%200pubmed" TargetMode="External"/><Relationship Id="rId3552" Type="http://schemas.openxmlformats.org/officeDocument/2006/relationships/hyperlink" Target="https://pubmed.ncbi.nlm.nih.gov/22211665" TargetMode="External"/><Relationship Id="rId4603" Type="http://schemas.openxmlformats.org/officeDocument/2006/relationships/hyperlink" Target="https://academic.oup.com/ced/article-lookup/doi/10.1111/j.1365-2230.2005.01872.x" TargetMode="External"/><Relationship Id="rId266" Type="http://schemas.openxmlformats.org/officeDocument/2006/relationships/hyperlink" Target="https://pubmed.ncbi.nlm.nih.gov/15333584" TargetMode="External"/><Relationship Id="rId473" Type="http://schemas.openxmlformats.org/officeDocument/2006/relationships/hyperlink" Target="https://linkinghub.elsevier.com/retrieve/pii/S0190-9622(09)00983-9" TargetMode="External"/><Relationship Id="rId680" Type="http://schemas.openxmlformats.org/officeDocument/2006/relationships/hyperlink" Target="https://pubmed.ncbi.nlm.nih.gov/33426687" TargetMode="External"/><Relationship Id="rId2154" Type="http://schemas.openxmlformats.org/officeDocument/2006/relationships/hyperlink" Target="https://europepmc.org/abstract/MED/31794059" TargetMode="External"/><Relationship Id="rId2361" Type="http://schemas.openxmlformats.org/officeDocument/2006/relationships/hyperlink" Target="https://pubmed.ncbi.nlm.nih.gov/30542056" TargetMode="External"/><Relationship Id="rId3205" Type="http://schemas.openxmlformats.org/officeDocument/2006/relationships/hyperlink" Target="https://europepmc.org/abstract/MED/31794059" TargetMode="External"/><Relationship Id="rId3412" Type="http://schemas.openxmlformats.org/officeDocument/2006/relationships/hyperlink" Target="https://pubmed.ncbi.nlm.nih.gov/21494241" TargetMode="External"/><Relationship Id="rId4810" Type="http://schemas.openxmlformats.org/officeDocument/2006/relationships/hyperlink" Target="https://pubmed.ncbi.nlm.nih.gov/30141548" TargetMode="External"/><Relationship Id="rId126" Type="http://schemas.openxmlformats.org/officeDocument/2006/relationships/hyperlink" Target="https://linkinghub.elsevier.com/retrieve/pii/S0091-6749(18)31039-X" TargetMode="External"/><Relationship Id="rId333" Type="http://schemas.openxmlformats.org/officeDocument/2006/relationships/hyperlink" Target="https://linkinghub.elsevier.com/retrieve/pii/S0022-2275(23)00024-X" TargetMode="External"/><Relationship Id="rId540" Type="http://schemas.openxmlformats.org/officeDocument/2006/relationships/hyperlink" Target="https://pubmed.ncbi.nlm.nih.gov/11966763" TargetMode="External"/><Relationship Id="rId1170" Type="http://schemas.openxmlformats.org/officeDocument/2006/relationships/hyperlink" Target="https://academic.oup.com/bjd/article-lookup/doi/10.1093/bjd/ljad131" TargetMode="External"/><Relationship Id="rId2014" Type="http://schemas.openxmlformats.org/officeDocument/2006/relationships/hyperlink" Target="https://pubmed.ncbi.nlm.nih.gov/27317273" TargetMode="External"/><Relationship Id="rId2221" Type="http://schemas.openxmlformats.org/officeDocument/2006/relationships/hyperlink" Target="https://pubmed.ncbi.nlm.nih.gov/23886662" TargetMode="External"/><Relationship Id="rId1030" Type="http://schemas.openxmlformats.org/officeDocument/2006/relationships/hyperlink" Target="https://academic.oup.com/bjd/article-lookup/doi/10.1111/bjd.21047" TargetMode="External"/><Relationship Id="rId4186" Type="http://schemas.openxmlformats.org/officeDocument/2006/relationships/hyperlink" Target="https://academic.oup.com/ced/article-lookup/doi/10.1111/j.1365-2230.1993.tb01020.x" TargetMode="External"/><Relationship Id="rId400" Type="http://schemas.openxmlformats.org/officeDocument/2006/relationships/hyperlink" Target="https://pubmed.ncbi.nlm.nih.gov/29138053" TargetMode="External"/><Relationship Id="rId1987" Type="http://schemas.openxmlformats.org/officeDocument/2006/relationships/hyperlink" Target="https://linkinghub.elsevier.com/retrieve/pii/S0091-6749(18)32780-5" TargetMode="External"/><Relationship Id="rId4393" Type="http://schemas.openxmlformats.org/officeDocument/2006/relationships/hyperlink" Target="https://pubmed.ncbi.nlm.nih.gov/34882829" TargetMode="External"/><Relationship Id="rId5237" Type="http://schemas.openxmlformats.org/officeDocument/2006/relationships/hyperlink" Target="https://pubmed.ncbi.nlm.nih.gov/33951179" TargetMode="External"/><Relationship Id="rId1847" Type="http://schemas.openxmlformats.org/officeDocument/2006/relationships/hyperlink" Target="https://academic.oup.com/ced/article-lookup/doi/10.1111/j.1365-2230.1985.tb00597.x" TargetMode="External"/><Relationship Id="rId4046" Type="http://schemas.openxmlformats.org/officeDocument/2006/relationships/hyperlink" Target="https://academic.oup.com/bjd/article-lookup/doi/10.1111/j.1365-2133.2006.07308.x" TargetMode="External"/><Relationship Id="rId4253" Type="http://schemas.openxmlformats.org/officeDocument/2006/relationships/hyperlink" Target="https://pubmed.ncbi.nlm.nih.gov/3652510" TargetMode="External"/><Relationship Id="rId4460" Type="http://schemas.openxmlformats.org/officeDocument/2006/relationships/hyperlink" Target="https://academic.oup.com/ced/article-lookup/doi/10.1093/ced/llac025" TargetMode="External"/><Relationship Id="rId1707" Type="http://schemas.openxmlformats.org/officeDocument/2006/relationships/hyperlink" Target="https://pubmed.ncbi.nlm.nih.gov/7955481" TargetMode="External"/><Relationship Id="rId3062" Type="http://schemas.openxmlformats.org/officeDocument/2006/relationships/hyperlink" Target="https://pubmed.ncbi.nlm.nih.gov/36715326" TargetMode="External"/><Relationship Id="rId4113" Type="http://schemas.openxmlformats.org/officeDocument/2006/relationships/hyperlink" Target="https://academic.oup.com/bjd/article-lookup/doi/10.1046/j.1365-2133.2001.04247.x" TargetMode="External"/><Relationship Id="rId4320" Type="http://schemas.openxmlformats.org/officeDocument/2006/relationships/hyperlink" Target="https://europepmc.org/abstract/MED/38841248" TargetMode="External"/><Relationship Id="rId190" Type="http://schemas.openxmlformats.org/officeDocument/2006/relationships/hyperlink" Target="https:///www.science.org/doi/10.1126/scitranslmed.3007217?url_ver=Z39.88-2003&amp;rfr_id=ori:rid:crossref.org&amp;rfr_dat=cr_pub%200pubmed" TargetMode="External"/><Relationship Id="rId1914" Type="http://schemas.openxmlformats.org/officeDocument/2006/relationships/hyperlink" Target="https://pubmed.ncbi.nlm.nih.gov/6255539" TargetMode="External"/><Relationship Id="rId3879" Type="http://schemas.openxmlformats.org/officeDocument/2006/relationships/hyperlink" Target="https://pubmed.ncbi.nlm.nih.gov/28032340" TargetMode="External"/><Relationship Id="rId5094" Type="http://schemas.openxmlformats.org/officeDocument/2006/relationships/hyperlink" Target="https://pubmed.ncbi.nlm.nih.gov/33222372" TargetMode="External"/><Relationship Id="rId2688" Type="http://schemas.openxmlformats.org/officeDocument/2006/relationships/hyperlink" Target="https://pubmed.ncbi.nlm.nih.gov/36749367" TargetMode="External"/><Relationship Id="rId2895" Type="http://schemas.openxmlformats.org/officeDocument/2006/relationships/hyperlink" Target="https://pubmed.ncbi.nlm.nih.gov/26203641" TargetMode="External"/><Relationship Id="rId3739" Type="http://schemas.openxmlformats.org/officeDocument/2006/relationships/hyperlink" Target="https://pubmed.ncbi.nlm.nih.gov/19438535" TargetMode="External"/><Relationship Id="rId3946" Type="http://schemas.openxmlformats.org/officeDocument/2006/relationships/hyperlink" Target="https://journals.sagepub.com/doi/10.1177/0141076812472616?url_ver=Z39.88-2003&amp;rfr_id=ori:rid:crossref.org&amp;rfr_dat=cr_pub%200pubmed" TargetMode="External"/><Relationship Id="rId5161" Type="http://schemas.openxmlformats.org/officeDocument/2006/relationships/hyperlink" Target="https://pubmed.ncbi.nlm.nih.gov/30897016" TargetMode="External"/><Relationship Id="rId867" Type="http://schemas.openxmlformats.org/officeDocument/2006/relationships/hyperlink" Target="https://europepmc.org/abstract/MED/28103250" TargetMode="External"/><Relationship Id="rId1497" Type="http://schemas.openxmlformats.org/officeDocument/2006/relationships/hyperlink" Target="https://onlinelibrary.wiley.com/doi/10.1111/j.1468-3083.2005.01282.x" TargetMode="External"/><Relationship Id="rId2548" Type="http://schemas.openxmlformats.org/officeDocument/2006/relationships/hyperlink" Target="https://academic.oup.com/ced/article-lookup/doi/10.1111/j.1365-2230.1994.tb01216.x" TargetMode="External"/><Relationship Id="rId2755" Type="http://schemas.openxmlformats.org/officeDocument/2006/relationships/hyperlink" Target="https://pubmed.ncbi.nlm.nih.gov/28932789" TargetMode="External"/><Relationship Id="rId2962" Type="http://schemas.openxmlformats.org/officeDocument/2006/relationships/hyperlink" Target="https://academic.oup.com/bjd/article-lookup/doi/10.1111/bjd.14420" TargetMode="External"/><Relationship Id="rId3806" Type="http://schemas.openxmlformats.org/officeDocument/2006/relationships/hyperlink" Target="https://onlinelibrary.wiley.com/doi/10.1111/jdv.16914" TargetMode="External"/><Relationship Id="rId727" Type="http://schemas.openxmlformats.org/officeDocument/2006/relationships/hyperlink" Target="https://academic.oup.com/ced/article-lookup/doi/10.1111/ced.13296" TargetMode="External"/><Relationship Id="rId934" Type="http://schemas.openxmlformats.org/officeDocument/2006/relationships/hyperlink" Target="https://pubmed.ncbi.nlm.nih.gov/9349333" TargetMode="External"/><Relationship Id="rId1357" Type="http://schemas.openxmlformats.org/officeDocument/2006/relationships/hyperlink" Target="https://pubmed.ncbi.nlm.nih.gov/26036149" TargetMode="External"/><Relationship Id="rId1564" Type="http://schemas.openxmlformats.org/officeDocument/2006/relationships/hyperlink" Target="https://onlinelibrary.wiley.com/resolve/openurl?genre=article&amp;sid=nlm:pubmed&amp;issn=0926-9959&amp;date=2001&amp;volume=15&amp;issue=3&amp;spage=229" TargetMode="External"/><Relationship Id="rId1771" Type="http://schemas.openxmlformats.org/officeDocument/2006/relationships/hyperlink" Target="https://pubmed.ncbi.nlm.nih.gov/1679816" TargetMode="External"/><Relationship Id="rId2408" Type="http://schemas.openxmlformats.org/officeDocument/2006/relationships/hyperlink" Target="https://linkinghub.elsevier.com/retrieve/pii/S0002-9297(14)00177-3" TargetMode="External"/><Relationship Id="rId2615" Type="http://schemas.openxmlformats.org/officeDocument/2006/relationships/hyperlink" Target="https://onlinelibrary.wiley.com/doi/10.1111/dth.13166" TargetMode="External"/><Relationship Id="rId2822" Type="http://schemas.openxmlformats.org/officeDocument/2006/relationships/hyperlink" Target="https://europepmc.org/abstract/MED/35482474" TargetMode="External"/><Relationship Id="rId5021" Type="http://schemas.openxmlformats.org/officeDocument/2006/relationships/hyperlink" Target="https://pubmed.ncbi.nlm.nih.gov/2025926" TargetMode="External"/><Relationship Id="rId63" Type="http://schemas.openxmlformats.org/officeDocument/2006/relationships/hyperlink" Target="https://pubmed.ncbi.nlm.nih.gov/34857774" TargetMode="External"/><Relationship Id="rId1217" Type="http://schemas.openxmlformats.org/officeDocument/2006/relationships/hyperlink" Target="https://pubmed.ncbi.nlm.nih.gov/33205160" TargetMode="External"/><Relationship Id="rId1424" Type="http://schemas.openxmlformats.org/officeDocument/2006/relationships/hyperlink" Target="https://journals.lww.com/00001432-201204000-00002" TargetMode="External"/><Relationship Id="rId1631" Type="http://schemas.openxmlformats.org/officeDocument/2006/relationships/hyperlink" Target="https://onlinelibrary.wiley.com/resolve/openurl?genre=article&amp;sid=nlm:pubmed&amp;issn=0307-6938&amp;date=1997&amp;volume=22&amp;issue=2&amp;spage=87" TargetMode="External"/><Relationship Id="rId4787" Type="http://schemas.openxmlformats.org/officeDocument/2006/relationships/hyperlink" Target="https://link.springer.com/article/10.1007/s00105-019-04501-5" TargetMode="External"/><Relationship Id="rId4994" Type="http://schemas.openxmlformats.org/officeDocument/2006/relationships/hyperlink" Target="https://pubmed.ncbi.nlm.nih.gov/7976097" TargetMode="External"/><Relationship Id="rId3389" Type="http://schemas.openxmlformats.org/officeDocument/2006/relationships/hyperlink" Target="https://europepmc.org/abstract/MED/23221331" TargetMode="External"/><Relationship Id="rId3596" Type="http://schemas.openxmlformats.org/officeDocument/2006/relationships/hyperlink" Target="https://pubmed.ncbi.nlm.nih.gov/9487227" TargetMode="External"/><Relationship Id="rId4647" Type="http://schemas.openxmlformats.org/officeDocument/2006/relationships/hyperlink" Target="https://jamanetwork.com/journals/jamadermatology/fullarticle/vol/131/pg/1305" TargetMode="External"/><Relationship Id="rId2198" Type="http://schemas.openxmlformats.org/officeDocument/2006/relationships/hyperlink" Target="https://linkinghub.elsevier.com/retrieve/pii/S1470-2118(24)02747-7" TargetMode="External"/><Relationship Id="rId3249" Type="http://schemas.openxmlformats.org/officeDocument/2006/relationships/hyperlink" Target="https://europepmc.org/abstract/MED/30484823" TargetMode="External"/><Relationship Id="rId3456" Type="http://schemas.openxmlformats.org/officeDocument/2006/relationships/hyperlink" Target="https://pubmed.ncbi.nlm.nih.gov/16618878" TargetMode="External"/><Relationship Id="rId4854" Type="http://schemas.openxmlformats.org/officeDocument/2006/relationships/hyperlink" Target="https://pubmed.ncbi.nlm.nih.gov/25191866" TargetMode="External"/><Relationship Id="rId377" Type="http://schemas.openxmlformats.org/officeDocument/2006/relationships/hyperlink" Target="https://linkinghub.elsevier.com/retrieve/pii/S2211-0348(20)30216-9" TargetMode="External"/><Relationship Id="rId584" Type="http://schemas.openxmlformats.org/officeDocument/2006/relationships/hyperlink" Target="https://linkinghub.elsevier.com/retrieve/pii/S0022-202X(15)42780-0" TargetMode="External"/><Relationship Id="rId2058" Type="http://schemas.openxmlformats.org/officeDocument/2006/relationships/hyperlink" Target="https://pubmed.ncbi.nlm.nih.gov/23127791" TargetMode="External"/><Relationship Id="rId2265" Type="http://schemas.openxmlformats.org/officeDocument/2006/relationships/hyperlink" Target="https://pubmed.ncbi.nlm.nih.gov/18313126" TargetMode="External"/><Relationship Id="rId3109" Type="http://schemas.openxmlformats.org/officeDocument/2006/relationships/hyperlink" Target="https://europepmc.org/abstract/MED/35443955" TargetMode="External"/><Relationship Id="rId3663" Type="http://schemas.openxmlformats.org/officeDocument/2006/relationships/hyperlink" Target="https://pubmed.ncbi.nlm.nih.gov/29204893" TargetMode="External"/><Relationship Id="rId3870" Type="http://schemas.openxmlformats.org/officeDocument/2006/relationships/hyperlink" Target="https://academic.oup.com/bjd/article-lookup/doi/10.1111/bjd.15446" TargetMode="External"/><Relationship Id="rId4507" Type="http://schemas.openxmlformats.org/officeDocument/2006/relationships/hyperlink" Target="https://pubmed.ncbi.nlm.nih.gov/23738635" TargetMode="External"/><Relationship Id="rId4714" Type="http://schemas.openxmlformats.org/officeDocument/2006/relationships/hyperlink" Target="https://pubmed.ncbi.nlm.nih.gov/36786779" TargetMode="External"/><Relationship Id="rId4921" Type="http://schemas.openxmlformats.org/officeDocument/2006/relationships/hyperlink" Target="https://pubmed.ncbi.nlm.nih.gov/19076160" TargetMode="External"/><Relationship Id="rId237" Type="http://schemas.openxmlformats.org/officeDocument/2006/relationships/hyperlink" Target="https://pubmed.ncbi.nlm.nih.gov/20953190" TargetMode="External"/><Relationship Id="rId791" Type="http://schemas.openxmlformats.org/officeDocument/2006/relationships/hyperlink" Target="https://www.ncbi.nlm.nih.gov/books/NBK555820" TargetMode="External"/><Relationship Id="rId1074" Type="http://schemas.openxmlformats.org/officeDocument/2006/relationships/hyperlink" Target="https://europepmc.org/abstract/MED/32348554" TargetMode="External"/><Relationship Id="rId2472" Type="http://schemas.openxmlformats.org/officeDocument/2006/relationships/hyperlink" Target="https://link.springer.com/article/10.1007/s00439-007-0397-0" TargetMode="External"/><Relationship Id="rId3316" Type="http://schemas.openxmlformats.org/officeDocument/2006/relationships/hyperlink" Target="https://pubmed.ncbi.nlm.nih.gov/28202403" TargetMode="External"/><Relationship Id="rId3523" Type="http://schemas.openxmlformats.org/officeDocument/2006/relationships/hyperlink" Target="https://link.springer.com/article/10.1007/s40257-018-0360-y" TargetMode="External"/><Relationship Id="rId3730" Type="http://schemas.openxmlformats.org/officeDocument/2006/relationships/hyperlink" Target="https://linkinghub.elsevier.com/retrieve/pii/S0190-9622(10)00564-5" TargetMode="External"/><Relationship Id="rId444" Type="http://schemas.openxmlformats.org/officeDocument/2006/relationships/hyperlink" Target="https://pubmed.ncbi.nlm.nih.gov/24611874" TargetMode="External"/><Relationship Id="rId651" Type="http://schemas.openxmlformats.org/officeDocument/2006/relationships/hyperlink" Target="https://academic.oup.com/bjd/article-lookup/doi/10.1111/bjd.20970" TargetMode="External"/><Relationship Id="rId1281" Type="http://schemas.openxmlformats.org/officeDocument/2006/relationships/hyperlink" Target="https://pubmed.ncbi.nlm.nih.gov/30497795" TargetMode="External"/><Relationship Id="rId2125" Type="http://schemas.openxmlformats.org/officeDocument/2006/relationships/hyperlink" Target="https://pubmed.ncbi.nlm.nih.gov/36841264" TargetMode="External"/><Relationship Id="rId2332" Type="http://schemas.openxmlformats.org/officeDocument/2006/relationships/hyperlink" Target="https://europepmc.org/abstract/MED/32936291" TargetMode="External"/><Relationship Id="rId304" Type="http://schemas.openxmlformats.org/officeDocument/2006/relationships/hyperlink" Target="https://pubmed.ncbi.nlm.nih.gov/38484894" TargetMode="External"/><Relationship Id="rId511" Type="http://schemas.openxmlformats.org/officeDocument/2006/relationships/hyperlink" Target="https://academic.oup.com/bjd/article-lookup/doi/10.1111/j.1365-2133.2006.07478.x" TargetMode="External"/><Relationship Id="rId1141" Type="http://schemas.openxmlformats.org/officeDocument/2006/relationships/hyperlink" Target="https://pubmed.ncbi.nlm.nih.gov/25713988" TargetMode="External"/><Relationship Id="rId4297" Type="http://schemas.openxmlformats.org/officeDocument/2006/relationships/hyperlink" Target="https://pubmed.ncbi.nlm.nih.gov/884480" TargetMode="External"/><Relationship Id="rId1001" Type="http://schemas.openxmlformats.org/officeDocument/2006/relationships/hyperlink" Target="https://pubmed.ncbi.nlm.nih.gov/37611288" TargetMode="External"/><Relationship Id="rId4157" Type="http://schemas.openxmlformats.org/officeDocument/2006/relationships/hyperlink" Target="https://pubmed.ncbi.nlm.nih.gov/8915137" TargetMode="External"/><Relationship Id="rId4364" Type="http://schemas.openxmlformats.org/officeDocument/2006/relationships/hyperlink" Target="https://europepmc.org/abstract/MED/35514125" TargetMode="External"/><Relationship Id="rId4571" Type="http://schemas.openxmlformats.org/officeDocument/2006/relationships/hyperlink" Target="https://onlinelibrary.wiley.com/doi/10.1111/j.1600-0781.2012.00676.x" TargetMode="External"/><Relationship Id="rId5208" Type="http://schemas.openxmlformats.org/officeDocument/2006/relationships/hyperlink" Target="https://www.tandfonline.com/doi/full/10.1517/14712598.2.1.45" TargetMode="External"/><Relationship Id="rId1958" Type="http://schemas.openxmlformats.org/officeDocument/2006/relationships/hyperlink" Target="https://pubmed.ncbi.nlm.nih.gov/33158807" TargetMode="External"/><Relationship Id="rId3173" Type="http://schemas.openxmlformats.org/officeDocument/2006/relationships/hyperlink" Target="https://academic.oup.com/bjd/article-lookup/doi/10.1111/bjd.19580" TargetMode="External"/><Relationship Id="rId3380" Type="http://schemas.openxmlformats.org/officeDocument/2006/relationships/hyperlink" Target="https://pubmed.ncbi.nlm.nih.gov/24092802" TargetMode="External"/><Relationship Id="rId4017" Type="http://schemas.openxmlformats.org/officeDocument/2006/relationships/hyperlink" Target="https://onlinelibrary.wiley.com/doi/10.1111/j.1468-3083.2007.02391.x" TargetMode="External"/><Relationship Id="rId4224" Type="http://schemas.openxmlformats.org/officeDocument/2006/relationships/hyperlink" Target="https://pubmed.ncbi.nlm.nih.gov/2798258" TargetMode="External"/><Relationship Id="rId4431" Type="http://schemas.openxmlformats.org/officeDocument/2006/relationships/hyperlink" Target="https://pubmed.ncbi.nlm.nih.gov/32974949" TargetMode="External"/><Relationship Id="rId1818" Type="http://schemas.openxmlformats.org/officeDocument/2006/relationships/hyperlink" Target="https://onlinelibrary.wiley.com/resolve/openurl?genre=article&amp;sid=nlm:pubmed&amp;issn=0077-8923&amp;date=1988&amp;volume=544&amp;spage=580" TargetMode="External"/><Relationship Id="rId3033" Type="http://schemas.openxmlformats.org/officeDocument/2006/relationships/hyperlink" Target="https://linkinghub.elsevier.com/retrieve/pii/S2667-0267(24)00019-5" TargetMode="External"/><Relationship Id="rId3240" Type="http://schemas.openxmlformats.org/officeDocument/2006/relationships/hyperlink" Target="https://pubmed.ncbi.nlm.nih.gov/30892577" TargetMode="External"/><Relationship Id="rId161" Type="http://schemas.openxmlformats.org/officeDocument/2006/relationships/hyperlink" Target="https://pubmed.ncbi.nlm.nih.gov/29091937" TargetMode="External"/><Relationship Id="rId2799" Type="http://schemas.openxmlformats.org/officeDocument/2006/relationships/hyperlink" Target="https://pubmed.ncbi.nlm.nih.gov/37119261" TargetMode="External"/><Relationship Id="rId3100" Type="http://schemas.openxmlformats.org/officeDocument/2006/relationships/hyperlink" Target="https://pubmed.ncbi.nlm.nih.gov/34371093" TargetMode="External"/><Relationship Id="rId978" Type="http://schemas.openxmlformats.org/officeDocument/2006/relationships/hyperlink" Target="https://pubmed.ncbi.nlm.nih.gov/2144437" TargetMode="External"/><Relationship Id="rId2659" Type="http://schemas.openxmlformats.org/officeDocument/2006/relationships/hyperlink" Target="https://onlinelibrary.wiley.com/doi/10.1111/j.0105-1873.2004.0424g.x" TargetMode="External"/><Relationship Id="rId2866" Type="http://schemas.openxmlformats.org/officeDocument/2006/relationships/hyperlink" Target="https://linkinghub.elsevier.com/retrieve/pii/S0002-9297(20)30229-9" TargetMode="External"/><Relationship Id="rId3917" Type="http://schemas.openxmlformats.org/officeDocument/2006/relationships/hyperlink" Target="https://pubmed.ncbi.nlm.nih.gov/25703898" TargetMode="External"/><Relationship Id="rId5065" Type="http://schemas.openxmlformats.org/officeDocument/2006/relationships/hyperlink" Target="https://academic.oup.com/ced/article-lookup/doi/10.1111/j.1365-2230.1988.tb01971.x" TargetMode="External"/><Relationship Id="rId5272" Type="http://schemas.openxmlformats.org/officeDocument/2006/relationships/hyperlink" Target="https://linkinghub.elsevier.com/retrieve/pii/S0022-202X(23)00160-4" TargetMode="External"/><Relationship Id="rId838" Type="http://schemas.openxmlformats.org/officeDocument/2006/relationships/hyperlink" Target="https://pubmed.ncbi.nlm.nih.gov/31157432" TargetMode="External"/><Relationship Id="rId1468" Type="http://schemas.openxmlformats.org/officeDocument/2006/relationships/hyperlink" Target="http://jmm.microbiologyresearch.org/pubmed/content/journal/jmm/10.1099/jmm.0.47149-0" TargetMode="External"/><Relationship Id="rId1675" Type="http://schemas.openxmlformats.org/officeDocument/2006/relationships/hyperlink" Target="https://europepmc.org/abstract/MED/7635497" TargetMode="External"/><Relationship Id="rId1882" Type="http://schemas.openxmlformats.org/officeDocument/2006/relationships/hyperlink" Target="https://academic.oup.com/bjd/article-lookup/doi/10.1111/j.1365-2133.1983.tb01060.x" TargetMode="External"/><Relationship Id="rId2519" Type="http://schemas.openxmlformats.org/officeDocument/2006/relationships/hyperlink" Target="https://pubmed.ncbi.nlm.nih.gov/10086446" TargetMode="External"/><Relationship Id="rId2726" Type="http://schemas.openxmlformats.org/officeDocument/2006/relationships/hyperlink" Target="https://pubmed.ncbi.nlm.nih.gov/34397190" TargetMode="External"/><Relationship Id="rId4081" Type="http://schemas.openxmlformats.org/officeDocument/2006/relationships/hyperlink" Target="https://karger.com/DRM/article/doi/10.1159/000084748" TargetMode="External"/><Relationship Id="rId5132" Type="http://schemas.openxmlformats.org/officeDocument/2006/relationships/hyperlink" Target="https://pubmed.ncbi.nlm.nih.gov/29952020" TargetMode="External"/><Relationship Id="rId1328" Type="http://schemas.openxmlformats.org/officeDocument/2006/relationships/hyperlink" Target="https://onlinelibrary.wiley.com/doi/10.1111/jdv.12988" TargetMode="External"/><Relationship Id="rId1535" Type="http://schemas.openxmlformats.org/officeDocument/2006/relationships/hyperlink" Target="https://pubmed.ncbi.nlm.nih.gov/12410701" TargetMode="External"/><Relationship Id="rId2933" Type="http://schemas.openxmlformats.org/officeDocument/2006/relationships/hyperlink" Target="https://pubmed.ncbi.nlm.nih.gov/33635522" TargetMode="External"/><Relationship Id="rId905" Type="http://schemas.openxmlformats.org/officeDocument/2006/relationships/hyperlink" Target="https://journals.lww.com/00001432-200504000-00007" TargetMode="External"/><Relationship Id="rId1742" Type="http://schemas.openxmlformats.org/officeDocument/2006/relationships/hyperlink" Target="https://pubmed.ncbi.nlm.nih.gov/8382121" TargetMode="External"/><Relationship Id="rId4898" Type="http://schemas.openxmlformats.org/officeDocument/2006/relationships/hyperlink" Target="https://linkinghub.elsevier.com/retrieve/pii/S0041-1345(14)01196-8" TargetMode="External"/><Relationship Id="rId34" Type="http://schemas.openxmlformats.org/officeDocument/2006/relationships/hyperlink" Target="https://academic.oup.com/bjd/article-lookup/doi/10.1093/bjd/ljac144" TargetMode="External"/><Relationship Id="rId1602" Type="http://schemas.openxmlformats.org/officeDocument/2006/relationships/hyperlink" Target="https://pubmed.ncbi.nlm.nih.gov/10074559" TargetMode="External"/><Relationship Id="rId4758" Type="http://schemas.openxmlformats.org/officeDocument/2006/relationships/hyperlink" Target="https://pubmed.ncbi.nlm.nih.gov/36405626" TargetMode="External"/><Relationship Id="rId4965" Type="http://schemas.openxmlformats.org/officeDocument/2006/relationships/hyperlink" Target="https://onlinelibrary.wiley.com/resolve/openurl?genre=article&amp;sid=nlm:pubmed&amp;issn=0007-0963&amp;date=1997&amp;volume=137&amp;issue=3&amp;spage=331" TargetMode="External"/><Relationship Id="rId3567" Type="http://schemas.openxmlformats.org/officeDocument/2006/relationships/hyperlink" Target="https://pubmed.ncbi.nlm.nih.gov/15859305" TargetMode="External"/><Relationship Id="rId3774" Type="http://schemas.openxmlformats.org/officeDocument/2006/relationships/hyperlink" Target="https://europepmc.org/abstract/MED/36958787" TargetMode="External"/><Relationship Id="rId3981" Type="http://schemas.openxmlformats.org/officeDocument/2006/relationships/hyperlink" Target="https://pubmed.ncbi.nlm.nih.gov/21070204" TargetMode="External"/><Relationship Id="rId4618" Type="http://schemas.openxmlformats.org/officeDocument/2006/relationships/hyperlink" Target="https://pubmed.ncbi.nlm.nih.gov/10750866" TargetMode="External"/><Relationship Id="rId4825" Type="http://schemas.openxmlformats.org/officeDocument/2006/relationships/hyperlink" Target="https://academic.oup.com/bjd/article-lookup/doi/10.1111/bjd.15780" TargetMode="External"/><Relationship Id="rId488" Type="http://schemas.openxmlformats.org/officeDocument/2006/relationships/hyperlink" Target="https://pubmed.ncbi.nlm.nih.gov/19239468" TargetMode="External"/><Relationship Id="rId695" Type="http://schemas.openxmlformats.org/officeDocument/2006/relationships/hyperlink" Target="https://academic.oup.com/bjd/article-lookup/doi/10.1111/bjd.19118" TargetMode="External"/><Relationship Id="rId2169" Type="http://schemas.openxmlformats.org/officeDocument/2006/relationships/hyperlink" Target="https://pubmed.ncbi.nlm.nih.gov/31203284" TargetMode="External"/><Relationship Id="rId2376" Type="http://schemas.openxmlformats.org/officeDocument/2006/relationships/hyperlink" Target="https://eprints.gla.ac.uk/142473" TargetMode="External"/><Relationship Id="rId2583" Type="http://schemas.openxmlformats.org/officeDocument/2006/relationships/hyperlink" Target="https://europepmc.org/abstract/MED/36092261" TargetMode="External"/><Relationship Id="rId2790" Type="http://schemas.openxmlformats.org/officeDocument/2006/relationships/hyperlink" Target="https://europepmc.org/abstract/MED/38291032" TargetMode="External"/><Relationship Id="rId3427" Type="http://schemas.openxmlformats.org/officeDocument/2006/relationships/hyperlink" Target="https://academic.oup.com/bjd/article-lookup/doi/10.1111/j.1365-2133.2009.09320.x" TargetMode="External"/><Relationship Id="rId3634" Type="http://schemas.openxmlformats.org/officeDocument/2006/relationships/hyperlink" Target="https://pubmed.ncbi.nlm.nih.gov/34745624" TargetMode="External"/><Relationship Id="rId3841" Type="http://schemas.openxmlformats.org/officeDocument/2006/relationships/hyperlink" Target="https://pubmed.ncbi.nlm.nih.gov/30578464" TargetMode="External"/><Relationship Id="rId348" Type="http://schemas.openxmlformats.org/officeDocument/2006/relationships/hyperlink" Target="https://pubmed.ncbi.nlm.nih.gov/34643956" TargetMode="External"/><Relationship Id="rId555" Type="http://schemas.openxmlformats.org/officeDocument/2006/relationships/hyperlink" Target="https://linkinghub.elsevier.com/retrieve/pii/S0925-4439(99)00092-7" TargetMode="External"/><Relationship Id="rId762" Type="http://schemas.openxmlformats.org/officeDocument/2006/relationships/hyperlink" Target="https://pubmed.ncbi.nlm.nih.gov/23584127" TargetMode="External"/><Relationship Id="rId1185" Type="http://schemas.openxmlformats.org/officeDocument/2006/relationships/hyperlink" Target="https://pubmed.ncbi.nlm.nih.gov/36128409" TargetMode="External"/><Relationship Id="rId1392" Type="http://schemas.openxmlformats.org/officeDocument/2006/relationships/hyperlink" Target="https://europepmc.org/abstract/MED/25003335" TargetMode="External"/><Relationship Id="rId2029" Type="http://schemas.openxmlformats.org/officeDocument/2006/relationships/hyperlink" Target="https://link.springer.com/article/10.1007/s40273-014-0226-y" TargetMode="External"/><Relationship Id="rId2236" Type="http://schemas.openxmlformats.org/officeDocument/2006/relationships/hyperlink" Target="https://linkinghub.elsevier.com/retrieve/pii/S0022-202X(15)35720-1" TargetMode="External"/><Relationship Id="rId2443" Type="http://schemas.openxmlformats.org/officeDocument/2006/relationships/hyperlink" Target="https://pubmed.ncbi.nlm.nih.gov/21107349" TargetMode="External"/><Relationship Id="rId2650" Type="http://schemas.openxmlformats.org/officeDocument/2006/relationships/hyperlink" Target="https://pubmed.ncbi.nlm.nih.gov/17034513" TargetMode="External"/><Relationship Id="rId3701" Type="http://schemas.openxmlformats.org/officeDocument/2006/relationships/hyperlink" Target="https://pubmed.ncbi.nlm.nih.gov/23543977" TargetMode="External"/><Relationship Id="rId208" Type="http://schemas.openxmlformats.org/officeDocument/2006/relationships/hyperlink" Target="https://www.tandfonline.com/doi/full/10.3109/09546634.2012.660520" TargetMode="External"/><Relationship Id="rId415" Type="http://schemas.openxmlformats.org/officeDocument/2006/relationships/hyperlink" Target="https://onlinelibrary.wiley.com/doi/10.1111/jdv.13259" TargetMode="External"/><Relationship Id="rId622" Type="http://schemas.openxmlformats.org/officeDocument/2006/relationships/hyperlink" Target="https://pubmed.ncbi.nlm.nih.gov/37962979" TargetMode="External"/><Relationship Id="rId1045" Type="http://schemas.openxmlformats.org/officeDocument/2006/relationships/hyperlink" Target="https://pubmed.ncbi.nlm.nih.gov/34145643" TargetMode="External"/><Relationship Id="rId1252" Type="http://schemas.openxmlformats.org/officeDocument/2006/relationships/hyperlink" Target="https://medicaljournalssweden.se/actadv/article/view/3366" TargetMode="External"/><Relationship Id="rId2303" Type="http://schemas.openxmlformats.org/officeDocument/2006/relationships/hyperlink" Target="https://pubmed.ncbi.nlm.nih.gov/36796336" TargetMode="External"/><Relationship Id="rId2510" Type="http://schemas.openxmlformats.org/officeDocument/2006/relationships/hyperlink" Target="https://academic.oup.com/bjd/article-lookup/doi/10.1046/j.1365-2133.2000.03761.x" TargetMode="External"/><Relationship Id="rId1112" Type="http://schemas.openxmlformats.org/officeDocument/2006/relationships/hyperlink" Target="https://europepmc.org/abstract/MED/27518205" TargetMode="External"/><Relationship Id="rId4268" Type="http://schemas.openxmlformats.org/officeDocument/2006/relationships/hyperlink" Target="https://pubmed.ncbi.nlm.nih.gov/6851217" TargetMode="External"/><Relationship Id="rId4475" Type="http://schemas.openxmlformats.org/officeDocument/2006/relationships/hyperlink" Target="https://pubmed.ncbi.nlm.nih.gov/31899817" TargetMode="External"/><Relationship Id="rId3077" Type="http://schemas.openxmlformats.org/officeDocument/2006/relationships/hyperlink" Target="https://europepmc.org/abstract/MED/36215113" TargetMode="External"/><Relationship Id="rId3284" Type="http://schemas.openxmlformats.org/officeDocument/2006/relationships/hyperlink" Target="https://pubmed.ncbi.nlm.nih.gov/28960336" TargetMode="External"/><Relationship Id="rId4128" Type="http://schemas.openxmlformats.org/officeDocument/2006/relationships/hyperlink" Target="https://pubmed.ncbi.nlm.nih.gov/11012605" TargetMode="External"/><Relationship Id="rId4682" Type="http://schemas.openxmlformats.org/officeDocument/2006/relationships/hyperlink" Target="https://pubmed.ncbi.nlm.nih.gov/38704684" TargetMode="External"/><Relationship Id="rId1929" Type="http://schemas.openxmlformats.org/officeDocument/2006/relationships/hyperlink" Target="https://www.ingentaconnect.com/openurl?genre=article&amp;issn=&amp;volume=46&amp;issue=2&amp;spage=130&amp;aulast=Murphy" TargetMode="External"/><Relationship Id="rId2093" Type="http://schemas.openxmlformats.org/officeDocument/2006/relationships/hyperlink" Target="https://onlinelibrary.wiley.com/resolve/openurl?genre=article&amp;sid=nlm:pubmed&amp;issn=0105-1873&amp;date=2003&amp;volume=48&amp;issue=4&amp;spage=227" TargetMode="External"/><Relationship Id="rId3491" Type="http://schemas.openxmlformats.org/officeDocument/2006/relationships/hyperlink" Target="http://www.john-libbey-eurotext.fr/medline.md?doi=10.1684/ejd.2023.4562" TargetMode="External"/><Relationship Id="rId4335" Type="http://schemas.openxmlformats.org/officeDocument/2006/relationships/hyperlink" Target="https://pubmed.ncbi.nlm.nih.gov/37150950" TargetMode="External"/><Relationship Id="rId4542" Type="http://schemas.openxmlformats.org/officeDocument/2006/relationships/hyperlink" Target="https://pubmed.ncbi.nlm.nih.gov/32885907" TargetMode="External"/><Relationship Id="rId3144" Type="http://schemas.openxmlformats.org/officeDocument/2006/relationships/hyperlink" Target="https://pubmed.ncbi.nlm.nih.gov/34233978" TargetMode="External"/><Relationship Id="rId3351" Type="http://schemas.openxmlformats.org/officeDocument/2006/relationships/hyperlink" Target="https://bmcmedicine.biomedcentral.com/articles/10.1186/s12916-016-0587-5" TargetMode="External"/><Relationship Id="rId4402" Type="http://schemas.openxmlformats.org/officeDocument/2006/relationships/hyperlink" Target="https://academic.oup.com/ced/article-lookup/doi/10.1111/ced.14809" TargetMode="External"/><Relationship Id="rId272" Type="http://schemas.openxmlformats.org/officeDocument/2006/relationships/hyperlink" Target="https://pubmed.ncbi.nlm.nih.gov/15265063" TargetMode="External"/><Relationship Id="rId2160" Type="http://schemas.openxmlformats.org/officeDocument/2006/relationships/hyperlink" Target="https://europepmc.org/abstract/MED/31713914" TargetMode="External"/><Relationship Id="rId3004" Type="http://schemas.openxmlformats.org/officeDocument/2006/relationships/hyperlink" Target="https://pubmed.ncbi.nlm.nih.gov/17639837" TargetMode="External"/><Relationship Id="rId3211" Type="http://schemas.openxmlformats.org/officeDocument/2006/relationships/hyperlink" Target="https://europepmc.org/abstract/MED/31782133" TargetMode="External"/><Relationship Id="rId132" Type="http://schemas.openxmlformats.org/officeDocument/2006/relationships/hyperlink" Target="https://europepmc.org/abstract/MED/30542056" TargetMode="External"/><Relationship Id="rId2020" Type="http://schemas.openxmlformats.org/officeDocument/2006/relationships/hyperlink" Target="https://pubmed.ncbi.nlm.nih.gov/26598969" TargetMode="External"/><Relationship Id="rId5176" Type="http://schemas.openxmlformats.org/officeDocument/2006/relationships/hyperlink" Target="https://www.bmj.com/lookup/pmidlookup?view=long&amp;pmid=24489381" TargetMode="External"/><Relationship Id="rId1579" Type="http://schemas.openxmlformats.org/officeDocument/2006/relationships/hyperlink" Target="https://onlinelibrary.wiley.com/resolve/openurl?genre=article&amp;sid=nlm:pubmed&amp;issn=0011-9059&amp;date=2000&amp;volume=39&amp;issue=4&amp;spage=258" TargetMode="External"/><Relationship Id="rId2977" Type="http://schemas.openxmlformats.org/officeDocument/2006/relationships/hyperlink" Target="https://pubmed.ncbi.nlm.nih.gov/22680936" TargetMode="External"/><Relationship Id="rId4192" Type="http://schemas.openxmlformats.org/officeDocument/2006/relationships/hyperlink" Target="https://academic.oup.com/bjd/article-lookup/doi/10.1111/j.1365-2133.1993.tb03318.x" TargetMode="External"/><Relationship Id="rId5036" Type="http://schemas.openxmlformats.org/officeDocument/2006/relationships/hyperlink" Target="https://pubmed.ncbi.nlm.nih.gov/2775648" TargetMode="External"/><Relationship Id="rId5243" Type="http://schemas.openxmlformats.org/officeDocument/2006/relationships/hyperlink" Target="https://pubmed.ncbi.nlm.nih.gov/30578879" TargetMode="External"/><Relationship Id="rId949" Type="http://schemas.openxmlformats.org/officeDocument/2006/relationships/hyperlink" Target="https://academic.oup.com/rheumatology/article-lookup/doi/10.1093/rheumatology/keae172" TargetMode="External"/><Relationship Id="rId1786" Type="http://schemas.openxmlformats.org/officeDocument/2006/relationships/hyperlink" Target="https://academic.oup.com/ced/article-lookup/doi/10.1111/j.1365-2230.1990.tb02029.x" TargetMode="External"/><Relationship Id="rId1993" Type="http://schemas.openxmlformats.org/officeDocument/2006/relationships/hyperlink" Target="https://europepmc.org/abstract/MED/29340948" TargetMode="External"/><Relationship Id="rId2837" Type="http://schemas.openxmlformats.org/officeDocument/2006/relationships/hyperlink" Target="https://pubmed.ncbi.nlm.nih.gov/34661663" TargetMode="External"/><Relationship Id="rId4052" Type="http://schemas.openxmlformats.org/officeDocument/2006/relationships/hyperlink" Target="https://pubmed.ncbi.nlm.nih.gov/16433796" TargetMode="External"/><Relationship Id="rId5103" Type="http://schemas.openxmlformats.org/officeDocument/2006/relationships/hyperlink" Target="https://academic.oup.com/ced/article-lookup/doi/10.1111/ced.14052" TargetMode="External"/><Relationship Id="rId78" Type="http://schemas.openxmlformats.org/officeDocument/2006/relationships/hyperlink" Target="https://linkinghub.elsevier.com/retrieve/pii/S1470-2118(24)03127-0" TargetMode="External"/><Relationship Id="rId809" Type="http://schemas.openxmlformats.org/officeDocument/2006/relationships/hyperlink" Target="https://academic.oup.com/ced/article-lookup/doi/10.1111/ced.15392" TargetMode="External"/><Relationship Id="rId1439" Type="http://schemas.openxmlformats.org/officeDocument/2006/relationships/hyperlink" Target="https://pubmed.ncbi.nlm.nih.gov/20359495" TargetMode="External"/><Relationship Id="rId1646" Type="http://schemas.openxmlformats.org/officeDocument/2006/relationships/hyperlink" Target="https://pubmed.ncbi.nlm.nih.gov/8776351" TargetMode="External"/><Relationship Id="rId1853" Type="http://schemas.openxmlformats.org/officeDocument/2006/relationships/hyperlink" Target="https://www.ncbi.nlm.nih.gov/pmc/articles/pmid/6237986/" TargetMode="External"/><Relationship Id="rId2904" Type="http://schemas.openxmlformats.org/officeDocument/2006/relationships/hyperlink" Target="https://academic.oup.com/ced/article-lookup/doi/10.1111/ced.12194" TargetMode="External"/><Relationship Id="rId1506" Type="http://schemas.openxmlformats.org/officeDocument/2006/relationships/hyperlink" Target="https://onlinelibrary.wiley.com/resolve/openurl?genre=article&amp;sid=nlm:pubmed&amp;issn=0926-9959&amp;date=2004&amp;volume=18&amp;issue=5&amp;spage=569" TargetMode="External"/><Relationship Id="rId1713" Type="http://schemas.openxmlformats.org/officeDocument/2006/relationships/hyperlink" Target="https://pubmed.ncbi.nlm.nih.gov/8077689" TargetMode="External"/><Relationship Id="rId1920" Type="http://schemas.openxmlformats.org/officeDocument/2006/relationships/hyperlink" Target="https://academic.oup.com/ced/article-lookup/doi/10.1111/j.1365-2230.1979.tb02658.x" TargetMode="External"/><Relationship Id="rId4869" Type="http://schemas.openxmlformats.org/officeDocument/2006/relationships/hyperlink" Target="https://pubmed.ncbi.nlm.nih.gov/19740140" TargetMode="External"/><Relationship Id="rId3678" Type="http://schemas.openxmlformats.org/officeDocument/2006/relationships/hyperlink" Target="https://jamanetwork.com/journals/jamadermatology/fullarticle/10.1001/jamadermatol.2016.2907" TargetMode="External"/><Relationship Id="rId3885" Type="http://schemas.openxmlformats.org/officeDocument/2006/relationships/hyperlink" Target="https://pubmed.ncbi.nlm.nih.gov/28264822" TargetMode="External"/><Relationship Id="rId4729" Type="http://schemas.openxmlformats.org/officeDocument/2006/relationships/hyperlink" Target="https://www.cambridge.org/core/product/identifier/S2056472422005919/type/journal_article" TargetMode="External"/><Relationship Id="rId4936" Type="http://schemas.openxmlformats.org/officeDocument/2006/relationships/hyperlink" Target="https://www.tandfonline.com/doi/full/10.1080/09546630701308294" TargetMode="External"/><Relationship Id="rId599" Type="http://schemas.openxmlformats.org/officeDocument/2006/relationships/hyperlink" Target="https://pubmed.ncbi.nlm.nih.gov/7672948" TargetMode="External"/><Relationship Id="rId2487" Type="http://schemas.openxmlformats.org/officeDocument/2006/relationships/hyperlink" Target="https://pubmed.ncbi.nlm.nih.gov/15173254" TargetMode="External"/><Relationship Id="rId2694" Type="http://schemas.openxmlformats.org/officeDocument/2006/relationships/hyperlink" Target="https://pubmed.ncbi.nlm.nih.gov/36516909" TargetMode="External"/><Relationship Id="rId3538" Type="http://schemas.openxmlformats.org/officeDocument/2006/relationships/hyperlink" Target="https://pubmed.ncbi.nlm.nih.gov/25627399" TargetMode="External"/><Relationship Id="rId3745" Type="http://schemas.openxmlformats.org/officeDocument/2006/relationships/hyperlink" Target="https://pubmed.ncbi.nlm.nih.gov/38577720" TargetMode="External"/><Relationship Id="rId459" Type="http://schemas.openxmlformats.org/officeDocument/2006/relationships/hyperlink" Target="https://link.springer.com/article/10.1007/s00441-012-1410-z" TargetMode="External"/><Relationship Id="rId666" Type="http://schemas.openxmlformats.org/officeDocument/2006/relationships/hyperlink" Target="https://pubmed.ncbi.nlm.nih.gov/33999445" TargetMode="External"/><Relationship Id="rId873" Type="http://schemas.openxmlformats.org/officeDocument/2006/relationships/hyperlink" Target="https://onlinelibrary.wiley.com/doi/10.1111/jdv.12865" TargetMode="External"/><Relationship Id="rId1089" Type="http://schemas.openxmlformats.org/officeDocument/2006/relationships/hyperlink" Target="https://pubmed.ncbi.nlm.nih.gov/30628069" TargetMode="External"/><Relationship Id="rId1296" Type="http://schemas.openxmlformats.org/officeDocument/2006/relationships/hyperlink" Target="https://europepmc.org/abstract/MED/29771976" TargetMode="External"/><Relationship Id="rId2347" Type="http://schemas.openxmlformats.org/officeDocument/2006/relationships/hyperlink" Target="https://pubmed.ncbi.nlm.nih.gov/30822358" TargetMode="External"/><Relationship Id="rId2554" Type="http://schemas.openxmlformats.org/officeDocument/2006/relationships/hyperlink" Target="https://academic.oup.com/bjd/article-lookup/doi/10.1111/j.1365-2133.1992.tb14847.x" TargetMode="External"/><Relationship Id="rId3952" Type="http://schemas.openxmlformats.org/officeDocument/2006/relationships/hyperlink" Target="https://academic.oup.com/ced/article-lookup/doi/10.1111/j.1365-2230.2012.04479.x" TargetMode="External"/><Relationship Id="rId319" Type="http://schemas.openxmlformats.org/officeDocument/2006/relationships/hyperlink" Target="https://linkinghub.elsevier.com/retrieve/pii/S0022-202X(24)00204-5" TargetMode="External"/><Relationship Id="rId526" Type="http://schemas.openxmlformats.org/officeDocument/2006/relationships/hyperlink" Target="https://pubmed.ncbi.nlm.nih.gov/15756637" TargetMode="External"/><Relationship Id="rId1156" Type="http://schemas.openxmlformats.org/officeDocument/2006/relationships/hyperlink" Target="https://www.tandfonline.com/doi/full/10.1080/17453054.2024.2348170" TargetMode="External"/><Relationship Id="rId1363" Type="http://schemas.openxmlformats.org/officeDocument/2006/relationships/hyperlink" Target="https://pubmed.ncbi.nlm.nih.gov/25662199" TargetMode="External"/><Relationship Id="rId2207" Type="http://schemas.openxmlformats.org/officeDocument/2006/relationships/hyperlink" Target="https://pubmed.ncbi.nlm.nih.gov/25574825" TargetMode="External"/><Relationship Id="rId2761" Type="http://schemas.openxmlformats.org/officeDocument/2006/relationships/hyperlink" Target="https://pubmed.ncbi.nlm.nih.gov/24961484" TargetMode="External"/><Relationship Id="rId3605" Type="http://schemas.openxmlformats.org/officeDocument/2006/relationships/hyperlink" Target="https://academic.oup.com/ndt/article-lookup/doi/10.1093/oxfordjournals.ndt.a027092" TargetMode="External"/><Relationship Id="rId3812" Type="http://schemas.openxmlformats.org/officeDocument/2006/relationships/hyperlink" Target="https://onlinelibrary.wiley.com/doi/10.1111/dth.14568" TargetMode="External"/><Relationship Id="rId733" Type="http://schemas.openxmlformats.org/officeDocument/2006/relationships/hyperlink" Target="https://europepmc.org/abstract/MED/29904728" TargetMode="External"/><Relationship Id="rId940" Type="http://schemas.openxmlformats.org/officeDocument/2006/relationships/hyperlink" Target="https://pubmed.ncbi.nlm.nih.gov/9135599" TargetMode="External"/><Relationship Id="rId1016" Type="http://schemas.openxmlformats.org/officeDocument/2006/relationships/hyperlink" Target="https://academic.oup.com/bjd/article-lookup/doi/10.1093/bjd/ljac144" TargetMode="External"/><Relationship Id="rId1570" Type="http://schemas.openxmlformats.org/officeDocument/2006/relationships/hyperlink" Target="https://linkinghub.elsevier.com/retrieve/pii/S0738-081X(00)00208-X" TargetMode="External"/><Relationship Id="rId2414" Type="http://schemas.openxmlformats.org/officeDocument/2006/relationships/hyperlink" Target="https://academic.oup.com/bjd/article-lookup/doi/10.1111/bjd.12338" TargetMode="External"/><Relationship Id="rId2621" Type="http://schemas.openxmlformats.org/officeDocument/2006/relationships/hyperlink" Target="https://europepmc.org/abstract/MED/30578464" TargetMode="External"/><Relationship Id="rId800" Type="http://schemas.openxmlformats.org/officeDocument/2006/relationships/hyperlink" Target="https://pubmed.ncbi.nlm.nih.gov/37319139" TargetMode="External"/><Relationship Id="rId1223" Type="http://schemas.openxmlformats.org/officeDocument/2006/relationships/hyperlink" Target="https://pubmed.ncbi.nlm.nih.gov/33544440" TargetMode="External"/><Relationship Id="rId1430" Type="http://schemas.openxmlformats.org/officeDocument/2006/relationships/hyperlink" Target="https://academic.oup.com/bjd/article-lookup/doi/10.1111/j.1365-2133.2011.10570.x" TargetMode="External"/><Relationship Id="rId4379" Type="http://schemas.openxmlformats.org/officeDocument/2006/relationships/hyperlink" Target="https://pubmed.ncbi.nlm.nih.gov/35147995" TargetMode="External"/><Relationship Id="rId4586" Type="http://schemas.openxmlformats.org/officeDocument/2006/relationships/hyperlink" Target="https://pubmed.ncbi.nlm.nih.gov/17567324" TargetMode="External"/><Relationship Id="rId4793" Type="http://schemas.openxmlformats.org/officeDocument/2006/relationships/hyperlink" Target="https://journals.sagepub.com/doi/10.1177/2059513120967584?url_ver=Z39.88-2003&amp;rfr_id=ori:rid:crossref.org&amp;rfr_dat=cr_pub%200pubmed" TargetMode="External"/><Relationship Id="rId3188" Type="http://schemas.openxmlformats.org/officeDocument/2006/relationships/hyperlink" Target="https://pubmed.ncbi.nlm.nih.gov/33372068" TargetMode="External"/><Relationship Id="rId3395" Type="http://schemas.openxmlformats.org/officeDocument/2006/relationships/hyperlink" Target="https://europepmc.org/abstract/MED/23585738" TargetMode="External"/><Relationship Id="rId4239" Type="http://schemas.openxmlformats.org/officeDocument/2006/relationships/hyperlink" Target="https://academic.oup.com/bjd/article-lookup/doi/10.1111/j.1365-2133.1988.tb03228.x" TargetMode="External"/><Relationship Id="rId4446" Type="http://schemas.openxmlformats.org/officeDocument/2006/relationships/hyperlink" Target="https://pubmed.ncbi.nlm.nih.gov/32083361" TargetMode="External"/><Relationship Id="rId4653" Type="http://schemas.openxmlformats.org/officeDocument/2006/relationships/hyperlink" Target="https://academic.oup.com/bjd/article-lookup/doi/10.1111/j.1365-2133.1994.tb08574.x" TargetMode="External"/><Relationship Id="rId4860" Type="http://schemas.openxmlformats.org/officeDocument/2006/relationships/hyperlink" Target="https://pubmed.ncbi.nlm.nih.gov/24215497" TargetMode="External"/><Relationship Id="rId3048" Type="http://schemas.openxmlformats.org/officeDocument/2006/relationships/hyperlink" Target="https://pubmed.ncbi.nlm.nih.gov/37556153" TargetMode="External"/><Relationship Id="rId3255" Type="http://schemas.openxmlformats.org/officeDocument/2006/relationships/hyperlink" Target="https://europepmc.org/abstract/MED/31594227" TargetMode="External"/><Relationship Id="rId3462" Type="http://schemas.openxmlformats.org/officeDocument/2006/relationships/hyperlink" Target="https://pubmed.ncbi.nlm.nih.gov/16309529" TargetMode="External"/><Relationship Id="rId4306" Type="http://schemas.openxmlformats.org/officeDocument/2006/relationships/hyperlink" Target="https://europepmc.org/abstract/MED/34145643" TargetMode="External"/><Relationship Id="rId4513" Type="http://schemas.openxmlformats.org/officeDocument/2006/relationships/hyperlink" Target="https://pubmed.ncbi.nlm.nih.gov/16965437" TargetMode="External"/><Relationship Id="rId4720" Type="http://schemas.openxmlformats.org/officeDocument/2006/relationships/hyperlink" Target="https://pubmed.ncbi.nlm.nih.gov/36539347" TargetMode="External"/><Relationship Id="rId176" Type="http://schemas.openxmlformats.org/officeDocument/2006/relationships/hyperlink" Target="https://linkinghub.elsevier.com/retrieve/pii/S0091-6749(14)01429-8" TargetMode="External"/><Relationship Id="rId383" Type="http://schemas.openxmlformats.org/officeDocument/2006/relationships/hyperlink" Target="https://academic.oup.com/bjd/article-lookup/doi/10.1111/bjd.18630" TargetMode="External"/><Relationship Id="rId590" Type="http://schemas.openxmlformats.org/officeDocument/2006/relationships/hyperlink" Target="https://linkinghub.elsevier.com/retrieve/pii/S0022-202X(15)42499-6" TargetMode="External"/><Relationship Id="rId2064" Type="http://schemas.openxmlformats.org/officeDocument/2006/relationships/hyperlink" Target="https://pubmed.ncbi.nlm.nih.gov/22384934" TargetMode="External"/><Relationship Id="rId2271" Type="http://schemas.openxmlformats.org/officeDocument/2006/relationships/hyperlink" Target="https://pubmed.ncbi.nlm.nih.gov/16681614" TargetMode="External"/><Relationship Id="rId3115" Type="http://schemas.openxmlformats.org/officeDocument/2006/relationships/hyperlink" Target="https://academic.oup.com/bjd/article-lookup/doi/10.1111/bjd.20764" TargetMode="External"/><Relationship Id="rId3322" Type="http://schemas.openxmlformats.org/officeDocument/2006/relationships/hyperlink" Target="https://pubmed.ncbi.nlm.nih.gov/28411793" TargetMode="External"/><Relationship Id="rId243" Type="http://schemas.openxmlformats.org/officeDocument/2006/relationships/hyperlink" Target="https://pubmed.ncbi.nlm.nih.gov/19196309" TargetMode="External"/><Relationship Id="rId450" Type="http://schemas.openxmlformats.org/officeDocument/2006/relationships/hyperlink" Target="https://pubmed.ncbi.nlm.nih.gov/24331702" TargetMode="External"/><Relationship Id="rId1080" Type="http://schemas.openxmlformats.org/officeDocument/2006/relationships/hyperlink" Target="https://academic.oup.com/bjd/article-lookup/doi/10.1111/bjd.18951" TargetMode="External"/><Relationship Id="rId2131" Type="http://schemas.openxmlformats.org/officeDocument/2006/relationships/hyperlink" Target="https://pubmed.ncbi.nlm.nih.gov/37200867" TargetMode="External"/><Relationship Id="rId103" Type="http://schemas.openxmlformats.org/officeDocument/2006/relationships/hyperlink" Target="https://pubmed.ncbi.nlm.nih.gov/31995663" TargetMode="External"/><Relationship Id="rId310" Type="http://schemas.openxmlformats.org/officeDocument/2006/relationships/hyperlink" Target="https://pubmed.ncbi.nlm.nih.gov/38747172" TargetMode="External"/><Relationship Id="rId4096" Type="http://schemas.openxmlformats.org/officeDocument/2006/relationships/hyperlink" Target="https://pubmed.ncbi.nlm.nih.gov/14584359" TargetMode="External"/><Relationship Id="rId5147" Type="http://schemas.openxmlformats.org/officeDocument/2006/relationships/hyperlink" Target="https://pubmed.ncbi.nlm.nih.gov/19044122" TargetMode="External"/><Relationship Id="rId1897" Type="http://schemas.openxmlformats.org/officeDocument/2006/relationships/hyperlink" Target="https://onlinelibrary.wiley.com/resolve/openurl?genre=article&amp;sid=nlm:pubmed&amp;issn=0307-6938&amp;date=1981&amp;volume=6&amp;issue=5&amp;spage=515" TargetMode="External"/><Relationship Id="rId2948" Type="http://schemas.openxmlformats.org/officeDocument/2006/relationships/hyperlink" Target="https://academic.oup.com/ced/article-lookup/doi/10.1111/ced.13540" TargetMode="External"/><Relationship Id="rId1757" Type="http://schemas.openxmlformats.org/officeDocument/2006/relationships/hyperlink" Target="https://journals.asm.org/doi/10.1128/iai.60.1.143-149.1992?url_ver=Z39.88-2003&amp;rfr_id=ori:rid:crossref.org&amp;rfr_dat=cr_pub%200pubmed" TargetMode="External"/><Relationship Id="rId1964" Type="http://schemas.openxmlformats.org/officeDocument/2006/relationships/hyperlink" Target="https://pubmed.ncbi.nlm.nih.gov/32189327" TargetMode="External"/><Relationship Id="rId2808" Type="http://schemas.openxmlformats.org/officeDocument/2006/relationships/hyperlink" Target="https://academic.oup.com/ced/article-lookup/doi/10.1093/ced/llad111" TargetMode="External"/><Relationship Id="rId4163" Type="http://schemas.openxmlformats.org/officeDocument/2006/relationships/hyperlink" Target="https://pubmed.ncbi.nlm.nih.gov/8734649" TargetMode="External"/><Relationship Id="rId4370" Type="http://schemas.openxmlformats.org/officeDocument/2006/relationships/hyperlink" Target="https://academic.oup.com/ced/article-lookup/doi/10.1111/ced.15267" TargetMode="External"/><Relationship Id="rId5007" Type="http://schemas.openxmlformats.org/officeDocument/2006/relationships/hyperlink" Target="https://pubmed.ncbi.nlm.nih.gov/1422400" TargetMode="External"/><Relationship Id="rId5214" Type="http://schemas.openxmlformats.org/officeDocument/2006/relationships/hyperlink" Target="https://academic.oup.com/ced/article-lookup/doi/10.1046/j.1365-2230.2001.00761.x" TargetMode="External"/><Relationship Id="rId49" Type="http://schemas.openxmlformats.org/officeDocument/2006/relationships/hyperlink" Target="https://pubmed.ncbi.nlm.nih.gov/35507331" TargetMode="External"/><Relationship Id="rId1617" Type="http://schemas.openxmlformats.org/officeDocument/2006/relationships/hyperlink" Target="https://academic.oup.com/bjd/article-lookup/doi/10.1046/j.1365-2133.1998.02436.x" TargetMode="External"/><Relationship Id="rId1824" Type="http://schemas.openxmlformats.org/officeDocument/2006/relationships/hyperlink" Target="https://pubmed.ncbi.nlm.nih.gov/3328211" TargetMode="External"/><Relationship Id="rId4023" Type="http://schemas.openxmlformats.org/officeDocument/2006/relationships/hyperlink" Target="https://academic.oup.com/bjd/article-lookup/doi/10.1111/j.1365-2133.2007.08183.x" TargetMode="External"/><Relationship Id="rId4230" Type="http://schemas.openxmlformats.org/officeDocument/2006/relationships/hyperlink" Target="https://pubmed.ncbi.nlm.nih.gov/2730848" TargetMode="External"/><Relationship Id="rId3789" Type="http://schemas.openxmlformats.org/officeDocument/2006/relationships/hyperlink" Target="https://pubmed.ncbi.nlm.nih.gov/33825196" TargetMode="External"/><Relationship Id="rId2598" Type="http://schemas.openxmlformats.org/officeDocument/2006/relationships/hyperlink" Target="https://pubmed.ncbi.nlm.nih.gov/33866626" TargetMode="External"/><Relationship Id="rId3996" Type="http://schemas.openxmlformats.org/officeDocument/2006/relationships/hyperlink" Target="https://linkinghub.elsevier.com/retrieve/pii/S1470-2118(24)05158-3" TargetMode="External"/><Relationship Id="rId3649" Type="http://schemas.openxmlformats.org/officeDocument/2006/relationships/hyperlink" Target="https://linkinghub.elsevier.com/retrieve/pii/S2352-6475(19)30034-6" TargetMode="External"/><Relationship Id="rId3856" Type="http://schemas.openxmlformats.org/officeDocument/2006/relationships/hyperlink" Target="https://onlinelibrary.wiley.com/doi/10.1111/cod.12973" TargetMode="External"/><Relationship Id="rId4907" Type="http://schemas.openxmlformats.org/officeDocument/2006/relationships/hyperlink" Target="https://academic.oup.com/bjd/article-lookup/doi/10.1111/j.1365-2133.2012.10931.x" TargetMode="External"/><Relationship Id="rId5071" Type="http://schemas.openxmlformats.org/officeDocument/2006/relationships/hyperlink" Target="https://europepmc.org/abstract/MED/38530614" TargetMode="External"/><Relationship Id="rId777" Type="http://schemas.openxmlformats.org/officeDocument/2006/relationships/hyperlink" Target="https://onlinelibrary.wiley.com/doi/10.1111/j.1525-1470.2008.00825.x" TargetMode="External"/><Relationship Id="rId984" Type="http://schemas.openxmlformats.org/officeDocument/2006/relationships/hyperlink" Target="https://academic.oup.com/ced/article-lookup/doi/10.1093/ced/llad438" TargetMode="External"/><Relationship Id="rId2458" Type="http://schemas.openxmlformats.org/officeDocument/2006/relationships/hyperlink" Target="https://www.nature.com/articles/gene200951" TargetMode="External"/><Relationship Id="rId2665" Type="http://schemas.openxmlformats.org/officeDocument/2006/relationships/hyperlink" Target="https://academic.oup.com/ced/article-lookup/doi/10.1093/ced/llae016" TargetMode="External"/><Relationship Id="rId2872" Type="http://schemas.openxmlformats.org/officeDocument/2006/relationships/hyperlink" Target="https://europepmc.org/abstract/MED/31286471" TargetMode="External"/><Relationship Id="rId3509" Type="http://schemas.openxmlformats.org/officeDocument/2006/relationships/hyperlink" Target="https://boris.unibe.ch/id/eprint/148347" TargetMode="External"/><Relationship Id="rId3716" Type="http://schemas.openxmlformats.org/officeDocument/2006/relationships/hyperlink" Target="https://europepmc.org/abstract/MED/23209897" TargetMode="External"/><Relationship Id="rId3923" Type="http://schemas.openxmlformats.org/officeDocument/2006/relationships/hyperlink" Target="https://pubmed.ncbi.nlm.nih.gov/25963202" TargetMode="External"/><Relationship Id="rId637" Type="http://schemas.openxmlformats.org/officeDocument/2006/relationships/hyperlink" Target="https://academic.oup.com/bjd/article-lookup/doi/10.1093/bjd/ljad033" TargetMode="External"/><Relationship Id="rId844" Type="http://schemas.openxmlformats.org/officeDocument/2006/relationships/hyperlink" Target="https://pubmed.ncbi.nlm.nih.gov/30544123" TargetMode="External"/><Relationship Id="rId1267" Type="http://schemas.openxmlformats.org/officeDocument/2006/relationships/hyperlink" Target="https://pubmed.ncbi.nlm.nih.gov/30879858" TargetMode="External"/><Relationship Id="rId1474" Type="http://schemas.openxmlformats.org/officeDocument/2006/relationships/hyperlink" Target="https://pubmed.ncbi.nlm.nih.gov/16634906" TargetMode="External"/><Relationship Id="rId1681" Type="http://schemas.openxmlformats.org/officeDocument/2006/relationships/hyperlink" Target="https://linkinghub.elsevier.com/retrieve/pii/0195-6701(95)90038-1" TargetMode="External"/><Relationship Id="rId2318" Type="http://schemas.openxmlformats.org/officeDocument/2006/relationships/hyperlink" Target="https://onlinelibrary.wiley.com/doi/10.1111/jdv.17282" TargetMode="External"/><Relationship Id="rId2525" Type="http://schemas.openxmlformats.org/officeDocument/2006/relationships/hyperlink" Target="https://pubmed.ncbi.nlm.nih.gov/9620305" TargetMode="External"/><Relationship Id="rId2732" Type="http://schemas.openxmlformats.org/officeDocument/2006/relationships/hyperlink" Target="https://pubmed.ncbi.nlm.nih.gov/31977654" TargetMode="External"/><Relationship Id="rId704" Type="http://schemas.openxmlformats.org/officeDocument/2006/relationships/hyperlink" Target="https://pubmed.ncbi.nlm.nih.gov/31624251" TargetMode="External"/><Relationship Id="rId911" Type="http://schemas.openxmlformats.org/officeDocument/2006/relationships/hyperlink" Target="https://academic.oup.com/bjd/article-lookup/doi/10.1046/j.1365-2133.2003.05022.x" TargetMode="External"/><Relationship Id="rId1127" Type="http://schemas.openxmlformats.org/officeDocument/2006/relationships/hyperlink" Target="https://pubmed.ncbi.nlm.nih.gov/26969368" TargetMode="External"/><Relationship Id="rId1334" Type="http://schemas.openxmlformats.org/officeDocument/2006/relationships/hyperlink" Target="https://europepmc.org/abstract/MED/26810619" TargetMode="External"/><Relationship Id="rId1541" Type="http://schemas.openxmlformats.org/officeDocument/2006/relationships/hyperlink" Target="https://pubmed.ncbi.nlm.nih.gov/11964908" TargetMode="External"/><Relationship Id="rId4697" Type="http://schemas.openxmlformats.org/officeDocument/2006/relationships/hyperlink" Target="https://academic.oup.com/bjd/article-lookup/doi/10.1093/bjd/ljad503" TargetMode="External"/><Relationship Id="rId40" Type="http://schemas.openxmlformats.org/officeDocument/2006/relationships/hyperlink" Target="https://europepmc.org/abstract/MED/36598763" TargetMode="External"/><Relationship Id="rId1401" Type="http://schemas.openxmlformats.org/officeDocument/2006/relationships/hyperlink" Target="https://pubmed.ncbi.nlm.nih.gov/22875203" TargetMode="External"/><Relationship Id="rId3299" Type="http://schemas.openxmlformats.org/officeDocument/2006/relationships/hyperlink" Target="https://europepmc.org/abstract/MED/28903134" TargetMode="External"/><Relationship Id="rId4557" Type="http://schemas.openxmlformats.org/officeDocument/2006/relationships/hyperlink" Target="https://europepmc.org/abstract/MED/29867270" TargetMode="External"/><Relationship Id="rId4764" Type="http://schemas.openxmlformats.org/officeDocument/2006/relationships/hyperlink" Target="https://pubmed.ncbi.nlm.nih.gov/33840262" TargetMode="External"/><Relationship Id="rId3159" Type="http://schemas.openxmlformats.org/officeDocument/2006/relationships/hyperlink" Target="https://academic.oup.com/bjd/article-lookup/doi/10.1111/bjd.19597" TargetMode="External"/><Relationship Id="rId3366" Type="http://schemas.openxmlformats.org/officeDocument/2006/relationships/hyperlink" Target="https://pubmed.ncbi.nlm.nih.gov/26671338" TargetMode="External"/><Relationship Id="rId3573" Type="http://schemas.openxmlformats.org/officeDocument/2006/relationships/hyperlink" Target="https://journals.sagepub.com/doi/10.1177/153303460300200402?url_ver=Z39.88-2003&amp;rfr_id=ori:rid:crossref.org&amp;rfr_dat=cr_pub%200pubmed" TargetMode="External"/><Relationship Id="rId4417" Type="http://schemas.openxmlformats.org/officeDocument/2006/relationships/hyperlink" Target="https://pubmed.ncbi.nlm.nih.gov/33247952" TargetMode="External"/><Relationship Id="rId4971" Type="http://schemas.openxmlformats.org/officeDocument/2006/relationships/hyperlink" Target="https://academic.oup.com/bjd/article-lookup/doi/10.1111/j.1365-2133.1996.tb00706.x" TargetMode="External"/><Relationship Id="rId287" Type="http://schemas.openxmlformats.org/officeDocument/2006/relationships/hyperlink" Target="https://linkinghub.elsevier.com/retrieve/pii/S0023-6837(22)02435-7" TargetMode="External"/><Relationship Id="rId494" Type="http://schemas.openxmlformats.org/officeDocument/2006/relationships/hyperlink" Target="https://pubmed.ncbi.nlm.nih.gov/18241268" TargetMode="External"/><Relationship Id="rId2175" Type="http://schemas.openxmlformats.org/officeDocument/2006/relationships/hyperlink" Target="https://pubmed.ncbi.nlm.nih.gov/28951239" TargetMode="External"/><Relationship Id="rId2382" Type="http://schemas.openxmlformats.org/officeDocument/2006/relationships/hyperlink" Target="https://academic.oup.com/bjd/article-lookup/doi/10.1111/bjd.15027" TargetMode="External"/><Relationship Id="rId3019" Type="http://schemas.openxmlformats.org/officeDocument/2006/relationships/hyperlink" Target="https://europepmc.org/abstract/MED/38419411" TargetMode="External"/><Relationship Id="rId3226" Type="http://schemas.openxmlformats.org/officeDocument/2006/relationships/hyperlink" Target="https://pubmed.ncbi.nlm.nih.gov/33376409" TargetMode="External"/><Relationship Id="rId3780" Type="http://schemas.openxmlformats.org/officeDocument/2006/relationships/hyperlink" Target="https://onlinelibrary.wiley.com/doi/10.1111/jdv.17943" TargetMode="External"/><Relationship Id="rId4624" Type="http://schemas.openxmlformats.org/officeDocument/2006/relationships/hyperlink" Target="https://pubmed.ncbi.nlm.nih.gov/10515110" TargetMode="External"/><Relationship Id="rId4831" Type="http://schemas.openxmlformats.org/officeDocument/2006/relationships/hyperlink" Target="https://academic.oup.com/bjd/article-lookup/doi/10.1111/bjd.15768" TargetMode="External"/><Relationship Id="rId147" Type="http://schemas.openxmlformats.org/officeDocument/2006/relationships/hyperlink" Target="https://pubmed.ncbi.nlm.nih.gov/28653490" TargetMode="External"/><Relationship Id="rId354" Type="http://schemas.openxmlformats.org/officeDocument/2006/relationships/hyperlink" Target="https://pubmed.ncbi.nlm.nih.gov/34468688" TargetMode="External"/><Relationship Id="rId1191" Type="http://schemas.openxmlformats.org/officeDocument/2006/relationships/hyperlink" Target="https://pubmed.ncbi.nlm.nih.gov/34967848" TargetMode="External"/><Relationship Id="rId2035" Type="http://schemas.openxmlformats.org/officeDocument/2006/relationships/hyperlink" Target="https://academic.oup.com/bjd/article-lookup/doi/10.1111/bjd.13116" TargetMode="External"/><Relationship Id="rId3433" Type="http://schemas.openxmlformats.org/officeDocument/2006/relationships/hyperlink" Target="http://www.skintherapyletter.com/2009/14.8/2.html" TargetMode="External"/><Relationship Id="rId3640" Type="http://schemas.openxmlformats.org/officeDocument/2006/relationships/hyperlink" Target="https://pubmed.ncbi.nlm.nih.gov/32978847" TargetMode="External"/><Relationship Id="rId561" Type="http://schemas.openxmlformats.org/officeDocument/2006/relationships/hyperlink" Target="https://linkinghub.elsevier.com/retrieve/pii/S0014-4827(99)94473-7" TargetMode="External"/><Relationship Id="rId2242" Type="http://schemas.openxmlformats.org/officeDocument/2006/relationships/hyperlink" Target="https://academic.oup.com/bjd/article-lookup/doi/10.1111/j.1365-2133.2011.10331.x" TargetMode="External"/><Relationship Id="rId3500" Type="http://schemas.openxmlformats.org/officeDocument/2006/relationships/hyperlink" Target="https://pubmed.ncbi.nlm.nih.gov/33216946" TargetMode="External"/><Relationship Id="rId214" Type="http://schemas.openxmlformats.org/officeDocument/2006/relationships/hyperlink" Target="https://linkinghub.elsevier.com/retrieve/pii/S0022-202X(15)35485-3" TargetMode="External"/><Relationship Id="rId421" Type="http://schemas.openxmlformats.org/officeDocument/2006/relationships/hyperlink" Target="https://academic.oup.com/jnci/article-lookup/doi/10.1093/jnci/djv293" TargetMode="External"/><Relationship Id="rId1051" Type="http://schemas.openxmlformats.org/officeDocument/2006/relationships/hyperlink" Target="https://pubmed.ncbi.nlm.nih.gov/33982284" TargetMode="External"/><Relationship Id="rId2102" Type="http://schemas.openxmlformats.org/officeDocument/2006/relationships/hyperlink" Target="https://pubmed.ncbi.nlm.nih.gov/10165356" TargetMode="External"/><Relationship Id="rId5258" Type="http://schemas.openxmlformats.org/officeDocument/2006/relationships/hyperlink" Target="https://academic.oup.com/bjd/article-lookup/doi/10.1111/j.1365-2133.2012.11028.x" TargetMode="External"/><Relationship Id="rId1868" Type="http://schemas.openxmlformats.org/officeDocument/2006/relationships/hyperlink" Target="https://europepmc.org/abstract/MED/6707665" TargetMode="External"/><Relationship Id="rId4067" Type="http://schemas.openxmlformats.org/officeDocument/2006/relationships/hyperlink" Target="https://onlinelibrary.wiley.com/doi/10.1111/j.1368-5031.2005.00680.x" TargetMode="External"/><Relationship Id="rId4274" Type="http://schemas.openxmlformats.org/officeDocument/2006/relationships/hyperlink" Target="https://pubmed.ncbi.nlm.nih.gov/6807587" TargetMode="External"/><Relationship Id="rId4481" Type="http://schemas.openxmlformats.org/officeDocument/2006/relationships/hyperlink" Target="https://pubmed.ncbi.nlm.nih.gov/26494724" TargetMode="External"/><Relationship Id="rId5118" Type="http://schemas.openxmlformats.org/officeDocument/2006/relationships/hyperlink" Target="https://pubmed.ncbi.nlm.nih.gov/38469642" TargetMode="External"/><Relationship Id="rId2919" Type="http://schemas.openxmlformats.org/officeDocument/2006/relationships/hyperlink" Target="https://pubmed.ncbi.nlm.nih.gov/36763783" TargetMode="External"/><Relationship Id="rId3083" Type="http://schemas.openxmlformats.org/officeDocument/2006/relationships/hyperlink" Target="https://europepmc.org/abstract/MED/38032861" TargetMode="External"/><Relationship Id="rId3290" Type="http://schemas.openxmlformats.org/officeDocument/2006/relationships/hyperlink" Target="https://pubmed.ncbi.nlm.nih.gov/30439975" TargetMode="External"/><Relationship Id="rId4134" Type="http://schemas.openxmlformats.org/officeDocument/2006/relationships/hyperlink" Target="https://pubmed.ncbi.nlm.nih.gov/10233319" TargetMode="External"/><Relationship Id="rId4341" Type="http://schemas.openxmlformats.org/officeDocument/2006/relationships/hyperlink" Target="https://pubmed.ncbi.nlm.nih.gov/36537700" TargetMode="External"/><Relationship Id="rId1728" Type="http://schemas.openxmlformats.org/officeDocument/2006/relationships/hyperlink" Target="https://pubmed.ncbi.nlm.nih.gov/8286222" TargetMode="External"/><Relationship Id="rId1935" Type="http://schemas.openxmlformats.org/officeDocument/2006/relationships/hyperlink" Target="https://academic.oup.com/bjd/article-lookup/doi/10.1093/bjd/ljad140" TargetMode="External"/><Relationship Id="rId3150" Type="http://schemas.openxmlformats.org/officeDocument/2006/relationships/hyperlink" Target="https://pubmed.ncbi.nlm.nih.gov/33570761" TargetMode="External"/><Relationship Id="rId4201" Type="http://schemas.openxmlformats.org/officeDocument/2006/relationships/hyperlink" Target="https://academic.oup.com/bjd/article-lookup/doi/10.1111/j.1365-2133.1992.tb00691.x" TargetMode="External"/><Relationship Id="rId3010" Type="http://schemas.openxmlformats.org/officeDocument/2006/relationships/hyperlink" Target="https://pubmed.ncbi.nlm.nih.gov/9854563" TargetMode="External"/><Relationship Id="rId3967" Type="http://schemas.openxmlformats.org/officeDocument/2006/relationships/hyperlink" Target="https://pubmed.ncbi.nlm.nih.gov/22592153" TargetMode="External"/><Relationship Id="rId4" Type="http://schemas.openxmlformats.org/officeDocument/2006/relationships/hyperlink" Target="https://europepmc.org/abstract/MED/38419411" TargetMode="External"/><Relationship Id="rId888" Type="http://schemas.openxmlformats.org/officeDocument/2006/relationships/hyperlink" Target="https://pubmed.ncbi.nlm.nih.gov/23594459" TargetMode="External"/><Relationship Id="rId2569" Type="http://schemas.openxmlformats.org/officeDocument/2006/relationships/hyperlink" Target="https://europepmc.org/abstract/MED/37992338" TargetMode="External"/><Relationship Id="rId2776" Type="http://schemas.openxmlformats.org/officeDocument/2006/relationships/hyperlink" Target="http://www.jrheum.org/lookup/pmidlookup?view=long&amp;pmid=19509095" TargetMode="External"/><Relationship Id="rId2983" Type="http://schemas.openxmlformats.org/officeDocument/2006/relationships/hyperlink" Target="https://pubmed.ncbi.nlm.nih.gov/21929536" TargetMode="External"/><Relationship Id="rId3827" Type="http://schemas.openxmlformats.org/officeDocument/2006/relationships/hyperlink" Target="https://pubmed.ncbi.nlm.nih.gov/31465592" TargetMode="External"/><Relationship Id="rId5182" Type="http://schemas.openxmlformats.org/officeDocument/2006/relationships/hyperlink" Target="https://academic.oup.com/ced/article-lookup/doi/10.1111/j.1365-2230.2010.03957.x" TargetMode="External"/><Relationship Id="rId748" Type="http://schemas.openxmlformats.org/officeDocument/2006/relationships/hyperlink" Target="https://pubmed.ncbi.nlm.nih.gov/26473628" TargetMode="External"/><Relationship Id="rId955" Type="http://schemas.openxmlformats.org/officeDocument/2006/relationships/hyperlink" Target="https://hal.science/hal-04141169" TargetMode="External"/><Relationship Id="rId1378" Type="http://schemas.openxmlformats.org/officeDocument/2006/relationships/hyperlink" Target="https://academic.oup.com/bjd/article-lookup/doi/10.1111/bjd.13553" TargetMode="External"/><Relationship Id="rId1585" Type="http://schemas.openxmlformats.org/officeDocument/2006/relationships/hyperlink" Target="https://linkinghub.elsevier.com/retrieve/pii/S0738-081X(00)00160-7" TargetMode="External"/><Relationship Id="rId1792" Type="http://schemas.openxmlformats.org/officeDocument/2006/relationships/hyperlink" Target="https://pubmed.ncbi.nlm.nih.gov/2093121" TargetMode="External"/><Relationship Id="rId2429" Type="http://schemas.openxmlformats.org/officeDocument/2006/relationships/hyperlink" Target="https://pubmed.ncbi.nlm.nih.gov/22158561" TargetMode="External"/><Relationship Id="rId2636" Type="http://schemas.openxmlformats.org/officeDocument/2006/relationships/hyperlink" Target="https://pubmed.ncbi.nlm.nih.gov/25808947" TargetMode="External"/><Relationship Id="rId2843" Type="http://schemas.openxmlformats.org/officeDocument/2006/relationships/hyperlink" Target="https://pubmed.ncbi.nlm.nih.gov/34258590" TargetMode="External"/><Relationship Id="rId5042" Type="http://schemas.openxmlformats.org/officeDocument/2006/relationships/hyperlink" Target="https://pubmed.ncbi.nlm.nih.gov/2591096" TargetMode="External"/><Relationship Id="rId84" Type="http://schemas.openxmlformats.org/officeDocument/2006/relationships/hyperlink" Target="https://europepmc.org/abstract/MED/33001460" TargetMode="External"/><Relationship Id="rId608" Type="http://schemas.openxmlformats.org/officeDocument/2006/relationships/hyperlink" Target="https://pubmed.ncbi.nlm.nih.gov/38728435" TargetMode="External"/><Relationship Id="rId815" Type="http://schemas.openxmlformats.org/officeDocument/2006/relationships/hyperlink" Target="https://linkinghub.elsevier.com/retrieve/pii/S0733-8635(21)00042-5" TargetMode="External"/><Relationship Id="rId1238" Type="http://schemas.openxmlformats.org/officeDocument/2006/relationships/hyperlink" Target="https://linkinghub.elsevier.com/retrieve/pii/S0736-4679(20)30554-0" TargetMode="External"/><Relationship Id="rId1445" Type="http://schemas.openxmlformats.org/officeDocument/2006/relationships/hyperlink" Target="https://pubmed.ncbi.nlm.nih.gov/19335427" TargetMode="External"/><Relationship Id="rId1652" Type="http://schemas.openxmlformats.org/officeDocument/2006/relationships/hyperlink" Target="https://onlinelibrary.wiley.com/resolve/openurl?genre=article&amp;sid=nlm:pubmed&amp;issn=0307-6938&amp;date=1996&amp;volume=21&amp;issue=2&amp;spage=167" TargetMode="External"/><Relationship Id="rId1305" Type="http://schemas.openxmlformats.org/officeDocument/2006/relationships/hyperlink" Target="https://pubmed.ncbi.nlm.nih.gov/29052878" TargetMode="External"/><Relationship Id="rId2703" Type="http://schemas.openxmlformats.org/officeDocument/2006/relationships/hyperlink" Target="https://academic.oup.com/ced/article-lookup/doi/10.1093/ced/llac088" TargetMode="External"/><Relationship Id="rId2910" Type="http://schemas.openxmlformats.org/officeDocument/2006/relationships/hyperlink" Target="https://academic.oup.com/bjd/article-lookup/doi/10.1111/bjd.12341" TargetMode="External"/><Relationship Id="rId1512" Type="http://schemas.openxmlformats.org/officeDocument/2006/relationships/hyperlink" Target="https://academic.oup.com/bjd/article-lookup/doi/10.1111/j.0007-0963.2004.05871.x" TargetMode="External"/><Relationship Id="rId4668" Type="http://schemas.openxmlformats.org/officeDocument/2006/relationships/hyperlink" Target="https://pubmed.ncbi.nlm.nih.gov/1358169" TargetMode="External"/><Relationship Id="rId4875" Type="http://schemas.openxmlformats.org/officeDocument/2006/relationships/hyperlink" Target="https://pubmed.ncbi.nlm.nih.gov/17383783" TargetMode="External"/><Relationship Id="rId11" Type="http://schemas.openxmlformats.org/officeDocument/2006/relationships/hyperlink" Target="https://pubmed.ncbi.nlm.nih.gov/38051972" TargetMode="External"/><Relationship Id="rId398" Type="http://schemas.openxmlformats.org/officeDocument/2006/relationships/hyperlink" Target="https://pubmed.ncbi.nlm.nih.gov/29760516" TargetMode="External"/><Relationship Id="rId2079" Type="http://schemas.openxmlformats.org/officeDocument/2006/relationships/hyperlink" Target="https://linkinghub.elsevier.com/retrieve/pii/S0733-8635(10)00125-7" TargetMode="External"/><Relationship Id="rId3477" Type="http://schemas.openxmlformats.org/officeDocument/2006/relationships/hyperlink" Target="https://onlinelibrary.wiley.com/resolve/openurl?genre=article&amp;sid=nlm:pubmed&amp;issn=0308-0110&amp;date=2002&amp;volume=36&amp;issue=1&amp;spage=99" TargetMode="External"/><Relationship Id="rId3684" Type="http://schemas.openxmlformats.org/officeDocument/2006/relationships/hyperlink" Target="https://europepmc.org/abstract/MED/26722169" TargetMode="External"/><Relationship Id="rId3891" Type="http://schemas.openxmlformats.org/officeDocument/2006/relationships/hyperlink" Target="https://pubmed.ncbi.nlm.nih.gov/28300314" TargetMode="External"/><Relationship Id="rId4528" Type="http://schemas.openxmlformats.org/officeDocument/2006/relationships/hyperlink" Target="https://pubmed.ncbi.nlm.nih.gov/8996426" TargetMode="External"/><Relationship Id="rId4735" Type="http://schemas.openxmlformats.org/officeDocument/2006/relationships/hyperlink" Target="https://www.cambridge.org/core/product/identifier/S1352465822000170/type/journal_article" TargetMode="External"/><Relationship Id="rId4942" Type="http://schemas.openxmlformats.org/officeDocument/2006/relationships/hyperlink" Target="https://pubmed.ncbi.nlm.nih.gov/15548171" TargetMode="External"/><Relationship Id="rId2286" Type="http://schemas.openxmlformats.org/officeDocument/2006/relationships/hyperlink" Target="https://europepmc.org/abstract/MED/38578385" TargetMode="External"/><Relationship Id="rId2493" Type="http://schemas.openxmlformats.org/officeDocument/2006/relationships/hyperlink" Target="https://pubmed.ncbi.nlm.nih.gov/12410736" TargetMode="External"/><Relationship Id="rId3337" Type="http://schemas.openxmlformats.org/officeDocument/2006/relationships/hyperlink" Target="https://europepmc.org/abstract/MED/27292233" TargetMode="External"/><Relationship Id="rId3544" Type="http://schemas.openxmlformats.org/officeDocument/2006/relationships/hyperlink" Target="https://pubmed.ncbi.nlm.nih.gov/23181594" TargetMode="External"/><Relationship Id="rId3751" Type="http://schemas.openxmlformats.org/officeDocument/2006/relationships/hyperlink" Target="https://pubmed.ncbi.nlm.nih.gov/38819233" TargetMode="External"/><Relationship Id="rId4802" Type="http://schemas.openxmlformats.org/officeDocument/2006/relationships/hyperlink" Target="https://pubmed.ncbi.nlm.nih.gov/30591252" TargetMode="External"/><Relationship Id="rId258" Type="http://schemas.openxmlformats.org/officeDocument/2006/relationships/hyperlink" Target="https://pubmed.ncbi.nlm.nih.gov/17021761" TargetMode="External"/><Relationship Id="rId465" Type="http://schemas.openxmlformats.org/officeDocument/2006/relationships/hyperlink" Target="https://www.nejm.org/doi/10.1056/NEJMoa1100721?url_ver=Z39.88-2003&amp;rfr_id=ori:rid:crossref.org&amp;rfr_dat=cr_pub%200www.ncbi.nlm.nih.gov" TargetMode="External"/><Relationship Id="rId672" Type="http://schemas.openxmlformats.org/officeDocument/2006/relationships/hyperlink" Target="https://pubmed.ncbi.nlm.nih.gov/33660271" TargetMode="External"/><Relationship Id="rId1095" Type="http://schemas.openxmlformats.org/officeDocument/2006/relationships/hyperlink" Target="https://pubmed.ncbi.nlm.nih.gov/30158235" TargetMode="External"/><Relationship Id="rId2146" Type="http://schemas.openxmlformats.org/officeDocument/2006/relationships/hyperlink" Target="https://europepmc.org/abstract/MED/33570761" TargetMode="External"/><Relationship Id="rId2353" Type="http://schemas.openxmlformats.org/officeDocument/2006/relationships/hyperlink" Target="https://pubmed.ncbi.nlm.nih.gov/30578879" TargetMode="External"/><Relationship Id="rId2560" Type="http://schemas.openxmlformats.org/officeDocument/2006/relationships/hyperlink" Target="https://onlinelibrary.wiley.com/resolve/openurl?genre=article&amp;sid=nlm:pubmed&amp;issn=0105-1873&amp;date=1992&amp;volume=27&amp;issue=5&amp;spage=329" TargetMode="External"/><Relationship Id="rId3404" Type="http://schemas.openxmlformats.org/officeDocument/2006/relationships/hyperlink" Target="https://pubmed.ncbi.nlm.nih.gov/22113483" TargetMode="External"/><Relationship Id="rId3611" Type="http://schemas.openxmlformats.org/officeDocument/2006/relationships/hyperlink" Target="https://linkinghub.elsevier.com/retrieve/pii/0190-9622(95)91556-7" TargetMode="External"/><Relationship Id="rId118" Type="http://schemas.openxmlformats.org/officeDocument/2006/relationships/hyperlink" Target="https://jamanetwork.com/journals/jamadermatology/fullarticle/10.1001/jamadermatol.2019.1268" TargetMode="External"/><Relationship Id="rId325" Type="http://schemas.openxmlformats.org/officeDocument/2006/relationships/hyperlink" Target="https://academic.oup.com/ced/article-lookup/doi/10.1093/ced/llad241" TargetMode="External"/><Relationship Id="rId532" Type="http://schemas.openxmlformats.org/officeDocument/2006/relationships/hyperlink" Target="https://pubmed.ncbi.nlm.nih.gov/12653708" TargetMode="External"/><Relationship Id="rId1162" Type="http://schemas.openxmlformats.org/officeDocument/2006/relationships/hyperlink" Target="https://academic.oup.com/bjd/article-lookup/doi/10.1093/bjd/ljad301" TargetMode="External"/><Relationship Id="rId2006" Type="http://schemas.openxmlformats.org/officeDocument/2006/relationships/hyperlink" Target="https://pubmed.ncbi.nlm.nih.gov/28457908" TargetMode="External"/><Relationship Id="rId2213" Type="http://schemas.openxmlformats.org/officeDocument/2006/relationships/hyperlink" Target="https://pubmed.ncbi.nlm.nih.gov/24880632" TargetMode="External"/><Relationship Id="rId2420" Type="http://schemas.openxmlformats.org/officeDocument/2006/relationships/hyperlink" Target="https://europepmc.org/abstract/MED/23143594" TargetMode="External"/><Relationship Id="rId1022" Type="http://schemas.openxmlformats.org/officeDocument/2006/relationships/hyperlink" Target="https://europepmc.org/abstract/MED/36696131" TargetMode="External"/><Relationship Id="rId4178" Type="http://schemas.openxmlformats.org/officeDocument/2006/relationships/hyperlink" Target="https://academic.oup.com/bjd/article-lookup/doi/10.1111/j.1365-2133.1994.tb08530.x" TargetMode="External"/><Relationship Id="rId4385" Type="http://schemas.openxmlformats.org/officeDocument/2006/relationships/hyperlink" Target="https://pubmed.ncbi.nlm.nih.gov/34711576" TargetMode="External"/><Relationship Id="rId4592" Type="http://schemas.openxmlformats.org/officeDocument/2006/relationships/hyperlink" Target="https://pubmed.ncbi.nlm.nih.gov/16716177" TargetMode="External"/><Relationship Id="rId5229" Type="http://schemas.openxmlformats.org/officeDocument/2006/relationships/hyperlink" Target="https://pubmed.ncbi.nlm.nih.gov/38846692" TargetMode="External"/><Relationship Id="rId1979" Type="http://schemas.openxmlformats.org/officeDocument/2006/relationships/hyperlink" Target="https://europepmc.org/abstract/MED/30972744" TargetMode="External"/><Relationship Id="rId3194" Type="http://schemas.openxmlformats.org/officeDocument/2006/relationships/hyperlink" Target="https://pubmed.ncbi.nlm.nih.gov/33033263" TargetMode="External"/><Relationship Id="rId4038" Type="http://schemas.openxmlformats.org/officeDocument/2006/relationships/hyperlink" Target="https://www.tandfonline.com/doi/full/10.1080/09546630701441723" TargetMode="External"/><Relationship Id="rId4245" Type="http://schemas.openxmlformats.org/officeDocument/2006/relationships/hyperlink" Target="https://pubmed.ncbi.nlm.nih.gov/3208434" TargetMode="External"/><Relationship Id="rId1839" Type="http://schemas.openxmlformats.org/officeDocument/2006/relationships/hyperlink" Target="https://academic.oup.com/bjd/article-lookup/doi/10.1111/j.1365-2133.1986.tb06238.x" TargetMode="External"/><Relationship Id="rId3054" Type="http://schemas.openxmlformats.org/officeDocument/2006/relationships/hyperlink" Target="https://pubmed.ncbi.nlm.nih.gov/37434746" TargetMode="External"/><Relationship Id="rId4452" Type="http://schemas.openxmlformats.org/officeDocument/2006/relationships/hyperlink" Target="https://europepmc.org/abstract/MED/38055239" TargetMode="External"/><Relationship Id="rId182" Type="http://schemas.openxmlformats.org/officeDocument/2006/relationships/hyperlink" Target="https://academic.oup.com/bjd/article-lookup/doi/10.1111/bjd.13105" TargetMode="External"/><Relationship Id="rId1906" Type="http://schemas.openxmlformats.org/officeDocument/2006/relationships/hyperlink" Target="https://pubmed.ncbi.nlm.nih.gov/6259351" TargetMode="External"/><Relationship Id="rId3261" Type="http://schemas.openxmlformats.org/officeDocument/2006/relationships/hyperlink" Target="https://europepmc.org/abstract/MED/30082372" TargetMode="External"/><Relationship Id="rId4105" Type="http://schemas.openxmlformats.org/officeDocument/2006/relationships/hyperlink" Target="https://pubmed.ncbi.nlm.nih.gov/12627992" TargetMode="External"/><Relationship Id="rId4312" Type="http://schemas.openxmlformats.org/officeDocument/2006/relationships/hyperlink" Target="https://academic.oup.com/jbcr/article-lookup/doi/10.1093/jbcr/irad188" TargetMode="External"/><Relationship Id="rId2070" Type="http://schemas.openxmlformats.org/officeDocument/2006/relationships/hyperlink" Target="https://pubmed.ncbi.nlm.nih.gov/22007681" TargetMode="External"/><Relationship Id="rId3121" Type="http://schemas.openxmlformats.org/officeDocument/2006/relationships/hyperlink" Target="https://linkinghub.elsevier.com/retrieve/pii/S0895-4356(21)00291-2" TargetMode="External"/><Relationship Id="rId999" Type="http://schemas.openxmlformats.org/officeDocument/2006/relationships/hyperlink" Target="https://pubmed.ncbi.nlm.nih.gov/38343072" TargetMode="External"/><Relationship Id="rId2887" Type="http://schemas.openxmlformats.org/officeDocument/2006/relationships/hyperlink" Target="https://pubmed.ncbi.nlm.nih.gov/29021166" TargetMode="External"/><Relationship Id="rId5086" Type="http://schemas.openxmlformats.org/officeDocument/2006/relationships/hyperlink" Target="https://pubmed.ncbi.nlm.nih.gov/34353345" TargetMode="External"/><Relationship Id="rId859" Type="http://schemas.openxmlformats.org/officeDocument/2006/relationships/hyperlink" Target="https://academic.oup.com/bjd/article-lookup/doi/10.1111/bjd.15941" TargetMode="External"/><Relationship Id="rId1489" Type="http://schemas.openxmlformats.org/officeDocument/2006/relationships/hyperlink" Target="https://academic.oup.com/bjd/article-lookup/doi/10.1111/j.1365-2133.2005.06838.x" TargetMode="External"/><Relationship Id="rId1696" Type="http://schemas.openxmlformats.org/officeDocument/2006/relationships/hyperlink" Target="https://europepmc.org/abstract/MED/7950615" TargetMode="External"/><Relationship Id="rId3938" Type="http://schemas.openxmlformats.org/officeDocument/2006/relationships/hyperlink" Target="https://link.springer.com/article/10.1007/s11136-013-0457-y" TargetMode="External"/><Relationship Id="rId5153" Type="http://schemas.openxmlformats.org/officeDocument/2006/relationships/hyperlink" Target="https://pubmed.ncbi.nlm.nih.gov/34617585" TargetMode="External"/><Relationship Id="rId1349" Type="http://schemas.openxmlformats.org/officeDocument/2006/relationships/hyperlink" Target="https://pubmed.ncbi.nlm.nih.gov/26051697" TargetMode="External"/><Relationship Id="rId2747" Type="http://schemas.openxmlformats.org/officeDocument/2006/relationships/hyperlink" Target="https://pubmed.ncbi.nlm.nih.gov/29080361" TargetMode="External"/><Relationship Id="rId2954" Type="http://schemas.openxmlformats.org/officeDocument/2006/relationships/hyperlink" Target="https://europepmc.org/abstract/MED/29535706" TargetMode="External"/><Relationship Id="rId5013" Type="http://schemas.openxmlformats.org/officeDocument/2006/relationships/hyperlink" Target="https://pubmed.ncbi.nlm.nih.gov/1637692" TargetMode="External"/><Relationship Id="rId5220" Type="http://schemas.openxmlformats.org/officeDocument/2006/relationships/hyperlink" Target="https://link.springer.com/article/10.2165/00128071-200001030-00001" TargetMode="External"/><Relationship Id="rId719" Type="http://schemas.openxmlformats.org/officeDocument/2006/relationships/hyperlink" Target="https://linkinghub.elsevier.com/retrieve/pii/S0190-9622(18)30527-9" TargetMode="External"/><Relationship Id="rId926" Type="http://schemas.openxmlformats.org/officeDocument/2006/relationships/hyperlink" Target="https://pubmed.ncbi.nlm.nih.gov/10468802" TargetMode="External"/><Relationship Id="rId1556" Type="http://schemas.openxmlformats.org/officeDocument/2006/relationships/hyperlink" Target="https://onlinelibrary.wiley.com/resolve/openurl?genre=article&amp;sid=nlm:pubmed&amp;issn=0007-0963&amp;date=2001&amp;volume=145&amp;issue=&amp;spage=1" TargetMode="External"/><Relationship Id="rId1763" Type="http://schemas.openxmlformats.org/officeDocument/2006/relationships/hyperlink" Target="https://pubmed.ncbi.nlm.nih.gov/1781849" TargetMode="External"/><Relationship Id="rId1970" Type="http://schemas.openxmlformats.org/officeDocument/2006/relationships/hyperlink" Target="https://pubmed.ncbi.nlm.nih.gov/31630424" TargetMode="External"/><Relationship Id="rId2607" Type="http://schemas.openxmlformats.org/officeDocument/2006/relationships/hyperlink" Target="https://europepmc.org/abstract/MED/32628777" TargetMode="External"/><Relationship Id="rId2814" Type="http://schemas.openxmlformats.org/officeDocument/2006/relationships/hyperlink" Target="https://academic.oup.com/bjd/article-lookup/doi/10.1093/bjd/ljac130" TargetMode="External"/><Relationship Id="rId55" Type="http://schemas.openxmlformats.org/officeDocument/2006/relationships/hyperlink" Target="https://pubmed.ncbi.nlm.nih.gov/35537882" TargetMode="External"/><Relationship Id="rId1209" Type="http://schemas.openxmlformats.org/officeDocument/2006/relationships/hyperlink" Target="https://pubmed.ncbi.nlm.nih.gov/33657642" TargetMode="External"/><Relationship Id="rId1416" Type="http://schemas.openxmlformats.org/officeDocument/2006/relationships/hyperlink" Target="https://linkinghub.elsevier.com/retrieve/pii/S0140-6736(12)61680-8" TargetMode="External"/><Relationship Id="rId1623" Type="http://schemas.openxmlformats.org/officeDocument/2006/relationships/hyperlink" Target="https://journals.asm.org/doi/10.1128/jcm.35.12.3278-3283.1997?url_ver=Z39.88-2003&amp;rfr_id=ori:rid:crossref.org&amp;rfr_dat=cr_pub%200pubmed" TargetMode="External"/><Relationship Id="rId1830" Type="http://schemas.openxmlformats.org/officeDocument/2006/relationships/hyperlink" Target="https://academic.oup.com/ced/article-lookup/doi/10.1111/j.1365-2230.1987.tb01887.x" TargetMode="External"/><Relationship Id="rId4779" Type="http://schemas.openxmlformats.org/officeDocument/2006/relationships/hyperlink" Target="https://europepmc.org/abstract/MED/32170540" TargetMode="External"/><Relationship Id="rId4986" Type="http://schemas.openxmlformats.org/officeDocument/2006/relationships/hyperlink" Target="https://pubmed.ncbi.nlm.nih.gov/7889672" TargetMode="External"/><Relationship Id="rId3588" Type="http://schemas.openxmlformats.org/officeDocument/2006/relationships/hyperlink" Target="https://academic.oup.com/bjd/article-lookup/doi/10.1046/j.1365-2133.2001.04372.x" TargetMode="External"/><Relationship Id="rId3795" Type="http://schemas.openxmlformats.org/officeDocument/2006/relationships/hyperlink" Target="https://pubmed.ncbi.nlm.nih.gov/34107093" TargetMode="External"/><Relationship Id="rId4639" Type="http://schemas.openxmlformats.org/officeDocument/2006/relationships/hyperlink" Target="https://academic.oup.com/bjd/article-lookup/doi/10.1111/j.1365-2133.1997.tb03814.x" TargetMode="External"/><Relationship Id="rId4846" Type="http://schemas.openxmlformats.org/officeDocument/2006/relationships/hyperlink" Target="https://pubmed.ncbi.nlm.nih.gov/26857104" TargetMode="External"/><Relationship Id="rId2397" Type="http://schemas.openxmlformats.org/officeDocument/2006/relationships/hyperlink" Target="https://pubmed.ncbi.nlm.nih.gov/26053050" TargetMode="External"/><Relationship Id="rId3448" Type="http://schemas.openxmlformats.org/officeDocument/2006/relationships/hyperlink" Target="https://pubmed.ncbi.nlm.nih.gov/16901332" TargetMode="External"/><Relationship Id="rId3655" Type="http://schemas.openxmlformats.org/officeDocument/2006/relationships/hyperlink" Target="https://academic.oup.com/bjd/article-lookup/doi/10.1111/bjd.17322" TargetMode="External"/><Relationship Id="rId3862" Type="http://schemas.openxmlformats.org/officeDocument/2006/relationships/hyperlink" Target="https://linkinghub.elsevier.com/retrieve/pii/S0738-081X(18)30185-8" TargetMode="External"/><Relationship Id="rId4706" Type="http://schemas.openxmlformats.org/officeDocument/2006/relationships/hyperlink" Target="https://pubmed.ncbi.nlm.nih.gov/37550306" TargetMode="External"/><Relationship Id="rId369" Type="http://schemas.openxmlformats.org/officeDocument/2006/relationships/hyperlink" Target="https:///www.science.org/doi/10.1126/science.aba6500?url_ver=Z39.88-2003&amp;rfr_id=ori:rid:crossref.org&amp;rfr_dat=cr_pub%200pubmed" TargetMode="External"/><Relationship Id="rId576" Type="http://schemas.openxmlformats.org/officeDocument/2006/relationships/hyperlink" Target="https://linkinghub.elsevier.com/retrieve/pii/S0014-4827(97)93586-2" TargetMode="External"/><Relationship Id="rId783" Type="http://schemas.openxmlformats.org/officeDocument/2006/relationships/hyperlink" Target="https://onlinelibrary.wiley.com/doi/10.1111/j.1468-3083.2006.01600.x" TargetMode="External"/><Relationship Id="rId990" Type="http://schemas.openxmlformats.org/officeDocument/2006/relationships/hyperlink" Target="https://academic.oup.com/bjd/article-lookup/doi/10.1093/bjd/ljad505" TargetMode="External"/><Relationship Id="rId2257" Type="http://schemas.openxmlformats.org/officeDocument/2006/relationships/hyperlink" Target="https://pubmed.ncbi.nlm.nih.gov/19209157" TargetMode="External"/><Relationship Id="rId2464" Type="http://schemas.openxmlformats.org/officeDocument/2006/relationships/hyperlink" Target="https://europepmc.org/abstract/MED/18364390" TargetMode="External"/><Relationship Id="rId2671" Type="http://schemas.openxmlformats.org/officeDocument/2006/relationships/hyperlink" Target="https://academic.oup.com/ced/article-lookup/doi/10.1093/ced/llae119" TargetMode="External"/><Relationship Id="rId3308" Type="http://schemas.openxmlformats.org/officeDocument/2006/relationships/hyperlink" Target="https://pubmed.ncbi.nlm.nih.gov/28827435" TargetMode="External"/><Relationship Id="rId3515" Type="http://schemas.openxmlformats.org/officeDocument/2006/relationships/hyperlink" Target="https://academic.oup.com/bjd/article-lookup/doi/10.1111/bjd.17618" TargetMode="External"/><Relationship Id="rId4913" Type="http://schemas.openxmlformats.org/officeDocument/2006/relationships/hyperlink" Target="https://journals.rcni.com/doi/abs/10.7748/ns2002.09.16.51.45.c3262" TargetMode="External"/><Relationship Id="rId229" Type="http://schemas.openxmlformats.org/officeDocument/2006/relationships/hyperlink" Target="https://pubmed.ncbi.nlm.nih.gov/20887207" TargetMode="External"/><Relationship Id="rId436" Type="http://schemas.openxmlformats.org/officeDocument/2006/relationships/hyperlink" Target="https://pubmed.ncbi.nlm.nih.gov/25124823" TargetMode="External"/><Relationship Id="rId643" Type="http://schemas.openxmlformats.org/officeDocument/2006/relationships/hyperlink" Target="https://europepmc.org/abstract/MED/36776862" TargetMode="External"/><Relationship Id="rId1066" Type="http://schemas.openxmlformats.org/officeDocument/2006/relationships/hyperlink" Target="https://academic.oup.com/bjd/article-lookup/doi/10.1111/bjd.19052" TargetMode="External"/><Relationship Id="rId1273" Type="http://schemas.openxmlformats.org/officeDocument/2006/relationships/hyperlink" Target="https://pubmed.ncbi.nlm.nih.gov/30697687" TargetMode="External"/><Relationship Id="rId1480" Type="http://schemas.openxmlformats.org/officeDocument/2006/relationships/hyperlink" Target="https://pubmed.ncbi.nlm.nih.gov/16533212" TargetMode="External"/><Relationship Id="rId2117" Type="http://schemas.openxmlformats.org/officeDocument/2006/relationships/hyperlink" Target="https://pubmed.ncbi.nlm.nih.gov/38643987" TargetMode="External"/><Relationship Id="rId2324" Type="http://schemas.openxmlformats.org/officeDocument/2006/relationships/hyperlink" Target="https://bmcrheumatol.biomedcentral.com/articles/10.1186/s41927-021-00189-0" TargetMode="External"/><Relationship Id="rId3722" Type="http://schemas.openxmlformats.org/officeDocument/2006/relationships/hyperlink" Target="https://jamanetwork.com/journals/jama/fullarticle/10.1001/jama.2011.1211" TargetMode="External"/><Relationship Id="rId850" Type="http://schemas.openxmlformats.org/officeDocument/2006/relationships/hyperlink" Target="https://pubmed.ncbi.nlm.nih.gov/29773515" TargetMode="External"/><Relationship Id="rId1133" Type="http://schemas.openxmlformats.org/officeDocument/2006/relationships/hyperlink" Target="https://pubmed.ncbi.nlm.nih.gov/26053050" TargetMode="External"/><Relationship Id="rId2531" Type="http://schemas.openxmlformats.org/officeDocument/2006/relationships/hyperlink" Target="https://pubmed.ncbi.nlm.nih.gov/9197974" TargetMode="External"/><Relationship Id="rId4289" Type="http://schemas.openxmlformats.org/officeDocument/2006/relationships/hyperlink" Target="https://pubmed.ncbi.nlm.nih.gov/435392" TargetMode="External"/><Relationship Id="rId503" Type="http://schemas.openxmlformats.org/officeDocument/2006/relationships/hyperlink" Target="https://linkinghub.elsevier.com/retrieve/pii/S0022-202X(15)33148-1" TargetMode="External"/><Relationship Id="rId710" Type="http://schemas.openxmlformats.org/officeDocument/2006/relationships/hyperlink" Target="https://pubmed.ncbi.nlm.nih.gov/30998984" TargetMode="External"/><Relationship Id="rId1340" Type="http://schemas.openxmlformats.org/officeDocument/2006/relationships/hyperlink" Target="https://europepmc.org/abstract/MED/29376922" TargetMode="External"/><Relationship Id="rId3098" Type="http://schemas.openxmlformats.org/officeDocument/2006/relationships/hyperlink" Target="https://pubmed.ncbi.nlm.nih.gov/35367295" TargetMode="External"/><Relationship Id="rId4496" Type="http://schemas.openxmlformats.org/officeDocument/2006/relationships/hyperlink" Target="https://academic.oup.com/bjd/article-lookup/doi/10.1111/bjd.15307" TargetMode="External"/><Relationship Id="rId1200" Type="http://schemas.openxmlformats.org/officeDocument/2006/relationships/hyperlink" Target="https://karger.com/DRM/article/doi/10.1159/000515291" TargetMode="External"/><Relationship Id="rId4149" Type="http://schemas.openxmlformats.org/officeDocument/2006/relationships/hyperlink" Target="https://pubmed.ncbi.nlm.nih.gov/9091502" TargetMode="External"/><Relationship Id="rId4356" Type="http://schemas.openxmlformats.org/officeDocument/2006/relationships/hyperlink" Target="https://www.liebertpub.com/doi/10.1089/derm.2022.0055?url_ver=Z39.88-2003&amp;rfr_id=ori:rid:crossref.org&amp;rfr_dat=cr_pub%200pubmed" TargetMode="External"/><Relationship Id="rId4563" Type="http://schemas.openxmlformats.org/officeDocument/2006/relationships/hyperlink" Target="https://onlinelibrary.wiley.com/doi/10.1111/jocs.12668" TargetMode="External"/><Relationship Id="rId4770" Type="http://schemas.openxmlformats.org/officeDocument/2006/relationships/hyperlink" Target="https://pubmed.ncbi.nlm.nih.gov/32975849" TargetMode="External"/><Relationship Id="rId3165" Type="http://schemas.openxmlformats.org/officeDocument/2006/relationships/hyperlink" Target="https://europepmc.org/abstract/MED/33926985" TargetMode="External"/><Relationship Id="rId3372" Type="http://schemas.openxmlformats.org/officeDocument/2006/relationships/hyperlink" Target="https://pubmed.ncbi.nlm.nih.gov/25965407" TargetMode="External"/><Relationship Id="rId4009" Type="http://schemas.openxmlformats.org/officeDocument/2006/relationships/hyperlink" Target="https://linkinghub.elsevier.com/retrieve/pii/S0190-9622(08)01070-0" TargetMode="External"/><Relationship Id="rId4216" Type="http://schemas.openxmlformats.org/officeDocument/2006/relationships/hyperlink" Target="https://pubmed.ncbi.nlm.nih.gov/2151303" TargetMode="External"/><Relationship Id="rId4423" Type="http://schemas.openxmlformats.org/officeDocument/2006/relationships/hyperlink" Target="https://pubmed.ncbi.nlm.nih.gov/33338278" TargetMode="External"/><Relationship Id="rId4630" Type="http://schemas.openxmlformats.org/officeDocument/2006/relationships/hyperlink" Target="https://pubmed.ncbi.nlm.nih.gov/10073445" TargetMode="External"/><Relationship Id="rId293" Type="http://schemas.openxmlformats.org/officeDocument/2006/relationships/hyperlink" Target="https://www.ncbi.nlm.nih.gov/pmc/articles/pmid/10931129/" TargetMode="External"/><Relationship Id="rId2181" Type="http://schemas.openxmlformats.org/officeDocument/2006/relationships/hyperlink" Target="https://pubmed.ncbi.nlm.nih.gov/28731235" TargetMode="External"/><Relationship Id="rId3025" Type="http://schemas.openxmlformats.org/officeDocument/2006/relationships/hyperlink" Target="https://jamanetwork.com/journals/jamadermatology/fullarticle/10.1001/jamadermatol.2024.1230" TargetMode="External"/><Relationship Id="rId3232" Type="http://schemas.openxmlformats.org/officeDocument/2006/relationships/hyperlink" Target="https://pubmed.ncbi.nlm.nih.gov/31260715" TargetMode="External"/><Relationship Id="rId153" Type="http://schemas.openxmlformats.org/officeDocument/2006/relationships/hyperlink" Target="https://pubmed.ncbi.nlm.nih.gov/28271561" TargetMode="External"/><Relationship Id="rId360" Type="http://schemas.openxmlformats.org/officeDocument/2006/relationships/hyperlink" Target="https://pubmed.ncbi.nlm.nih.gov/32767748" TargetMode="External"/><Relationship Id="rId2041" Type="http://schemas.openxmlformats.org/officeDocument/2006/relationships/hyperlink" Target="https://onlinelibrary.wiley.com/doi/10.1002/acr.22284" TargetMode="External"/><Relationship Id="rId5197" Type="http://schemas.openxmlformats.org/officeDocument/2006/relationships/hyperlink" Target="https://pubmed.ncbi.nlm.nih.gov/12930309" TargetMode="External"/><Relationship Id="rId220" Type="http://schemas.openxmlformats.org/officeDocument/2006/relationships/hyperlink" Target="https://www.magonlinelibrary.com/doi/10.12968/hmed.2012.73.sup4.c50?url_ver=Z39.88-2003&amp;rfr_id=ori:rid:crossref.org&amp;rfr_dat=cr_pub%200pubmed" TargetMode="External"/><Relationship Id="rId2998" Type="http://schemas.openxmlformats.org/officeDocument/2006/relationships/hyperlink" Target="https://pubmed.ncbi.nlm.nih.gov/21437057" TargetMode="External"/><Relationship Id="rId5057" Type="http://schemas.openxmlformats.org/officeDocument/2006/relationships/hyperlink" Target="https://europepmc.org/abstract/MED/3146372" TargetMode="External"/><Relationship Id="rId5264" Type="http://schemas.openxmlformats.org/officeDocument/2006/relationships/hyperlink" Target="https://pubmed.ncbi.nlm.nih.gov/268705" TargetMode="External"/><Relationship Id="rId2858" Type="http://schemas.openxmlformats.org/officeDocument/2006/relationships/hyperlink" Target="https://www.acpjournals.org/doi/10.7326/ACPJ202011170-055?url_ver=Z39.88-2003&amp;rfr_id=ori:rid:crossref.org&amp;rfr_dat=cr_pub%200pubmed" TargetMode="External"/><Relationship Id="rId3909" Type="http://schemas.openxmlformats.org/officeDocument/2006/relationships/hyperlink" Target="https://pubmed.ncbi.nlm.nih.gov/26361284" TargetMode="External"/><Relationship Id="rId4073" Type="http://schemas.openxmlformats.org/officeDocument/2006/relationships/hyperlink" Target="https://academic.oup.com/bjd/article-lookup/doi/10.1111/j.1365-2133.2005.06743.x" TargetMode="External"/><Relationship Id="rId99" Type="http://schemas.openxmlformats.org/officeDocument/2006/relationships/hyperlink" Target="https://pubmed.ncbi.nlm.nih.gov/31539532" TargetMode="External"/><Relationship Id="rId1667" Type="http://schemas.openxmlformats.org/officeDocument/2006/relationships/hyperlink" Target="https://pubmed.ncbi.nlm.nih.gov/7593783" TargetMode="External"/><Relationship Id="rId1874" Type="http://schemas.openxmlformats.org/officeDocument/2006/relationships/hyperlink" Target="https://linkinghub.elsevier.com/retrieve/pii/S0022-202X(15)43182-3" TargetMode="External"/><Relationship Id="rId2718" Type="http://schemas.openxmlformats.org/officeDocument/2006/relationships/hyperlink" Target="https://pubmed.ncbi.nlm.nih.gov/35297086" TargetMode="External"/><Relationship Id="rId2925" Type="http://schemas.openxmlformats.org/officeDocument/2006/relationships/hyperlink" Target="https://pubmed.ncbi.nlm.nih.gov/35791876" TargetMode="External"/><Relationship Id="rId4280" Type="http://schemas.openxmlformats.org/officeDocument/2006/relationships/hyperlink" Target="https://pubmed.ncbi.nlm.nih.gov/7437301" TargetMode="External"/><Relationship Id="rId5124" Type="http://schemas.openxmlformats.org/officeDocument/2006/relationships/hyperlink" Target="https://pubmed.ncbi.nlm.nih.gov/35759493" TargetMode="External"/><Relationship Id="rId1527" Type="http://schemas.openxmlformats.org/officeDocument/2006/relationships/hyperlink" Target="https://pubmed.ncbi.nlm.nih.gov/12819091" TargetMode="External"/><Relationship Id="rId1734" Type="http://schemas.openxmlformats.org/officeDocument/2006/relationships/hyperlink" Target="https://pubmed.ncbi.nlm.nih.gov/8315062" TargetMode="External"/><Relationship Id="rId1941" Type="http://schemas.openxmlformats.org/officeDocument/2006/relationships/hyperlink" Target="https://www.cambridge.org/core/product/identifier/S1352465822000170/type/journal_article" TargetMode="External"/><Relationship Id="rId4140" Type="http://schemas.openxmlformats.org/officeDocument/2006/relationships/hyperlink" Target="https://japanlinkcenter.org/JST.Journalarchive/kjm1952/47.131?from=PubMed" TargetMode="External"/><Relationship Id="rId26" Type="http://schemas.openxmlformats.org/officeDocument/2006/relationships/hyperlink" Target="https://linkinghub.elsevier.com/retrieve/pii/S0022-202X(23)00106-9" TargetMode="External"/><Relationship Id="rId3699" Type="http://schemas.openxmlformats.org/officeDocument/2006/relationships/hyperlink" Target="https://pubmed.ncbi.nlm.nih.gov/24126079" TargetMode="External"/><Relationship Id="rId4000" Type="http://schemas.openxmlformats.org/officeDocument/2006/relationships/hyperlink" Target="https://linkinghub.elsevier.com/retrieve/pii/S0190-9622(09)00082-6" TargetMode="External"/><Relationship Id="rId1801" Type="http://schemas.openxmlformats.org/officeDocument/2006/relationships/hyperlink" Target="https://pubmed.ncbi.nlm.nih.gov/3196658" TargetMode="External"/><Relationship Id="rId3559" Type="http://schemas.openxmlformats.org/officeDocument/2006/relationships/hyperlink" Target="https://academic.oup.com/bjd/article-lookup/doi/10.1111/j.1365-2133.2010.09926.x" TargetMode="External"/><Relationship Id="rId4957" Type="http://schemas.openxmlformats.org/officeDocument/2006/relationships/hyperlink" Target="https://academic.oup.com/bjd/article-lookup/doi/10.1046/j.1365-2133.2001.04154.x" TargetMode="External"/><Relationship Id="rId687" Type="http://schemas.openxmlformats.org/officeDocument/2006/relationships/hyperlink" Target="https://academic.oup.com/bjd/article-lookup/doi/10.1111/bjd.19324" TargetMode="External"/><Relationship Id="rId2368" Type="http://schemas.openxmlformats.org/officeDocument/2006/relationships/hyperlink" Target="https://linkinghub.elsevier.com/retrieve/pii/S0021-9258(17)47603-4" TargetMode="External"/><Relationship Id="rId3766" Type="http://schemas.openxmlformats.org/officeDocument/2006/relationships/hyperlink" Target="https://europepmc.org/abstract/MED/38282885" TargetMode="External"/><Relationship Id="rId3973" Type="http://schemas.openxmlformats.org/officeDocument/2006/relationships/hyperlink" Target="https://pubmed.ncbi.nlm.nih.gov/22589499" TargetMode="External"/><Relationship Id="rId4817" Type="http://schemas.openxmlformats.org/officeDocument/2006/relationships/hyperlink" Target="https://academic.oup.com/bjd/article-lookup/doi/10.1111/bjd.16469" TargetMode="External"/><Relationship Id="rId894" Type="http://schemas.openxmlformats.org/officeDocument/2006/relationships/hyperlink" Target="https://pubmed.ncbi.nlm.nih.gov/21506971" TargetMode="External"/><Relationship Id="rId1177" Type="http://schemas.openxmlformats.org/officeDocument/2006/relationships/hyperlink" Target="https://pubmed.ncbi.nlm.nih.gov/36515379" TargetMode="External"/><Relationship Id="rId2575" Type="http://schemas.openxmlformats.org/officeDocument/2006/relationships/hyperlink" Target="https://linkinghub.elsevier.com/retrieve/pii/S0022-202X(22)02894-9" TargetMode="External"/><Relationship Id="rId2782" Type="http://schemas.openxmlformats.org/officeDocument/2006/relationships/hyperlink" Target="https://onlinelibrary.wiley.com/resolve/openurl?genre=article&amp;sid=nlm:pubmed&amp;issn=0105-1873&amp;date=2003&amp;volume=49&amp;issue=4&amp;spage=214" TargetMode="External"/><Relationship Id="rId3419" Type="http://schemas.openxmlformats.org/officeDocument/2006/relationships/hyperlink" Target="https://linkinghub.elsevier.com/retrieve/pii/S0022-202X(15)35168-X" TargetMode="External"/><Relationship Id="rId3626" Type="http://schemas.openxmlformats.org/officeDocument/2006/relationships/hyperlink" Target="https://pubmed.ncbi.nlm.nih.gov/35580890" TargetMode="External"/><Relationship Id="rId3833" Type="http://schemas.openxmlformats.org/officeDocument/2006/relationships/hyperlink" Target="https://pubmed.ncbi.nlm.nih.gov/31025757" TargetMode="External"/><Relationship Id="rId547" Type="http://schemas.openxmlformats.org/officeDocument/2006/relationships/hyperlink" Target="https://onlinelibrary.wiley.com/doi/10.1002/jcp.1093" TargetMode="External"/><Relationship Id="rId754" Type="http://schemas.openxmlformats.org/officeDocument/2006/relationships/hyperlink" Target="https://pubmed.ncbi.nlm.nih.gov/25737804" TargetMode="External"/><Relationship Id="rId961" Type="http://schemas.openxmlformats.org/officeDocument/2006/relationships/hyperlink" Target="https://europepmc.org/abstract/MED/27981462" TargetMode="External"/><Relationship Id="rId1384" Type="http://schemas.openxmlformats.org/officeDocument/2006/relationships/hyperlink" Target="https://jamanetwork.com/journals/jamadermatology/fullarticle/10.1001/jamadermatol.2014.709" TargetMode="External"/><Relationship Id="rId1591" Type="http://schemas.openxmlformats.org/officeDocument/2006/relationships/hyperlink" Target="https://onlinelibrary.wiley.com/resolve/openurl?genre=article&amp;sid=nlm:pubmed&amp;issn=0385-2407&amp;date=1999&amp;volume=26&amp;issue=11&amp;spage=706" TargetMode="External"/><Relationship Id="rId2228" Type="http://schemas.openxmlformats.org/officeDocument/2006/relationships/hyperlink" Target="https://linkinghub.elsevier.com/retrieve/pii/S0022-202X(15)36332-6" TargetMode="External"/><Relationship Id="rId2435" Type="http://schemas.openxmlformats.org/officeDocument/2006/relationships/hyperlink" Target="https://pubmed.ncbi.nlm.nih.gov/21929536" TargetMode="External"/><Relationship Id="rId2642" Type="http://schemas.openxmlformats.org/officeDocument/2006/relationships/hyperlink" Target="https://pubmed.ncbi.nlm.nih.gov/21477010" TargetMode="External"/><Relationship Id="rId3900" Type="http://schemas.openxmlformats.org/officeDocument/2006/relationships/hyperlink" Target="https://academic.oup.com/bjd/article-lookup/doi/10.1111/bjd.14650" TargetMode="External"/><Relationship Id="rId90" Type="http://schemas.openxmlformats.org/officeDocument/2006/relationships/hyperlink" Target="https://linkinghub.elsevier.com/retrieve/pii/S0022-202X(20)31370-1" TargetMode="External"/><Relationship Id="rId407" Type="http://schemas.openxmlformats.org/officeDocument/2006/relationships/hyperlink" Target="https://academic.oup.com/ced/article-lookup/doi/10.1111/ced.13240" TargetMode="External"/><Relationship Id="rId614" Type="http://schemas.openxmlformats.org/officeDocument/2006/relationships/hyperlink" Target="https://pubmed.ncbi.nlm.nih.gov/38181808" TargetMode="External"/><Relationship Id="rId821" Type="http://schemas.openxmlformats.org/officeDocument/2006/relationships/hyperlink" Target="https://academic.oup.com/bjd/article-lookup/doi/10.1111/bjd.19170" TargetMode="External"/><Relationship Id="rId1037" Type="http://schemas.openxmlformats.org/officeDocument/2006/relationships/hyperlink" Target="https://pubmed.ncbi.nlm.nih.gov/35501944" TargetMode="External"/><Relationship Id="rId1244" Type="http://schemas.openxmlformats.org/officeDocument/2006/relationships/hyperlink" Target="https://europepmc.org/abstract/MED/32421709" TargetMode="External"/><Relationship Id="rId1451" Type="http://schemas.openxmlformats.org/officeDocument/2006/relationships/hyperlink" Target="https://pubmed.ncbi.nlm.nih.gov/18809556" TargetMode="External"/><Relationship Id="rId2502" Type="http://schemas.openxmlformats.org/officeDocument/2006/relationships/hyperlink" Target="https://onlinelibrary.wiley.com/resolve/openurl?genre=article&amp;sid=nlm:pubmed&amp;issn=0004-8380&amp;date=2001&amp;volume=42&amp;issue=2&amp;spage=102" TargetMode="External"/><Relationship Id="rId1104" Type="http://schemas.openxmlformats.org/officeDocument/2006/relationships/hyperlink" Target="https://linkinghub.elsevier.com/retrieve/pii/S0022-202X(17)32833-6" TargetMode="External"/><Relationship Id="rId1311" Type="http://schemas.openxmlformats.org/officeDocument/2006/relationships/hyperlink" Target="https://pubmed.ncbi.nlm.nih.gov/27918777" TargetMode="External"/><Relationship Id="rId4467" Type="http://schemas.openxmlformats.org/officeDocument/2006/relationships/hyperlink" Target="https://pubmed.ncbi.nlm.nih.gov/34384327" TargetMode="External"/><Relationship Id="rId4674" Type="http://schemas.openxmlformats.org/officeDocument/2006/relationships/hyperlink" Target="https://pubmed.ncbi.nlm.nih.gov/1381443" TargetMode="External"/><Relationship Id="rId4881" Type="http://schemas.openxmlformats.org/officeDocument/2006/relationships/hyperlink" Target="https://pubmed.ncbi.nlm.nih.gov/16176959" TargetMode="External"/><Relationship Id="rId3069" Type="http://schemas.openxmlformats.org/officeDocument/2006/relationships/hyperlink" Target="https://academic.oup.com/bjd/article-lookup/doi/10.1093/bjd/ljac132" TargetMode="External"/><Relationship Id="rId3276" Type="http://schemas.openxmlformats.org/officeDocument/2006/relationships/hyperlink" Target="https://pubmed.ncbi.nlm.nih.gov/29617530" TargetMode="External"/><Relationship Id="rId3483" Type="http://schemas.openxmlformats.org/officeDocument/2006/relationships/hyperlink" Target="https://academic.oup.com/ajcn/article-lookup/doi/10.1093/ajcn/41.5.1054" TargetMode="External"/><Relationship Id="rId3690" Type="http://schemas.openxmlformats.org/officeDocument/2006/relationships/hyperlink" Target="https://www.tandfonline.com/doi/full/10.1517/13543784.2015.1076793" TargetMode="External"/><Relationship Id="rId4327" Type="http://schemas.openxmlformats.org/officeDocument/2006/relationships/hyperlink" Target="https://pubmed.ncbi.nlm.nih.gov/37288481" TargetMode="External"/><Relationship Id="rId4534" Type="http://schemas.openxmlformats.org/officeDocument/2006/relationships/hyperlink" Target="https://pubmed.ncbi.nlm.nih.gov/36810251" TargetMode="External"/><Relationship Id="rId197" Type="http://schemas.openxmlformats.org/officeDocument/2006/relationships/hyperlink" Target="https://pubmed.ncbi.nlm.nih.gov/24030646" TargetMode="External"/><Relationship Id="rId2085" Type="http://schemas.openxmlformats.org/officeDocument/2006/relationships/hyperlink" Target="https://pubmed.ncbi.nlm.nih.gov/17393767" TargetMode="External"/><Relationship Id="rId2292" Type="http://schemas.openxmlformats.org/officeDocument/2006/relationships/hyperlink" Target="https://eprints.gla.ac.uk/297364" TargetMode="External"/><Relationship Id="rId3136" Type="http://schemas.openxmlformats.org/officeDocument/2006/relationships/hyperlink" Target="https://pubmed.ncbi.nlm.nih.gov/33730366" TargetMode="External"/><Relationship Id="rId3343" Type="http://schemas.openxmlformats.org/officeDocument/2006/relationships/hyperlink" Target="https://link.springer.com/article/10.1007/s10620-016-4195-1" TargetMode="External"/><Relationship Id="rId4741" Type="http://schemas.openxmlformats.org/officeDocument/2006/relationships/hyperlink" Target="https://europepmc.org/abstract/MED/35041211" TargetMode="External"/><Relationship Id="rId264" Type="http://schemas.openxmlformats.org/officeDocument/2006/relationships/hyperlink" Target="https://pubmed.ncbi.nlm.nih.gov/16268869" TargetMode="External"/><Relationship Id="rId471" Type="http://schemas.openxmlformats.org/officeDocument/2006/relationships/hyperlink" Target="https://academic.oup.com/ced/article-lookup/doi/10.1111/j.1365-2230.2010.03925.x" TargetMode="External"/><Relationship Id="rId2152" Type="http://schemas.openxmlformats.org/officeDocument/2006/relationships/hyperlink" Target="https://linkinghub.elsevier.com/retrieve/pii/S0022-202X(20)31666-3" TargetMode="External"/><Relationship Id="rId3550" Type="http://schemas.openxmlformats.org/officeDocument/2006/relationships/hyperlink" Target="https://pubmed.ncbi.nlm.nih.gov/22738409" TargetMode="External"/><Relationship Id="rId4601" Type="http://schemas.openxmlformats.org/officeDocument/2006/relationships/hyperlink" Target="https://academic.oup.com/ced/article-lookup/doi/10.1111/j.1365-2230.2005.01929.x" TargetMode="External"/><Relationship Id="rId124" Type="http://schemas.openxmlformats.org/officeDocument/2006/relationships/hyperlink" Target="https://europepmc.org/abstract/MED/30850646" TargetMode="External"/><Relationship Id="rId3203" Type="http://schemas.openxmlformats.org/officeDocument/2006/relationships/hyperlink" Target="https://linkinghub.elsevier.com/retrieve/pii/S2352-6475(20)30096-4" TargetMode="External"/><Relationship Id="rId3410" Type="http://schemas.openxmlformats.org/officeDocument/2006/relationships/hyperlink" Target="https://pubmed.ncbi.nlm.nih.gov/21615370" TargetMode="External"/><Relationship Id="rId331" Type="http://schemas.openxmlformats.org/officeDocument/2006/relationships/hyperlink" Target="https://academic.oup.com/bjd/article-lookup/doi/10.1093/bjd/ljad036" TargetMode="External"/><Relationship Id="rId2012" Type="http://schemas.openxmlformats.org/officeDocument/2006/relationships/hyperlink" Target="https://pubmed.ncbi.nlm.nih.gov/27085754" TargetMode="External"/><Relationship Id="rId2969" Type="http://schemas.openxmlformats.org/officeDocument/2006/relationships/hyperlink" Target="https://pubmed.ncbi.nlm.nih.gov/24916067" TargetMode="External"/><Relationship Id="rId5168" Type="http://schemas.openxmlformats.org/officeDocument/2006/relationships/hyperlink" Target="https://bmcfampract.biomedcentral.com/articles/10.1186/s12875-016-0544-6" TargetMode="External"/><Relationship Id="rId1778" Type="http://schemas.openxmlformats.org/officeDocument/2006/relationships/hyperlink" Target="https://pubmed.ncbi.nlm.nih.gov/2170475" TargetMode="External"/><Relationship Id="rId1985" Type="http://schemas.openxmlformats.org/officeDocument/2006/relationships/hyperlink" Target="https://academic.oup.com/ced/article-lookup/doi/10.1111/ced.13891" TargetMode="External"/><Relationship Id="rId2829" Type="http://schemas.openxmlformats.org/officeDocument/2006/relationships/hyperlink" Target="https://pubmed.ncbi.nlm.nih.gov/34767815" TargetMode="External"/><Relationship Id="rId4184" Type="http://schemas.openxmlformats.org/officeDocument/2006/relationships/hyperlink" Target="https://academic.oup.com/bjd/article-lookup/doi/10.1111/j.1365-2133.1994.tb06082.x" TargetMode="External"/><Relationship Id="rId4391" Type="http://schemas.openxmlformats.org/officeDocument/2006/relationships/hyperlink" Target="https://pubmed.ncbi.nlm.nih.gov/34914164" TargetMode="External"/><Relationship Id="rId5028" Type="http://schemas.openxmlformats.org/officeDocument/2006/relationships/hyperlink" Target="https://academic.oup.com/bjd/article-lookup/doi/10.1111/j.1365-2133.1990.tb14734.x" TargetMode="External"/><Relationship Id="rId5235" Type="http://schemas.openxmlformats.org/officeDocument/2006/relationships/hyperlink" Target="https://pubmed.ncbi.nlm.nih.gov/34411292" TargetMode="External"/><Relationship Id="rId1638" Type="http://schemas.openxmlformats.org/officeDocument/2006/relationships/hyperlink" Target="https://pubmed.ncbi.nlm.nih.gov/8977718" TargetMode="External"/><Relationship Id="rId4044" Type="http://schemas.openxmlformats.org/officeDocument/2006/relationships/hyperlink" Target="https://hqlo.biomedcentral.com/articles/10.1186/1477-7525-4-46" TargetMode="External"/><Relationship Id="rId4251" Type="http://schemas.openxmlformats.org/officeDocument/2006/relationships/hyperlink" Target="https://pubmed.ncbi.nlm.nih.gov/3319297" TargetMode="External"/><Relationship Id="rId1845" Type="http://schemas.openxmlformats.org/officeDocument/2006/relationships/hyperlink" Target="https://onlinelibrary.wiley.com/resolve/openurl?genre=article&amp;sid=nlm:pubmed&amp;issn=0011-9059&amp;date=1985&amp;volume=24&amp;issue=9&amp;spage=562" TargetMode="External"/><Relationship Id="rId3060" Type="http://schemas.openxmlformats.org/officeDocument/2006/relationships/hyperlink" Target="https://pubmed.ncbi.nlm.nih.gov/36606535" TargetMode="External"/><Relationship Id="rId4111" Type="http://schemas.openxmlformats.org/officeDocument/2006/relationships/hyperlink" Target="https://linkinghub.elsevier.com/retrieve/pii/S0190-9622(01)26482-2" TargetMode="External"/><Relationship Id="rId1705" Type="http://schemas.openxmlformats.org/officeDocument/2006/relationships/hyperlink" Target="https://pubmed.ncbi.nlm.nih.gov/8077515" TargetMode="External"/><Relationship Id="rId1912" Type="http://schemas.openxmlformats.org/officeDocument/2006/relationships/hyperlink" Target="https://pubmed.ncbi.nlm.nih.gov/7426410" TargetMode="External"/><Relationship Id="rId3877" Type="http://schemas.openxmlformats.org/officeDocument/2006/relationships/hyperlink" Target="https://pubmed.ncbi.nlm.nih.gov/28119999" TargetMode="External"/><Relationship Id="rId4928" Type="http://schemas.openxmlformats.org/officeDocument/2006/relationships/hyperlink" Target="https://academic.oup.com/bjd/article-lookup/doi/10.1111/j.1365-2133.2008.08680.x" TargetMode="External"/><Relationship Id="rId5092" Type="http://schemas.openxmlformats.org/officeDocument/2006/relationships/hyperlink" Target="https://pubmed.ncbi.nlm.nih.gov/33190275" TargetMode="External"/><Relationship Id="rId798" Type="http://schemas.openxmlformats.org/officeDocument/2006/relationships/hyperlink" Target="https://pubmed.ncbi.nlm.nih.gov/37976288" TargetMode="External"/><Relationship Id="rId2479" Type="http://schemas.openxmlformats.org/officeDocument/2006/relationships/hyperlink" Target="https://pubmed.ncbi.nlm.nih.gov/15787807" TargetMode="External"/><Relationship Id="rId2686" Type="http://schemas.openxmlformats.org/officeDocument/2006/relationships/hyperlink" Target="https://pubmed.ncbi.nlm.nih.gov/37210374" TargetMode="External"/><Relationship Id="rId2893" Type="http://schemas.openxmlformats.org/officeDocument/2006/relationships/hyperlink" Target="https://pubmed.ncbi.nlm.nih.gov/25809671" TargetMode="External"/><Relationship Id="rId3737" Type="http://schemas.openxmlformats.org/officeDocument/2006/relationships/hyperlink" Target="https://pubmed.ncbi.nlm.nih.gov/20218921" TargetMode="External"/><Relationship Id="rId3944" Type="http://schemas.openxmlformats.org/officeDocument/2006/relationships/hyperlink" Target="https://academic.oup.com/bjd/article-lookup/doi/10.1111/bjd.12437" TargetMode="External"/><Relationship Id="rId658" Type="http://schemas.openxmlformats.org/officeDocument/2006/relationships/hyperlink" Target="https://pubmed.ncbi.nlm.nih.gov/34350981" TargetMode="External"/><Relationship Id="rId865" Type="http://schemas.openxmlformats.org/officeDocument/2006/relationships/hyperlink" Target="https://linkinghub.elsevier.com/retrieve/pii/S0163-4453(17)30192-5" TargetMode="External"/><Relationship Id="rId1288" Type="http://schemas.openxmlformats.org/officeDocument/2006/relationships/hyperlink" Target="https://europepmc.org/abstract/MED/30274493" TargetMode="External"/><Relationship Id="rId1495" Type="http://schemas.openxmlformats.org/officeDocument/2006/relationships/hyperlink" Target="https://onlinelibrary.wiley.com/doi/10.1111/j.1468-3083.2005.01285.x" TargetMode="External"/><Relationship Id="rId2339" Type="http://schemas.openxmlformats.org/officeDocument/2006/relationships/hyperlink" Target="https://pubmed.ncbi.nlm.nih.gov/32758448" TargetMode="External"/><Relationship Id="rId2546" Type="http://schemas.openxmlformats.org/officeDocument/2006/relationships/hyperlink" Target="https://europepmc.org/abstract/MED/8081136" TargetMode="External"/><Relationship Id="rId2753" Type="http://schemas.openxmlformats.org/officeDocument/2006/relationships/hyperlink" Target="https://pubmed.ncbi.nlm.nih.gov/28762474" TargetMode="External"/><Relationship Id="rId2960" Type="http://schemas.openxmlformats.org/officeDocument/2006/relationships/hyperlink" Target="https://eprints.whiterose.ac.uk/101992/" TargetMode="External"/><Relationship Id="rId3804" Type="http://schemas.openxmlformats.org/officeDocument/2006/relationships/hyperlink" Target="https://hqlo.biomedcentral.com/articles/10.1186/s12955-021-01738-4" TargetMode="External"/><Relationship Id="rId518" Type="http://schemas.openxmlformats.org/officeDocument/2006/relationships/hyperlink" Target="https://pubmed.ncbi.nlm.nih.gov/16297190" TargetMode="External"/><Relationship Id="rId725" Type="http://schemas.openxmlformats.org/officeDocument/2006/relationships/hyperlink" Target="https://europepmc.org/abstract/MED/29569226" TargetMode="External"/><Relationship Id="rId932" Type="http://schemas.openxmlformats.org/officeDocument/2006/relationships/hyperlink" Target="https://pubmed.ncbi.nlm.nih.gov/9406504" TargetMode="External"/><Relationship Id="rId1148" Type="http://schemas.openxmlformats.org/officeDocument/2006/relationships/hyperlink" Target="https://linkinghub.elsevier.com/retrieve/pii/S2210-2612(14)00314-9" TargetMode="External"/><Relationship Id="rId1355" Type="http://schemas.openxmlformats.org/officeDocument/2006/relationships/hyperlink" Target="https://pubmed.ncbi.nlm.nih.gov/25645671" TargetMode="External"/><Relationship Id="rId1562" Type="http://schemas.openxmlformats.org/officeDocument/2006/relationships/hyperlink" Target="https://academic.oup.com/ced/article-lookup/doi/10.1046/j.1365-2230.2001.00848.x" TargetMode="External"/><Relationship Id="rId2406" Type="http://schemas.openxmlformats.org/officeDocument/2006/relationships/hyperlink" Target="https://onlinelibrary.wiley.com/doi/10.1002/acr.22284" TargetMode="External"/><Relationship Id="rId2613" Type="http://schemas.openxmlformats.org/officeDocument/2006/relationships/hyperlink" Target="https://onlinelibrary.wiley.com/doi/10.1111/dth.13179" TargetMode="External"/><Relationship Id="rId1008" Type="http://schemas.openxmlformats.org/officeDocument/2006/relationships/hyperlink" Target="https://europepmc.org/abstract/MED/37451726" TargetMode="External"/><Relationship Id="rId1215" Type="http://schemas.openxmlformats.org/officeDocument/2006/relationships/hyperlink" Target="https://pubmed.ncbi.nlm.nih.gov/33313922" TargetMode="External"/><Relationship Id="rId1422" Type="http://schemas.openxmlformats.org/officeDocument/2006/relationships/hyperlink" Target="https://linkinghub.elsevier.com/retrieve/pii/S1198-743X(14)61441-5" TargetMode="External"/><Relationship Id="rId2820" Type="http://schemas.openxmlformats.org/officeDocument/2006/relationships/hyperlink" Target="https://europepmc.org/abstract/MED/35748102" TargetMode="External"/><Relationship Id="rId4578" Type="http://schemas.openxmlformats.org/officeDocument/2006/relationships/hyperlink" Target="https://pubmed.ncbi.nlm.nih.gov/20881360" TargetMode="External"/><Relationship Id="rId61" Type="http://schemas.openxmlformats.org/officeDocument/2006/relationships/hyperlink" Target="https://pubmed.ncbi.nlm.nih.gov/34916493" TargetMode="External"/><Relationship Id="rId3387" Type="http://schemas.openxmlformats.org/officeDocument/2006/relationships/hyperlink" Target="https://linkinghub.elsevier.com/retrieve/pii/S0022-202X(15)36319-3" TargetMode="External"/><Relationship Id="rId4785" Type="http://schemas.openxmlformats.org/officeDocument/2006/relationships/hyperlink" Target="https://europepmc.org/abstract/MED/31898403" TargetMode="External"/><Relationship Id="rId4992" Type="http://schemas.openxmlformats.org/officeDocument/2006/relationships/hyperlink" Target="https://pubmed.ncbi.nlm.nih.gov/7955435" TargetMode="External"/><Relationship Id="rId2196" Type="http://schemas.openxmlformats.org/officeDocument/2006/relationships/hyperlink" Target="https://academic.oup.com/bjd/article-lookup/doi/10.1111/bjd.14380" TargetMode="External"/><Relationship Id="rId3594" Type="http://schemas.openxmlformats.org/officeDocument/2006/relationships/hyperlink" Target="https://pubmed.ncbi.nlm.nih.gov/10334638" TargetMode="External"/><Relationship Id="rId4438" Type="http://schemas.openxmlformats.org/officeDocument/2006/relationships/hyperlink" Target="https://onlinelibrary.wiley.com/doi/10.1111/phpp.12563" TargetMode="External"/><Relationship Id="rId4645" Type="http://schemas.openxmlformats.org/officeDocument/2006/relationships/hyperlink" Target="https://academic.oup.com/bjd/article-lookup/doi/10.1111/j.1365-2133.1996.tb06962.x" TargetMode="External"/><Relationship Id="rId4852" Type="http://schemas.openxmlformats.org/officeDocument/2006/relationships/hyperlink" Target="https://pubmed.ncbi.nlm.nih.gov/25988506" TargetMode="External"/><Relationship Id="rId168" Type="http://schemas.openxmlformats.org/officeDocument/2006/relationships/hyperlink" Target="https://europepmc.org/abstract/MED/26573299" TargetMode="External"/><Relationship Id="rId3247" Type="http://schemas.openxmlformats.org/officeDocument/2006/relationships/hyperlink" Target="https://www.acpjournals.org/doi/10.7326/M18-2246?url_ver=Z39.88-2003&amp;rfr_id=ori:rid:crossref.org&amp;rfr_dat=cr_pub%200pubmed" TargetMode="External"/><Relationship Id="rId3454" Type="http://schemas.openxmlformats.org/officeDocument/2006/relationships/hyperlink" Target="https://pubmed.ncbi.nlm.nih.gov/16634905" TargetMode="External"/><Relationship Id="rId3661" Type="http://schemas.openxmlformats.org/officeDocument/2006/relationships/hyperlink" Target="https://pubmed.ncbi.nlm.nih.gov/29539287" TargetMode="External"/><Relationship Id="rId4505" Type="http://schemas.openxmlformats.org/officeDocument/2006/relationships/hyperlink" Target="https://pubmed.ncbi.nlm.nih.gov/24318414" TargetMode="External"/><Relationship Id="rId4712" Type="http://schemas.openxmlformats.org/officeDocument/2006/relationships/hyperlink" Target="https://pubmed.ncbi.nlm.nih.gov/37345973" TargetMode="External"/><Relationship Id="rId375" Type="http://schemas.openxmlformats.org/officeDocument/2006/relationships/hyperlink" Target="https://europepmc.org/abstract/MED/32544098" TargetMode="External"/><Relationship Id="rId582" Type="http://schemas.openxmlformats.org/officeDocument/2006/relationships/hyperlink" Target="https://linkinghub.elsevier.com/retrieve/pii/S0022-202X(15)50784-7" TargetMode="External"/><Relationship Id="rId2056" Type="http://schemas.openxmlformats.org/officeDocument/2006/relationships/hyperlink" Target="https://pubmed.ncbi.nlm.nih.gov/23252758" TargetMode="External"/><Relationship Id="rId2263" Type="http://schemas.openxmlformats.org/officeDocument/2006/relationships/hyperlink" Target="https://pubmed.ncbi.nlm.nih.gov/18384470" TargetMode="External"/><Relationship Id="rId2470" Type="http://schemas.openxmlformats.org/officeDocument/2006/relationships/hyperlink" Target="https://europepmc.org/abstract/MED/17989268" TargetMode="External"/><Relationship Id="rId3107" Type="http://schemas.openxmlformats.org/officeDocument/2006/relationships/hyperlink" Target="https://europepmc.org/abstract/MED/35577586" TargetMode="External"/><Relationship Id="rId3314" Type="http://schemas.openxmlformats.org/officeDocument/2006/relationships/hyperlink" Target="https://pubmed.ncbi.nlm.nih.gov/28463961" TargetMode="External"/><Relationship Id="rId3521" Type="http://schemas.openxmlformats.org/officeDocument/2006/relationships/hyperlink" Target="https://pubs.acs.org/doi/10.1021/jacs.8b09039" TargetMode="External"/><Relationship Id="rId235" Type="http://schemas.openxmlformats.org/officeDocument/2006/relationships/hyperlink" Target="https://pubmed.ncbi.nlm.nih.gov/21137118" TargetMode="External"/><Relationship Id="rId442" Type="http://schemas.openxmlformats.org/officeDocument/2006/relationships/hyperlink" Target="https://pubmed.ncbi.nlm.nih.gov/24643277" TargetMode="External"/><Relationship Id="rId1072" Type="http://schemas.openxmlformats.org/officeDocument/2006/relationships/hyperlink" Target="https://academic.oup.com/bjd/article-lookup/doi/10.1111/bjd.19039" TargetMode="External"/><Relationship Id="rId2123" Type="http://schemas.openxmlformats.org/officeDocument/2006/relationships/hyperlink" Target="https://pubmed.ncbi.nlm.nih.gov/37794016" TargetMode="External"/><Relationship Id="rId2330" Type="http://schemas.openxmlformats.org/officeDocument/2006/relationships/hyperlink" Target="https://linkinghub.elsevier.com/retrieve/pii/S0022-202X(20)31578-5" TargetMode="External"/><Relationship Id="rId5279" Type="http://schemas.openxmlformats.org/officeDocument/2006/relationships/hyperlink" Target="https://pubmed.ncbi.nlm.nih.gov/29330859/" TargetMode="External"/><Relationship Id="rId302" Type="http://schemas.openxmlformats.org/officeDocument/2006/relationships/hyperlink" Target="https://pubmed.ncbi.nlm.nih.gov/6260206" TargetMode="External"/><Relationship Id="rId4088" Type="http://schemas.openxmlformats.org/officeDocument/2006/relationships/hyperlink" Target="https://pubmed.ncbi.nlm.nih.gov/15058791" TargetMode="External"/><Relationship Id="rId4295" Type="http://schemas.openxmlformats.org/officeDocument/2006/relationships/hyperlink" Target="https://pubmed.ncbi.nlm.nih.gov/589188" TargetMode="External"/><Relationship Id="rId5139" Type="http://schemas.openxmlformats.org/officeDocument/2006/relationships/hyperlink" Target="https://www.magonlinelibrary.com/doi/10.12968/bjon.2008.17.5.28823?url_ver=Z39.88-2003&amp;rfr_id=ori:rid:crossref.org&amp;rfr_dat=cr_pub%200pubmed" TargetMode="External"/><Relationship Id="rId1889" Type="http://schemas.openxmlformats.org/officeDocument/2006/relationships/hyperlink" Target="https://pubmed.ncbi.nlm.nih.gov/6977368" TargetMode="External"/><Relationship Id="rId4155" Type="http://schemas.openxmlformats.org/officeDocument/2006/relationships/hyperlink" Target="https://pubmed.ncbi.nlm.nih.gov/8977719" TargetMode="External"/><Relationship Id="rId4362" Type="http://schemas.openxmlformats.org/officeDocument/2006/relationships/hyperlink" Target="https://europepmc.org/abstract/MED/35906850" TargetMode="External"/><Relationship Id="rId5206" Type="http://schemas.openxmlformats.org/officeDocument/2006/relationships/hyperlink" Target="https://academic.oup.com/ced/article-lookup/doi/10.1046/j.1365-2230.2002.01119.x" TargetMode="External"/><Relationship Id="rId1749" Type="http://schemas.openxmlformats.org/officeDocument/2006/relationships/hyperlink" Target="https://pubmed.ncbi.nlm.nih.gov/1417045" TargetMode="External"/><Relationship Id="rId1956" Type="http://schemas.openxmlformats.org/officeDocument/2006/relationships/hyperlink" Target="https://pubmed.ncbi.nlm.nih.gov/33448030" TargetMode="External"/><Relationship Id="rId3171" Type="http://schemas.openxmlformats.org/officeDocument/2006/relationships/hyperlink" Target="https://bmcmedresmethodol.biomedcentral.com/articles/10.1186/s12874-021-01212-1" TargetMode="External"/><Relationship Id="rId4015" Type="http://schemas.openxmlformats.org/officeDocument/2006/relationships/hyperlink" Target="https://onlinelibrary.wiley.com/doi/10.1111/j.1468-3083.2008.02593.x" TargetMode="External"/><Relationship Id="rId1609" Type="http://schemas.openxmlformats.org/officeDocument/2006/relationships/hyperlink" Target="https://portlandpress.com/biochemsoctrans/article-lookup/doi/10.1042/bst026s396" TargetMode="External"/><Relationship Id="rId1816" Type="http://schemas.openxmlformats.org/officeDocument/2006/relationships/hyperlink" Target="https://onlinelibrary.wiley.com/resolve/openurl?genre=article&amp;sid=nlm:pubmed&amp;issn=0077-8923&amp;date=1988&amp;volume=544&amp;spage=586" TargetMode="External"/><Relationship Id="rId4222" Type="http://schemas.openxmlformats.org/officeDocument/2006/relationships/hyperlink" Target="https://pubmed.ncbi.nlm.nih.gov/2351024" TargetMode="External"/><Relationship Id="rId3031" Type="http://schemas.openxmlformats.org/officeDocument/2006/relationships/hyperlink" Target="https://jamanetwork.com/journals/jamadermatology/fullarticle/10.1001/jamadermatol.2024.0036" TargetMode="External"/><Relationship Id="rId3988" Type="http://schemas.openxmlformats.org/officeDocument/2006/relationships/hyperlink" Target="https://journals.sagepub.com/doi/10.1258/jrsm.2010.100104?url_ver=Z39.88-2003&amp;rfr_id=ori:rid:crossref.org&amp;rfr_dat=cr_pub%200pubmed" TargetMode="External"/><Relationship Id="rId2797" Type="http://schemas.openxmlformats.org/officeDocument/2006/relationships/hyperlink" Target="https://pubmed.ncbi.nlm.nih.gov/37758829" TargetMode="External"/><Relationship Id="rId3848" Type="http://schemas.openxmlformats.org/officeDocument/2006/relationships/hyperlink" Target="https://academic.oup.com/bjd/article-lookup/doi/10.1111/bjd.17028" TargetMode="External"/><Relationship Id="rId769" Type="http://schemas.openxmlformats.org/officeDocument/2006/relationships/hyperlink" Target="https://jamanetwork.com/journals/jamadermatology/fullarticle/10.1001/archdermatol.2010.152-a" TargetMode="External"/><Relationship Id="rId976" Type="http://schemas.openxmlformats.org/officeDocument/2006/relationships/hyperlink" Target="https://pubmed.ncbi.nlm.nih.gov/22111684" TargetMode="External"/><Relationship Id="rId1399" Type="http://schemas.openxmlformats.org/officeDocument/2006/relationships/hyperlink" Target="https://pubmed.ncbi.nlm.nih.gov/23302759" TargetMode="External"/><Relationship Id="rId2657" Type="http://schemas.openxmlformats.org/officeDocument/2006/relationships/hyperlink" Target="https://link.springer.com/article/10.2165/00128071-200607020-00001" TargetMode="External"/><Relationship Id="rId5063" Type="http://schemas.openxmlformats.org/officeDocument/2006/relationships/hyperlink" Target="https://academic.oup.com/bjd/article-lookup/doi/10.1111/j.1365-2133.1988.tb02606.x" TargetMode="External"/><Relationship Id="rId5270" Type="http://schemas.openxmlformats.org/officeDocument/2006/relationships/hyperlink" Target="https://academic.oup.com/bjd/article-lookup/doi/10.1093/bjd/ljad347" TargetMode="External"/><Relationship Id="rId629" Type="http://schemas.openxmlformats.org/officeDocument/2006/relationships/hyperlink" Target="https://linkinghub.elsevier.com/retrieve/pii/S0190-9622(23)00521-2" TargetMode="External"/><Relationship Id="rId1259" Type="http://schemas.openxmlformats.org/officeDocument/2006/relationships/hyperlink" Target="https://pubmed.ncbi.nlm.nih.gov/31229305" TargetMode="External"/><Relationship Id="rId1466" Type="http://schemas.openxmlformats.org/officeDocument/2006/relationships/hyperlink" Target="https://linkinghub.elsevier.com/retrieve/pii/S0163-4453(07)00096-5" TargetMode="External"/><Relationship Id="rId2864" Type="http://schemas.openxmlformats.org/officeDocument/2006/relationships/hyperlink" Target="https://academic.oup.com/bjd/article-lookup/doi/10.1111/bjd.19325" TargetMode="External"/><Relationship Id="rId3708" Type="http://schemas.openxmlformats.org/officeDocument/2006/relationships/hyperlink" Target="https://linkinghub.elsevier.com/retrieve/pii/S0005-2728(12)00024-2" TargetMode="External"/><Relationship Id="rId3915" Type="http://schemas.openxmlformats.org/officeDocument/2006/relationships/hyperlink" Target="https://pubmed.ncbi.nlm.nih.gov/26511820" TargetMode="External"/><Relationship Id="rId5130" Type="http://schemas.openxmlformats.org/officeDocument/2006/relationships/hyperlink" Target="https://pubmed.ncbi.nlm.nih.gov/31792924" TargetMode="External"/><Relationship Id="rId836" Type="http://schemas.openxmlformats.org/officeDocument/2006/relationships/hyperlink" Target="https://pubmed.ncbi.nlm.nih.gov/31178154" TargetMode="External"/><Relationship Id="rId1119" Type="http://schemas.openxmlformats.org/officeDocument/2006/relationships/hyperlink" Target="https://pubmed.ncbi.nlm.nih.gov/27459949" TargetMode="External"/><Relationship Id="rId1673" Type="http://schemas.openxmlformats.org/officeDocument/2006/relationships/hyperlink" Target="https://pubmed.ncbi.nlm.nih.gov/7493164" TargetMode="External"/><Relationship Id="rId1880" Type="http://schemas.openxmlformats.org/officeDocument/2006/relationships/hyperlink" Target="https://europepmc.org/abstract/MED/6871126" TargetMode="External"/><Relationship Id="rId2517" Type="http://schemas.openxmlformats.org/officeDocument/2006/relationships/hyperlink" Target="https://pubmed.ncbi.nlm.nih.gov/10084314" TargetMode="External"/><Relationship Id="rId2724" Type="http://schemas.openxmlformats.org/officeDocument/2006/relationships/hyperlink" Target="https://pubmed.ncbi.nlm.nih.gov/33332864" TargetMode="External"/><Relationship Id="rId2931" Type="http://schemas.openxmlformats.org/officeDocument/2006/relationships/hyperlink" Target="https://pubmed.ncbi.nlm.nih.gov/33249598" TargetMode="External"/><Relationship Id="rId903" Type="http://schemas.openxmlformats.org/officeDocument/2006/relationships/hyperlink" Target="https://academic.oup.com/ced/article-lookup/doi/10.1111/j.1365-2230.2005.02027.x" TargetMode="External"/><Relationship Id="rId1326" Type="http://schemas.openxmlformats.org/officeDocument/2006/relationships/hyperlink" Target="https://academic.oup.com/bjd/article-lookup/doi/10.1111/bjd.14419" TargetMode="External"/><Relationship Id="rId1533" Type="http://schemas.openxmlformats.org/officeDocument/2006/relationships/hyperlink" Target="https://pubmed.ncbi.nlm.nih.gov/12653750" TargetMode="External"/><Relationship Id="rId1740" Type="http://schemas.openxmlformats.org/officeDocument/2006/relationships/hyperlink" Target="https://pubmed.ncbi.nlm.nih.gov/8334501" TargetMode="External"/><Relationship Id="rId4689" Type="http://schemas.openxmlformats.org/officeDocument/2006/relationships/hyperlink" Target="https://pilotfeasibilitystudies.biomedcentral.com/articles/10.1186/s40814-024-01486-4" TargetMode="External"/><Relationship Id="rId4896" Type="http://schemas.openxmlformats.org/officeDocument/2006/relationships/hyperlink" Target="https://link.springer.com/article/10.1007/s40273-014-0226-y" TargetMode="External"/><Relationship Id="rId32" Type="http://schemas.openxmlformats.org/officeDocument/2006/relationships/hyperlink" Target="https://europepmc.org/abstract/MED/36787993" TargetMode="External"/><Relationship Id="rId1600" Type="http://schemas.openxmlformats.org/officeDocument/2006/relationships/hyperlink" Target="https://pubmed.ncbi.nlm.nih.gov/10367915" TargetMode="External"/><Relationship Id="rId3498" Type="http://schemas.openxmlformats.org/officeDocument/2006/relationships/hyperlink" Target="https://pubmed.ncbi.nlm.nih.gov/34375440" TargetMode="External"/><Relationship Id="rId4549" Type="http://schemas.openxmlformats.org/officeDocument/2006/relationships/hyperlink" Target="https://europepmc.org/abstract/MED/31061564" TargetMode="External"/><Relationship Id="rId4756" Type="http://schemas.openxmlformats.org/officeDocument/2006/relationships/hyperlink" Target="https://pubmed.ncbi.nlm.nih.gov/36313995" TargetMode="External"/><Relationship Id="rId4963" Type="http://schemas.openxmlformats.org/officeDocument/2006/relationships/hyperlink" Target="https://academic.oup.com/bjd/article-lookup/doi/10.1046/j.1365-2133.2000.03627.x" TargetMode="External"/><Relationship Id="rId3358" Type="http://schemas.openxmlformats.org/officeDocument/2006/relationships/hyperlink" Target="https://pubmed.ncbi.nlm.nih.gov/27002567" TargetMode="External"/><Relationship Id="rId3565" Type="http://schemas.openxmlformats.org/officeDocument/2006/relationships/hyperlink" Target="https://linkinghub.elsevier.com/retrieve/pii/S1572-1000(06)00075-5" TargetMode="External"/><Relationship Id="rId3772" Type="http://schemas.openxmlformats.org/officeDocument/2006/relationships/hyperlink" Target="https://onlinelibrary.wiley.com/doi/10.1111/jdv.18687" TargetMode="External"/><Relationship Id="rId4409" Type="http://schemas.openxmlformats.org/officeDocument/2006/relationships/hyperlink" Target="https://pubmed.ncbi.nlm.nih.gov/34745624" TargetMode="External"/><Relationship Id="rId4616" Type="http://schemas.openxmlformats.org/officeDocument/2006/relationships/hyperlink" Target="https://pubmed.ncbi.nlm.nih.gov/11167986" TargetMode="External"/><Relationship Id="rId4823" Type="http://schemas.openxmlformats.org/officeDocument/2006/relationships/hyperlink" Target="https://academic.oup.com/bjd/article-lookup/doi/10.1111/bjd.15934" TargetMode="External"/><Relationship Id="rId279" Type="http://schemas.openxmlformats.org/officeDocument/2006/relationships/hyperlink" Target="https://jamanetwork.com/journals/jamadermatology/fullarticle/vol/138/pg/791" TargetMode="External"/><Relationship Id="rId486" Type="http://schemas.openxmlformats.org/officeDocument/2006/relationships/hyperlink" Target="https://pubmed.ncbi.nlm.nih.gov/19435799" TargetMode="External"/><Relationship Id="rId693" Type="http://schemas.openxmlformats.org/officeDocument/2006/relationships/hyperlink" Target="https://onlinelibrary.wiley.com/doi/10.1111/exd.14161" TargetMode="External"/><Relationship Id="rId2167" Type="http://schemas.openxmlformats.org/officeDocument/2006/relationships/hyperlink" Target="https://pubmed.ncbi.nlm.nih.gov/31641698" TargetMode="External"/><Relationship Id="rId2374" Type="http://schemas.openxmlformats.org/officeDocument/2006/relationships/hyperlink" Target="https://eprints.gla.ac.uk/149850" TargetMode="External"/><Relationship Id="rId2581" Type="http://schemas.openxmlformats.org/officeDocument/2006/relationships/hyperlink" Target="https://europepmc.org/abstract/MED/36129250" TargetMode="External"/><Relationship Id="rId3218" Type="http://schemas.openxmlformats.org/officeDocument/2006/relationships/hyperlink" Target="https://pubmed.ncbi.nlm.nih.gov/31757515" TargetMode="External"/><Relationship Id="rId3425" Type="http://schemas.openxmlformats.org/officeDocument/2006/relationships/hyperlink" Target="https://academic.oup.com/bjd/article-lookup/doi/10.1111/j.1365-2133.2009.09350.x" TargetMode="External"/><Relationship Id="rId3632" Type="http://schemas.openxmlformats.org/officeDocument/2006/relationships/hyperlink" Target="https://pubmed.ncbi.nlm.nih.gov/33332864" TargetMode="External"/><Relationship Id="rId139" Type="http://schemas.openxmlformats.org/officeDocument/2006/relationships/hyperlink" Target="https://pubmed.ncbi.nlm.nih.gov/28593717" TargetMode="External"/><Relationship Id="rId346" Type="http://schemas.openxmlformats.org/officeDocument/2006/relationships/hyperlink" Target="https://pubmed.ncbi.nlm.nih.gov/35961474" TargetMode="External"/><Relationship Id="rId553" Type="http://schemas.openxmlformats.org/officeDocument/2006/relationships/hyperlink" Target="https://linkinghub.elsevier.com/retrieve/pii/S0021-9258(19)62188-5" TargetMode="External"/><Relationship Id="rId760" Type="http://schemas.openxmlformats.org/officeDocument/2006/relationships/hyperlink" Target="https://pubmed.ncbi.nlm.nih.gov/24118397" TargetMode="External"/><Relationship Id="rId1183" Type="http://schemas.openxmlformats.org/officeDocument/2006/relationships/hyperlink" Target="https://pubmed.ncbi.nlm.nih.gov/36547624" TargetMode="External"/><Relationship Id="rId1390" Type="http://schemas.openxmlformats.org/officeDocument/2006/relationships/hyperlink" Target="https://academic.oup.com/bjd/article-lookup/doi/10.1111/bjd.12711" TargetMode="External"/><Relationship Id="rId2027" Type="http://schemas.openxmlformats.org/officeDocument/2006/relationships/hyperlink" Target="https://academic.oup.com/bjd/article-lookup/doi/10.1111/bjd.13471" TargetMode="External"/><Relationship Id="rId2234" Type="http://schemas.openxmlformats.org/officeDocument/2006/relationships/hyperlink" Target="https://europepmc.org/abstract/MED/23064416" TargetMode="External"/><Relationship Id="rId2441" Type="http://schemas.openxmlformats.org/officeDocument/2006/relationships/hyperlink" Target="https://pubmed.ncbi.nlm.nih.gov/21070337" TargetMode="External"/><Relationship Id="rId206" Type="http://schemas.openxmlformats.org/officeDocument/2006/relationships/hyperlink" Target="https://linkinghub.elsevier.com/retrieve/pii/S0022-202X(15)36117-0" TargetMode="External"/><Relationship Id="rId413" Type="http://schemas.openxmlformats.org/officeDocument/2006/relationships/hyperlink" Target="https://europepmc.org/abstract/MED/27785878" TargetMode="External"/><Relationship Id="rId1043" Type="http://schemas.openxmlformats.org/officeDocument/2006/relationships/hyperlink" Target="https://pubmed.ncbi.nlm.nih.gov/34661663" TargetMode="External"/><Relationship Id="rId4199" Type="http://schemas.openxmlformats.org/officeDocument/2006/relationships/hyperlink" Target="https://jamanetwork.com/journals/jamadermatology/fullarticle/vol/128/pg/1129" TargetMode="External"/><Relationship Id="rId620" Type="http://schemas.openxmlformats.org/officeDocument/2006/relationships/hyperlink" Target="https://pubmed.ncbi.nlm.nih.gov/37708298" TargetMode="External"/><Relationship Id="rId1250" Type="http://schemas.openxmlformats.org/officeDocument/2006/relationships/hyperlink" Target="https://air.unimi.it/handle/2434/788240" TargetMode="External"/><Relationship Id="rId2301" Type="http://schemas.openxmlformats.org/officeDocument/2006/relationships/hyperlink" Target="https://pubmed.ncbi.nlm.nih.gov/36333618" TargetMode="External"/><Relationship Id="rId4059" Type="http://schemas.openxmlformats.org/officeDocument/2006/relationships/hyperlink" Target="https://karger.com/DRM/article/doi/10.1159/000096190" TargetMode="External"/><Relationship Id="rId1110" Type="http://schemas.openxmlformats.org/officeDocument/2006/relationships/hyperlink" Target="https://linkinghub.elsevier.com/retrieve/pii/S0022-202X(17)31427-6" TargetMode="External"/><Relationship Id="rId4266" Type="http://schemas.openxmlformats.org/officeDocument/2006/relationships/hyperlink" Target="https://pubmed.ncbi.nlm.nih.gov/6189506" TargetMode="External"/><Relationship Id="rId4473" Type="http://schemas.openxmlformats.org/officeDocument/2006/relationships/hyperlink" Target="https://pubmed.ncbi.nlm.nih.gov/32933320" TargetMode="External"/><Relationship Id="rId4680" Type="http://schemas.openxmlformats.org/officeDocument/2006/relationships/hyperlink" Target="https://pubmed.ncbi.nlm.nih.gov/38390937" TargetMode="External"/><Relationship Id="rId1927" Type="http://schemas.openxmlformats.org/officeDocument/2006/relationships/hyperlink" Target="https://pubmed.ncbi.nlm.nih.gov/1198698" TargetMode="External"/><Relationship Id="rId3075" Type="http://schemas.openxmlformats.org/officeDocument/2006/relationships/hyperlink" Target="https://academic.oup.com/bjd/article-lookup/doi/10.1093/bjd/ljac084" TargetMode="External"/><Relationship Id="rId3282" Type="http://schemas.openxmlformats.org/officeDocument/2006/relationships/hyperlink" Target="https://pubmed.ncbi.nlm.nih.gov/29555217" TargetMode="External"/><Relationship Id="rId4126" Type="http://schemas.openxmlformats.org/officeDocument/2006/relationships/hyperlink" Target="https://pubmed.ncbi.nlm.nih.gov/10943535" TargetMode="External"/><Relationship Id="rId4333" Type="http://schemas.openxmlformats.org/officeDocument/2006/relationships/hyperlink" Target="https://pubmed.ncbi.nlm.nih.gov/37492907" TargetMode="External"/><Relationship Id="rId4540" Type="http://schemas.openxmlformats.org/officeDocument/2006/relationships/hyperlink" Target="https://pubmed.ncbi.nlm.nih.gov/34459043" TargetMode="External"/><Relationship Id="rId2091" Type="http://schemas.openxmlformats.org/officeDocument/2006/relationships/hyperlink" Target="https://academic.oup.com/bjd/article-lookup/doi/10.1046/j.1365-2133.2003.05595.x" TargetMode="External"/><Relationship Id="rId3142" Type="http://schemas.openxmlformats.org/officeDocument/2006/relationships/hyperlink" Target="https://pubmed.ncbi.nlm.nih.gov/33860299" TargetMode="External"/><Relationship Id="rId4400" Type="http://schemas.openxmlformats.org/officeDocument/2006/relationships/hyperlink" Target="https://academic.oup.com/ced/article-lookup/doi/10.1111/ced.14679" TargetMode="External"/><Relationship Id="rId270" Type="http://schemas.openxmlformats.org/officeDocument/2006/relationships/hyperlink" Target="https://pubmed.ncbi.nlm.nih.gov/15327561" TargetMode="External"/><Relationship Id="rId3002" Type="http://schemas.openxmlformats.org/officeDocument/2006/relationships/hyperlink" Target="https://pubmed.ncbi.nlm.nih.gov/17516965" TargetMode="External"/><Relationship Id="rId130" Type="http://schemas.openxmlformats.org/officeDocument/2006/relationships/hyperlink" Target="https://linkinghub.elsevier.com/retrieve/pii/S0022-202X(18)32482-5" TargetMode="External"/><Relationship Id="rId3959" Type="http://schemas.openxmlformats.org/officeDocument/2006/relationships/hyperlink" Target="https://pubmed.ncbi.nlm.nih.gov/23796809" TargetMode="External"/><Relationship Id="rId5174" Type="http://schemas.openxmlformats.org/officeDocument/2006/relationships/hyperlink" Target="https://onlinelibrary.wiley.com/doi/10.1111/jdv.12545" TargetMode="External"/><Relationship Id="rId2768" Type="http://schemas.openxmlformats.org/officeDocument/2006/relationships/hyperlink" Target="https://europepmc.org/abstract/MED/22605857" TargetMode="External"/><Relationship Id="rId2975" Type="http://schemas.openxmlformats.org/officeDocument/2006/relationships/hyperlink" Target="https://pubmed.ncbi.nlm.nih.gov/23485067" TargetMode="External"/><Relationship Id="rId3819" Type="http://schemas.openxmlformats.org/officeDocument/2006/relationships/hyperlink" Target="https://pubmed.ncbi.nlm.nih.gov/32412644" TargetMode="External"/><Relationship Id="rId5034" Type="http://schemas.openxmlformats.org/officeDocument/2006/relationships/hyperlink" Target="https://pubmed.ncbi.nlm.nih.gov/2691135" TargetMode="External"/><Relationship Id="rId947" Type="http://schemas.openxmlformats.org/officeDocument/2006/relationships/hyperlink" Target="https://academic.oup.com/ced/article-lookup/doi/10.1111/j.1365-2230.1994.tb01211.x" TargetMode="External"/><Relationship Id="rId1577" Type="http://schemas.openxmlformats.org/officeDocument/2006/relationships/hyperlink" Target="https://pubmed.ncbi.nlm.nih.gov/10845047" TargetMode="External"/><Relationship Id="rId1784" Type="http://schemas.openxmlformats.org/officeDocument/2006/relationships/hyperlink" Target="https://pubmed.ncbi.nlm.nih.gov/1691267" TargetMode="External"/><Relationship Id="rId1991" Type="http://schemas.openxmlformats.org/officeDocument/2006/relationships/hyperlink" Target="https://europepmc.org/abstract/MED/30070708" TargetMode="External"/><Relationship Id="rId2628" Type="http://schemas.openxmlformats.org/officeDocument/2006/relationships/hyperlink" Target="https://pubmed.ncbi.nlm.nih.gov/28109199" TargetMode="External"/><Relationship Id="rId2835" Type="http://schemas.openxmlformats.org/officeDocument/2006/relationships/hyperlink" Target="https://pubmed.ncbi.nlm.nih.gov/36310766" TargetMode="External"/><Relationship Id="rId4190" Type="http://schemas.openxmlformats.org/officeDocument/2006/relationships/hyperlink" Target="https://academic.oup.com/bjd/article-lookup/doi/10.1111/j.1365-2133.1993.tb03303.x" TargetMode="External"/><Relationship Id="rId5241" Type="http://schemas.openxmlformats.org/officeDocument/2006/relationships/hyperlink" Target="https://pubmed.ncbi.nlm.nih.gov/31532460" TargetMode="External"/><Relationship Id="rId76" Type="http://schemas.openxmlformats.org/officeDocument/2006/relationships/hyperlink" Target="https://academic.oup.com/ced/article-lookup/doi/10.1111/ced.14600" TargetMode="External"/><Relationship Id="rId807" Type="http://schemas.openxmlformats.org/officeDocument/2006/relationships/hyperlink" Target="https://academic.oup.com/bjd/article-lookup/doi/10.1093/bjd/ljac031" TargetMode="External"/><Relationship Id="rId1437" Type="http://schemas.openxmlformats.org/officeDocument/2006/relationships/hyperlink" Target="https://pubmed.ncbi.nlm.nih.gov/20831611" TargetMode="External"/><Relationship Id="rId1644" Type="http://schemas.openxmlformats.org/officeDocument/2006/relationships/hyperlink" Target="https://pubmed.ncbi.nlm.nih.gov/8974832" TargetMode="External"/><Relationship Id="rId1851" Type="http://schemas.openxmlformats.org/officeDocument/2006/relationships/hyperlink" Target="https://academic.oup.com/ced/article-lookup/doi/10.1111/j.1365-2230.1985.tb00537.x" TargetMode="External"/><Relationship Id="rId2902" Type="http://schemas.openxmlformats.org/officeDocument/2006/relationships/hyperlink" Target="https://linkinghub.elsevier.com/retrieve/pii/S0022-202X(15)36451-4" TargetMode="External"/><Relationship Id="rId4050" Type="http://schemas.openxmlformats.org/officeDocument/2006/relationships/hyperlink" Target="https://pubmed.ncbi.nlm.nih.gov/16536837" TargetMode="External"/><Relationship Id="rId5101" Type="http://schemas.openxmlformats.org/officeDocument/2006/relationships/hyperlink" Target="https://europepmc.org/abstract/MED/32412644" TargetMode="External"/><Relationship Id="rId1504" Type="http://schemas.openxmlformats.org/officeDocument/2006/relationships/hyperlink" Target="http://mic.microbiologyresearch.org/pubmed/content/journal/micro/10.1099/mic.0.27433-0" TargetMode="External"/><Relationship Id="rId1711" Type="http://schemas.openxmlformats.org/officeDocument/2006/relationships/hyperlink" Target="https://pubmed.ncbi.nlm.nih.gov/8077405" TargetMode="External"/><Relationship Id="rId4867" Type="http://schemas.openxmlformats.org/officeDocument/2006/relationships/hyperlink" Target="https://pubmed.ncbi.nlm.nih.gov/19460240" TargetMode="External"/><Relationship Id="rId3469" Type="http://schemas.openxmlformats.org/officeDocument/2006/relationships/hyperlink" Target="https://onlinelibrary.wiley.com/doi/10.1111/j.1365-4632.2005.02591.x" TargetMode="External"/><Relationship Id="rId3676" Type="http://schemas.openxmlformats.org/officeDocument/2006/relationships/hyperlink" Target="http://www.minervamedica.it/index2.t?show=R23Y2016N06A0678" TargetMode="External"/><Relationship Id="rId597" Type="http://schemas.openxmlformats.org/officeDocument/2006/relationships/hyperlink" Target="https://pubmed.ncbi.nlm.nih.gov/7756147" TargetMode="External"/><Relationship Id="rId2278" Type="http://schemas.openxmlformats.org/officeDocument/2006/relationships/hyperlink" Target="https://www.medicaljournals.se/acta/content/abstract/10.1080/00015550310016661" TargetMode="External"/><Relationship Id="rId2485" Type="http://schemas.openxmlformats.org/officeDocument/2006/relationships/hyperlink" Target="https://pubmed.ncbi.nlm.nih.gov/15173233" TargetMode="External"/><Relationship Id="rId3329" Type="http://schemas.openxmlformats.org/officeDocument/2006/relationships/hyperlink" Target="https://linkinghub.elsevier.com/retrieve/pii/S0190-9622(16)30627-2" TargetMode="External"/><Relationship Id="rId3883" Type="http://schemas.openxmlformats.org/officeDocument/2006/relationships/hyperlink" Target="https://pubmed.ncbi.nlm.nih.gov/28303279" TargetMode="External"/><Relationship Id="rId4727" Type="http://schemas.openxmlformats.org/officeDocument/2006/relationships/hyperlink" Target="https://linkinghub.elsevier.com/retrieve/pii/S0001-4575(22)00267-6" TargetMode="External"/><Relationship Id="rId4934" Type="http://schemas.openxmlformats.org/officeDocument/2006/relationships/hyperlink" Target="https://onlinelibrary.wiley.com/doi/10.1111/j.1600-0536.2007.01179.x" TargetMode="External"/><Relationship Id="rId457" Type="http://schemas.openxmlformats.org/officeDocument/2006/relationships/hyperlink" Target="https://linkinghub.elsevier.com/retrieve/pii/S0022-202X(15)36102-9" TargetMode="External"/><Relationship Id="rId1087" Type="http://schemas.openxmlformats.org/officeDocument/2006/relationships/hyperlink" Target="https://pubmed.ncbi.nlm.nih.gov/30822358" TargetMode="External"/><Relationship Id="rId1294" Type="http://schemas.openxmlformats.org/officeDocument/2006/relationships/hyperlink" Target="https://linkinghub.elsevier.com/retrieve/pii/S2211-7539(18)30005-8" TargetMode="External"/><Relationship Id="rId2138" Type="http://schemas.openxmlformats.org/officeDocument/2006/relationships/hyperlink" Target="https://linkinghub.elsevier.com/retrieve/pii/S0022-202X(21)02306-X" TargetMode="External"/><Relationship Id="rId2692" Type="http://schemas.openxmlformats.org/officeDocument/2006/relationships/hyperlink" Target="https://pubmed.ncbi.nlm.nih.gov/37256767" TargetMode="External"/><Relationship Id="rId3536" Type="http://schemas.openxmlformats.org/officeDocument/2006/relationships/hyperlink" Target="https://pubmed.ncbi.nlm.nih.gov/27316645" TargetMode="External"/><Relationship Id="rId3743" Type="http://schemas.openxmlformats.org/officeDocument/2006/relationships/hyperlink" Target="https://pubmed.ncbi.nlm.nih.gov/18945314" TargetMode="External"/><Relationship Id="rId3950" Type="http://schemas.openxmlformats.org/officeDocument/2006/relationships/hyperlink" Target="https://academic.oup.com/bjd/article-lookup/doi/10.1111/bjd.12232" TargetMode="External"/><Relationship Id="rId664" Type="http://schemas.openxmlformats.org/officeDocument/2006/relationships/hyperlink" Target="https://pubmed.ncbi.nlm.nih.gov/34050928" TargetMode="External"/><Relationship Id="rId871" Type="http://schemas.openxmlformats.org/officeDocument/2006/relationships/hyperlink" Target="https://linkinghub.elsevier.com/retrieve/pii/S1471-4922(16)30122-2" TargetMode="External"/><Relationship Id="rId2345" Type="http://schemas.openxmlformats.org/officeDocument/2006/relationships/hyperlink" Target="https://pubmed.ncbi.nlm.nih.gov/31633837" TargetMode="External"/><Relationship Id="rId2552" Type="http://schemas.openxmlformats.org/officeDocument/2006/relationships/hyperlink" Target="https://onlinelibrary.wiley.com/resolve/openurl?genre=article&amp;sid=nlm:pubmed&amp;issn=0105-1873&amp;date=1994&amp;volume=30&amp;issue=3&amp;spage=179" TargetMode="External"/><Relationship Id="rId3603" Type="http://schemas.openxmlformats.org/officeDocument/2006/relationships/hyperlink" Target="https://academic.oup.com/bjd/article-lookup/doi/10.1111/j.1365-2133.1996.tb03903.x" TargetMode="External"/><Relationship Id="rId3810" Type="http://schemas.openxmlformats.org/officeDocument/2006/relationships/hyperlink" Target="https://europepmc.org/abstract/MED/33430175" TargetMode="External"/><Relationship Id="rId317" Type="http://schemas.openxmlformats.org/officeDocument/2006/relationships/hyperlink" Target="https://linkinghub.elsevier.com/retrieve/pii/S0022-202X(23)03111-1" TargetMode="External"/><Relationship Id="rId524" Type="http://schemas.openxmlformats.org/officeDocument/2006/relationships/hyperlink" Target="https://pubmed.ncbi.nlm.nih.gov/15949021" TargetMode="External"/><Relationship Id="rId731" Type="http://schemas.openxmlformats.org/officeDocument/2006/relationships/hyperlink" Target="https://europepmc.org/abstract/MED/28407214" TargetMode="External"/><Relationship Id="rId1154" Type="http://schemas.openxmlformats.org/officeDocument/2006/relationships/hyperlink" Target="https://academic.oup.com/ced/article-lookup/doi/10.1093/ced/llae042" TargetMode="External"/><Relationship Id="rId1361" Type="http://schemas.openxmlformats.org/officeDocument/2006/relationships/hyperlink" Target="https://pubmed.ncbi.nlm.nih.gov/25667234" TargetMode="External"/><Relationship Id="rId2205" Type="http://schemas.openxmlformats.org/officeDocument/2006/relationships/hyperlink" Target="https://pubmed.ncbi.nlm.nih.gov/25573043" TargetMode="External"/><Relationship Id="rId2412" Type="http://schemas.openxmlformats.org/officeDocument/2006/relationships/hyperlink" Target="https://linkinghub.elsevier.com/retrieve/pii/S0022-202X(15)36210-2" TargetMode="External"/><Relationship Id="rId1014" Type="http://schemas.openxmlformats.org/officeDocument/2006/relationships/hyperlink" Target="https://europepmc.org/abstract/MED/36787993" TargetMode="External"/><Relationship Id="rId1221" Type="http://schemas.openxmlformats.org/officeDocument/2006/relationships/hyperlink" Target="https://pubmed.ncbi.nlm.nih.gov/32976663" TargetMode="External"/><Relationship Id="rId4377" Type="http://schemas.openxmlformats.org/officeDocument/2006/relationships/hyperlink" Target="https://pubmed.ncbi.nlm.nih.gov/35717147" TargetMode="External"/><Relationship Id="rId4584" Type="http://schemas.openxmlformats.org/officeDocument/2006/relationships/hyperlink" Target="https://pubmed.ncbi.nlm.nih.gov/18076688" TargetMode="External"/><Relationship Id="rId4791" Type="http://schemas.openxmlformats.org/officeDocument/2006/relationships/hyperlink" Target="https://journals.sagepub.com/doi/10.1177/1362361319853442?url_ver=Z39.88-2003&amp;rfr_id=ori:rid:crossref.org&amp;rfr_dat=cr_pub%200pubmed" TargetMode="External"/><Relationship Id="rId3186" Type="http://schemas.openxmlformats.org/officeDocument/2006/relationships/hyperlink" Target="https://pubmed.ncbi.nlm.nih.gov/34877471" TargetMode="External"/><Relationship Id="rId3393" Type="http://schemas.openxmlformats.org/officeDocument/2006/relationships/hyperlink" Target="https://europepmc.org/abstract/MED/23413321" TargetMode="External"/><Relationship Id="rId4237" Type="http://schemas.openxmlformats.org/officeDocument/2006/relationships/hyperlink" Target="https://journals.sagepub.com/doi/10.1177/003693308803300610?url_ver=Z39.88-2003&amp;rfr_id=ori:rid:crossref.org&amp;rfr_dat=cr_pub%200pubmed" TargetMode="External"/><Relationship Id="rId4444" Type="http://schemas.openxmlformats.org/officeDocument/2006/relationships/hyperlink" Target="https://pubmed.ncbi.nlm.nih.gov/32291288" TargetMode="External"/><Relationship Id="rId4651" Type="http://schemas.openxmlformats.org/officeDocument/2006/relationships/hyperlink" Target="https://academic.oup.com/bjd/article-lookup/doi/10.1111/j.1365-2133.1994.tb08613.x" TargetMode="External"/><Relationship Id="rId3046" Type="http://schemas.openxmlformats.org/officeDocument/2006/relationships/hyperlink" Target="https://pubmed.ncbi.nlm.nih.gov/37799373" TargetMode="External"/><Relationship Id="rId3253" Type="http://schemas.openxmlformats.org/officeDocument/2006/relationships/hyperlink" Target="https://europepmc.org/abstract/MED/30803952" TargetMode="External"/><Relationship Id="rId3460" Type="http://schemas.openxmlformats.org/officeDocument/2006/relationships/hyperlink" Target="https://pubmed.ncbi.nlm.nih.gov/16503907" TargetMode="External"/><Relationship Id="rId4304" Type="http://schemas.openxmlformats.org/officeDocument/2006/relationships/hyperlink" Target="https://europepmc.org/abstract/MED/35104366" TargetMode="External"/><Relationship Id="rId174" Type="http://schemas.openxmlformats.org/officeDocument/2006/relationships/hyperlink" Target="https://linkinghub.elsevier.com/retrieve/pii/S0022-202X(15)37239-0" TargetMode="External"/><Relationship Id="rId381" Type="http://schemas.openxmlformats.org/officeDocument/2006/relationships/hyperlink" Target="https://academic.oup.com/bjd/article-lookup/doi/10.1111/bjd.18211" TargetMode="External"/><Relationship Id="rId2062" Type="http://schemas.openxmlformats.org/officeDocument/2006/relationships/hyperlink" Target="https://pubmed.ncbi.nlm.nih.gov/22659774" TargetMode="External"/><Relationship Id="rId3113" Type="http://schemas.openxmlformats.org/officeDocument/2006/relationships/hyperlink" Target="https://linkinghub.elsevier.com/retrieve/pii/S0190-9622(21)02493-2" TargetMode="External"/><Relationship Id="rId4511" Type="http://schemas.openxmlformats.org/officeDocument/2006/relationships/hyperlink" Target="https://pubmed.ncbi.nlm.nih.gov/21929536" TargetMode="External"/><Relationship Id="rId241" Type="http://schemas.openxmlformats.org/officeDocument/2006/relationships/hyperlink" Target="https://pubmed.ncbi.nlm.nih.gov/19641206" TargetMode="External"/><Relationship Id="rId3320" Type="http://schemas.openxmlformats.org/officeDocument/2006/relationships/hyperlink" Target="https://pubmed.ncbi.nlm.nih.gov/28249066" TargetMode="External"/><Relationship Id="rId5078" Type="http://schemas.openxmlformats.org/officeDocument/2006/relationships/hyperlink" Target="https://pubmed.ncbi.nlm.nih.gov/36669176" TargetMode="External"/><Relationship Id="rId2879" Type="http://schemas.openxmlformats.org/officeDocument/2006/relationships/hyperlink" Target="https://pubmed.ncbi.nlm.nih.gov/30729517" TargetMode="External"/><Relationship Id="rId101" Type="http://schemas.openxmlformats.org/officeDocument/2006/relationships/hyperlink" Target="https://pubmed.ncbi.nlm.nih.gov/31812571" TargetMode="External"/><Relationship Id="rId1688" Type="http://schemas.openxmlformats.org/officeDocument/2006/relationships/hyperlink" Target="https://pubmed.ncbi.nlm.nih.gov/7714216" TargetMode="External"/><Relationship Id="rId1895" Type="http://schemas.openxmlformats.org/officeDocument/2006/relationships/hyperlink" Target="https://academic.oup.com/ced/article-lookup/doi/10.1111/j.1365-2230.1981.tb02343.x" TargetMode="External"/><Relationship Id="rId2739" Type="http://schemas.openxmlformats.org/officeDocument/2006/relationships/hyperlink" Target="https://onlinelibrary.wiley.com/doi/10.1111/ijd.15107" TargetMode="External"/><Relationship Id="rId2946" Type="http://schemas.openxmlformats.org/officeDocument/2006/relationships/hyperlink" Target="https://journals.lww.com/00000372-201905000-00009" TargetMode="External"/><Relationship Id="rId4094" Type="http://schemas.openxmlformats.org/officeDocument/2006/relationships/hyperlink" Target="https://pubmed.ncbi.nlm.nih.gov/15056997" TargetMode="External"/><Relationship Id="rId5145" Type="http://schemas.openxmlformats.org/officeDocument/2006/relationships/hyperlink" Target="https://pubmed.ncbi.nlm.nih.gov/21506976" TargetMode="External"/><Relationship Id="rId918" Type="http://schemas.openxmlformats.org/officeDocument/2006/relationships/hyperlink" Target="https://pubmed.ncbi.nlm.nih.gov/12372086" TargetMode="External"/><Relationship Id="rId1548" Type="http://schemas.openxmlformats.org/officeDocument/2006/relationships/hyperlink" Target="https://onlinelibrary.wiley.com/resolve/openurl?genre=article&amp;sid=nlm:pubmed&amp;issn=1540-9740&amp;date=2002&amp;volume=1&amp;issue=2&amp;spage=87" TargetMode="External"/><Relationship Id="rId1755" Type="http://schemas.openxmlformats.org/officeDocument/2006/relationships/hyperlink" Target="https://journals.sagepub.com/doi/10.1177/014107689208500221?url_ver=Z39.88-2003&amp;rfr_id=ori:rid:crossref.org&amp;rfr_dat=cr_pub%200pubmed" TargetMode="External"/><Relationship Id="rId4161" Type="http://schemas.openxmlformats.org/officeDocument/2006/relationships/hyperlink" Target="https://pubmed.ncbi.nlm.nih.gov/8881672" TargetMode="External"/><Relationship Id="rId5005" Type="http://schemas.openxmlformats.org/officeDocument/2006/relationships/hyperlink" Target="https://pubmed.ncbi.nlm.nih.gov/1476924" TargetMode="External"/><Relationship Id="rId5212" Type="http://schemas.openxmlformats.org/officeDocument/2006/relationships/hyperlink" Target="https://jamanetwork.com/journals/jamadermatology/fullarticle/vol/137/pg/1239" TargetMode="External"/><Relationship Id="rId1408" Type="http://schemas.openxmlformats.org/officeDocument/2006/relationships/hyperlink" Target="https://karger.com/DRM/article/doi/10.1159/000354144" TargetMode="External"/><Relationship Id="rId1962" Type="http://schemas.openxmlformats.org/officeDocument/2006/relationships/hyperlink" Target="https://pubmed.ncbi.nlm.nih.gov/32562551" TargetMode="External"/><Relationship Id="rId2806" Type="http://schemas.openxmlformats.org/officeDocument/2006/relationships/hyperlink" Target="https://academic.oup.com/bjd/article-lookup/doi/10.1093/bjd/ljad128" TargetMode="External"/><Relationship Id="rId4021" Type="http://schemas.openxmlformats.org/officeDocument/2006/relationships/hyperlink" Target="https://link.springer.com/article/10.2165/00128071-200809050-00001" TargetMode="External"/><Relationship Id="rId47" Type="http://schemas.openxmlformats.org/officeDocument/2006/relationships/hyperlink" Target="https://pubmed.ncbi.nlm.nih.gov/35606928" TargetMode="External"/><Relationship Id="rId1615" Type="http://schemas.openxmlformats.org/officeDocument/2006/relationships/hyperlink" Target="https://onlinelibrary.wiley.com/resolve/openurl?genre=article&amp;sid=nlm:pubmed&amp;issn=0011-9059&amp;date=1998&amp;volume=37&amp;issue=10&amp;spage=752" TargetMode="External"/><Relationship Id="rId1822" Type="http://schemas.openxmlformats.org/officeDocument/2006/relationships/hyperlink" Target="https://academic.oup.com/ced/article-lookup/doi/10.1111/j.1365-2230.1987.tb02518.x" TargetMode="External"/><Relationship Id="rId4978" Type="http://schemas.openxmlformats.org/officeDocument/2006/relationships/hyperlink" Target="https://pubmed.ncbi.nlm.nih.gov/7718452" TargetMode="External"/><Relationship Id="rId3787" Type="http://schemas.openxmlformats.org/officeDocument/2006/relationships/hyperlink" Target="https://pubmed.ncbi.nlm.nih.gov/33864247" TargetMode="External"/><Relationship Id="rId3994" Type="http://schemas.openxmlformats.org/officeDocument/2006/relationships/hyperlink" Target="https://karger.com/DRM/article/doi/10.1159/000320124" TargetMode="External"/><Relationship Id="rId4838" Type="http://schemas.openxmlformats.org/officeDocument/2006/relationships/hyperlink" Target="https://pubmed.ncbi.nlm.nih.gov/26924523" TargetMode="External"/><Relationship Id="rId2389" Type="http://schemas.openxmlformats.org/officeDocument/2006/relationships/hyperlink" Target="https://pubmed.ncbi.nlm.nih.gov/27085754" TargetMode="External"/><Relationship Id="rId2596" Type="http://schemas.openxmlformats.org/officeDocument/2006/relationships/hyperlink" Target="https://pubmed.ncbi.nlm.nih.gov/33725378" TargetMode="External"/><Relationship Id="rId3647" Type="http://schemas.openxmlformats.org/officeDocument/2006/relationships/hyperlink" Target="https://link.springer.com/article/10.1007/s40257-019-00447-5" TargetMode="External"/><Relationship Id="rId3854" Type="http://schemas.openxmlformats.org/officeDocument/2006/relationships/hyperlink" Target="https://medicaljournalssweden.se/actadv/article/view/2949" TargetMode="External"/><Relationship Id="rId4905" Type="http://schemas.openxmlformats.org/officeDocument/2006/relationships/hyperlink" Target="https://www.magonlinelibrary.com/doi/10.12968/bjon.2013.22.22.1288?url_ver=Z39.88-2003&amp;rfr_id=ori:rid:crossref.org&amp;rfr_dat=cr_pub%200pubmed" TargetMode="External"/><Relationship Id="rId568" Type="http://schemas.openxmlformats.org/officeDocument/2006/relationships/hyperlink" Target="https://pubmed.ncbi.nlm.nih.gov/9784596" TargetMode="External"/><Relationship Id="rId775" Type="http://schemas.openxmlformats.org/officeDocument/2006/relationships/hyperlink" Target="https://onlinelibrary.wiley.com/doi/10.1111/j.1468-3083.2008.02862.x" TargetMode="External"/><Relationship Id="rId982" Type="http://schemas.openxmlformats.org/officeDocument/2006/relationships/hyperlink" Target="https://linkinghub.elsevier.com/retrieve/pii/S0091-6749(24)00554-2" TargetMode="External"/><Relationship Id="rId1198" Type="http://schemas.openxmlformats.org/officeDocument/2006/relationships/hyperlink" Target="https://linkinghub.elsevier.com/retrieve/pii/S0365-0596(21)00276-2" TargetMode="External"/><Relationship Id="rId2249" Type="http://schemas.openxmlformats.org/officeDocument/2006/relationships/hyperlink" Target="https://pubmed.ncbi.nlm.nih.gov/19776299" TargetMode="External"/><Relationship Id="rId2456" Type="http://schemas.openxmlformats.org/officeDocument/2006/relationships/hyperlink" Target="https://academic.oup.com/ced/article-lookup/doi/10.1111/j.1365-2230.2009.03159.x" TargetMode="External"/><Relationship Id="rId2663" Type="http://schemas.openxmlformats.org/officeDocument/2006/relationships/hyperlink" Target="https://academic.oup.com/ced/article-lookup/doi/10.1093/ced/llad439" TargetMode="External"/><Relationship Id="rId2870" Type="http://schemas.openxmlformats.org/officeDocument/2006/relationships/hyperlink" Target="https://europepmc.org/abstract/MED/32348554" TargetMode="External"/><Relationship Id="rId3507" Type="http://schemas.openxmlformats.org/officeDocument/2006/relationships/hyperlink" Target="https://hdl.handle.net/11368/2966354" TargetMode="External"/><Relationship Id="rId3714" Type="http://schemas.openxmlformats.org/officeDocument/2006/relationships/hyperlink" Target="https://linkinghub.elsevier.com/retrieve/pii/S0022-202X(15)35640-2" TargetMode="External"/><Relationship Id="rId3921" Type="http://schemas.openxmlformats.org/officeDocument/2006/relationships/hyperlink" Target="https://pubmed.ncbi.nlm.nih.gov/25702266" TargetMode="External"/><Relationship Id="rId428" Type="http://schemas.openxmlformats.org/officeDocument/2006/relationships/hyperlink" Target="https://pubmed.ncbi.nlm.nih.gov/26330548" TargetMode="External"/><Relationship Id="rId635" Type="http://schemas.openxmlformats.org/officeDocument/2006/relationships/hyperlink" Target="https://linkinghub.elsevier.com/retrieve/pii/S0022-202X(22)02891-3" TargetMode="External"/><Relationship Id="rId842" Type="http://schemas.openxmlformats.org/officeDocument/2006/relationships/hyperlink" Target="https://pubmed.ncbi.nlm.nih.gov/30259510" TargetMode="External"/><Relationship Id="rId1058" Type="http://schemas.openxmlformats.org/officeDocument/2006/relationships/hyperlink" Target="https://europepmc.org/abstract/MED/33368145" TargetMode="External"/><Relationship Id="rId1265" Type="http://schemas.openxmlformats.org/officeDocument/2006/relationships/hyperlink" Target="https://pubmed.ncbi.nlm.nih.gov/31133182" TargetMode="External"/><Relationship Id="rId1472" Type="http://schemas.openxmlformats.org/officeDocument/2006/relationships/hyperlink" Target="https://journals.lww.com/00001432-200704000-00002" TargetMode="External"/><Relationship Id="rId2109" Type="http://schemas.openxmlformats.org/officeDocument/2006/relationships/hyperlink" Target="https://pubmed.ncbi.nlm.nih.gov/38782533" TargetMode="External"/><Relationship Id="rId2316" Type="http://schemas.openxmlformats.org/officeDocument/2006/relationships/hyperlink" Target="https://onlinelibrary.wiley.com/doi/10.1111/jdv.17230" TargetMode="External"/><Relationship Id="rId2523" Type="http://schemas.openxmlformats.org/officeDocument/2006/relationships/hyperlink" Target="https://pubmed.ncbi.nlm.nih.gov/10571840" TargetMode="External"/><Relationship Id="rId2730" Type="http://schemas.openxmlformats.org/officeDocument/2006/relationships/hyperlink" Target="https://pubmed.ncbi.nlm.nih.gov/33432649" TargetMode="External"/><Relationship Id="rId702" Type="http://schemas.openxmlformats.org/officeDocument/2006/relationships/hyperlink" Target="https://pubmed.ncbi.nlm.nih.gov/31085270" TargetMode="External"/><Relationship Id="rId1125" Type="http://schemas.openxmlformats.org/officeDocument/2006/relationships/hyperlink" Target="https://pubmed.ncbi.nlm.nih.gov/26667599" TargetMode="External"/><Relationship Id="rId1332" Type="http://schemas.openxmlformats.org/officeDocument/2006/relationships/hyperlink" Target="https://academic.oup.com/bjd/article-lookup/doi/10.1111/bjd.14443" TargetMode="External"/><Relationship Id="rId4488" Type="http://schemas.openxmlformats.org/officeDocument/2006/relationships/hyperlink" Target="https://europepmc.org/abstract/MED/36509889" TargetMode="External"/><Relationship Id="rId4695" Type="http://schemas.openxmlformats.org/officeDocument/2006/relationships/hyperlink" Target="https://academic.oup.com/bjd/article-lookup/doi/10.1093/bjd/ljae133" TargetMode="External"/><Relationship Id="rId3297" Type="http://schemas.openxmlformats.org/officeDocument/2006/relationships/hyperlink" Target="https://linkinghub.elsevier.com/retrieve/pii/S0022-202X(17)32744-6" TargetMode="External"/><Relationship Id="rId4348" Type="http://schemas.openxmlformats.org/officeDocument/2006/relationships/hyperlink" Target="https://europepmc.org/abstract/MED/36751329" TargetMode="External"/><Relationship Id="rId3157" Type="http://schemas.openxmlformats.org/officeDocument/2006/relationships/hyperlink" Target="https://europepmc.org/abstract/MED/33687983" TargetMode="External"/><Relationship Id="rId4555" Type="http://schemas.openxmlformats.org/officeDocument/2006/relationships/hyperlink" Target="https://www.tandfonline.com/doi/full/10.1080/15513815.2018.1483453" TargetMode="External"/><Relationship Id="rId4762" Type="http://schemas.openxmlformats.org/officeDocument/2006/relationships/hyperlink" Target="https://pubmed.ncbi.nlm.nih.gov/34785540" TargetMode="External"/><Relationship Id="rId285" Type="http://schemas.openxmlformats.org/officeDocument/2006/relationships/hyperlink" Target="https://link.springer.com/article/10.1023/A:1024515517623" TargetMode="External"/><Relationship Id="rId3364" Type="http://schemas.openxmlformats.org/officeDocument/2006/relationships/hyperlink" Target="https://pubmed.ncbi.nlm.nih.gov/27799820" TargetMode="External"/><Relationship Id="rId3571" Type="http://schemas.openxmlformats.org/officeDocument/2006/relationships/hyperlink" Target="https://jamanetwork.com/journals/jamadermatology/fullarticle/10.1001/archderm.140.1.116" TargetMode="External"/><Relationship Id="rId4208" Type="http://schemas.openxmlformats.org/officeDocument/2006/relationships/hyperlink" Target="https://pubmed.ncbi.nlm.nih.gov/1954128" TargetMode="External"/><Relationship Id="rId4415" Type="http://schemas.openxmlformats.org/officeDocument/2006/relationships/hyperlink" Target="https://pubmed.ncbi.nlm.nih.gov/34081365" TargetMode="External"/><Relationship Id="rId4622" Type="http://schemas.openxmlformats.org/officeDocument/2006/relationships/hyperlink" Target="https://pubmed.ncbi.nlm.nih.gov/10583204" TargetMode="External"/><Relationship Id="rId492" Type="http://schemas.openxmlformats.org/officeDocument/2006/relationships/hyperlink" Target="https://pubmed.ncbi.nlm.nih.gov/18281251" TargetMode="External"/><Relationship Id="rId2173" Type="http://schemas.openxmlformats.org/officeDocument/2006/relationships/hyperlink" Target="https://pubmed.ncbi.nlm.nih.gov/30244716" TargetMode="External"/><Relationship Id="rId2380" Type="http://schemas.openxmlformats.org/officeDocument/2006/relationships/hyperlink" Target="https://linkinghub.elsevier.com/retrieve/pii/S0022-202X(17)31427-6" TargetMode="External"/><Relationship Id="rId3017" Type="http://schemas.openxmlformats.org/officeDocument/2006/relationships/hyperlink" Target="https://academic.oup.com/bjd/article-lookup/doi/10.1093/bjd/ljad428" TargetMode="External"/><Relationship Id="rId3224" Type="http://schemas.openxmlformats.org/officeDocument/2006/relationships/hyperlink" Target="https://pubmed.ncbi.nlm.nih.gov/31479767" TargetMode="External"/><Relationship Id="rId3431" Type="http://schemas.openxmlformats.org/officeDocument/2006/relationships/hyperlink" Target="https://academic.oup.com/ced/article-lookup/doi/10.1111/j.1365-2230.2008.02789.x" TargetMode="External"/><Relationship Id="rId145" Type="http://schemas.openxmlformats.org/officeDocument/2006/relationships/hyperlink" Target="https://pubmed.ncbi.nlm.nih.gov/28821532" TargetMode="External"/><Relationship Id="rId352" Type="http://schemas.openxmlformats.org/officeDocument/2006/relationships/hyperlink" Target="https://pubmed.ncbi.nlm.nih.gov/34993502" TargetMode="External"/><Relationship Id="rId2033" Type="http://schemas.openxmlformats.org/officeDocument/2006/relationships/hyperlink" Target="https://ped-rheum.biomedcentral.com/articles/10.1186/1546-0096-13-1" TargetMode="External"/><Relationship Id="rId2240" Type="http://schemas.openxmlformats.org/officeDocument/2006/relationships/hyperlink" Target="https://linkinghub.elsevier.com/retrieve/pii/S0022-202X(15)35450-6" TargetMode="External"/><Relationship Id="rId5189" Type="http://schemas.openxmlformats.org/officeDocument/2006/relationships/hyperlink" Target="https://pubmed.ncbi.nlm.nih.gov/19438563" TargetMode="External"/><Relationship Id="rId212" Type="http://schemas.openxmlformats.org/officeDocument/2006/relationships/hyperlink" Target="https://europepmc.org/abstract/MED/22914738" TargetMode="External"/><Relationship Id="rId1799" Type="http://schemas.openxmlformats.org/officeDocument/2006/relationships/hyperlink" Target="https://pubmed.ncbi.nlm.nih.gov/2699327" TargetMode="External"/><Relationship Id="rId2100" Type="http://schemas.openxmlformats.org/officeDocument/2006/relationships/hyperlink" Target="https://pubmed.ncbi.nlm.nih.gov/10871105" TargetMode="External"/><Relationship Id="rId5049" Type="http://schemas.openxmlformats.org/officeDocument/2006/relationships/hyperlink" Target="https://academic.oup.com/bjd/article-lookup/doi/10.1111/j.1365-2133.1989.tb01381.x" TargetMode="External"/><Relationship Id="rId5256" Type="http://schemas.openxmlformats.org/officeDocument/2006/relationships/hyperlink" Target="https://linkinghub.elsevier.com/retrieve/pii/S1477-8939(12)00093-2" TargetMode="External"/><Relationship Id="rId4065" Type="http://schemas.openxmlformats.org/officeDocument/2006/relationships/hyperlink" Target="https://academic.oup.com/bjd/article-lookup/doi/10.1111/j.1365-2133.2005.06839.x" TargetMode="External"/><Relationship Id="rId4272" Type="http://schemas.openxmlformats.org/officeDocument/2006/relationships/hyperlink" Target="https://pubmed.ncbi.nlm.nih.gov/7104207" TargetMode="External"/><Relationship Id="rId5116" Type="http://schemas.openxmlformats.org/officeDocument/2006/relationships/hyperlink" Target="https://pubmed.ncbi.nlm.nih.gov/25702266" TargetMode="External"/><Relationship Id="rId1659" Type="http://schemas.openxmlformats.org/officeDocument/2006/relationships/hyperlink" Target="https://pubmed.ncbi.nlm.nih.gov/8893236" TargetMode="External"/><Relationship Id="rId1866" Type="http://schemas.openxmlformats.org/officeDocument/2006/relationships/hyperlink" Target="https://pubmed.ncbi.nlm.nih.gov/6722386" TargetMode="External"/><Relationship Id="rId2917" Type="http://schemas.openxmlformats.org/officeDocument/2006/relationships/hyperlink" Target="https://pubmed.ncbi.nlm.nih.gov/36944572" TargetMode="External"/><Relationship Id="rId3081" Type="http://schemas.openxmlformats.org/officeDocument/2006/relationships/hyperlink" Target="https://europepmc.org/abstract/MED/37575973" TargetMode="External"/><Relationship Id="rId4132" Type="http://schemas.openxmlformats.org/officeDocument/2006/relationships/hyperlink" Target="https://pubmed.ncbi.nlm.nih.gov/10398610" TargetMode="External"/><Relationship Id="rId1519" Type="http://schemas.openxmlformats.org/officeDocument/2006/relationships/hyperlink" Target="https://pubmed.ncbi.nlm.nih.gov/14970241" TargetMode="External"/><Relationship Id="rId1726" Type="http://schemas.openxmlformats.org/officeDocument/2006/relationships/hyperlink" Target="https://pubmed.ncbi.nlm.nih.gov/8286246" TargetMode="External"/><Relationship Id="rId1933" Type="http://schemas.openxmlformats.org/officeDocument/2006/relationships/hyperlink" Target="https://academic.oup.com/bjd/article-lookup/doi/10.1093/bjd/ljad347" TargetMode="External"/><Relationship Id="rId18" Type="http://schemas.openxmlformats.org/officeDocument/2006/relationships/hyperlink" Target="https://onlinelibrary.wiley.com/doi/10.1111/jdv.19629" TargetMode="External"/><Relationship Id="rId3898" Type="http://schemas.openxmlformats.org/officeDocument/2006/relationships/hyperlink" Target="https://www.nature.com/articles/nrdp201682" TargetMode="External"/><Relationship Id="rId4949" Type="http://schemas.openxmlformats.org/officeDocument/2006/relationships/hyperlink" Target="https://pubmed.ncbi.nlm.nih.gov/12775319" TargetMode="External"/><Relationship Id="rId3758" Type="http://schemas.openxmlformats.org/officeDocument/2006/relationships/hyperlink" Target="https://europepmc.org/abstract/MED/38530614" TargetMode="External"/><Relationship Id="rId3965" Type="http://schemas.openxmlformats.org/officeDocument/2006/relationships/hyperlink" Target="https://pubmed.ncbi.nlm.nih.gov/22804244" TargetMode="External"/><Relationship Id="rId4809" Type="http://schemas.openxmlformats.org/officeDocument/2006/relationships/hyperlink" Target="https://journals.sagepub.com/doi/10.1177/2059513118822954?url_ver=Z39.88-2003&amp;rfr_id=ori:rid:crossref.org&amp;rfr_dat=cr_pub%200pubmed" TargetMode="External"/><Relationship Id="rId679" Type="http://schemas.openxmlformats.org/officeDocument/2006/relationships/hyperlink" Target="https:///www.science.org/doi/10.1126/science.aba6500?url_ver=Z39.88-2003&amp;rfr_id=ori:rid:crossref.org&amp;rfr_dat=cr_pub%200pubmed" TargetMode="External"/><Relationship Id="rId886" Type="http://schemas.openxmlformats.org/officeDocument/2006/relationships/hyperlink" Target="https://pubmed.ncbi.nlm.nih.gov/24635087" TargetMode="External"/><Relationship Id="rId2567" Type="http://schemas.openxmlformats.org/officeDocument/2006/relationships/hyperlink" Target="https://www.tandfonline.com/doi/full/10.1080/09546634.2023.2216322" TargetMode="External"/><Relationship Id="rId2774" Type="http://schemas.openxmlformats.org/officeDocument/2006/relationships/hyperlink" Target="http://www.jrheum.org/lookup/pmidlookup?view=long&amp;pmid=20472927" TargetMode="External"/><Relationship Id="rId3618" Type="http://schemas.openxmlformats.org/officeDocument/2006/relationships/hyperlink" Target="https://pubmed.ncbi.nlm.nih.gov/38297892" TargetMode="External"/><Relationship Id="rId5180" Type="http://schemas.openxmlformats.org/officeDocument/2006/relationships/hyperlink" Target="https://academic.oup.com/bjd/article-lookup/doi/10.1111/j.1365-2133.2012.11209.x" TargetMode="External"/><Relationship Id="rId2" Type="http://schemas.openxmlformats.org/officeDocument/2006/relationships/hyperlink" Target="https://linkinghub.elsevier.com/retrieve/pii/S2352-3964(24)00257-3" TargetMode="External"/><Relationship Id="rId539" Type="http://schemas.openxmlformats.org/officeDocument/2006/relationships/hyperlink" Target="https://linkinghub.elsevier.com/retrieve/pii/S0022-202X(15)41688-4" TargetMode="External"/><Relationship Id="rId746" Type="http://schemas.openxmlformats.org/officeDocument/2006/relationships/hyperlink" Target="https://pubmed.ncbi.nlm.nih.gov/26132338" TargetMode="External"/><Relationship Id="rId1169" Type="http://schemas.openxmlformats.org/officeDocument/2006/relationships/hyperlink" Target="https://pubmed.ncbi.nlm.nih.gov/37132472" TargetMode="External"/><Relationship Id="rId1376" Type="http://schemas.openxmlformats.org/officeDocument/2006/relationships/hyperlink" Target="https://europepmc.org/abstract/MED/26317533" TargetMode="External"/><Relationship Id="rId1583" Type="http://schemas.openxmlformats.org/officeDocument/2006/relationships/hyperlink" Target="https://academic.oup.com/ced/article-lookup/doi/10.1046/j.1365-2230.2000.00568.x" TargetMode="External"/><Relationship Id="rId2427" Type="http://schemas.openxmlformats.org/officeDocument/2006/relationships/hyperlink" Target="https://pubmed.ncbi.nlm.nih.gov/22205304" TargetMode="External"/><Relationship Id="rId2981" Type="http://schemas.openxmlformats.org/officeDocument/2006/relationships/hyperlink" Target="https://pubmed.ncbi.nlm.nih.gov/22405365" TargetMode="External"/><Relationship Id="rId3825" Type="http://schemas.openxmlformats.org/officeDocument/2006/relationships/hyperlink" Target="https://pubmed.ncbi.nlm.nih.gov/31993670" TargetMode="External"/><Relationship Id="rId5040" Type="http://schemas.openxmlformats.org/officeDocument/2006/relationships/hyperlink" Target="https://pubmed.ncbi.nlm.nih.gov/2531643" TargetMode="External"/><Relationship Id="rId953" Type="http://schemas.openxmlformats.org/officeDocument/2006/relationships/hyperlink" Target="https://europepmc.org/abstract/MED/37710078" TargetMode="External"/><Relationship Id="rId1029" Type="http://schemas.openxmlformats.org/officeDocument/2006/relationships/hyperlink" Target="https://pubmed.ncbi.nlm.nih.gov/35152404" TargetMode="External"/><Relationship Id="rId1236" Type="http://schemas.openxmlformats.org/officeDocument/2006/relationships/hyperlink" Target="https://academic.oup.com/bjd/article-lookup/doi/10.1111/bjd.19559" TargetMode="External"/><Relationship Id="rId1790" Type="http://schemas.openxmlformats.org/officeDocument/2006/relationships/hyperlink" Target="https://pubmed.ncbi.nlm.nih.gov/2278087" TargetMode="External"/><Relationship Id="rId2634" Type="http://schemas.openxmlformats.org/officeDocument/2006/relationships/hyperlink" Target="https://pubmed.ncbi.nlm.nih.gov/26969587" TargetMode="External"/><Relationship Id="rId2841" Type="http://schemas.openxmlformats.org/officeDocument/2006/relationships/hyperlink" Target="https://pubmed.ncbi.nlm.nih.gov/34145643" TargetMode="External"/><Relationship Id="rId82" Type="http://schemas.openxmlformats.org/officeDocument/2006/relationships/hyperlink" Target="https://linkinghub.elsevier.com/retrieve/pii/S0002-9297(21)00085-9" TargetMode="External"/><Relationship Id="rId606" Type="http://schemas.openxmlformats.org/officeDocument/2006/relationships/hyperlink" Target="https://pubmed.ncbi.nlm.nih.gov/38757196" TargetMode="External"/><Relationship Id="rId813" Type="http://schemas.openxmlformats.org/officeDocument/2006/relationships/hyperlink" Target="https://onlinelibrary.wiley.com/doi/10.1111/jdv.17458" TargetMode="External"/><Relationship Id="rId1443" Type="http://schemas.openxmlformats.org/officeDocument/2006/relationships/hyperlink" Target="https://pubmed.ncbi.nlm.nih.gov/20347662" TargetMode="External"/><Relationship Id="rId1650" Type="http://schemas.openxmlformats.org/officeDocument/2006/relationships/hyperlink" Target="https://pubmed.ncbi.nlm.nih.gov/8935421" TargetMode="External"/><Relationship Id="rId2701" Type="http://schemas.openxmlformats.org/officeDocument/2006/relationships/hyperlink" Target="https://academic.oup.com/ced/article-lookup/doi/10.1093/ced/llac096" TargetMode="External"/><Relationship Id="rId4599" Type="http://schemas.openxmlformats.org/officeDocument/2006/relationships/hyperlink" Target="https://academic.oup.com/bjd/article-lookup/doi/10.1111/j.1365-2133.2005.06857.x" TargetMode="External"/><Relationship Id="rId1303" Type="http://schemas.openxmlformats.org/officeDocument/2006/relationships/hyperlink" Target="https://pubmed.ncbi.nlm.nih.gov/28941561" TargetMode="External"/><Relationship Id="rId1510" Type="http://schemas.openxmlformats.org/officeDocument/2006/relationships/hyperlink" Target="https://academic.oup.com/bjd/article-lookup/doi/10.1046/j.0007-0963.2004.05784.x" TargetMode="External"/><Relationship Id="rId4459" Type="http://schemas.openxmlformats.org/officeDocument/2006/relationships/hyperlink" Target="https://pubmed.ncbi.nlm.nih.gov/36641755" TargetMode="External"/><Relationship Id="rId4666" Type="http://schemas.openxmlformats.org/officeDocument/2006/relationships/hyperlink" Target="https://pubmed.ncbi.nlm.nih.gov/8324280" TargetMode="External"/><Relationship Id="rId4873" Type="http://schemas.openxmlformats.org/officeDocument/2006/relationships/hyperlink" Target="https://pubmed.ncbi.nlm.nih.gov/18307602" TargetMode="External"/><Relationship Id="rId3268" Type="http://schemas.openxmlformats.org/officeDocument/2006/relationships/hyperlink" Target="https://pubmed.ncbi.nlm.nih.gov/29388189" TargetMode="External"/><Relationship Id="rId3475" Type="http://schemas.openxmlformats.org/officeDocument/2006/relationships/hyperlink" Target="https://academic.oup.com/ced/article-lookup/doi/10.1046/j.1365-2230.2003.01413.x" TargetMode="External"/><Relationship Id="rId3682" Type="http://schemas.openxmlformats.org/officeDocument/2006/relationships/hyperlink" Target="https://academic.oup.com/bjd/article-lookup/doi/10.1111/bjd.14402" TargetMode="External"/><Relationship Id="rId4319" Type="http://schemas.openxmlformats.org/officeDocument/2006/relationships/hyperlink" Target="https://pubmed.ncbi.nlm.nih.gov/38841248" TargetMode="External"/><Relationship Id="rId4526" Type="http://schemas.openxmlformats.org/officeDocument/2006/relationships/hyperlink" Target="https://pubmed.ncbi.nlm.nih.gov/9536238" TargetMode="External"/><Relationship Id="rId4733" Type="http://schemas.openxmlformats.org/officeDocument/2006/relationships/hyperlink" Target="https://europepmc.org/abstract/MED/36532313" TargetMode="External"/><Relationship Id="rId4940" Type="http://schemas.openxmlformats.org/officeDocument/2006/relationships/hyperlink" Target="https://pubmed.ncbi.nlm.nih.gov/16428145" TargetMode="External"/><Relationship Id="rId189" Type="http://schemas.openxmlformats.org/officeDocument/2006/relationships/hyperlink" Target="https://pubmed.ncbi.nlm.nih.gov/24523322" TargetMode="External"/><Relationship Id="rId396" Type="http://schemas.openxmlformats.org/officeDocument/2006/relationships/hyperlink" Target="https://pubmed.ncbi.nlm.nih.gov/30156287" TargetMode="External"/><Relationship Id="rId2077" Type="http://schemas.openxmlformats.org/officeDocument/2006/relationships/hyperlink" Target="https://linkinghub.elsevier.com/retrieve/pii/IJSCR145" TargetMode="External"/><Relationship Id="rId2284" Type="http://schemas.openxmlformats.org/officeDocument/2006/relationships/hyperlink" Target="https://jamanetwork.com/journals/jamadermatology/fullarticle/10.1001/jamadermatol.2024.0915" TargetMode="External"/><Relationship Id="rId2491" Type="http://schemas.openxmlformats.org/officeDocument/2006/relationships/hyperlink" Target="https://pubmed.ncbi.nlm.nih.gov/12930309" TargetMode="External"/><Relationship Id="rId3128" Type="http://schemas.openxmlformats.org/officeDocument/2006/relationships/hyperlink" Target="https://pubmed.ncbi.nlm.nih.gov/34607796" TargetMode="External"/><Relationship Id="rId3335" Type="http://schemas.openxmlformats.org/officeDocument/2006/relationships/hyperlink" Target="https://europepmc.org/abstract/MED/26769683" TargetMode="External"/><Relationship Id="rId3542" Type="http://schemas.openxmlformats.org/officeDocument/2006/relationships/hyperlink" Target="https://pubmed.ncbi.nlm.nih.gov/23627462" TargetMode="External"/><Relationship Id="rId256" Type="http://schemas.openxmlformats.org/officeDocument/2006/relationships/hyperlink" Target="https://link.springer.com/article/10.1007/s00439-007-0397-0" TargetMode="External"/><Relationship Id="rId463" Type="http://schemas.openxmlformats.org/officeDocument/2006/relationships/hyperlink" Target="https://pathsocjournals.onlinelibrary.wiley.com/doi/10.1002/path.3982" TargetMode="External"/><Relationship Id="rId670" Type="http://schemas.openxmlformats.org/officeDocument/2006/relationships/hyperlink" Target="https://pubmed.ncbi.nlm.nih.gov/33393076" TargetMode="External"/><Relationship Id="rId1093" Type="http://schemas.openxmlformats.org/officeDocument/2006/relationships/hyperlink" Target="https://pubmed.ncbi.nlm.nih.gov/30070708" TargetMode="External"/><Relationship Id="rId2144" Type="http://schemas.openxmlformats.org/officeDocument/2006/relationships/hyperlink" Target="https://onlinelibrary.wiley.com/doi/10.1111/cea.14025" TargetMode="External"/><Relationship Id="rId2351" Type="http://schemas.openxmlformats.org/officeDocument/2006/relationships/hyperlink" Target="https://pubmed.ncbi.nlm.nih.gov/31318044" TargetMode="External"/><Relationship Id="rId3402" Type="http://schemas.openxmlformats.org/officeDocument/2006/relationships/hyperlink" Target="https://pubmed.ncbi.nlm.nih.gov/22452432" TargetMode="External"/><Relationship Id="rId4800" Type="http://schemas.openxmlformats.org/officeDocument/2006/relationships/hyperlink" Target="https://pubmed.ncbi.nlm.nih.gov/30657172" TargetMode="External"/><Relationship Id="rId116" Type="http://schemas.openxmlformats.org/officeDocument/2006/relationships/hyperlink" Target="https://europepmc.org/abstract/MED/31033034" TargetMode="External"/><Relationship Id="rId323" Type="http://schemas.openxmlformats.org/officeDocument/2006/relationships/hyperlink" Target="https://europepmc.org/abstract/MED/38205464" TargetMode="External"/><Relationship Id="rId530" Type="http://schemas.openxmlformats.org/officeDocument/2006/relationships/hyperlink" Target="https://pubmed.ncbi.nlm.nih.gov/15606522" TargetMode="External"/><Relationship Id="rId1160" Type="http://schemas.openxmlformats.org/officeDocument/2006/relationships/hyperlink" Target="https://linkinghub.elsevier.com/retrieve/pii/7635210" TargetMode="External"/><Relationship Id="rId2004" Type="http://schemas.openxmlformats.org/officeDocument/2006/relationships/hyperlink" Target="https://pubmed.ncbi.nlm.nih.gov/29105621" TargetMode="External"/><Relationship Id="rId2211" Type="http://schemas.openxmlformats.org/officeDocument/2006/relationships/hyperlink" Target="https://pubmed.ncbi.nlm.nih.gov/25282568" TargetMode="External"/><Relationship Id="rId4176" Type="http://schemas.openxmlformats.org/officeDocument/2006/relationships/hyperlink" Target="https://academic.oup.com/bjd/article-lookup/doi/10.1111/j.1365-2133.1994.tb05005.x" TargetMode="External"/><Relationship Id="rId1020" Type="http://schemas.openxmlformats.org/officeDocument/2006/relationships/hyperlink" Target="https://academic.oup.com/bjd/article-lookup/doi/10.1093/bjd/ljac109" TargetMode="External"/><Relationship Id="rId1977" Type="http://schemas.openxmlformats.org/officeDocument/2006/relationships/hyperlink" Target="https://europepmc.org/abstract/MED/31532460" TargetMode="External"/><Relationship Id="rId4383" Type="http://schemas.openxmlformats.org/officeDocument/2006/relationships/hyperlink" Target="https://pubmed.ncbi.nlm.nih.gov/34856001" TargetMode="External"/><Relationship Id="rId4590" Type="http://schemas.openxmlformats.org/officeDocument/2006/relationships/hyperlink" Target="https://pubmed.ncbi.nlm.nih.gov/17081923" TargetMode="External"/><Relationship Id="rId5227" Type="http://schemas.openxmlformats.org/officeDocument/2006/relationships/hyperlink" Target="https://pubmed.ncbi.nlm.nih.gov/27977093" TargetMode="External"/><Relationship Id="rId1837" Type="http://schemas.openxmlformats.org/officeDocument/2006/relationships/hyperlink" Target="https://academic.oup.com/trstmh/article-lookup/doi/10.1016/0035-9203(87)90277-x" TargetMode="External"/><Relationship Id="rId3192" Type="http://schemas.openxmlformats.org/officeDocument/2006/relationships/hyperlink" Target="https://pubmed.ncbi.nlm.nih.gov/32750186" TargetMode="External"/><Relationship Id="rId4036" Type="http://schemas.openxmlformats.org/officeDocument/2006/relationships/hyperlink" Target="https://karger.com/DRM/article/doi/10.1159/000107625" TargetMode="External"/><Relationship Id="rId4243" Type="http://schemas.openxmlformats.org/officeDocument/2006/relationships/hyperlink" Target="https://academic.oup.com/bjd/article-lookup/doi/10.1111/j.1365-2133.1988.tb02462.x" TargetMode="External"/><Relationship Id="rId4450" Type="http://schemas.openxmlformats.org/officeDocument/2006/relationships/hyperlink" Target="https://linkinghub.elsevier.com/retrieve/pii/S0091-6749(16)00032-4" TargetMode="External"/><Relationship Id="rId3052" Type="http://schemas.openxmlformats.org/officeDocument/2006/relationships/hyperlink" Target="https://pubmed.ncbi.nlm.nih.gov/37224480" TargetMode="External"/><Relationship Id="rId4103" Type="http://schemas.openxmlformats.org/officeDocument/2006/relationships/hyperlink" Target="https://pubmed.ncbi.nlm.nih.gov/12534616" TargetMode="External"/><Relationship Id="rId4310" Type="http://schemas.openxmlformats.org/officeDocument/2006/relationships/hyperlink" Target="https://onlinelibrary.wiley.com/doi/10.1111/pde.15652" TargetMode="External"/><Relationship Id="rId180" Type="http://schemas.openxmlformats.org/officeDocument/2006/relationships/hyperlink" Target="https://linkinghub.elsevier.com/retrieve/pii/S0733-8635(14)00107-7" TargetMode="External"/><Relationship Id="rId1904" Type="http://schemas.openxmlformats.org/officeDocument/2006/relationships/hyperlink" Target="https://pubmed.ncbi.nlm.nih.gov/6939693" TargetMode="External"/><Relationship Id="rId3869" Type="http://schemas.openxmlformats.org/officeDocument/2006/relationships/hyperlink" Target="https://pubmed.ncbi.nlm.nih.gov/28295196" TargetMode="External"/><Relationship Id="rId5084" Type="http://schemas.openxmlformats.org/officeDocument/2006/relationships/hyperlink" Target="https://pubmed.ncbi.nlm.nih.gov/34461928" TargetMode="External"/><Relationship Id="rId997" Type="http://schemas.openxmlformats.org/officeDocument/2006/relationships/hyperlink" Target="https://pubmed.ncbi.nlm.nih.gov/38055239" TargetMode="External"/><Relationship Id="rId2678" Type="http://schemas.openxmlformats.org/officeDocument/2006/relationships/hyperlink" Target="https://pubmed.ncbi.nlm.nih.gov/38290487" TargetMode="External"/><Relationship Id="rId2885" Type="http://schemas.openxmlformats.org/officeDocument/2006/relationships/hyperlink" Target="https://pubmed.ncbi.nlm.nih.gov/28973304" TargetMode="External"/><Relationship Id="rId3729" Type="http://schemas.openxmlformats.org/officeDocument/2006/relationships/hyperlink" Target="https://pubmed.ncbi.nlm.nih.gov/21093659" TargetMode="External"/><Relationship Id="rId3936" Type="http://schemas.openxmlformats.org/officeDocument/2006/relationships/hyperlink" Target="https://academic.oup.com/bjd/article-lookup/doi/10.1111/bjd.12826" TargetMode="External"/><Relationship Id="rId5151" Type="http://schemas.openxmlformats.org/officeDocument/2006/relationships/hyperlink" Target="https://pubmed.ncbi.nlm.nih.gov/7324256" TargetMode="External"/><Relationship Id="rId857" Type="http://schemas.openxmlformats.org/officeDocument/2006/relationships/hyperlink" Target="https://linkinghub.elsevier.com/retrieve/pii/S1473-3099(17)30469-3" TargetMode="External"/><Relationship Id="rId1487" Type="http://schemas.openxmlformats.org/officeDocument/2006/relationships/hyperlink" Target="https://europepmc.org/abstract/MED/16462986" TargetMode="External"/><Relationship Id="rId1694" Type="http://schemas.openxmlformats.org/officeDocument/2006/relationships/hyperlink" Target="https://linkinghub.elsevier.com/retrieve/pii/S0140-6736(94)90504-5" TargetMode="External"/><Relationship Id="rId2538" Type="http://schemas.openxmlformats.org/officeDocument/2006/relationships/hyperlink" Target="https://onlinelibrary.wiley.com/resolve/openurl?genre=article&amp;sid=nlm:pubmed&amp;issn=0303-6987&amp;date=1996&amp;volume=23&amp;issue=1&amp;spage=25" TargetMode="External"/><Relationship Id="rId2745" Type="http://schemas.openxmlformats.org/officeDocument/2006/relationships/hyperlink" Target="https://onlinelibrary.wiley.com/doi/10.1111/phpp.12532" TargetMode="External"/><Relationship Id="rId2952" Type="http://schemas.openxmlformats.org/officeDocument/2006/relationships/hyperlink" Target="https://linkinghub.elsevier.com/retrieve/pii/S0091-6749(18)30706-1" TargetMode="External"/><Relationship Id="rId717" Type="http://schemas.openxmlformats.org/officeDocument/2006/relationships/hyperlink" Target="https://europepmc.org/abstract/MED/29956363" TargetMode="External"/><Relationship Id="rId924" Type="http://schemas.openxmlformats.org/officeDocument/2006/relationships/hyperlink" Target="https://pubmed.ncbi.nlm.nih.gov/10583057" TargetMode="External"/><Relationship Id="rId1347" Type="http://schemas.openxmlformats.org/officeDocument/2006/relationships/hyperlink" Target="https://pubmed.ncbi.nlm.nih.gov/26321261" TargetMode="External"/><Relationship Id="rId1554" Type="http://schemas.openxmlformats.org/officeDocument/2006/relationships/hyperlink" Target="https://onlinelibrary.wiley.com/resolve/openurl?genre=article&amp;sid=nlm:pubmed&amp;issn=0007-0963&amp;date=2001&amp;volume=145&amp;issue=&amp;spage=3" TargetMode="External"/><Relationship Id="rId1761" Type="http://schemas.openxmlformats.org/officeDocument/2006/relationships/hyperlink" Target="https://journals.sagepub.com/doi/10.1177/00494755920220s102?url_ver=Z39.88-2003&amp;rfr_id=ori:rid:crossref.org&amp;rfr_dat=cr_pub%200pubmed" TargetMode="External"/><Relationship Id="rId2605" Type="http://schemas.openxmlformats.org/officeDocument/2006/relationships/hyperlink" Target="https://onlinelibrary.wiley.com/doi/10.1111/jdv.16791" TargetMode="External"/><Relationship Id="rId2812" Type="http://schemas.openxmlformats.org/officeDocument/2006/relationships/hyperlink" Target="https://academic.oup.com/bjd/article-lookup/doi/10.1093/bjd/ljac144" TargetMode="External"/><Relationship Id="rId5011" Type="http://schemas.openxmlformats.org/officeDocument/2006/relationships/hyperlink" Target="https://pubmed.ncbi.nlm.nih.gov/1429914" TargetMode="External"/><Relationship Id="rId53" Type="http://schemas.openxmlformats.org/officeDocument/2006/relationships/hyperlink" Target="https://pubmed.ncbi.nlm.nih.gov/34767815" TargetMode="External"/><Relationship Id="rId1207" Type="http://schemas.openxmlformats.org/officeDocument/2006/relationships/hyperlink" Target="https://pubmed.ncbi.nlm.nih.gov/33768571" TargetMode="External"/><Relationship Id="rId1414" Type="http://schemas.openxmlformats.org/officeDocument/2006/relationships/hyperlink" Target="https://linkinghub.elsevier.com/retrieve/pii/S0140-6736(12)61729-2" TargetMode="External"/><Relationship Id="rId1621" Type="http://schemas.openxmlformats.org/officeDocument/2006/relationships/hyperlink" Target="https://academic.oup.com/bjd/article-lookup/doi/10.1046/j.1365-2133.1998.02091.x" TargetMode="External"/><Relationship Id="rId4777" Type="http://schemas.openxmlformats.org/officeDocument/2006/relationships/hyperlink" Target="https://eprints.whiterose.ac.uk/161065/" TargetMode="External"/><Relationship Id="rId4984" Type="http://schemas.openxmlformats.org/officeDocument/2006/relationships/hyperlink" Target="https://pubmed.ncbi.nlm.nih.gov/7819863" TargetMode="External"/><Relationship Id="rId3379" Type="http://schemas.openxmlformats.org/officeDocument/2006/relationships/hyperlink" Target="https://academic.oup.com/bjd/article-lookup/doi/10.1111/bjd.12747" TargetMode="External"/><Relationship Id="rId3586" Type="http://schemas.openxmlformats.org/officeDocument/2006/relationships/hyperlink" Target="https://pubmed.ncbi.nlm.nih.gov/11584773" TargetMode="External"/><Relationship Id="rId3793" Type="http://schemas.openxmlformats.org/officeDocument/2006/relationships/hyperlink" Target="https://pubmed.ncbi.nlm.nih.gov/34353345" TargetMode="External"/><Relationship Id="rId4637" Type="http://schemas.openxmlformats.org/officeDocument/2006/relationships/hyperlink" Target="https://linkinghub.elsevier.com/retrieve/pii/S0022-202X(15)43074-X" TargetMode="External"/><Relationship Id="rId2188" Type="http://schemas.openxmlformats.org/officeDocument/2006/relationships/hyperlink" Target="https://linkinghub.elsevier.com/retrieve/pii/S0091-6749(16)31377-X" TargetMode="External"/><Relationship Id="rId2395" Type="http://schemas.openxmlformats.org/officeDocument/2006/relationships/hyperlink" Target="https://pubmed.ncbi.nlm.nih.gov/26569580" TargetMode="External"/><Relationship Id="rId3239" Type="http://schemas.openxmlformats.org/officeDocument/2006/relationships/hyperlink" Target="https://europepmc.org/abstract/MED/30830151" TargetMode="External"/><Relationship Id="rId3446" Type="http://schemas.openxmlformats.org/officeDocument/2006/relationships/hyperlink" Target="https://pubmed.ncbi.nlm.nih.gov/17177709" TargetMode="External"/><Relationship Id="rId4844" Type="http://schemas.openxmlformats.org/officeDocument/2006/relationships/hyperlink" Target="https://pubmed.ncbi.nlm.nih.gov/27169607" TargetMode="External"/><Relationship Id="rId367" Type="http://schemas.openxmlformats.org/officeDocument/2006/relationships/hyperlink" Target="https://europepmc.org/abstract/MED/33275818" TargetMode="External"/><Relationship Id="rId574" Type="http://schemas.openxmlformats.org/officeDocument/2006/relationships/hyperlink" Target="https://europepmc.org/abstract/MED/9389755" TargetMode="External"/><Relationship Id="rId2048" Type="http://schemas.openxmlformats.org/officeDocument/2006/relationships/hyperlink" Target="https://pubmed.ncbi.nlm.nih.gov/23521206" TargetMode="External"/><Relationship Id="rId2255" Type="http://schemas.openxmlformats.org/officeDocument/2006/relationships/hyperlink" Target="https://pubmed.ncbi.nlm.nih.gov/19501237" TargetMode="External"/><Relationship Id="rId3653" Type="http://schemas.openxmlformats.org/officeDocument/2006/relationships/hyperlink" Target="https://academic.oup.com/bjd/article-lookup/doi/10.1111/bjd.17505" TargetMode="External"/><Relationship Id="rId3860" Type="http://schemas.openxmlformats.org/officeDocument/2006/relationships/hyperlink" Target="https://academic.oup.com/bjd/article-lookup/doi/10.1111/bjd.15853" TargetMode="External"/><Relationship Id="rId4704" Type="http://schemas.openxmlformats.org/officeDocument/2006/relationships/hyperlink" Target="https://pubmed.ncbi.nlm.nih.gov/37581272" TargetMode="External"/><Relationship Id="rId4911" Type="http://schemas.openxmlformats.org/officeDocument/2006/relationships/hyperlink" Target="https://academic.oup.com/ced/article-lookup/doi/10.1046/j.1365-2230.2003.01314.x" TargetMode="External"/><Relationship Id="rId227" Type="http://schemas.openxmlformats.org/officeDocument/2006/relationships/hyperlink" Target="https://pubmed.ncbi.nlm.nih.gov/21571784" TargetMode="External"/><Relationship Id="rId781" Type="http://schemas.openxmlformats.org/officeDocument/2006/relationships/hyperlink" Target="https://academic.oup.com/bjd/article-lookup/doi/10.1111/j.1365-2133.2007.08099.x" TargetMode="External"/><Relationship Id="rId2462" Type="http://schemas.openxmlformats.org/officeDocument/2006/relationships/hyperlink" Target="https://www.dovepress.com/articles.php?article_id=2635" TargetMode="External"/><Relationship Id="rId3306" Type="http://schemas.openxmlformats.org/officeDocument/2006/relationships/hyperlink" Target="https://pubmed.ncbi.nlm.nih.gov/27995605" TargetMode="External"/><Relationship Id="rId3513" Type="http://schemas.openxmlformats.org/officeDocument/2006/relationships/hyperlink" Target="https://academic.oup.com/bjd/article-lookup/doi/10.1111/bjd.17131" TargetMode="External"/><Relationship Id="rId3720" Type="http://schemas.openxmlformats.org/officeDocument/2006/relationships/hyperlink" Target="https://europepmc.org/abstract/MED/21807764" TargetMode="External"/><Relationship Id="rId434" Type="http://schemas.openxmlformats.org/officeDocument/2006/relationships/hyperlink" Target="https://pubmed.ncbi.nlm.nih.gov/25683118" TargetMode="External"/><Relationship Id="rId641" Type="http://schemas.openxmlformats.org/officeDocument/2006/relationships/hyperlink" Target="https://academic.oup.com/ced/article-lookup/doi/10.1093/ced/llac052" TargetMode="External"/><Relationship Id="rId1064" Type="http://schemas.openxmlformats.org/officeDocument/2006/relationships/hyperlink" Target="https://linkinghub.elsevier.com/retrieve/pii/S0022-202X(20)31578-5" TargetMode="External"/><Relationship Id="rId1271" Type="http://schemas.openxmlformats.org/officeDocument/2006/relationships/hyperlink" Target="https://pubmed.ncbi.nlm.nih.gov/30687976" TargetMode="External"/><Relationship Id="rId2115" Type="http://schemas.openxmlformats.org/officeDocument/2006/relationships/hyperlink" Target="https://pubmed.ncbi.nlm.nih.gov/38751343" TargetMode="External"/><Relationship Id="rId2322" Type="http://schemas.openxmlformats.org/officeDocument/2006/relationships/hyperlink" Target="https://europepmc.org/abstract/MED/34199748" TargetMode="External"/><Relationship Id="rId501" Type="http://schemas.openxmlformats.org/officeDocument/2006/relationships/hyperlink" Target="https://onlinelibrary.wiley.com/doi/10.1111/j.1525-1470.2008.00698.x" TargetMode="External"/><Relationship Id="rId1131" Type="http://schemas.openxmlformats.org/officeDocument/2006/relationships/hyperlink" Target="https://pubmed.ncbi.nlm.nih.gov/26500011" TargetMode="External"/><Relationship Id="rId4287" Type="http://schemas.openxmlformats.org/officeDocument/2006/relationships/hyperlink" Target="https://academic.oup.com/bjd/article-lookup/doi/10.1111/j.1365-2133.1979.tb06197.x" TargetMode="External"/><Relationship Id="rId4494" Type="http://schemas.openxmlformats.org/officeDocument/2006/relationships/hyperlink" Target="https://www.tandfonline.com/doi/full/10.1080/09546634.2019.1592096" TargetMode="External"/><Relationship Id="rId3096" Type="http://schemas.openxmlformats.org/officeDocument/2006/relationships/hyperlink" Target="https://pubmed.ncbi.nlm.nih.gov/35104366" TargetMode="External"/><Relationship Id="rId4147" Type="http://schemas.openxmlformats.org/officeDocument/2006/relationships/hyperlink" Target="https://pubmed.ncbi.nlm.nih.gov/9390332" TargetMode="External"/><Relationship Id="rId4354" Type="http://schemas.openxmlformats.org/officeDocument/2006/relationships/hyperlink" Target="https://europepmc.org/abstract/MED/37029288" TargetMode="External"/><Relationship Id="rId4561" Type="http://schemas.openxmlformats.org/officeDocument/2006/relationships/hyperlink" Target="https://onlinelibrary.wiley.com/doi/10.1111/phpp.12245" TargetMode="External"/><Relationship Id="rId1948" Type="http://schemas.openxmlformats.org/officeDocument/2006/relationships/hyperlink" Target="https://pubmed.ncbi.nlm.nih.gov/34477218" TargetMode="External"/><Relationship Id="rId3163" Type="http://schemas.openxmlformats.org/officeDocument/2006/relationships/hyperlink" Target="https://europepmc.org/abstract/MED/33926904" TargetMode="External"/><Relationship Id="rId3370" Type="http://schemas.openxmlformats.org/officeDocument/2006/relationships/hyperlink" Target="https://pubmed.ncbi.nlm.nih.gov/26440803" TargetMode="External"/><Relationship Id="rId4007" Type="http://schemas.openxmlformats.org/officeDocument/2006/relationships/hyperlink" Target="https://karger.com/DRM/article/doi/10.1159/000205524" TargetMode="External"/><Relationship Id="rId4214" Type="http://schemas.openxmlformats.org/officeDocument/2006/relationships/hyperlink" Target="https://pubmed.ncbi.nlm.nih.gov/2078252" TargetMode="External"/><Relationship Id="rId4421" Type="http://schemas.openxmlformats.org/officeDocument/2006/relationships/hyperlink" Target="https://pubmed.ncbi.nlm.nih.gov/32699005" TargetMode="External"/><Relationship Id="rId291" Type="http://schemas.openxmlformats.org/officeDocument/2006/relationships/hyperlink" Target="https://academic.oup.com/ced/article-lookup/doi/10.1046/j.1365-2230.2000.00703.x" TargetMode="External"/><Relationship Id="rId1808" Type="http://schemas.openxmlformats.org/officeDocument/2006/relationships/hyperlink" Target="https://academic.oup.com/ced/article-lookup/doi/10.1111/j.1365-2230.1988.tb00683.x" TargetMode="External"/><Relationship Id="rId3023" Type="http://schemas.openxmlformats.org/officeDocument/2006/relationships/hyperlink" Target="https://linkinghub.elsevier.com/retrieve/pii/S2666-3287(23)00155-4" TargetMode="External"/><Relationship Id="rId151" Type="http://schemas.openxmlformats.org/officeDocument/2006/relationships/hyperlink" Target="https://pubmed.ncbi.nlm.nih.gov/28595995" TargetMode="External"/><Relationship Id="rId3230" Type="http://schemas.openxmlformats.org/officeDocument/2006/relationships/hyperlink" Target="https://pubmed.ncbi.nlm.nih.gov/30864158" TargetMode="External"/><Relationship Id="rId5195" Type="http://schemas.openxmlformats.org/officeDocument/2006/relationships/hyperlink" Target="https://pubmed.ncbi.nlm.nih.gov/15949000" TargetMode="External"/><Relationship Id="rId2789" Type="http://schemas.openxmlformats.org/officeDocument/2006/relationships/hyperlink" Target="https://pubmed.ncbi.nlm.nih.gov/38291032" TargetMode="External"/><Relationship Id="rId2996" Type="http://schemas.openxmlformats.org/officeDocument/2006/relationships/hyperlink" Target="https://pubmed.ncbi.nlm.nih.gov/20569091" TargetMode="External"/><Relationship Id="rId968" Type="http://schemas.openxmlformats.org/officeDocument/2006/relationships/hyperlink" Target="https://pubmed.ncbi.nlm.nih.gov/25362713" TargetMode="External"/><Relationship Id="rId1598" Type="http://schemas.openxmlformats.org/officeDocument/2006/relationships/hyperlink" Target="https://pubmed.ncbi.nlm.nih.gov/10367908" TargetMode="External"/><Relationship Id="rId2649" Type="http://schemas.openxmlformats.org/officeDocument/2006/relationships/hyperlink" Target="https://linkinghub.elsevier.com/retrieve/pii/S0022-202X(15)33829-X" TargetMode="External"/><Relationship Id="rId2856" Type="http://schemas.openxmlformats.org/officeDocument/2006/relationships/hyperlink" Target="https://linkinghub.elsevier.com/retrieve/pii/S0738-081X(21)00022-5" TargetMode="External"/><Relationship Id="rId3907" Type="http://schemas.openxmlformats.org/officeDocument/2006/relationships/hyperlink" Target="https://pubmed.ncbi.nlm.nih.gov/26686685" TargetMode="External"/><Relationship Id="rId5055" Type="http://schemas.openxmlformats.org/officeDocument/2006/relationships/hyperlink" Target="https://europepmc.org/abstract/MED/2538176" TargetMode="External"/><Relationship Id="rId5262" Type="http://schemas.openxmlformats.org/officeDocument/2006/relationships/hyperlink" Target="https://academic.oup.com/ced/article-lookup/doi/10.1111/j.1365-2230.2010.03950.x" TargetMode="External"/><Relationship Id="rId97" Type="http://schemas.openxmlformats.org/officeDocument/2006/relationships/hyperlink" Target="https://pubmed.ncbi.nlm.nih.gov/31989688" TargetMode="External"/><Relationship Id="rId828" Type="http://schemas.openxmlformats.org/officeDocument/2006/relationships/hyperlink" Target="https://pubmed.ncbi.nlm.nih.gov/32034956" TargetMode="External"/><Relationship Id="rId1458" Type="http://schemas.openxmlformats.org/officeDocument/2006/relationships/hyperlink" Target="https://www.tandfonline.com/doi/full/10.1080/09546630701657187" TargetMode="External"/><Relationship Id="rId1665" Type="http://schemas.openxmlformats.org/officeDocument/2006/relationships/hyperlink" Target="https://pubmed.ncbi.nlm.nih.gov/8547049" TargetMode="External"/><Relationship Id="rId1872" Type="http://schemas.openxmlformats.org/officeDocument/2006/relationships/hyperlink" Target="https://europepmc.org/abstract/MED/6363524" TargetMode="External"/><Relationship Id="rId2509" Type="http://schemas.openxmlformats.org/officeDocument/2006/relationships/hyperlink" Target="https://pubmed.ncbi.nlm.nih.gov/10951128" TargetMode="External"/><Relationship Id="rId2716" Type="http://schemas.openxmlformats.org/officeDocument/2006/relationships/hyperlink" Target="https://pubmed.ncbi.nlm.nih.gov/34791598" TargetMode="External"/><Relationship Id="rId4071" Type="http://schemas.openxmlformats.org/officeDocument/2006/relationships/hyperlink" Target="https://linkinghub.elsevier.com/retrieve/pii/S0733-8635(05)00052-5" TargetMode="External"/><Relationship Id="rId5122" Type="http://schemas.openxmlformats.org/officeDocument/2006/relationships/hyperlink" Target="https://pubmed.ncbi.nlm.nih.gov/35677915" TargetMode="External"/><Relationship Id="rId1318" Type="http://schemas.openxmlformats.org/officeDocument/2006/relationships/hyperlink" Target="https://europepmc.org/abstract/MED/28103250" TargetMode="External"/><Relationship Id="rId1525" Type="http://schemas.openxmlformats.org/officeDocument/2006/relationships/hyperlink" Target="https://pubmed.ncbi.nlm.nih.gov/12823325" TargetMode="External"/><Relationship Id="rId2923" Type="http://schemas.openxmlformats.org/officeDocument/2006/relationships/hyperlink" Target="https://pubmed.ncbi.nlm.nih.gov/38058676" TargetMode="External"/><Relationship Id="rId1732" Type="http://schemas.openxmlformats.org/officeDocument/2006/relationships/hyperlink" Target="https://pubmed.ncbi.nlm.nih.gov/8340513" TargetMode="External"/><Relationship Id="rId4888" Type="http://schemas.openxmlformats.org/officeDocument/2006/relationships/hyperlink" Target="https://academic.oup.com/bjd/article-lookup/doi/10.1111/bjd.18443" TargetMode="External"/><Relationship Id="rId24" Type="http://schemas.openxmlformats.org/officeDocument/2006/relationships/hyperlink" Target="https://onlinelibrary.wiley.com/doi/10.1111/exd.14776" TargetMode="External"/><Relationship Id="rId2299" Type="http://schemas.openxmlformats.org/officeDocument/2006/relationships/hyperlink" Target="https://pubmed.ncbi.nlm.nih.gov/36810251" TargetMode="External"/><Relationship Id="rId3697" Type="http://schemas.openxmlformats.org/officeDocument/2006/relationships/hyperlink" Target="https://pubmed.ncbi.nlm.nih.gov/24758522" TargetMode="External"/><Relationship Id="rId4748" Type="http://schemas.openxmlformats.org/officeDocument/2006/relationships/hyperlink" Target="https://pubmed.ncbi.nlm.nih.gov/34534037" TargetMode="External"/><Relationship Id="rId4955" Type="http://schemas.openxmlformats.org/officeDocument/2006/relationships/hyperlink" Target="https://academic.oup.com/bjd/article-lookup/doi/10.1046/j.1365-2133.2002.4653_8.x" TargetMode="External"/><Relationship Id="rId3557" Type="http://schemas.openxmlformats.org/officeDocument/2006/relationships/hyperlink" Target="https://academic.oup.com/ced/article-lookup/doi/10.1111/j.1365-2230.2010.03960.x" TargetMode="External"/><Relationship Id="rId3764" Type="http://schemas.openxmlformats.org/officeDocument/2006/relationships/hyperlink" Target="https://onlinelibrary.wiley.com/doi/10.1111/jdv.19570" TargetMode="External"/><Relationship Id="rId3971" Type="http://schemas.openxmlformats.org/officeDocument/2006/relationships/hyperlink" Target="https://pubmed.ncbi.nlm.nih.gov/22292932" TargetMode="External"/><Relationship Id="rId4608" Type="http://schemas.openxmlformats.org/officeDocument/2006/relationships/hyperlink" Target="https://pubmed.ncbi.nlm.nih.gov/15217365" TargetMode="External"/><Relationship Id="rId4815" Type="http://schemas.openxmlformats.org/officeDocument/2006/relationships/hyperlink" Target="https://academic.oup.com/bjd/article-lookup/doi/10.1111/bjd.16268" TargetMode="External"/><Relationship Id="rId478" Type="http://schemas.openxmlformats.org/officeDocument/2006/relationships/hyperlink" Target="https://pubmed.ncbi.nlm.nih.gov/20447089" TargetMode="External"/><Relationship Id="rId685" Type="http://schemas.openxmlformats.org/officeDocument/2006/relationships/hyperlink" Target="https://academic.oup.com/bjd/article-lookup/doi/10.1111/bjd.19331" TargetMode="External"/><Relationship Id="rId892" Type="http://schemas.openxmlformats.org/officeDocument/2006/relationships/hyperlink" Target="https://pubmed.ncbi.nlm.nih.gov/23445314" TargetMode="External"/><Relationship Id="rId2159" Type="http://schemas.openxmlformats.org/officeDocument/2006/relationships/hyperlink" Target="https://pubmed.ncbi.nlm.nih.gov/31713914" TargetMode="External"/><Relationship Id="rId2366" Type="http://schemas.openxmlformats.org/officeDocument/2006/relationships/hyperlink" Target="https://europepmc.org/abstract/MED/29590279" TargetMode="External"/><Relationship Id="rId2573" Type="http://schemas.openxmlformats.org/officeDocument/2006/relationships/hyperlink" Target="https://europepmc.org/abstract/MED/37285130" TargetMode="External"/><Relationship Id="rId2780" Type="http://schemas.openxmlformats.org/officeDocument/2006/relationships/hyperlink" Target="https://link.springer.com/article/10.2165/00063030-200519010-00006" TargetMode="External"/><Relationship Id="rId3417" Type="http://schemas.openxmlformats.org/officeDocument/2006/relationships/hyperlink" Target="https://europepmc.org/abstract/MED/21073449" TargetMode="External"/><Relationship Id="rId3624" Type="http://schemas.openxmlformats.org/officeDocument/2006/relationships/hyperlink" Target="https://pubmed.ncbi.nlm.nih.gov/35965351" TargetMode="External"/><Relationship Id="rId3831" Type="http://schemas.openxmlformats.org/officeDocument/2006/relationships/hyperlink" Target="https://pubmed.ncbi.nlm.nih.gov/31317542" TargetMode="External"/><Relationship Id="rId338" Type="http://schemas.openxmlformats.org/officeDocument/2006/relationships/hyperlink" Target="https://pubmed.ncbi.nlm.nih.gov/37363400" TargetMode="External"/><Relationship Id="rId545" Type="http://schemas.openxmlformats.org/officeDocument/2006/relationships/hyperlink" Target="https://academic.oup.com/ced/article-lookup/doi/10.1046/j.1365-2230.2001.00891.x" TargetMode="External"/><Relationship Id="rId752" Type="http://schemas.openxmlformats.org/officeDocument/2006/relationships/hyperlink" Target="https://pubmed.ncbi.nlm.nih.gov/26370355" TargetMode="External"/><Relationship Id="rId1175" Type="http://schemas.openxmlformats.org/officeDocument/2006/relationships/hyperlink" Target="https://pubmed.ncbi.nlm.nih.gov/36630642" TargetMode="External"/><Relationship Id="rId1382" Type="http://schemas.openxmlformats.org/officeDocument/2006/relationships/hyperlink" Target="https://academic.oup.com/bjd/article-lookup/doi/10.1111/bjd.13406" TargetMode="External"/><Relationship Id="rId2019" Type="http://schemas.openxmlformats.org/officeDocument/2006/relationships/hyperlink" Target="https://europepmc.org/abstract/MED/26771141" TargetMode="External"/><Relationship Id="rId2226" Type="http://schemas.openxmlformats.org/officeDocument/2006/relationships/hyperlink" Target="https://linkinghub.elsevier.com/retrieve/pii/S0091-6749(13)01437-1" TargetMode="External"/><Relationship Id="rId2433" Type="http://schemas.openxmlformats.org/officeDocument/2006/relationships/hyperlink" Target="https://pubmed.ncbi.nlm.nih.gov/21910698" TargetMode="External"/><Relationship Id="rId2640" Type="http://schemas.openxmlformats.org/officeDocument/2006/relationships/hyperlink" Target="https://pubmed.ncbi.nlm.nih.gov/22356636" TargetMode="External"/><Relationship Id="rId405" Type="http://schemas.openxmlformats.org/officeDocument/2006/relationships/hyperlink" Target="https://europepmc.org/abstract/MED/29423837" TargetMode="External"/><Relationship Id="rId612" Type="http://schemas.openxmlformats.org/officeDocument/2006/relationships/hyperlink" Target="https://pubmed.ncbi.nlm.nih.gov/37909292" TargetMode="External"/><Relationship Id="rId1035" Type="http://schemas.openxmlformats.org/officeDocument/2006/relationships/hyperlink" Target="https://pubmed.ncbi.nlm.nih.gov/35293977" TargetMode="External"/><Relationship Id="rId1242" Type="http://schemas.openxmlformats.org/officeDocument/2006/relationships/hyperlink" Target="https://europepmc.org/abstract/MED/32613651" TargetMode="External"/><Relationship Id="rId2500" Type="http://schemas.openxmlformats.org/officeDocument/2006/relationships/hyperlink" Target="https://academic.oup.com/ced/article-lookup/doi/10.1046/j.1365-2230.2001.00857-5.x" TargetMode="External"/><Relationship Id="rId4398" Type="http://schemas.openxmlformats.org/officeDocument/2006/relationships/hyperlink" Target="https://academic.oup.com/ced/article-lookup/doi/10.1111/ced.14897" TargetMode="External"/><Relationship Id="rId1102" Type="http://schemas.openxmlformats.org/officeDocument/2006/relationships/hyperlink" Target="https://linkinghub.elsevier.com/retrieve/pii/S0022-202X(17)33048-8" TargetMode="External"/><Relationship Id="rId4258" Type="http://schemas.openxmlformats.org/officeDocument/2006/relationships/hyperlink" Target="https://linkinghub.elsevier.com/retrieve/pii/S0140-6736(85)92716-3" TargetMode="External"/><Relationship Id="rId4465" Type="http://schemas.openxmlformats.org/officeDocument/2006/relationships/hyperlink" Target="https://pubmed.ncbi.nlm.nih.gov/33937976" TargetMode="External"/><Relationship Id="rId3067" Type="http://schemas.openxmlformats.org/officeDocument/2006/relationships/hyperlink" Target="https://europepmc.org/abstract/MED/36450450" TargetMode="External"/><Relationship Id="rId3274" Type="http://schemas.openxmlformats.org/officeDocument/2006/relationships/hyperlink" Target="https://pubmed.ncbi.nlm.nih.gov/29053820" TargetMode="External"/><Relationship Id="rId4118" Type="http://schemas.openxmlformats.org/officeDocument/2006/relationships/hyperlink" Target="https://pubmed.ncbi.nlm.nih.gov/11255339" TargetMode="External"/><Relationship Id="rId4672" Type="http://schemas.openxmlformats.org/officeDocument/2006/relationships/hyperlink" Target="https://pubmed.ncbi.nlm.nih.gov/1419751" TargetMode="External"/><Relationship Id="rId195" Type="http://schemas.openxmlformats.org/officeDocument/2006/relationships/hyperlink" Target="https://pubmed.ncbi.nlm.nih.gov/23792462" TargetMode="External"/><Relationship Id="rId1919" Type="http://schemas.openxmlformats.org/officeDocument/2006/relationships/hyperlink" Target="https://pubmed.ncbi.nlm.nih.gov/509775" TargetMode="External"/><Relationship Id="rId3481" Type="http://schemas.openxmlformats.org/officeDocument/2006/relationships/hyperlink" Target="https://linkinghub.elsevier.com/retrieve/pii/S0021-9258(17)38978-0" TargetMode="External"/><Relationship Id="rId4325" Type="http://schemas.openxmlformats.org/officeDocument/2006/relationships/hyperlink" Target="https://pubmed.ncbi.nlm.nih.gov/37748775" TargetMode="External"/><Relationship Id="rId4532" Type="http://schemas.openxmlformats.org/officeDocument/2006/relationships/hyperlink" Target="https://pubmed.ncbi.nlm.nih.gov/36755389" TargetMode="External"/><Relationship Id="rId2083" Type="http://schemas.openxmlformats.org/officeDocument/2006/relationships/hyperlink" Target="https://pubmed.ncbi.nlm.nih.gov/17927790" TargetMode="External"/><Relationship Id="rId2290" Type="http://schemas.openxmlformats.org/officeDocument/2006/relationships/hyperlink" Target="https://europepmc.org/abstract/MED/37731086" TargetMode="External"/><Relationship Id="rId3134" Type="http://schemas.openxmlformats.org/officeDocument/2006/relationships/hyperlink" Target="https://pubmed.ncbi.nlm.nih.gov/34468687" TargetMode="External"/><Relationship Id="rId3341" Type="http://schemas.openxmlformats.org/officeDocument/2006/relationships/hyperlink" Target="https://linkinghub.elsevier.com/retrieve/pii/S1865-9217(16)30150-7" TargetMode="External"/><Relationship Id="rId262" Type="http://schemas.openxmlformats.org/officeDocument/2006/relationships/hyperlink" Target="https://pubmed.ncbi.nlm.nih.gov/16685656" TargetMode="External"/><Relationship Id="rId2150" Type="http://schemas.openxmlformats.org/officeDocument/2006/relationships/hyperlink" Target="https://linkinghub.elsevier.com/retrieve/pii/S0091-6749(20)30679-5" TargetMode="External"/><Relationship Id="rId3201" Type="http://schemas.openxmlformats.org/officeDocument/2006/relationships/hyperlink" Target="https://europepmc.org/abstract/MED/32128788" TargetMode="External"/><Relationship Id="rId5099" Type="http://schemas.openxmlformats.org/officeDocument/2006/relationships/hyperlink" Target="https://europepmc.org/abstract/MED/32618354" TargetMode="External"/><Relationship Id="rId122" Type="http://schemas.openxmlformats.org/officeDocument/2006/relationships/hyperlink" Target="https://linkinghub.elsevier.com/retrieve/pii/S0091-6749(18)32780-5" TargetMode="External"/><Relationship Id="rId2010" Type="http://schemas.openxmlformats.org/officeDocument/2006/relationships/hyperlink" Target="https://pubmed.ncbi.nlm.nih.gov/28044348" TargetMode="External"/><Relationship Id="rId5166" Type="http://schemas.openxmlformats.org/officeDocument/2006/relationships/hyperlink" Target="https://academic.oup.com/ced/article-lookup/doi/10.1111/ced.12920" TargetMode="External"/><Relationship Id="rId1569" Type="http://schemas.openxmlformats.org/officeDocument/2006/relationships/hyperlink" Target="https://pubmed.ncbi.nlm.nih.gov/11369484" TargetMode="External"/><Relationship Id="rId2967" Type="http://schemas.openxmlformats.org/officeDocument/2006/relationships/hyperlink" Target="https://pubmed.ncbi.nlm.nih.gov/25037253" TargetMode="External"/><Relationship Id="rId4182" Type="http://schemas.openxmlformats.org/officeDocument/2006/relationships/hyperlink" Target="https://academic.oup.com/ced/article-lookup/doi/10.1111/j.1365-2230.1994.tb01167.x" TargetMode="External"/><Relationship Id="rId5026" Type="http://schemas.openxmlformats.org/officeDocument/2006/relationships/hyperlink" Target="https://academic.oup.com/bjd/article-lookup/doi/10.1111/j.1365-2133.1990.tb06262.x" TargetMode="External"/><Relationship Id="rId5233" Type="http://schemas.openxmlformats.org/officeDocument/2006/relationships/hyperlink" Target="https://pubmed.ncbi.nlm.nih.gov/36076145" TargetMode="External"/><Relationship Id="rId939" Type="http://schemas.openxmlformats.org/officeDocument/2006/relationships/hyperlink" Target="https://europepmc.org/abstract/MED/9038654" TargetMode="External"/><Relationship Id="rId1776" Type="http://schemas.openxmlformats.org/officeDocument/2006/relationships/hyperlink" Target="https://academic.oup.com/trstmh/article-lookup/doi/10.1016/0035-9203(91)90184-z" TargetMode="External"/><Relationship Id="rId1983" Type="http://schemas.openxmlformats.org/officeDocument/2006/relationships/hyperlink" Target="https://europepmc.org/abstract/MED/31462472" TargetMode="External"/><Relationship Id="rId2827" Type="http://schemas.openxmlformats.org/officeDocument/2006/relationships/hyperlink" Target="https://pubmed.ncbi.nlm.nih.gov/35104366" TargetMode="External"/><Relationship Id="rId4042" Type="http://schemas.openxmlformats.org/officeDocument/2006/relationships/hyperlink" Target="https://academic.oup.com/bjd/article-lookup/doi/10.1111/j.1365-2133.2006.07472.x" TargetMode="External"/><Relationship Id="rId68" Type="http://schemas.openxmlformats.org/officeDocument/2006/relationships/hyperlink" Target="https://europepmc.org/abstract/MED/34661663" TargetMode="External"/><Relationship Id="rId1429" Type="http://schemas.openxmlformats.org/officeDocument/2006/relationships/hyperlink" Target="https://pubmed.ncbi.nlm.nih.gov/21919896" TargetMode="External"/><Relationship Id="rId1636" Type="http://schemas.openxmlformats.org/officeDocument/2006/relationships/hyperlink" Target="https://pubmed.ncbi.nlm.nih.gov/9039290" TargetMode="External"/><Relationship Id="rId1843" Type="http://schemas.openxmlformats.org/officeDocument/2006/relationships/hyperlink" Target="https://pubmed.ncbi.nlm.nih.gov/2940791" TargetMode="External"/><Relationship Id="rId4999" Type="http://schemas.openxmlformats.org/officeDocument/2006/relationships/hyperlink" Target="https://pubmed.ncbi.nlm.nih.gov/8369213" TargetMode="External"/><Relationship Id="rId1703" Type="http://schemas.openxmlformats.org/officeDocument/2006/relationships/hyperlink" Target="https://pubmed.ncbi.nlm.nih.gov/8077509" TargetMode="External"/><Relationship Id="rId1910" Type="http://schemas.openxmlformats.org/officeDocument/2006/relationships/hyperlink" Target="https://pubmed.ncbi.nlm.nih.gov/7261462" TargetMode="External"/><Relationship Id="rId4859" Type="http://schemas.openxmlformats.org/officeDocument/2006/relationships/hyperlink" Target="https://europepmc.org/abstract/MED/24831735" TargetMode="External"/><Relationship Id="rId3668" Type="http://schemas.openxmlformats.org/officeDocument/2006/relationships/hyperlink" Target="https://linkinghub.elsevier.com/retrieve/pii/S0190-9622(17)31945-X" TargetMode="External"/><Relationship Id="rId3875" Type="http://schemas.openxmlformats.org/officeDocument/2006/relationships/hyperlink" Target="https://pubmed.ncbi.nlm.nih.gov/28342225" TargetMode="External"/><Relationship Id="rId4719" Type="http://schemas.openxmlformats.org/officeDocument/2006/relationships/hyperlink" Target="https://academic.oup.com/bjd/article-lookup/doi/10.1093/bjd/ljac129" TargetMode="External"/><Relationship Id="rId4926" Type="http://schemas.openxmlformats.org/officeDocument/2006/relationships/hyperlink" Target="https://academic.oup.com/bjd/article-lookup/doi/10.1111/j.1365-2133.2008.08747.x" TargetMode="External"/><Relationship Id="rId589" Type="http://schemas.openxmlformats.org/officeDocument/2006/relationships/hyperlink" Target="https://pubmed.ncbi.nlm.nih.gov/8617990" TargetMode="External"/><Relationship Id="rId796" Type="http://schemas.openxmlformats.org/officeDocument/2006/relationships/hyperlink" Target="https://pubmed.ncbi.nlm.nih.gov/38545867" TargetMode="External"/><Relationship Id="rId2477" Type="http://schemas.openxmlformats.org/officeDocument/2006/relationships/hyperlink" Target="https://pubmed.ncbi.nlm.nih.gov/16433808" TargetMode="External"/><Relationship Id="rId2684" Type="http://schemas.openxmlformats.org/officeDocument/2006/relationships/hyperlink" Target="https://pubmed.ncbi.nlm.nih.gov/37169550" TargetMode="External"/><Relationship Id="rId3528" Type="http://schemas.openxmlformats.org/officeDocument/2006/relationships/hyperlink" Target="https://pubmed.ncbi.nlm.nih.gov/27788605" TargetMode="External"/><Relationship Id="rId3735" Type="http://schemas.openxmlformats.org/officeDocument/2006/relationships/hyperlink" Target="https://pubmed.ncbi.nlm.nih.gov/20359251" TargetMode="External"/><Relationship Id="rId5090" Type="http://schemas.openxmlformats.org/officeDocument/2006/relationships/hyperlink" Target="https://pubmed.ncbi.nlm.nih.gov/34035105" TargetMode="External"/><Relationship Id="rId449" Type="http://schemas.openxmlformats.org/officeDocument/2006/relationships/hyperlink" Target="https://www.nature.com/articles/onc2013186" TargetMode="External"/><Relationship Id="rId656" Type="http://schemas.openxmlformats.org/officeDocument/2006/relationships/hyperlink" Target="https://pubmed.ncbi.nlm.nih.gov/34388263" TargetMode="External"/><Relationship Id="rId863" Type="http://schemas.openxmlformats.org/officeDocument/2006/relationships/hyperlink" Target="https://academic.oup.com/ced/article-lookup/doi/10.1111/ced.13152" TargetMode="External"/><Relationship Id="rId1079" Type="http://schemas.openxmlformats.org/officeDocument/2006/relationships/hyperlink" Target="https://pubmed.ncbi.nlm.nih.gov/32613650" TargetMode="External"/><Relationship Id="rId1286" Type="http://schemas.openxmlformats.org/officeDocument/2006/relationships/hyperlink" Target="https://linkinghub.elsevier.com/retrieve/pii/S0196-0644(18)30363-9" TargetMode="External"/><Relationship Id="rId1493" Type="http://schemas.openxmlformats.org/officeDocument/2006/relationships/hyperlink" Target="https://onlinelibrary.wiley.com/doi/10.1111/j.1468-3083.2005.01296.x" TargetMode="External"/><Relationship Id="rId2337" Type="http://schemas.openxmlformats.org/officeDocument/2006/relationships/hyperlink" Target="https://pubmed.ncbi.nlm.nih.gov/32562551" TargetMode="External"/><Relationship Id="rId2544" Type="http://schemas.openxmlformats.org/officeDocument/2006/relationships/hyperlink" Target="https://onlinelibrary.wiley.com/resolve/openurl?genre=article&amp;sid=nlm:pubmed&amp;issn=0105-1873&amp;date=1994&amp;volume=31&amp;issue=3&amp;spage=185" TargetMode="External"/><Relationship Id="rId2891" Type="http://schemas.openxmlformats.org/officeDocument/2006/relationships/hyperlink" Target="https://pubmed.ncbi.nlm.nih.gov/26573299" TargetMode="External"/><Relationship Id="rId3942" Type="http://schemas.openxmlformats.org/officeDocument/2006/relationships/hyperlink" Target="https://academic.oup.com/bjd/article-lookup/doi/10.1111/bjd.12640" TargetMode="External"/><Relationship Id="rId309" Type="http://schemas.openxmlformats.org/officeDocument/2006/relationships/hyperlink" Target="https://academic.oup.com/ced/article-lookup/doi/10.1093/ced/llae199" TargetMode="External"/><Relationship Id="rId516" Type="http://schemas.openxmlformats.org/officeDocument/2006/relationships/hyperlink" Target="https://pubmed.ncbi.nlm.nih.gov/16197390" TargetMode="External"/><Relationship Id="rId1146" Type="http://schemas.openxmlformats.org/officeDocument/2006/relationships/hyperlink" Target="https://academic.oup.com/bjd/article-lookup/doi/10.1111/bjd.13060" TargetMode="External"/><Relationship Id="rId2751" Type="http://schemas.openxmlformats.org/officeDocument/2006/relationships/hyperlink" Target="https://pubmed.ncbi.nlm.nih.gov/28652108" TargetMode="External"/><Relationship Id="rId3802" Type="http://schemas.openxmlformats.org/officeDocument/2006/relationships/hyperlink" Target="https://academic.oup.com/ced/article-lookup/doi/10.1111/ced.14488" TargetMode="External"/><Relationship Id="rId723" Type="http://schemas.openxmlformats.org/officeDocument/2006/relationships/hyperlink" Target="https://europepmc.org/abstract/MED/29962004" TargetMode="External"/><Relationship Id="rId930" Type="http://schemas.openxmlformats.org/officeDocument/2006/relationships/hyperlink" Target="https://pubmed.ncbi.nlm.nih.gov/9667110" TargetMode="External"/><Relationship Id="rId1006" Type="http://schemas.openxmlformats.org/officeDocument/2006/relationships/hyperlink" Target="https://linkinghub.elsevier.com/retrieve/pii/S2213-2198(23)00773-0" TargetMode="External"/><Relationship Id="rId1353" Type="http://schemas.openxmlformats.org/officeDocument/2006/relationships/hyperlink" Target="https://pubmed.ncbi.nlm.nih.gov/26036148" TargetMode="External"/><Relationship Id="rId1560" Type="http://schemas.openxmlformats.org/officeDocument/2006/relationships/hyperlink" Target="https://academic.oup.com/ced/article-lookup/doi/10.1046/j.1365-2230.2001.00849.x" TargetMode="External"/><Relationship Id="rId2404" Type="http://schemas.openxmlformats.org/officeDocument/2006/relationships/hyperlink" Target="https://academic.oup.com/ced/article-lookup/doi/10.1111/ced.12481" TargetMode="External"/><Relationship Id="rId2611" Type="http://schemas.openxmlformats.org/officeDocument/2006/relationships/hyperlink" Target="https://europepmc.org/abstract/MED/31742649" TargetMode="External"/><Relationship Id="rId1213" Type="http://schemas.openxmlformats.org/officeDocument/2006/relationships/hyperlink" Target="https://pubmed.ncbi.nlm.nih.gov/33438021" TargetMode="External"/><Relationship Id="rId1420" Type="http://schemas.openxmlformats.org/officeDocument/2006/relationships/hyperlink" Target="https://academic.oup.com/bjd/article-lookup/doi/10.1111/bjd.12028" TargetMode="External"/><Relationship Id="rId4369" Type="http://schemas.openxmlformats.org/officeDocument/2006/relationships/hyperlink" Target="https://pubmed.ncbi.nlm.nih.gov/35596594" TargetMode="External"/><Relationship Id="rId4576" Type="http://schemas.openxmlformats.org/officeDocument/2006/relationships/hyperlink" Target="https://pubmed.ncbi.nlm.nih.gov/20974555" TargetMode="External"/><Relationship Id="rId4783" Type="http://schemas.openxmlformats.org/officeDocument/2006/relationships/hyperlink" Target="https://linkinghub.elsevier.com/retrieve/pii/S0891-4222(19)30214-8" TargetMode="External"/><Relationship Id="rId4990" Type="http://schemas.openxmlformats.org/officeDocument/2006/relationships/hyperlink" Target="https://pubmed.ncbi.nlm.nih.gov/7523529" TargetMode="External"/><Relationship Id="rId3178" Type="http://schemas.openxmlformats.org/officeDocument/2006/relationships/hyperlink" Target="https://pubmed.ncbi.nlm.nih.gov/32147814" TargetMode="External"/><Relationship Id="rId3385" Type="http://schemas.openxmlformats.org/officeDocument/2006/relationships/hyperlink" Target="https://linkinghub.elsevier.com/retrieve/pii/S0895-4356(12)00280-6" TargetMode="External"/><Relationship Id="rId3592" Type="http://schemas.openxmlformats.org/officeDocument/2006/relationships/hyperlink" Target="https://pubmed.ncbi.nlm.nih.gov/10468840" TargetMode="External"/><Relationship Id="rId4229" Type="http://schemas.openxmlformats.org/officeDocument/2006/relationships/hyperlink" Target="https://academic.oup.com/ced/article-lookup/doi/10.1111/j.1365-2230.1989.tb00930.x" TargetMode="External"/><Relationship Id="rId4436" Type="http://schemas.openxmlformats.org/officeDocument/2006/relationships/hyperlink" Target="https://onlinelibrary.wiley.com/doi/10.1111/pde.14355" TargetMode="External"/><Relationship Id="rId4643" Type="http://schemas.openxmlformats.org/officeDocument/2006/relationships/hyperlink" Target="https://linkinghub.elsevier.com/retrieve/pii/S0190-9622(97)80214-9" TargetMode="External"/><Relationship Id="rId4850" Type="http://schemas.openxmlformats.org/officeDocument/2006/relationships/hyperlink" Target="https://pubmed.ncbi.nlm.nih.gov/26708532" TargetMode="External"/><Relationship Id="rId2194" Type="http://schemas.openxmlformats.org/officeDocument/2006/relationships/hyperlink" Target="https://academic.oup.com/bjd/article-lookup/doi/10.1111/bjd.14233" TargetMode="External"/><Relationship Id="rId3038" Type="http://schemas.openxmlformats.org/officeDocument/2006/relationships/hyperlink" Target="https://pubmed.ncbi.nlm.nih.gov/38310922" TargetMode="External"/><Relationship Id="rId3245" Type="http://schemas.openxmlformats.org/officeDocument/2006/relationships/hyperlink" Target="https://linkinghub.elsevier.com/retrieve/pii/S0091-6749(18)32728-3" TargetMode="External"/><Relationship Id="rId3452" Type="http://schemas.openxmlformats.org/officeDocument/2006/relationships/hyperlink" Target="https://pubmed.ncbi.nlm.nih.gov/16983006" TargetMode="External"/><Relationship Id="rId4503" Type="http://schemas.openxmlformats.org/officeDocument/2006/relationships/hyperlink" Target="https://pubmed.ncbi.nlm.nih.gov/24252117" TargetMode="External"/><Relationship Id="rId4710" Type="http://schemas.openxmlformats.org/officeDocument/2006/relationships/hyperlink" Target="https://pubmed.ncbi.nlm.nih.gov/36379544" TargetMode="External"/><Relationship Id="rId166" Type="http://schemas.openxmlformats.org/officeDocument/2006/relationships/hyperlink" Target="http://hdl.handle.net/10668/9712" TargetMode="External"/><Relationship Id="rId373" Type="http://schemas.openxmlformats.org/officeDocument/2006/relationships/hyperlink" Target="https://linkinghub.elsevier.com/retrieve/pii/S0022-202X(20)31962-X" TargetMode="External"/><Relationship Id="rId580" Type="http://schemas.openxmlformats.org/officeDocument/2006/relationships/hyperlink" Target="https://linkinghub.elsevier.com/retrieve/pii/S0167-4781(96)00226-6" TargetMode="External"/><Relationship Id="rId2054" Type="http://schemas.openxmlformats.org/officeDocument/2006/relationships/hyperlink" Target="https://pubmed.ncbi.nlm.nih.gov/22548302" TargetMode="External"/><Relationship Id="rId2261" Type="http://schemas.openxmlformats.org/officeDocument/2006/relationships/hyperlink" Target="https://pubmed.ncbi.nlm.nih.gov/18094728" TargetMode="External"/><Relationship Id="rId3105" Type="http://schemas.openxmlformats.org/officeDocument/2006/relationships/hyperlink" Target="https://europepmc.org/abstract/MED/35170821" TargetMode="External"/><Relationship Id="rId3312" Type="http://schemas.openxmlformats.org/officeDocument/2006/relationships/hyperlink" Target="https://pubmed.ncbi.nlm.nih.gov/28577798" TargetMode="External"/><Relationship Id="rId233" Type="http://schemas.openxmlformats.org/officeDocument/2006/relationships/hyperlink" Target="https://pubmed.ncbi.nlm.nih.gov/21107349" TargetMode="External"/><Relationship Id="rId440" Type="http://schemas.openxmlformats.org/officeDocument/2006/relationships/hyperlink" Target="https://pubmed.ncbi.nlm.nih.gov/24056961" TargetMode="External"/><Relationship Id="rId1070" Type="http://schemas.openxmlformats.org/officeDocument/2006/relationships/hyperlink" Target="https://academic.oup.com/bjd/article-lookup/doi/10.1111/bjd.19325" TargetMode="External"/><Relationship Id="rId2121" Type="http://schemas.openxmlformats.org/officeDocument/2006/relationships/hyperlink" Target="https://pubmed.ncbi.nlm.nih.gov/38585273" TargetMode="External"/><Relationship Id="rId5277" Type="http://schemas.openxmlformats.org/officeDocument/2006/relationships/hyperlink" Target="https://pubmed.ncbi.nlm.nih.gov/32562551" TargetMode="External"/><Relationship Id="rId300" Type="http://schemas.openxmlformats.org/officeDocument/2006/relationships/hyperlink" Target="https://pubmed.ncbi.nlm.nih.gov/7495291" TargetMode="External"/><Relationship Id="rId4086" Type="http://schemas.openxmlformats.org/officeDocument/2006/relationships/hyperlink" Target="https://pubmed.ncbi.nlm.nih.gov/15083785" TargetMode="External"/><Relationship Id="rId5137" Type="http://schemas.openxmlformats.org/officeDocument/2006/relationships/hyperlink" Target="https://www.magonlinelibrary.com/doi/10.12968/bjon.2010.19.13.48856?url_ver=Z39.88-2003&amp;rfr_id=ori:rid:crossref.org&amp;rfr_dat=cr_pub%200pubmed" TargetMode="External"/><Relationship Id="rId1887" Type="http://schemas.openxmlformats.org/officeDocument/2006/relationships/hyperlink" Target="https://pubmed.ncbi.nlm.nih.gov/6800551" TargetMode="External"/><Relationship Id="rId2938" Type="http://schemas.openxmlformats.org/officeDocument/2006/relationships/hyperlink" Target="https://europepmc.org/abstract/MED/33053820" TargetMode="External"/><Relationship Id="rId4293" Type="http://schemas.openxmlformats.org/officeDocument/2006/relationships/hyperlink" Target="https://pubmed.ncbi.nlm.nih.gov/698067" TargetMode="External"/><Relationship Id="rId1747" Type="http://schemas.openxmlformats.org/officeDocument/2006/relationships/hyperlink" Target="https://pubmed.ncbi.nlm.nih.gov/1458659" TargetMode="External"/><Relationship Id="rId1954" Type="http://schemas.openxmlformats.org/officeDocument/2006/relationships/hyperlink" Target="https://pubmed.ncbi.nlm.nih.gov/33222209" TargetMode="External"/><Relationship Id="rId4153" Type="http://schemas.openxmlformats.org/officeDocument/2006/relationships/hyperlink" Target="https://pubmed.ncbi.nlm.nih.gov/9068759" TargetMode="External"/><Relationship Id="rId4360" Type="http://schemas.openxmlformats.org/officeDocument/2006/relationships/hyperlink" Target="https://europepmc.org/abstract/MED/35879246" TargetMode="External"/><Relationship Id="rId5204" Type="http://schemas.openxmlformats.org/officeDocument/2006/relationships/hyperlink" Target="https://academic.oup.com/bjd/article-lookup/doi/10.1046/j.1365-2133.2003.05097_8.x" TargetMode="External"/><Relationship Id="rId39" Type="http://schemas.openxmlformats.org/officeDocument/2006/relationships/hyperlink" Target="https://pubmed.ncbi.nlm.nih.gov/36598763" TargetMode="External"/><Relationship Id="rId1607" Type="http://schemas.openxmlformats.org/officeDocument/2006/relationships/hyperlink" Target="https://journals.asm.org/doi/10.1128/IAI.66.12.6024-6026.1998?url_ver=Z39.88-2003&amp;rfr_id=ori:rid:crossref.org&amp;rfr_dat=cr_pub%200pubmed" TargetMode="External"/><Relationship Id="rId1814" Type="http://schemas.openxmlformats.org/officeDocument/2006/relationships/hyperlink" Target="https://onlinelibrary.wiley.com/resolve/openurl?genre=article&amp;sid=nlm:pubmed&amp;issn=0011-9059&amp;date=1988&amp;volume=27&amp;issue=1&amp;spage=49" TargetMode="External"/><Relationship Id="rId4013" Type="http://schemas.openxmlformats.org/officeDocument/2006/relationships/hyperlink" Target="https://academic.oup.com/bjd/article-lookup/doi/10.1111/j.1365-2133.2008.08581.x" TargetMode="External"/><Relationship Id="rId4220" Type="http://schemas.openxmlformats.org/officeDocument/2006/relationships/hyperlink" Target="https://pubmed.ncbi.nlm.nih.gov/2372620" TargetMode="External"/><Relationship Id="rId3779" Type="http://schemas.openxmlformats.org/officeDocument/2006/relationships/hyperlink" Target="https://pubmed.ncbi.nlm.nih.gov/35048408" TargetMode="External"/><Relationship Id="rId2588" Type="http://schemas.openxmlformats.org/officeDocument/2006/relationships/hyperlink" Target="https://pubmed.ncbi.nlm.nih.gov/35064926" TargetMode="External"/><Relationship Id="rId3986" Type="http://schemas.openxmlformats.org/officeDocument/2006/relationships/hyperlink" Target="https://academic.oup.com/bjd/article-lookup/doi/10.1111/j.1365-2133.2010.09868.x" TargetMode="External"/><Relationship Id="rId1397" Type="http://schemas.openxmlformats.org/officeDocument/2006/relationships/hyperlink" Target="https://pubmed.ncbi.nlm.nih.gov/23594459" TargetMode="External"/><Relationship Id="rId2795" Type="http://schemas.openxmlformats.org/officeDocument/2006/relationships/hyperlink" Target="https://pubmed.ncbi.nlm.nih.gov/37326146" TargetMode="External"/><Relationship Id="rId3639" Type="http://schemas.openxmlformats.org/officeDocument/2006/relationships/hyperlink" Target="https://academic.oup.com/bjd/article-lookup/doi/10.1111/bjd.19802" TargetMode="External"/><Relationship Id="rId3846" Type="http://schemas.openxmlformats.org/officeDocument/2006/relationships/hyperlink" Target="https://onlinelibrary.wiley.com/doi/10.1111/jdv.15145" TargetMode="External"/><Relationship Id="rId5061" Type="http://schemas.openxmlformats.org/officeDocument/2006/relationships/hyperlink" Target="https://academic.oup.com/ced/article-lookup/doi/10.1111/j.1365-2230.1988.tb00694.x" TargetMode="External"/><Relationship Id="rId767" Type="http://schemas.openxmlformats.org/officeDocument/2006/relationships/hyperlink" Target="https://pathsocjournals.onlinelibrary.wiley.com/doi/10.1002/path.2896" TargetMode="External"/><Relationship Id="rId974" Type="http://schemas.openxmlformats.org/officeDocument/2006/relationships/hyperlink" Target="https://pubmed.ncbi.nlm.nih.gov/21906072" TargetMode="External"/><Relationship Id="rId2448" Type="http://schemas.openxmlformats.org/officeDocument/2006/relationships/hyperlink" Target="https://europepmc.org/abstract/MED/20953190" TargetMode="External"/><Relationship Id="rId2655" Type="http://schemas.openxmlformats.org/officeDocument/2006/relationships/hyperlink" Target="https://onlinelibrary.wiley.com/doi/10.1111/j.0105-1873.2005.0739d.x" TargetMode="External"/><Relationship Id="rId2862" Type="http://schemas.openxmlformats.org/officeDocument/2006/relationships/hyperlink" Target="https://academic.oup.com/bjd/article-lookup/doi/10.1111/bjd.19039" TargetMode="External"/><Relationship Id="rId3706" Type="http://schemas.openxmlformats.org/officeDocument/2006/relationships/hyperlink" Target="https://linkinghub.elsevier.com/retrieve/pii/S0002-9297(12)00156-5" TargetMode="External"/><Relationship Id="rId3913" Type="http://schemas.openxmlformats.org/officeDocument/2006/relationships/hyperlink" Target="https://pubmed.ncbi.nlm.nih.gov/26769633" TargetMode="External"/><Relationship Id="rId627" Type="http://schemas.openxmlformats.org/officeDocument/2006/relationships/hyperlink" Target="https://academic.oup.com/bjd/article-lookup/doi/10.1093/bjd/ljad230" TargetMode="External"/><Relationship Id="rId834" Type="http://schemas.openxmlformats.org/officeDocument/2006/relationships/hyperlink" Target="https://pubmed.ncbi.nlm.nih.gov/31713914" TargetMode="External"/><Relationship Id="rId1257" Type="http://schemas.openxmlformats.org/officeDocument/2006/relationships/hyperlink" Target="https://pubmed.ncbi.nlm.nih.gov/31554262" TargetMode="External"/><Relationship Id="rId1464" Type="http://schemas.openxmlformats.org/officeDocument/2006/relationships/hyperlink" Target="https://linkinghub.elsevier.com/retrieve/pii/S0190-9622(07)00892-4" TargetMode="External"/><Relationship Id="rId1671" Type="http://schemas.openxmlformats.org/officeDocument/2006/relationships/hyperlink" Target="https://pubmed.ncbi.nlm.nih.gov/7577579" TargetMode="External"/><Relationship Id="rId2308" Type="http://schemas.openxmlformats.org/officeDocument/2006/relationships/hyperlink" Target="https://eprints.gla.ac.uk/279411" TargetMode="External"/><Relationship Id="rId2515" Type="http://schemas.openxmlformats.org/officeDocument/2006/relationships/hyperlink" Target="https://pubmed.ncbi.nlm.nih.gov/10354101" TargetMode="External"/><Relationship Id="rId2722" Type="http://schemas.openxmlformats.org/officeDocument/2006/relationships/hyperlink" Target="https://pubmed.ncbi.nlm.nih.gov/34364884" TargetMode="External"/><Relationship Id="rId901" Type="http://schemas.openxmlformats.org/officeDocument/2006/relationships/hyperlink" Target="https://onlinelibrary.wiley.com/doi/10.1111/j.1468-3083.2007.02173.x" TargetMode="External"/><Relationship Id="rId1117" Type="http://schemas.openxmlformats.org/officeDocument/2006/relationships/hyperlink" Target="https://pubmed.ncbi.nlm.nih.gov/28042732" TargetMode="External"/><Relationship Id="rId1324" Type="http://schemas.openxmlformats.org/officeDocument/2006/relationships/hyperlink" Target="https://academic.oup.com/bjd/article-lookup/doi/10.1111/bjd.14593" TargetMode="External"/><Relationship Id="rId1531" Type="http://schemas.openxmlformats.org/officeDocument/2006/relationships/hyperlink" Target="https://pubmed.ncbi.nlm.nih.gov/12682142" TargetMode="External"/><Relationship Id="rId4687" Type="http://schemas.openxmlformats.org/officeDocument/2006/relationships/hyperlink" Target="https://bpspsychub.onlinelibrary.wiley.com/doi/10.1111/bjhp.12725" TargetMode="External"/><Relationship Id="rId4894" Type="http://schemas.openxmlformats.org/officeDocument/2006/relationships/hyperlink" Target="https://academic.oup.com/bjd/article-lookup/doi/10.1111/bjd.14175" TargetMode="External"/><Relationship Id="rId30" Type="http://schemas.openxmlformats.org/officeDocument/2006/relationships/hyperlink" Target="https://onlinelibrary.wiley.com/doi/10.1111/exd.14883" TargetMode="External"/><Relationship Id="rId3289" Type="http://schemas.openxmlformats.org/officeDocument/2006/relationships/hyperlink" Target="https://researchintegrityjournal.biomedcentral.com/articles/10.1186/s41073-018-0053-3" TargetMode="External"/><Relationship Id="rId3496" Type="http://schemas.openxmlformats.org/officeDocument/2006/relationships/hyperlink" Target="https://pubmed.ncbi.nlm.nih.gov/36763868" TargetMode="External"/><Relationship Id="rId4547" Type="http://schemas.openxmlformats.org/officeDocument/2006/relationships/hyperlink" Target="https://linkinghub.elsevier.com/retrieve/pii/S0091-6749(18)32780-5" TargetMode="External"/><Relationship Id="rId4754" Type="http://schemas.openxmlformats.org/officeDocument/2006/relationships/hyperlink" Target="https://pubmed.ncbi.nlm.nih.gov/34160061" TargetMode="External"/><Relationship Id="rId2098" Type="http://schemas.openxmlformats.org/officeDocument/2006/relationships/hyperlink" Target="https://pubmed.ncbi.nlm.nih.gov/10945752" TargetMode="External"/><Relationship Id="rId3149" Type="http://schemas.openxmlformats.org/officeDocument/2006/relationships/hyperlink" Target="https://europepmc.org/abstract/MED/33511645" TargetMode="External"/><Relationship Id="rId3356" Type="http://schemas.openxmlformats.org/officeDocument/2006/relationships/hyperlink" Target="https://pubmed.ncbi.nlm.nih.gov/26930118" TargetMode="External"/><Relationship Id="rId3563" Type="http://schemas.openxmlformats.org/officeDocument/2006/relationships/hyperlink" Target="https://linkinghub.elsevier.com/retrieve/pii/S0733-8635(06)00097-0" TargetMode="External"/><Relationship Id="rId4407" Type="http://schemas.openxmlformats.org/officeDocument/2006/relationships/hyperlink" Target="https://pubmed.ncbi.nlm.nih.gov/34784781" TargetMode="External"/><Relationship Id="rId4961" Type="http://schemas.openxmlformats.org/officeDocument/2006/relationships/hyperlink" Target="https://academic.oup.com/ced/article-lookup/doi/10.1046/j.1365-2230.2000.00674.x" TargetMode="External"/><Relationship Id="rId277" Type="http://schemas.openxmlformats.org/officeDocument/2006/relationships/hyperlink" Target="https://linkinghub.elsevier.com/retrieve/pii/S0190962203011356" TargetMode="External"/><Relationship Id="rId484" Type="http://schemas.openxmlformats.org/officeDocument/2006/relationships/hyperlink" Target="https://pubmed.ncbi.nlm.nih.gov/19548939" TargetMode="External"/><Relationship Id="rId2165" Type="http://schemas.openxmlformats.org/officeDocument/2006/relationships/hyperlink" Target="https://pubmed.ncbi.nlm.nih.gov/30414395" TargetMode="External"/><Relationship Id="rId3009" Type="http://schemas.openxmlformats.org/officeDocument/2006/relationships/hyperlink" Target="https://academic.oup.com/bjs/article-lookup/doi/10.1046/j.1365-2168.1999.0692b.x" TargetMode="External"/><Relationship Id="rId3216" Type="http://schemas.openxmlformats.org/officeDocument/2006/relationships/hyperlink" Target="https://pubmed.ncbi.nlm.nih.gov/31529485" TargetMode="External"/><Relationship Id="rId3770" Type="http://schemas.openxmlformats.org/officeDocument/2006/relationships/hyperlink" Target="https://onlinelibrary.wiley.com/doi/10.1111/jdv.18918" TargetMode="External"/><Relationship Id="rId4614" Type="http://schemas.openxmlformats.org/officeDocument/2006/relationships/hyperlink" Target="https://pubmed.ncbi.nlm.nih.gov/12823302" TargetMode="External"/><Relationship Id="rId4821" Type="http://schemas.openxmlformats.org/officeDocument/2006/relationships/hyperlink" Target="https://journals.sagepub.com/doi/10.1177/1055665617726533?url_ver=Z39.88-2003&amp;rfr_id=ori:rid:crossref.org&amp;rfr_dat=cr_pub%200pubmed" TargetMode="External"/><Relationship Id="rId137" Type="http://schemas.openxmlformats.org/officeDocument/2006/relationships/hyperlink" Target="https://pubmed.ncbi.nlm.nih.gov/29747243" TargetMode="External"/><Relationship Id="rId344" Type="http://schemas.openxmlformats.org/officeDocument/2006/relationships/hyperlink" Target="https://pubmed.ncbi.nlm.nih.gov/35245567" TargetMode="External"/><Relationship Id="rId691" Type="http://schemas.openxmlformats.org/officeDocument/2006/relationships/hyperlink" Target="https://academic.oup.com/bjd/article-lookup/doi/10.1111/bjd.19215" TargetMode="External"/><Relationship Id="rId2025" Type="http://schemas.openxmlformats.org/officeDocument/2006/relationships/hyperlink" Target="https://academic.oup.com/bjd/article-lookup/doi/10.1111/bjd.13671" TargetMode="External"/><Relationship Id="rId2372" Type="http://schemas.openxmlformats.org/officeDocument/2006/relationships/hyperlink" Target="https://linkinghub.elsevier.com/retrieve/pii/S0022-202X(17)32833-6" TargetMode="External"/><Relationship Id="rId3423" Type="http://schemas.openxmlformats.org/officeDocument/2006/relationships/hyperlink" Target="https://jamanetwork.com/journals/jamadermatology/fullarticle/10.1001/archdermatol.2010.87" TargetMode="External"/><Relationship Id="rId3630" Type="http://schemas.openxmlformats.org/officeDocument/2006/relationships/hyperlink" Target="https://pubmed.ncbi.nlm.nih.gov/34418156" TargetMode="External"/><Relationship Id="rId551" Type="http://schemas.openxmlformats.org/officeDocument/2006/relationships/hyperlink" Target="https://www.ncbi.nlm.nih.gov/pmc/articles/pmid/11091268/" TargetMode="External"/><Relationship Id="rId1181" Type="http://schemas.openxmlformats.org/officeDocument/2006/relationships/hyperlink" Target="https://pubmed.ncbi.nlm.nih.gov/37790909" TargetMode="External"/><Relationship Id="rId2232" Type="http://schemas.openxmlformats.org/officeDocument/2006/relationships/hyperlink" Target="https://linkinghub.elsevier.com/retrieve/pii/S0091-6749(13)00582-4" TargetMode="External"/><Relationship Id="rId204" Type="http://schemas.openxmlformats.org/officeDocument/2006/relationships/hyperlink" Target="https://linkinghub.elsevier.com/retrieve/pii/S0022-202X(15)36210-2" TargetMode="External"/><Relationship Id="rId411" Type="http://schemas.openxmlformats.org/officeDocument/2006/relationships/hyperlink" Target="https://linkinghub.elsevier.com/retrieve/pii/S0022-202X(17)31522-1" TargetMode="External"/><Relationship Id="rId1041" Type="http://schemas.openxmlformats.org/officeDocument/2006/relationships/hyperlink" Target="https://pubmed.ncbi.nlm.nih.gov/34351616" TargetMode="External"/><Relationship Id="rId1998" Type="http://schemas.openxmlformats.org/officeDocument/2006/relationships/hyperlink" Target="https://pubmed.ncbi.nlm.nih.gov/29084729" TargetMode="External"/><Relationship Id="rId4197" Type="http://schemas.openxmlformats.org/officeDocument/2006/relationships/hyperlink" Target="https://pubmed.ncbi.nlm.nih.gov/1301525" TargetMode="External"/><Relationship Id="rId5248" Type="http://schemas.openxmlformats.org/officeDocument/2006/relationships/hyperlink" Target="https://academic.oup.com/ced/article-lookup/doi/10.1111/ced.12994" TargetMode="External"/><Relationship Id="rId1858" Type="http://schemas.openxmlformats.org/officeDocument/2006/relationships/hyperlink" Target="https://pubmed.ncbi.nlm.nih.gov/6091956" TargetMode="External"/><Relationship Id="rId4057" Type="http://schemas.openxmlformats.org/officeDocument/2006/relationships/hyperlink" Target="https://onlinelibrary.wiley.com/doi/10.1111/j.1468-3083.2006.01381.x" TargetMode="External"/><Relationship Id="rId4264" Type="http://schemas.openxmlformats.org/officeDocument/2006/relationships/hyperlink" Target="https://pubmed.ncbi.nlm.nih.gov/6210366" TargetMode="External"/><Relationship Id="rId4471" Type="http://schemas.openxmlformats.org/officeDocument/2006/relationships/hyperlink" Target="https://pubmed.ncbi.nlm.nih.gov/33315229" TargetMode="External"/><Relationship Id="rId5108" Type="http://schemas.openxmlformats.org/officeDocument/2006/relationships/hyperlink" Target="https://pubmed.ncbi.nlm.nih.gov/29464713" TargetMode="External"/><Relationship Id="rId2909" Type="http://schemas.openxmlformats.org/officeDocument/2006/relationships/hyperlink" Target="https://pubmed.ncbi.nlm.nih.gov/23550925" TargetMode="External"/><Relationship Id="rId3073" Type="http://schemas.openxmlformats.org/officeDocument/2006/relationships/hyperlink" Target="https://linkinghub.elsevier.com/retrieve/pii/S1201-9712(22)00673-7" TargetMode="External"/><Relationship Id="rId3280" Type="http://schemas.openxmlformats.org/officeDocument/2006/relationships/hyperlink" Target="https://pubmed.ncbi.nlm.nih.gov/29672835" TargetMode="External"/><Relationship Id="rId4124" Type="http://schemas.openxmlformats.org/officeDocument/2006/relationships/hyperlink" Target="https://pubmed.ncbi.nlm.nih.gov/11069506" TargetMode="External"/><Relationship Id="rId4331" Type="http://schemas.openxmlformats.org/officeDocument/2006/relationships/hyperlink" Target="https://pubmed.ncbi.nlm.nih.gov/37538339" TargetMode="External"/><Relationship Id="rId1718" Type="http://schemas.openxmlformats.org/officeDocument/2006/relationships/hyperlink" Target="https://academic.oup.com/bjd/article-lookup/doi/10.1111/j.1365-2133.1994.tb06085.x" TargetMode="External"/><Relationship Id="rId1925" Type="http://schemas.openxmlformats.org/officeDocument/2006/relationships/hyperlink" Target="https://pubmed.ncbi.nlm.nih.gov/946410" TargetMode="External"/><Relationship Id="rId3140" Type="http://schemas.openxmlformats.org/officeDocument/2006/relationships/hyperlink" Target="https://pubmed.ncbi.nlm.nih.gov/33655501" TargetMode="External"/><Relationship Id="rId2699" Type="http://schemas.openxmlformats.org/officeDocument/2006/relationships/hyperlink" Target="https://academic.oup.com/ced/article-lookup/doi/10.1093/ced/llac109" TargetMode="External"/><Relationship Id="rId3000" Type="http://schemas.openxmlformats.org/officeDocument/2006/relationships/hyperlink" Target="https://pubmed.ncbi.nlm.nih.gov/18211465" TargetMode="External"/><Relationship Id="rId3957" Type="http://schemas.openxmlformats.org/officeDocument/2006/relationships/hyperlink" Target="https://pubmed.ncbi.nlm.nih.gov/22948480" TargetMode="External"/><Relationship Id="rId878" Type="http://schemas.openxmlformats.org/officeDocument/2006/relationships/hyperlink" Target="https://pubmed.ncbi.nlm.nih.gov/26036148" TargetMode="External"/><Relationship Id="rId2559" Type="http://schemas.openxmlformats.org/officeDocument/2006/relationships/hyperlink" Target="https://pubmed.ncbi.nlm.nih.gov/1493693" TargetMode="External"/><Relationship Id="rId2766" Type="http://schemas.openxmlformats.org/officeDocument/2006/relationships/hyperlink" Target="https://europepmc.org/abstract/MED/23370948" TargetMode="External"/><Relationship Id="rId2973" Type="http://schemas.openxmlformats.org/officeDocument/2006/relationships/hyperlink" Target="https://pubmed.ncbi.nlm.nih.gov/24026795" TargetMode="External"/><Relationship Id="rId3817" Type="http://schemas.openxmlformats.org/officeDocument/2006/relationships/hyperlink" Target="https://pubmed.ncbi.nlm.nih.gov/32618354" TargetMode="External"/><Relationship Id="rId5172" Type="http://schemas.openxmlformats.org/officeDocument/2006/relationships/hyperlink" Target="https://linkinghub.elsevier.com/retrieve/pii/S0889-1591(15)00429-8" TargetMode="External"/><Relationship Id="rId738" Type="http://schemas.openxmlformats.org/officeDocument/2006/relationships/hyperlink" Target="https://pubmed.ncbi.nlm.nih.gov/28111963" TargetMode="External"/><Relationship Id="rId945" Type="http://schemas.openxmlformats.org/officeDocument/2006/relationships/hyperlink" Target="https://onlinelibrary.wiley.com/resolve/openurl?genre=article&amp;sid=nlm:pubmed&amp;issn=0736-8046&amp;date=1996&amp;volume=13&amp;issue=5&amp;spage=378" TargetMode="External"/><Relationship Id="rId1368" Type="http://schemas.openxmlformats.org/officeDocument/2006/relationships/hyperlink" Target="https://academic.oup.com/bjd/article-lookup/doi/10.1111/bjd.13532" TargetMode="External"/><Relationship Id="rId1575" Type="http://schemas.openxmlformats.org/officeDocument/2006/relationships/hyperlink" Target="https://pubmed.ncbi.nlm.nih.gov/11964774" TargetMode="External"/><Relationship Id="rId1782" Type="http://schemas.openxmlformats.org/officeDocument/2006/relationships/hyperlink" Target="https://pubmed.ncbi.nlm.nih.gov/2384673" TargetMode="External"/><Relationship Id="rId2419" Type="http://schemas.openxmlformats.org/officeDocument/2006/relationships/hyperlink" Target="https://pubmed.ncbi.nlm.nih.gov/23143594" TargetMode="External"/><Relationship Id="rId2626" Type="http://schemas.openxmlformats.org/officeDocument/2006/relationships/hyperlink" Target="https://pubmed.ncbi.nlm.nih.gov/28914955" TargetMode="External"/><Relationship Id="rId2833" Type="http://schemas.openxmlformats.org/officeDocument/2006/relationships/hyperlink" Target="https://pubmed.ncbi.nlm.nih.gov/34778846" TargetMode="External"/><Relationship Id="rId5032" Type="http://schemas.openxmlformats.org/officeDocument/2006/relationships/hyperlink" Target="https://academic.oup.com/ced/article-lookup/doi/10.1111/j.1365-2230.1990.tb02039.x" TargetMode="External"/><Relationship Id="rId74" Type="http://schemas.openxmlformats.org/officeDocument/2006/relationships/hyperlink" Target="https://linkinghub.elsevier.com/retrieve/pii/S0022-202X(20)32393-9" TargetMode="External"/><Relationship Id="rId805" Type="http://schemas.openxmlformats.org/officeDocument/2006/relationships/hyperlink" Target="https://academic.oup.com/bjd/article-lookup/doi/10.1093/bjd/ljad001" TargetMode="External"/><Relationship Id="rId1228" Type="http://schemas.openxmlformats.org/officeDocument/2006/relationships/hyperlink" Target="https://linkinghub.elsevier.com/retrieve/pii/S0733-8635(20)30074-7" TargetMode="External"/><Relationship Id="rId1435" Type="http://schemas.openxmlformats.org/officeDocument/2006/relationships/hyperlink" Target="https://pubmed.ncbi.nlm.nih.gov/21169830" TargetMode="External"/><Relationship Id="rId4798" Type="http://schemas.openxmlformats.org/officeDocument/2006/relationships/hyperlink" Target="https://pubmed.ncbi.nlm.nih.gov/31157435" TargetMode="External"/><Relationship Id="rId1642" Type="http://schemas.openxmlformats.org/officeDocument/2006/relationships/hyperlink" Target="https://pubmed.ncbi.nlm.nih.gov/8757871" TargetMode="External"/><Relationship Id="rId2900" Type="http://schemas.openxmlformats.org/officeDocument/2006/relationships/hyperlink" Target="https://linkinghub.elsevier.com/retrieve/pii/S0733-8635(14)00107-7" TargetMode="External"/><Relationship Id="rId1502" Type="http://schemas.openxmlformats.org/officeDocument/2006/relationships/hyperlink" Target="https://linkinghub.elsevier.com/retrieve/pii/S0140-6736(05)71020-5" TargetMode="External"/><Relationship Id="rId4658" Type="http://schemas.openxmlformats.org/officeDocument/2006/relationships/hyperlink" Target="https://pubmed.ncbi.nlm.nih.gov/8187528" TargetMode="External"/><Relationship Id="rId4865" Type="http://schemas.openxmlformats.org/officeDocument/2006/relationships/hyperlink" Target="https://pubmed.ncbi.nlm.nih.gov/22903871" TargetMode="External"/><Relationship Id="rId388" Type="http://schemas.openxmlformats.org/officeDocument/2006/relationships/hyperlink" Target="https://pubmed.ncbi.nlm.nih.gov/31386169" TargetMode="External"/><Relationship Id="rId2069" Type="http://schemas.openxmlformats.org/officeDocument/2006/relationships/hyperlink" Target="https://www.bmj.com/lookup/pmidlookup?view=long&amp;pmid=22457438" TargetMode="External"/><Relationship Id="rId3467" Type="http://schemas.openxmlformats.org/officeDocument/2006/relationships/hyperlink" Target="https://jamanetwork.com/journals/jamadermatology/fullarticle/10.1001/archderm.141.9.1080" TargetMode="External"/><Relationship Id="rId3674" Type="http://schemas.openxmlformats.org/officeDocument/2006/relationships/hyperlink" Target="https://linkinghub.elsevier.com/retrieve/pii/S0190-9622(16)30909-4" TargetMode="External"/><Relationship Id="rId3881" Type="http://schemas.openxmlformats.org/officeDocument/2006/relationships/hyperlink" Target="https://pubmed.ncbi.nlm.nih.gov/27819713" TargetMode="External"/><Relationship Id="rId4518" Type="http://schemas.openxmlformats.org/officeDocument/2006/relationships/hyperlink" Target="https://europepmc.org/abstract/MED/15166065" TargetMode="External"/><Relationship Id="rId4725" Type="http://schemas.openxmlformats.org/officeDocument/2006/relationships/hyperlink" Target="https://europepmc.org/abstract/MED/37261125" TargetMode="External"/><Relationship Id="rId4932" Type="http://schemas.openxmlformats.org/officeDocument/2006/relationships/hyperlink" Target="https://onlinelibrary.wiley.com/doi/10.1111/j.1468-3083.2007.02424.x" TargetMode="External"/><Relationship Id="rId595" Type="http://schemas.openxmlformats.org/officeDocument/2006/relationships/hyperlink" Target="https://pubmed.ncbi.nlm.nih.gov/7657882" TargetMode="External"/><Relationship Id="rId2276" Type="http://schemas.openxmlformats.org/officeDocument/2006/relationships/hyperlink" Target="https://onlinelibrary.wiley.com/doi/10.1002/msc.72" TargetMode="External"/><Relationship Id="rId2483" Type="http://schemas.openxmlformats.org/officeDocument/2006/relationships/hyperlink" Target="https://pubmed.ncbi.nlm.nih.gov/15333584" TargetMode="External"/><Relationship Id="rId2690" Type="http://schemas.openxmlformats.org/officeDocument/2006/relationships/hyperlink" Target="https://pubmed.ncbi.nlm.nih.gov/36755404" TargetMode="External"/><Relationship Id="rId3327" Type="http://schemas.openxmlformats.org/officeDocument/2006/relationships/hyperlink" Target="https://linkinghub.elsevier.com/retrieve/pii/S0190-9622(16)30626-0" TargetMode="External"/><Relationship Id="rId3534" Type="http://schemas.openxmlformats.org/officeDocument/2006/relationships/hyperlink" Target="https://pubmed.ncbi.nlm.nih.gov/27443886" TargetMode="External"/><Relationship Id="rId3741" Type="http://schemas.openxmlformats.org/officeDocument/2006/relationships/hyperlink" Target="https://pubmed.ncbi.nlm.nih.gov/19094122" TargetMode="External"/><Relationship Id="rId248" Type="http://schemas.openxmlformats.org/officeDocument/2006/relationships/hyperlink" Target="https://europepmc.org/abstract/MED/18364390" TargetMode="External"/><Relationship Id="rId455" Type="http://schemas.openxmlformats.org/officeDocument/2006/relationships/hyperlink" Target="https://linkinghub.elsevier.com/retrieve/pii/S0002-9297(13)00277-2" TargetMode="External"/><Relationship Id="rId662" Type="http://schemas.openxmlformats.org/officeDocument/2006/relationships/hyperlink" Target="https://pubmed.ncbi.nlm.nih.gov/34743327" TargetMode="External"/><Relationship Id="rId1085" Type="http://schemas.openxmlformats.org/officeDocument/2006/relationships/hyperlink" Target="https://pubmed.ncbi.nlm.nih.gov/32228187" TargetMode="External"/><Relationship Id="rId1292" Type="http://schemas.openxmlformats.org/officeDocument/2006/relationships/hyperlink" Target="https://linkinghub.elsevier.com/retrieve/pii/S0736-4679(18)30374-3" TargetMode="External"/><Relationship Id="rId2136" Type="http://schemas.openxmlformats.org/officeDocument/2006/relationships/hyperlink" Target="https://linkinghub.elsevier.com/retrieve/pii/S0022-202X(21)02638-5" TargetMode="External"/><Relationship Id="rId2343" Type="http://schemas.openxmlformats.org/officeDocument/2006/relationships/hyperlink" Target="https://pubmed.ncbi.nlm.nih.gov/31539532" TargetMode="External"/><Relationship Id="rId2550" Type="http://schemas.openxmlformats.org/officeDocument/2006/relationships/hyperlink" Target="https://onlinelibrary.wiley.com/resolve/openurl?genre=article&amp;sid=nlm:pubmed&amp;issn=0105-1873&amp;date=1994&amp;volume=30&amp;issue=5&amp;spage=299" TargetMode="External"/><Relationship Id="rId3601" Type="http://schemas.openxmlformats.org/officeDocument/2006/relationships/hyperlink" Target="https://onlinelibrary.wiley.com/resolve/openurl?genre=article&amp;sid=nlm:pubmed&amp;issn=0007-0963&amp;date=1996&amp;volume=135&amp;issue=5&amp;spage=671" TargetMode="External"/><Relationship Id="rId108" Type="http://schemas.openxmlformats.org/officeDocument/2006/relationships/hyperlink" Target="https://linkinghub.elsevier.com/retrieve/pii/S0190-9622(19)32573-3" TargetMode="External"/><Relationship Id="rId315" Type="http://schemas.openxmlformats.org/officeDocument/2006/relationships/hyperlink" Target="https://academic.oup.com/bjd/article-lookup/doi/10.1093/bjd/ljae143" TargetMode="External"/><Relationship Id="rId522" Type="http://schemas.openxmlformats.org/officeDocument/2006/relationships/hyperlink" Target="https://pubmed.ncbi.nlm.nih.gov/15946810" TargetMode="External"/><Relationship Id="rId1152" Type="http://schemas.openxmlformats.org/officeDocument/2006/relationships/hyperlink" Target="https://academic.oup.com/bjd/article-lookup/doi/10.1093/bjd/ljae140" TargetMode="External"/><Relationship Id="rId2203" Type="http://schemas.openxmlformats.org/officeDocument/2006/relationships/hyperlink" Target="https://pubmed.ncbi.nlm.nih.gov/25734812" TargetMode="External"/><Relationship Id="rId2410" Type="http://schemas.openxmlformats.org/officeDocument/2006/relationships/hyperlink" Target="https://academic.oup.com/bjd/article-lookup/doi/10.1111/bjd.12824" TargetMode="External"/><Relationship Id="rId1012" Type="http://schemas.openxmlformats.org/officeDocument/2006/relationships/hyperlink" Target="https://jamanetwork.com/journals/jamadermatology/fullarticle/10.1001/jamadermatol.2023.1338" TargetMode="External"/><Relationship Id="rId4168" Type="http://schemas.openxmlformats.org/officeDocument/2006/relationships/hyperlink" Target="https://academic.oup.com/bjd/article-lookup/doi/10.1111/j.1365-2133.1995.tb02708.x" TargetMode="External"/><Relationship Id="rId4375" Type="http://schemas.openxmlformats.org/officeDocument/2006/relationships/hyperlink" Target="https://pubmed.ncbi.nlm.nih.gov/35278233" TargetMode="External"/><Relationship Id="rId5219" Type="http://schemas.openxmlformats.org/officeDocument/2006/relationships/hyperlink" Target="https://pubmed.ncbi.nlm.nih.gov/11702295" TargetMode="External"/><Relationship Id="rId1969" Type="http://schemas.openxmlformats.org/officeDocument/2006/relationships/hyperlink" Target="https://europepmc.org/abstract/MED/32022846" TargetMode="External"/><Relationship Id="rId3184" Type="http://schemas.openxmlformats.org/officeDocument/2006/relationships/hyperlink" Target="https://pubmed.ncbi.nlm.nih.gov/34614025" TargetMode="External"/><Relationship Id="rId4028" Type="http://schemas.openxmlformats.org/officeDocument/2006/relationships/hyperlink" Target="https://pubmed.ncbi.nlm.nih.gov/17381458" TargetMode="External"/><Relationship Id="rId4235" Type="http://schemas.openxmlformats.org/officeDocument/2006/relationships/hyperlink" Target="https://academic.oup.com/ced/article-lookup/doi/10.1111/j.1365-2230.1989.tb00874.x" TargetMode="External"/><Relationship Id="rId4582" Type="http://schemas.openxmlformats.org/officeDocument/2006/relationships/hyperlink" Target="https://pubmed.ncbi.nlm.nih.gov/18717959" TargetMode="External"/><Relationship Id="rId1829" Type="http://schemas.openxmlformats.org/officeDocument/2006/relationships/hyperlink" Target="https://pubmed.ncbi.nlm.nih.gov/3690879" TargetMode="External"/><Relationship Id="rId3391" Type="http://schemas.openxmlformats.org/officeDocument/2006/relationships/hyperlink" Target="https://academic.oup.com/ced/article-lookup/doi/10.1111/j.1365-2230.2012.04419.x" TargetMode="External"/><Relationship Id="rId4442" Type="http://schemas.openxmlformats.org/officeDocument/2006/relationships/hyperlink" Target="https://pubmed.ncbi.nlm.nih.gov/32332066" TargetMode="External"/><Relationship Id="rId3044" Type="http://schemas.openxmlformats.org/officeDocument/2006/relationships/hyperlink" Target="https://pubmed.ncbi.nlm.nih.gov/38875224" TargetMode="External"/><Relationship Id="rId3251" Type="http://schemas.openxmlformats.org/officeDocument/2006/relationships/hyperlink" Target="https://europepmc.org/abstract/MED/30339272" TargetMode="External"/><Relationship Id="rId4302" Type="http://schemas.openxmlformats.org/officeDocument/2006/relationships/hyperlink" Target="https://academic.oup.com/bjd/article-lookup/doi/10.1093/bjd/ljac144" TargetMode="External"/><Relationship Id="rId172" Type="http://schemas.openxmlformats.org/officeDocument/2006/relationships/hyperlink" Target="https://europepmc.org/abstract/MED/25885420" TargetMode="External"/><Relationship Id="rId2060" Type="http://schemas.openxmlformats.org/officeDocument/2006/relationships/hyperlink" Target="https://pubmed.ncbi.nlm.nih.gov/23165838" TargetMode="External"/><Relationship Id="rId3111" Type="http://schemas.openxmlformats.org/officeDocument/2006/relationships/hyperlink" Target="https://europepmc.org/abstract/MED/35275399" TargetMode="External"/><Relationship Id="rId989" Type="http://schemas.openxmlformats.org/officeDocument/2006/relationships/hyperlink" Target="https://pubmed.ncbi.nlm.nih.gov/38170214" TargetMode="External"/><Relationship Id="rId2877" Type="http://schemas.openxmlformats.org/officeDocument/2006/relationships/hyperlink" Target="https://pubmed.ncbi.nlm.nih.gov/31971603" TargetMode="External"/><Relationship Id="rId5076" Type="http://schemas.openxmlformats.org/officeDocument/2006/relationships/hyperlink" Target="https://pubmed.ncbi.nlm.nih.gov/36958787" TargetMode="External"/><Relationship Id="rId849" Type="http://schemas.openxmlformats.org/officeDocument/2006/relationships/hyperlink" Target="https://jamanetwork.com/journals/jamadermatology/fullarticle/10.1001/jamadermatol.2018.1891" TargetMode="External"/><Relationship Id="rId1479" Type="http://schemas.openxmlformats.org/officeDocument/2006/relationships/hyperlink" Target="https://journals.lww.com/00001432-200604000-00002" TargetMode="External"/><Relationship Id="rId1686" Type="http://schemas.openxmlformats.org/officeDocument/2006/relationships/hyperlink" Target="https://pubmed.ncbi.nlm.nih.gov/7829705" TargetMode="External"/><Relationship Id="rId3928" Type="http://schemas.openxmlformats.org/officeDocument/2006/relationships/hyperlink" Target="https://linkinghub.elsevier.com/retrieve/pii/S1473-3099(14)71053-9" TargetMode="External"/><Relationship Id="rId4092" Type="http://schemas.openxmlformats.org/officeDocument/2006/relationships/hyperlink" Target="https://pubmed.ncbi.nlm.nih.gov/15868312" TargetMode="External"/><Relationship Id="rId5143" Type="http://schemas.openxmlformats.org/officeDocument/2006/relationships/hyperlink" Target="https://pubmed.ncbi.nlm.nih.gov/21507078" TargetMode="External"/><Relationship Id="rId1339" Type="http://schemas.openxmlformats.org/officeDocument/2006/relationships/hyperlink" Target="https://pubmed.ncbi.nlm.nih.gov/29376922" TargetMode="External"/><Relationship Id="rId1893" Type="http://schemas.openxmlformats.org/officeDocument/2006/relationships/hyperlink" Target="https://pubmed.ncbi.nlm.nih.gov/7329931" TargetMode="External"/><Relationship Id="rId2737" Type="http://schemas.openxmlformats.org/officeDocument/2006/relationships/hyperlink" Target="https://onlinelibrary.wiley.com/doi/10.1111/jocd.13664" TargetMode="External"/><Relationship Id="rId2944" Type="http://schemas.openxmlformats.org/officeDocument/2006/relationships/hyperlink" Target="https://academic.oup.com/ced/article-lookup/doi/10.1111/ced.13786" TargetMode="External"/><Relationship Id="rId5003" Type="http://schemas.openxmlformats.org/officeDocument/2006/relationships/hyperlink" Target="https://pubmed.ncbi.nlm.nih.gov/8518595" TargetMode="External"/><Relationship Id="rId5210" Type="http://schemas.openxmlformats.org/officeDocument/2006/relationships/hyperlink" Target="https://academic.oup.com/ced/article-lookup/doi/10.1046/j.1365-2230.2001.00926-4.x" TargetMode="External"/><Relationship Id="rId709" Type="http://schemas.openxmlformats.org/officeDocument/2006/relationships/hyperlink" Target="https://europepmc.org/abstract/MED/30697781" TargetMode="External"/><Relationship Id="rId916" Type="http://schemas.openxmlformats.org/officeDocument/2006/relationships/hyperlink" Target="https://pubmed.ncbi.nlm.nih.gov/12662385" TargetMode="External"/><Relationship Id="rId1546" Type="http://schemas.openxmlformats.org/officeDocument/2006/relationships/hyperlink" Target="https://academic.oup.com/ced/article-lookup/doi/10.1046/j.0307-6938.2001.00967.x" TargetMode="External"/><Relationship Id="rId1753" Type="http://schemas.openxmlformats.org/officeDocument/2006/relationships/hyperlink" Target="https://pubmed.ncbi.nlm.nih.gov/1397198" TargetMode="External"/><Relationship Id="rId1960" Type="http://schemas.openxmlformats.org/officeDocument/2006/relationships/hyperlink" Target="https://pubmed.ncbi.nlm.nih.gov/33342507" TargetMode="External"/><Relationship Id="rId2804" Type="http://schemas.openxmlformats.org/officeDocument/2006/relationships/hyperlink" Target="https://linkinghub.elsevier.com/retrieve/pii/S0022-202X(23)00106-9" TargetMode="External"/><Relationship Id="rId45" Type="http://schemas.openxmlformats.org/officeDocument/2006/relationships/hyperlink" Target="https://pubmed.ncbi.nlm.nih.gov/35568077" TargetMode="External"/><Relationship Id="rId1406" Type="http://schemas.openxmlformats.org/officeDocument/2006/relationships/hyperlink" Target="https://europepmc.org/abstract/MED/23951369" TargetMode="External"/><Relationship Id="rId1613" Type="http://schemas.openxmlformats.org/officeDocument/2006/relationships/hyperlink" Target="https://academic.oup.com/bjd/article-lookup/doi/10.1046/j.1365-2133.1998.02449.x" TargetMode="External"/><Relationship Id="rId1820" Type="http://schemas.openxmlformats.org/officeDocument/2006/relationships/hyperlink" Target="https://linkinghub.elsevier.com/retrieve/pii/S0022-202X(87)90076-5" TargetMode="External"/><Relationship Id="rId4769" Type="http://schemas.openxmlformats.org/officeDocument/2006/relationships/hyperlink" Target="https://europepmc.org/abstract/MED/33293321" TargetMode="External"/><Relationship Id="rId4976" Type="http://schemas.openxmlformats.org/officeDocument/2006/relationships/hyperlink" Target="https://pubmed.ncbi.nlm.nih.gov/7772484" TargetMode="External"/><Relationship Id="rId3578" Type="http://schemas.openxmlformats.org/officeDocument/2006/relationships/hyperlink" Target="https://pubmed.ncbi.nlm.nih.gov/12455550" TargetMode="External"/><Relationship Id="rId3785" Type="http://schemas.openxmlformats.org/officeDocument/2006/relationships/hyperlink" Target="https://pubmed.ncbi.nlm.nih.gov/34319584" TargetMode="External"/><Relationship Id="rId3992" Type="http://schemas.openxmlformats.org/officeDocument/2006/relationships/hyperlink" Target="https://academic.oup.com/bjd/article-lookup/doi/10.1111/j.1365-2133.2009.09435.x" TargetMode="External"/><Relationship Id="rId4629" Type="http://schemas.openxmlformats.org/officeDocument/2006/relationships/hyperlink" Target="https://onlinelibrary.wiley.com/resolve/openurl?genre=article&amp;sid=nlm:pubmed&amp;issn=0906-6705&amp;date=1999&amp;volume=8&amp;issue=2&amp;spage=109" TargetMode="External"/><Relationship Id="rId4836" Type="http://schemas.openxmlformats.org/officeDocument/2006/relationships/hyperlink" Target="https://pubmed.ncbi.nlm.nih.gov/28418155" TargetMode="External"/><Relationship Id="rId499" Type="http://schemas.openxmlformats.org/officeDocument/2006/relationships/hyperlink" Target="https://onlinelibrary.wiley.com/doi/10.1002/jcp.21160" TargetMode="External"/><Relationship Id="rId2387" Type="http://schemas.openxmlformats.org/officeDocument/2006/relationships/hyperlink" Target="https://pubmed.ncbi.nlm.nih.gov/27388993" TargetMode="External"/><Relationship Id="rId2594" Type="http://schemas.openxmlformats.org/officeDocument/2006/relationships/hyperlink" Target="https://pubmed.ncbi.nlm.nih.gov/31996058" TargetMode="External"/><Relationship Id="rId3438" Type="http://schemas.openxmlformats.org/officeDocument/2006/relationships/hyperlink" Target="https://pubmed.ncbi.nlm.nih.gov/18410413" TargetMode="External"/><Relationship Id="rId3645" Type="http://schemas.openxmlformats.org/officeDocument/2006/relationships/hyperlink" Target="https://linkinghub.elsevier.com/retrieve/pii/S0190-9622(19)32573-3" TargetMode="External"/><Relationship Id="rId3852" Type="http://schemas.openxmlformats.org/officeDocument/2006/relationships/hyperlink" Target="https://medicaljournalssweden.se/actadv/article/view/2985" TargetMode="External"/><Relationship Id="rId359" Type="http://schemas.openxmlformats.org/officeDocument/2006/relationships/hyperlink" Target="https://academic.oup.com/bjd/article-lookup/doi/10.1111/bjd.19760" TargetMode="External"/><Relationship Id="rId566" Type="http://schemas.openxmlformats.org/officeDocument/2006/relationships/hyperlink" Target="https://pubmed.ncbi.nlm.nih.gov/9989793" TargetMode="External"/><Relationship Id="rId773" Type="http://schemas.openxmlformats.org/officeDocument/2006/relationships/hyperlink" Target="https://onlinelibrary.wiley.com/resolve/openurl?genre=article&amp;sid=nlm:pubmed&amp;issn=&amp;date=2009&amp;volume=35&amp;issue=5&amp;spage=845" TargetMode="External"/><Relationship Id="rId1196" Type="http://schemas.openxmlformats.org/officeDocument/2006/relationships/hyperlink" Target="https://europepmc.org/abstract/MED/33763705" TargetMode="External"/><Relationship Id="rId2247" Type="http://schemas.openxmlformats.org/officeDocument/2006/relationships/hyperlink" Target="https://pubmed.ncbi.nlm.nih.gov/20109745" TargetMode="External"/><Relationship Id="rId2454" Type="http://schemas.openxmlformats.org/officeDocument/2006/relationships/hyperlink" Target="https://pubs.rsna.org/doi/10.1148/radiol.10091131?url_ver=Z39.88-2003&amp;rfr_id=ori:rid:crossref.org&amp;rfr_dat=cr_pub%200pubmed" TargetMode="External"/><Relationship Id="rId3505" Type="http://schemas.openxmlformats.org/officeDocument/2006/relationships/hyperlink" Target="https://linkinghub.elsevier.com/retrieve/pii/S0959-8049(20)30457-3" TargetMode="External"/><Relationship Id="rId4903" Type="http://schemas.openxmlformats.org/officeDocument/2006/relationships/hyperlink" Target="https://pubmed.ncbi.nlm.nih.gov/23971318" TargetMode="External"/><Relationship Id="rId219" Type="http://schemas.openxmlformats.org/officeDocument/2006/relationships/hyperlink" Target="https://pubmed.ncbi.nlm.nih.gov/22585118" TargetMode="External"/><Relationship Id="rId426" Type="http://schemas.openxmlformats.org/officeDocument/2006/relationships/hyperlink" Target="https://pubmed.ncbi.nlm.nih.gov/26067147" TargetMode="External"/><Relationship Id="rId633" Type="http://schemas.openxmlformats.org/officeDocument/2006/relationships/hyperlink" Target="https://europepmc.org/abstract/MED/37387450" TargetMode="External"/><Relationship Id="rId980" Type="http://schemas.openxmlformats.org/officeDocument/2006/relationships/hyperlink" Target="https://linkinghub.elsevier.com/retrieve/pii/S0895-4356(24)00166-5" TargetMode="External"/><Relationship Id="rId1056" Type="http://schemas.openxmlformats.org/officeDocument/2006/relationships/hyperlink" Target="https://europepmc.org/abstract/MED/33730411" TargetMode="External"/><Relationship Id="rId1263" Type="http://schemas.openxmlformats.org/officeDocument/2006/relationships/hyperlink" Target="https://pubmed.ncbi.nlm.nih.gov/31157432" TargetMode="External"/><Relationship Id="rId2107" Type="http://schemas.openxmlformats.org/officeDocument/2006/relationships/hyperlink" Target="https://pubmed.ncbi.nlm.nih.gov/38899450" TargetMode="External"/><Relationship Id="rId2314" Type="http://schemas.openxmlformats.org/officeDocument/2006/relationships/hyperlink" Target="https://eprints.gla.ac.uk/250468" TargetMode="External"/><Relationship Id="rId2661" Type="http://schemas.openxmlformats.org/officeDocument/2006/relationships/hyperlink" Target="https://link.springer.com/article/10.1007/s11845-023-03596-z" TargetMode="External"/><Relationship Id="rId3712" Type="http://schemas.openxmlformats.org/officeDocument/2006/relationships/hyperlink" Target="http://www.minervamedica.it/index2.t?show=R23Y2012N02A0179" TargetMode="External"/><Relationship Id="rId840" Type="http://schemas.openxmlformats.org/officeDocument/2006/relationships/hyperlink" Target="https://pubmed.ncbi.nlm.nih.gov/30933338" TargetMode="External"/><Relationship Id="rId1470" Type="http://schemas.openxmlformats.org/officeDocument/2006/relationships/hyperlink" Target="https://linkinghub.elsevier.com/retrieve/pii/S0190-9622(07)00011-4" TargetMode="External"/><Relationship Id="rId2521" Type="http://schemas.openxmlformats.org/officeDocument/2006/relationships/hyperlink" Target="https://pubmed.ncbi.nlm.nih.gov/10233246" TargetMode="External"/><Relationship Id="rId4279" Type="http://schemas.openxmlformats.org/officeDocument/2006/relationships/hyperlink" Target="https://europepmc.org/abstract/MED/6786439" TargetMode="External"/><Relationship Id="rId700" Type="http://schemas.openxmlformats.org/officeDocument/2006/relationships/hyperlink" Target="https://pubmed.ncbi.nlm.nih.gov/32185393" TargetMode="External"/><Relationship Id="rId1123" Type="http://schemas.openxmlformats.org/officeDocument/2006/relationships/hyperlink" Target="https://pubmed.ncbi.nlm.nih.gov/26923915" TargetMode="External"/><Relationship Id="rId1330" Type="http://schemas.openxmlformats.org/officeDocument/2006/relationships/hyperlink" Target="https://academic.oup.com/gerontologist/article-lookup/doi/10.1093/geront/gnw003" TargetMode="External"/><Relationship Id="rId3088" Type="http://schemas.openxmlformats.org/officeDocument/2006/relationships/hyperlink" Target="https://pubmed.ncbi.nlm.nih.gov/35940884" TargetMode="External"/><Relationship Id="rId4486" Type="http://schemas.openxmlformats.org/officeDocument/2006/relationships/hyperlink" Target="https://europepmc.org/abstract/MED/36810251" TargetMode="External"/><Relationship Id="rId4693" Type="http://schemas.openxmlformats.org/officeDocument/2006/relationships/hyperlink" Target="https://europepmc.org/abstract/MED/38736895" TargetMode="External"/><Relationship Id="rId3295" Type="http://schemas.openxmlformats.org/officeDocument/2006/relationships/hyperlink" Target="https://linkinghub.elsevier.com/retrieve/pii/S0091-6749(17)30677-2" TargetMode="External"/><Relationship Id="rId4139" Type="http://schemas.openxmlformats.org/officeDocument/2006/relationships/hyperlink" Target="https://pubmed.ncbi.nlm.nih.gov/9785757" TargetMode="External"/><Relationship Id="rId4346" Type="http://schemas.openxmlformats.org/officeDocument/2006/relationships/hyperlink" Target="https://europepmc.org/abstract/MED/36586054" TargetMode="External"/><Relationship Id="rId4553" Type="http://schemas.openxmlformats.org/officeDocument/2006/relationships/hyperlink" Target="https://academic.oup.com/bjd/article-lookup/doi/10.1111/bjd.16838" TargetMode="External"/><Relationship Id="rId4760" Type="http://schemas.openxmlformats.org/officeDocument/2006/relationships/hyperlink" Target="https://pubmed.ncbi.nlm.nih.gov/36619619" TargetMode="External"/><Relationship Id="rId3155" Type="http://schemas.openxmlformats.org/officeDocument/2006/relationships/hyperlink" Target="https://europepmc.org/abstract/MED/33216946" TargetMode="External"/><Relationship Id="rId3362" Type="http://schemas.openxmlformats.org/officeDocument/2006/relationships/hyperlink" Target="https://pubmed.ncbi.nlm.nih.gov/26218719" TargetMode="External"/><Relationship Id="rId4206" Type="http://schemas.openxmlformats.org/officeDocument/2006/relationships/hyperlink" Target="https://pubmed.ncbi.nlm.nih.gov/1806320" TargetMode="External"/><Relationship Id="rId4413" Type="http://schemas.openxmlformats.org/officeDocument/2006/relationships/hyperlink" Target="https://pubmed.ncbi.nlm.nih.gov/34542915" TargetMode="External"/><Relationship Id="rId4620" Type="http://schemas.openxmlformats.org/officeDocument/2006/relationships/hyperlink" Target="https://pubmed.ncbi.nlm.nih.gov/10671965" TargetMode="External"/><Relationship Id="rId283" Type="http://schemas.openxmlformats.org/officeDocument/2006/relationships/hyperlink" Target="https://academic.oup.com/hmg/article-lookup/doi/10.1093/hmg/11.5.589" TargetMode="External"/><Relationship Id="rId490" Type="http://schemas.openxmlformats.org/officeDocument/2006/relationships/hyperlink" Target="https://pubmed.ncbi.nlm.nih.gov/19179616" TargetMode="External"/><Relationship Id="rId2171" Type="http://schemas.openxmlformats.org/officeDocument/2006/relationships/hyperlink" Target="https://pubmed.ncbi.nlm.nih.gov/30348333" TargetMode="External"/><Relationship Id="rId3015" Type="http://schemas.openxmlformats.org/officeDocument/2006/relationships/hyperlink" Target="https://academic.oup.com/bjd/article-lookup/doi/10.1093/bjd/ljae264" TargetMode="External"/><Relationship Id="rId3222" Type="http://schemas.openxmlformats.org/officeDocument/2006/relationships/hyperlink" Target="https://pubmed.ncbi.nlm.nih.gov/31021418" TargetMode="External"/><Relationship Id="rId143" Type="http://schemas.openxmlformats.org/officeDocument/2006/relationships/hyperlink" Target="https://pubmed.ncbi.nlm.nih.gov/29021166" TargetMode="External"/><Relationship Id="rId350" Type="http://schemas.openxmlformats.org/officeDocument/2006/relationships/hyperlink" Target="https://pubmed.ncbi.nlm.nih.gov/34882824" TargetMode="External"/><Relationship Id="rId2031" Type="http://schemas.openxmlformats.org/officeDocument/2006/relationships/hyperlink" Target="https://europepmc.org/abstract/MED/25504439" TargetMode="External"/><Relationship Id="rId5187" Type="http://schemas.openxmlformats.org/officeDocument/2006/relationships/hyperlink" Target="https://pubmed.ncbi.nlm.nih.gov/19747316" TargetMode="External"/><Relationship Id="rId9" Type="http://schemas.openxmlformats.org/officeDocument/2006/relationships/hyperlink" Target="https://pubmed.ncbi.nlm.nih.gov/38691347" TargetMode="External"/><Relationship Id="rId210" Type="http://schemas.openxmlformats.org/officeDocument/2006/relationships/hyperlink" Target="http://hdl.handle.net/10261/247954" TargetMode="External"/><Relationship Id="rId2988" Type="http://schemas.openxmlformats.org/officeDocument/2006/relationships/hyperlink" Target="https://www.tandfonline.com/doi/full/10.1586/eci.11.4" TargetMode="External"/><Relationship Id="rId5047" Type="http://schemas.openxmlformats.org/officeDocument/2006/relationships/hyperlink" Target="https://academic.oup.com/bjd/article-lookup/doi/10.1111/j.1365-2133.1989.tb01408.x" TargetMode="External"/><Relationship Id="rId5254" Type="http://schemas.openxmlformats.org/officeDocument/2006/relationships/hyperlink" Target="https://academic.oup.com/ced/article-lookup/doi/10.1111/ced.12046" TargetMode="External"/><Relationship Id="rId1797" Type="http://schemas.openxmlformats.org/officeDocument/2006/relationships/hyperlink" Target="https://pubmed.ncbi.nlm.nih.gov/2775644" TargetMode="External"/><Relationship Id="rId2848" Type="http://schemas.openxmlformats.org/officeDocument/2006/relationships/hyperlink" Target="https://linkinghub.elsevier.com/retrieve/pii/S1470-2118(24)03127-0" TargetMode="External"/><Relationship Id="rId89" Type="http://schemas.openxmlformats.org/officeDocument/2006/relationships/hyperlink" Target="https://pubmed.ncbi.nlm.nih.gov/32283057" TargetMode="External"/><Relationship Id="rId1657" Type="http://schemas.openxmlformats.org/officeDocument/2006/relationships/hyperlink" Target="https://pubmed.ncbi.nlm.nih.gov/8919533" TargetMode="External"/><Relationship Id="rId1864" Type="http://schemas.openxmlformats.org/officeDocument/2006/relationships/hyperlink" Target="https://pubmed.ncbi.nlm.nih.gov/6234014" TargetMode="External"/><Relationship Id="rId2708" Type="http://schemas.openxmlformats.org/officeDocument/2006/relationships/hyperlink" Target="https://pubmed.ncbi.nlm.nih.gov/36730523" TargetMode="External"/><Relationship Id="rId2915" Type="http://schemas.openxmlformats.org/officeDocument/2006/relationships/hyperlink" Target="https://pubmed.ncbi.nlm.nih.gov/38504462" TargetMode="External"/><Relationship Id="rId4063" Type="http://schemas.openxmlformats.org/officeDocument/2006/relationships/hyperlink" Target="https://academic.oup.com/bjd/article-lookup/doi/10.1111/j.1365-2133.2005.06876.x" TargetMode="External"/><Relationship Id="rId4270" Type="http://schemas.openxmlformats.org/officeDocument/2006/relationships/hyperlink" Target="https://pubmed.ncbi.nlm.nih.gov/6824578" TargetMode="External"/><Relationship Id="rId5114" Type="http://schemas.openxmlformats.org/officeDocument/2006/relationships/hyperlink" Target="https://pubmed.ncbi.nlm.nih.gov/27273146" TargetMode="External"/><Relationship Id="rId1517" Type="http://schemas.openxmlformats.org/officeDocument/2006/relationships/hyperlink" Target="https://pubmed.ncbi.nlm.nih.gov/14988674" TargetMode="External"/><Relationship Id="rId1724" Type="http://schemas.openxmlformats.org/officeDocument/2006/relationships/hyperlink" Target="https://pubmed.ncbi.nlm.nih.gov/8288493" TargetMode="External"/><Relationship Id="rId4130" Type="http://schemas.openxmlformats.org/officeDocument/2006/relationships/hyperlink" Target="https://pubmed.ncbi.nlm.nih.gov/10848768" TargetMode="External"/><Relationship Id="rId16" Type="http://schemas.openxmlformats.org/officeDocument/2006/relationships/hyperlink" Target="https://europepmc.org/abstract/MED/38291032" TargetMode="External"/><Relationship Id="rId1931" Type="http://schemas.openxmlformats.org/officeDocument/2006/relationships/hyperlink" Target="https://www.ingentaconnect.com/openurl?genre=article&amp;issn=&amp;volume=46&amp;issue=2&amp;spage=e13&amp;aulast=Murphy" TargetMode="External"/><Relationship Id="rId3689" Type="http://schemas.openxmlformats.org/officeDocument/2006/relationships/hyperlink" Target="https://pubmed.ncbi.nlm.nih.gov/26289788" TargetMode="External"/><Relationship Id="rId3896" Type="http://schemas.openxmlformats.org/officeDocument/2006/relationships/hyperlink" Target="https://onlinelibrary.wiley.com/doi/10.1111/jdv.13560" TargetMode="External"/><Relationship Id="rId2498" Type="http://schemas.openxmlformats.org/officeDocument/2006/relationships/hyperlink" Target="https://academic.oup.com/ced/article-lookup/doi/10.1046/j.1365-2230.2001.00878.x" TargetMode="External"/><Relationship Id="rId3549" Type="http://schemas.openxmlformats.org/officeDocument/2006/relationships/hyperlink" Target="https://onlinelibrary.wiley.com/doi/10.1111/j.1468-3083.2011.04432.x" TargetMode="External"/><Relationship Id="rId4947" Type="http://schemas.openxmlformats.org/officeDocument/2006/relationships/hyperlink" Target="https://pubmed.ncbi.nlm.nih.gov/14660269" TargetMode="External"/><Relationship Id="rId677" Type="http://schemas.openxmlformats.org/officeDocument/2006/relationships/hyperlink" Target="https://academic.oup.com/bjd/article-lookup/doi/10.1111/bjd.20049" TargetMode="External"/><Relationship Id="rId2358" Type="http://schemas.openxmlformats.org/officeDocument/2006/relationships/hyperlink" Target="https://linkinghub.elsevier.com/retrieve/pii/S0091-6749(18)31039-X" TargetMode="External"/><Relationship Id="rId3756" Type="http://schemas.openxmlformats.org/officeDocument/2006/relationships/hyperlink" Target="https://academic.oup.com/ced/article-lookup/doi/10.1093/ced/llae036" TargetMode="External"/><Relationship Id="rId3963" Type="http://schemas.openxmlformats.org/officeDocument/2006/relationships/hyperlink" Target="https://pubmed.ncbi.nlm.nih.gov/22816431" TargetMode="External"/><Relationship Id="rId4807" Type="http://schemas.openxmlformats.org/officeDocument/2006/relationships/hyperlink" Target="https://academic.oup.com/jbcr/article-lookup/doi/10.1093/jbcr/iry052" TargetMode="External"/><Relationship Id="rId884" Type="http://schemas.openxmlformats.org/officeDocument/2006/relationships/hyperlink" Target="https://pubmed.ncbi.nlm.nih.gov/25138767" TargetMode="External"/><Relationship Id="rId2565" Type="http://schemas.openxmlformats.org/officeDocument/2006/relationships/hyperlink" Target="https://bpspsychub.onlinelibrary.wiley.com/doi/10.1111/bjhp.12712" TargetMode="External"/><Relationship Id="rId2772" Type="http://schemas.openxmlformats.org/officeDocument/2006/relationships/hyperlink" Target="https://onlinelibrary.wiley.com/doi/10.1111/j.1600-0625.2011.01261.x" TargetMode="External"/><Relationship Id="rId3409" Type="http://schemas.openxmlformats.org/officeDocument/2006/relationships/hyperlink" Target="https://academic.oup.com/ced/article-lookup/doi/10.1111/j.1365-2230.2010.03953.x" TargetMode="External"/><Relationship Id="rId3616" Type="http://schemas.openxmlformats.org/officeDocument/2006/relationships/hyperlink" Target="https://pubmed.ncbi.nlm.nih.gov/38771668" TargetMode="External"/><Relationship Id="rId3823" Type="http://schemas.openxmlformats.org/officeDocument/2006/relationships/hyperlink" Target="https://pubmed.ncbi.nlm.nih.gov/31491369" TargetMode="External"/><Relationship Id="rId537" Type="http://schemas.openxmlformats.org/officeDocument/2006/relationships/hyperlink" Target="https://linkinghub.elsevier.com/retrieve/pii/S0006291X02025172" TargetMode="External"/><Relationship Id="rId744" Type="http://schemas.openxmlformats.org/officeDocument/2006/relationships/hyperlink" Target="https://pubmed.ncbi.nlm.nih.gov/26969893" TargetMode="External"/><Relationship Id="rId951" Type="http://schemas.openxmlformats.org/officeDocument/2006/relationships/hyperlink" Target="http://www.jrheum.org/lookup/pmidlookup?view=long&amp;pmid=37527861" TargetMode="External"/><Relationship Id="rId1167" Type="http://schemas.openxmlformats.org/officeDocument/2006/relationships/hyperlink" Target="https://pubmed.ncbi.nlm.nih.gov/37340531" TargetMode="External"/><Relationship Id="rId1374" Type="http://schemas.openxmlformats.org/officeDocument/2006/relationships/hyperlink" Target="https://academic.oup.com/bjd/article-lookup/doi/10.1111/bjd.13559" TargetMode="External"/><Relationship Id="rId1581" Type="http://schemas.openxmlformats.org/officeDocument/2006/relationships/hyperlink" Target="https://onlinelibrary.wiley.com/resolve/openurl?genre=article&amp;sid=nlm:pubmed&amp;issn=0928-8244&amp;date=2000&amp;volume=27&amp;issue=3&amp;spage=185" TargetMode="External"/><Relationship Id="rId2218" Type="http://schemas.openxmlformats.org/officeDocument/2006/relationships/hyperlink" Target="https://linkinghub.elsevier.com/retrieve/pii/S0091-6749(13)01644-8" TargetMode="External"/><Relationship Id="rId2425" Type="http://schemas.openxmlformats.org/officeDocument/2006/relationships/hyperlink" Target="https://pubmed.ncbi.nlm.nih.gov/22738410" TargetMode="External"/><Relationship Id="rId2632" Type="http://schemas.openxmlformats.org/officeDocument/2006/relationships/hyperlink" Target="https://pubmed.ncbi.nlm.nih.gov/25819441" TargetMode="External"/><Relationship Id="rId80" Type="http://schemas.openxmlformats.org/officeDocument/2006/relationships/hyperlink" Target="https://europepmc.org/abstract/MED/33656512" TargetMode="External"/><Relationship Id="rId604" Type="http://schemas.openxmlformats.org/officeDocument/2006/relationships/hyperlink" Target="https://pubmed.ncbi.nlm.nih.gov/38877461" TargetMode="External"/><Relationship Id="rId811" Type="http://schemas.openxmlformats.org/officeDocument/2006/relationships/hyperlink" Target="https://onlinelibrary.wiley.com/doi/10.1111/ijd.15793" TargetMode="External"/><Relationship Id="rId1027" Type="http://schemas.openxmlformats.org/officeDocument/2006/relationships/hyperlink" Target="https://pubmed.ncbi.nlm.nih.gov/35490302" TargetMode="External"/><Relationship Id="rId1234" Type="http://schemas.openxmlformats.org/officeDocument/2006/relationships/hyperlink" Target="https://europepmc.org/abstract/MED/32034956" TargetMode="External"/><Relationship Id="rId1441" Type="http://schemas.openxmlformats.org/officeDocument/2006/relationships/hyperlink" Target="https://pubmed.ncbi.nlm.nih.gov/20042975" TargetMode="External"/><Relationship Id="rId4597" Type="http://schemas.openxmlformats.org/officeDocument/2006/relationships/hyperlink" Target="https://onlinelibrary.wiley.com/doi/10.1111/j.1600-0781.2006.00197.x" TargetMode="External"/><Relationship Id="rId1301" Type="http://schemas.openxmlformats.org/officeDocument/2006/relationships/hyperlink" Target="https://pubmed.ncbi.nlm.nih.gov/30510811" TargetMode="External"/><Relationship Id="rId3199" Type="http://schemas.openxmlformats.org/officeDocument/2006/relationships/hyperlink" Target="https://academic.oup.com/bjd/article-lookup/doi/10.1111/bjd.19122" TargetMode="External"/><Relationship Id="rId4457" Type="http://schemas.openxmlformats.org/officeDocument/2006/relationships/hyperlink" Target="https://pubmed.ncbi.nlm.nih.gov/36695406" TargetMode="External"/><Relationship Id="rId4664" Type="http://schemas.openxmlformats.org/officeDocument/2006/relationships/hyperlink" Target="https://pubmed.ncbi.nlm.nih.gov/8440062" TargetMode="External"/><Relationship Id="rId3059" Type="http://schemas.openxmlformats.org/officeDocument/2006/relationships/hyperlink" Target="https://linkinghub.elsevier.com/retrieve/pii/S2667-3215(23)00041-0" TargetMode="External"/><Relationship Id="rId3266" Type="http://schemas.openxmlformats.org/officeDocument/2006/relationships/hyperlink" Target="https://pubmed.ncbi.nlm.nih.gov/29336013" TargetMode="External"/><Relationship Id="rId3473" Type="http://schemas.openxmlformats.org/officeDocument/2006/relationships/hyperlink" Target="https://linkinghub.elsevier.com/retrieve/pii/S0190962203043184" TargetMode="External"/><Relationship Id="rId4317" Type="http://schemas.openxmlformats.org/officeDocument/2006/relationships/hyperlink" Target="https://pubmed.ncbi.nlm.nih.gov/38305508" TargetMode="External"/><Relationship Id="rId4524" Type="http://schemas.openxmlformats.org/officeDocument/2006/relationships/hyperlink" Target="https://pubmed.ncbi.nlm.nih.gov/9828869" TargetMode="External"/><Relationship Id="rId4871" Type="http://schemas.openxmlformats.org/officeDocument/2006/relationships/hyperlink" Target="https://pubmed.ncbi.nlm.nih.gov/18460076" TargetMode="External"/><Relationship Id="rId187" Type="http://schemas.openxmlformats.org/officeDocument/2006/relationships/hyperlink" Target="https://pubmed.ncbi.nlm.nih.gov/24576585" TargetMode="External"/><Relationship Id="rId394" Type="http://schemas.openxmlformats.org/officeDocument/2006/relationships/hyperlink" Target="https://pubmed.ncbi.nlm.nih.gov/29315490" TargetMode="External"/><Relationship Id="rId2075" Type="http://schemas.openxmlformats.org/officeDocument/2006/relationships/hyperlink" Target="https://academic.oup.com/bjd/article-lookup/doi/10.1111/j.1365-2133.2011.10638.x" TargetMode="External"/><Relationship Id="rId2282" Type="http://schemas.openxmlformats.org/officeDocument/2006/relationships/hyperlink" Target="https://linkinghub.elsevier.com/retrieve/pii/S0091-6749(24)00553-0" TargetMode="External"/><Relationship Id="rId3126" Type="http://schemas.openxmlformats.org/officeDocument/2006/relationships/hyperlink" Target="https://pubmed.ncbi.nlm.nih.gov/35666716" TargetMode="External"/><Relationship Id="rId3680" Type="http://schemas.openxmlformats.org/officeDocument/2006/relationships/hyperlink" Target="https://academic.oup.com/bjd/article-lookup/doi/10.1111/bjd.14672" TargetMode="External"/><Relationship Id="rId4731" Type="http://schemas.openxmlformats.org/officeDocument/2006/relationships/hyperlink" Target="https://academic.oup.com/bjd/article-lookup/doi/10.1111/bjd.21668" TargetMode="External"/><Relationship Id="rId254" Type="http://schemas.openxmlformats.org/officeDocument/2006/relationships/hyperlink" Target="https://karger.com/DRM/article/doi/10.1159/000149970" TargetMode="External"/><Relationship Id="rId1091" Type="http://schemas.openxmlformats.org/officeDocument/2006/relationships/hyperlink" Target="https://pubmed.ncbi.nlm.nih.gov/30430546" TargetMode="External"/><Relationship Id="rId3333" Type="http://schemas.openxmlformats.org/officeDocument/2006/relationships/hyperlink" Target="https://academic.oup.com/bjd/article-lookup/doi/10.1111/bjd.15129" TargetMode="External"/><Relationship Id="rId3540" Type="http://schemas.openxmlformats.org/officeDocument/2006/relationships/hyperlink" Target="https://pubmed.ncbi.nlm.nih.gov/24666245" TargetMode="External"/><Relationship Id="rId114" Type="http://schemas.openxmlformats.org/officeDocument/2006/relationships/hyperlink" Target="http://hdl.handle.net/10261/213365" TargetMode="External"/><Relationship Id="rId461" Type="http://schemas.openxmlformats.org/officeDocument/2006/relationships/hyperlink" Target="https://linkinghub.elsevier.com/retrieve/pii/S0005-2736(11)00310-5" TargetMode="External"/><Relationship Id="rId2142" Type="http://schemas.openxmlformats.org/officeDocument/2006/relationships/hyperlink" Target="https://onlinelibrary.wiley.com/doi/10.1111/cea.14010" TargetMode="External"/><Relationship Id="rId3400" Type="http://schemas.openxmlformats.org/officeDocument/2006/relationships/hyperlink" Target="https://pubmed.ncbi.nlm.nih.gov/22844983" TargetMode="External"/><Relationship Id="rId321" Type="http://schemas.openxmlformats.org/officeDocument/2006/relationships/hyperlink" Target="https://www.ncbi.nlm.nih.gov/pmc/articles/pmid/38196618/" TargetMode="External"/><Relationship Id="rId2002" Type="http://schemas.openxmlformats.org/officeDocument/2006/relationships/hyperlink" Target="https://pubmed.ncbi.nlm.nih.gov/28903160" TargetMode="External"/><Relationship Id="rId2959" Type="http://schemas.openxmlformats.org/officeDocument/2006/relationships/hyperlink" Target="https://pubmed.ncbi.nlm.nih.gov/27215564" TargetMode="External"/><Relationship Id="rId5158" Type="http://schemas.openxmlformats.org/officeDocument/2006/relationships/hyperlink" Target="https://europepmc.org/abstract/MED/34904208" TargetMode="External"/><Relationship Id="rId1768" Type="http://schemas.openxmlformats.org/officeDocument/2006/relationships/hyperlink" Target="https://academic.oup.com/ced/article-lookup/doi/10.1111/j.1365-2230.1991.tb00382.x" TargetMode="External"/><Relationship Id="rId2819" Type="http://schemas.openxmlformats.org/officeDocument/2006/relationships/hyperlink" Target="https://pubmed.ncbi.nlm.nih.gov/35748102" TargetMode="External"/><Relationship Id="rId4174" Type="http://schemas.openxmlformats.org/officeDocument/2006/relationships/hyperlink" Target="https://academic.oup.com/bjd/article-lookup/doi/10.1111/j.1365-2133.1995.tb05019.x" TargetMode="External"/><Relationship Id="rId4381" Type="http://schemas.openxmlformats.org/officeDocument/2006/relationships/hyperlink" Target="https://pubmed.ncbi.nlm.nih.gov/35644871" TargetMode="External"/><Relationship Id="rId5018" Type="http://schemas.openxmlformats.org/officeDocument/2006/relationships/hyperlink" Target="https://academic.oup.com/ced/article-lookup/doi/10.1111/j.1365-2230.1991.tb00339.x" TargetMode="External"/><Relationship Id="rId5225" Type="http://schemas.openxmlformats.org/officeDocument/2006/relationships/hyperlink" Target="https://pubmed.ncbi.nlm.nih.gov/31279019" TargetMode="External"/><Relationship Id="rId1628" Type="http://schemas.openxmlformats.org/officeDocument/2006/relationships/hyperlink" Target="https://pubmed.ncbi.nlm.nih.gov/9349364" TargetMode="External"/><Relationship Id="rId1975" Type="http://schemas.openxmlformats.org/officeDocument/2006/relationships/hyperlink" Target="https://europepmc.org/abstract/MED/32108333" TargetMode="External"/><Relationship Id="rId3190" Type="http://schemas.openxmlformats.org/officeDocument/2006/relationships/hyperlink" Target="https://pubmed.ncbi.nlm.nih.gov/31442537" TargetMode="External"/><Relationship Id="rId4034" Type="http://schemas.openxmlformats.org/officeDocument/2006/relationships/hyperlink" Target="https://pubmed.ncbi.nlm.nih.gov/17324847" TargetMode="External"/><Relationship Id="rId4241" Type="http://schemas.openxmlformats.org/officeDocument/2006/relationships/hyperlink" Target="https://onlinelibrary.wiley.com/resolve/openurl?genre=article&amp;sid=nlm:pubmed&amp;issn=0105-1873&amp;date=1988&amp;volume=19&amp;issue=3&amp;spage=224" TargetMode="External"/><Relationship Id="rId1835" Type="http://schemas.openxmlformats.org/officeDocument/2006/relationships/hyperlink" Target="https://pubmed.ncbi.nlm.nih.gov/3027834" TargetMode="External"/><Relationship Id="rId3050" Type="http://schemas.openxmlformats.org/officeDocument/2006/relationships/hyperlink" Target="https://pubmed.ncbi.nlm.nih.gov/37542272" TargetMode="External"/><Relationship Id="rId4101" Type="http://schemas.openxmlformats.org/officeDocument/2006/relationships/hyperlink" Target="https://pubmed.ncbi.nlm.nih.gov/12588380" TargetMode="External"/><Relationship Id="rId1902" Type="http://schemas.openxmlformats.org/officeDocument/2006/relationships/hyperlink" Target="https://pubmed.ncbi.nlm.nih.gov/7021018" TargetMode="External"/><Relationship Id="rId3867" Type="http://schemas.openxmlformats.org/officeDocument/2006/relationships/hyperlink" Target="https://pubmed.ncbi.nlm.nih.gov/28601958" TargetMode="External"/><Relationship Id="rId4918" Type="http://schemas.openxmlformats.org/officeDocument/2006/relationships/hyperlink" Target="https://academic.oup.com/bjd/article-lookup/doi/10.1111/bjd.20485" TargetMode="External"/><Relationship Id="rId788" Type="http://schemas.openxmlformats.org/officeDocument/2006/relationships/hyperlink" Target="https://pubmed.ncbi.nlm.nih.gov/16309513" TargetMode="External"/><Relationship Id="rId995" Type="http://schemas.openxmlformats.org/officeDocument/2006/relationships/hyperlink" Target="https://pubmed.ncbi.nlm.nih.gov/37740557" TargetMode="External"/><Relationship Id="rId2469" Type="http://schemas.openxmlformats.org/officeDocument/2006/relationships/hyperlink" Target="https://pubmed.ncbi.nlm.nih.gov/17989268" TargetMode="External"/><Relationship Id="rId2676" Type="http://schemas.openxmlformats.org/officeDocument/2006/relationships/hyperlink" Target="https://pubmed.ncbi.nlm.nih.gov/38270346" TargetMode="External"/><Relationship Id="rId2883" Type="http://schemas.openxmlformats.org/officeDocument/2006/relationships/hyperlink" Target="https://pubmed.ncbi.nlm.nih.gov/29326283" TargetMode="External"/><Relationship Id="rId3727" Type="http://schemas.openxmlformats.org/officeDocument/2006/relationships/hyperlink" Target="https://pubmed.ncbi.nlm.nih.gov/21571203" TargetMode="External"/><Relationship Id="rId3934" Type="http://schemas.openxmlformats.org/officeDocument/2006/relationships/hyperlink" Target="https://onlinelibrary.wiley.com/doi/10.1111/jdv.12289" TargetMode="External"/><Relationship Id="rId5082" Type="http://schemas.openxmlformats.org/officeDocument/2006/relationships/hyperlink" Target="https://pubmed.ncbi.nlm.nih.gov/33864247" TargetMode="External"/><Relationship Id="rId648" Type="http://schemas.openxmlformats.org/officeDocument/2006/relationships/hyperlink" Target="https://pubmed.ncbi.nlm.nih.gov/35212137" TargetMode="External"/><Relationship Id="rId855" Type="http://schemas.openxmlformats.org/officeDocument/2006/relationships/hyperlink" Target="https://europepmc.org/abstract/MED/29771976" TargetMode="External"/><Relationship Id="rId1278" Type="http://schemas.openxmlformats.org/officeDocument/2006/relationships/hyperlink" Target="https://onlinelibrary.wiley.com/doi/10.1111/jdv.15361" TargetMode="External"/><Relationship Id="rId1485" Type="http://schemas.openxmlformats.org/officeDocument/2006/relationships/hyperlink" Target="https://www.ncbi.nlm.nih.gov/books/NBK11733" TargetMode="External"/><Relationship Id="rId1692" Type="http://schemas.openxmlformats.org/officeDocument/2006/relationships/hyperlink" Target="https://academic.oup.com/trstmh/article-lookup/doi/10.1016/0035-9203(95)90111-6" TargetMode="External"/><Relationship Id="rId2329" Type="http://schemas.openxmlformats.org/officeDocument/2006/relationships/hyperlink" Target="https://pubmed.ncbi.nlm.nih.gov/33342507" TargetMode="External"/><Relationship Id="rId2536" Type="http://schemas.openxmlformats.org/officeDocument/2006/relationships/hyperlink" Target="https://onlinelibrary.wiley.com/resolve/openurl?genre=article&amp;sid=nlm:pubmed&amp;issn=0007-0963&amp;date=1996&amp;volume=134&amp;issue=6&amp;spage=1079" TargetMode="External"/><Relationship Id="rId2743" Type="http://schemas.openxmlformats.org/officeDocument/2006/relationships/hyperlink" Target="https://linkinghub.elsevier.com/retrieve/pii/S0022-202X(19)33379-2" TargetMode="External"/><Relationship Id="rId508" Type="http://schemas.openxmlformats.org/officeDocument/2006/relationships/hyperlink" Target="https://pubmed.ncbi.nlm.nih.gov/16902423" TargetMode="External"/><Relationship Id="rId715" Type="http://schemas.openxmlformats.org/officeDocument/2006/relationships/hyperlink" Target="https://europepmc.org/abstract/MED/30280394" TargetMode="External"/><Relationship Id="rId922" Type="http://schemas.openxmlformats.org/officeDocument/2006/relationships/hyperlink" Target="https://pubmed.ncbi.nlm.nih.gov/10818032" TargetMode="External"/><Relationship Id="rId1138" Type="http://schemas.openxmlformats.org/officeDocument/2006/relationships/hyperlink" Target="https://europepmc.org/abstract/MED/26055606" TargetMode="External"/><Relationship Id="rId1345" Type="http://schemas.openxmlformats.org/officeDocument/2006/relationships/hyperlink" Target="https://pubmed.ncbi.nlm.nih.gov/26325226" TargetMode="External"/><Relationship Id="rId1552" Type="http://schemas.openxmlformats.org/officeDocument/2006/relationships/hyperlink" Target="https://europepmc.org/abstract/MED/11701575" TargetMode="External"/><Relationship Id="rId2603" Type="http://schemas.openxmlformats.org/officeDocument/2006/relationships/hyperlink" Target="https://onlinelibrary.wiley.com/doi/10.1111/jdv.16431" TargetMode="External"/><Relationship Id="rId2950" Type="http://schemas.openxmlformats.org/officeDocument/2006/relationships/hyperlink" Target="https://eprints.whiterose.ac.uk/129935/" TargetMode="External"/><Relationship Id="rId1205" Type="http://schemas.openxmlformats.org/officeDocument/2006/relationships/hyperlink" Target="https://pubmed.ncbi.nlm.nih.gov/33764503" TargetMode="External"/><Relationship Id="rId2810" Type="http://schemas.openxmlformats.org/officeDocument/2006/relationships/hyperlink" Target="https://europepmc.org/abstract/MED/36787993" TargetMode="External"/><Relationship Id="rId4568" Type="http://schemas.openxmlformats.org/officeDocument/2006/relationships/hyperlink" Target="https://pubmed.ncbi.nlm.nih.gov/23385997" TargetMode="External"/><Relationship Id="rId51" Type="http://schemas.openxmlformats.org/officeDocument/2006/relationships/hyperlink" Target="https://pubmed.ncbi.nlm.nih.gov/35104366" TargetMode="External"/><Relationship Id="rId1412" Type="http://schemas.openxmlformats.org/officeDocument/2006/relationships/hyperlink" Target="https://linkinghub.elsevier.com/retrieve/pii/S0140-6736(12)61689-4" TargetMode="External"/><Relationship Id="rId3377" Type="http://schemas.openxmlformats.org/officeDocument/2006/relationships/hyperlink" Target="https://europepmc.org/abstract/MED/25134101" TargetMode="External"/><Relationship Id="rId4775" Type="http://schemas.openxmlformats.org/officeDocument/2006/relationships/hyperlink" Target="https://journals.sagepub.com/doi/10.1177/1359104520905052?url_ver=Z39.88-2003&amp;rfr_id=ori:rid:crossref.org&amp;rfr_dat=cr_pub%200pubmed" TargetMode="External"/><Relationship Id="rId4982" Type="http://schemas.openxmlformats.org/officeDocument/2006/relationships/hyperlink" Target="https://pubmed.ncbi.nlm.nih.gov/7671404" TargetMode="External"/><Relationship Id="rId298" Type="http://schemas.openxmlformats.org/officeDocument/2006/relationships/hyperlink" Target="https://pubmed.ncbi.nlm.nih.gov/8546722" TargetMode="External"/><Relationship Id="rId3584" Type="http://schemas.openxmlformats.org/officeDocument/2006/relationships/hyperlink" Target="https://pubmed.ncbi.nlm.nih.gov/12060514" TargetMode="External"/><Relationship Id="rId3791" Type="http://schemas.openxmlformats.org/officeDocument/2006/relationships/hyperlink" Target="https://pubmed.ncbi.nlm.nih.gov/34461928" TargetMode="External"/><Relationship Id="rId4428" Type="http://schemas.openxmlformats.org/officeDocument/2006/relationships/hyperlink" Target="https://europepmc.org/abstract/MED/33249595" TargetMode="External"/><Relationship Id="rId4635" Type="http://schemas.openxmlformats.org/officeDocument/2006/relationships/hyperlink" Target="https://linkinghub.elsevier.com/retrieve/pii/S0022-202X(15)40249-0" TargetMode="External"/><Relationship Id="rId4842" Type="http://schemas.openxmlformats.org/officeDocument/2006/relationships/hyperlink" Target="https://pubmed.ncbi.nlm.nih.gov/27280369" TargetMode="External"/><Relationship Id="rId158" Type="http://schemas.openxmlformats.org/officeDocument/2006/relationships/hyperlink" Target="https://onlinelibrary.wiley.com/doi/10.1111/ijd.13489" TargetMode="External"/><Relationship Id="rId2186" Type="http://schemas.openxmlformats.org/officeDocument/2006/relationships/hyperlink" Target="https://academic.oup.com/bjd/article-lookup/doi/10.1111/bjd.15247" TargetMode="External"/><Relationship Id="rId2393" Type="http://schemas.openxmlformats.org/officeDocument/2006/relationships/hyperlink" Target="https://pubmed.ncbi.nlm.nih.gov/26255693" TargetMode="External"/><Relationship Id="rId3237" Type="http://schemas.openxmlformats.org/officeDocument/2006/relationships/hyperlink" Target="https://linkinghub.elsevier.com/retrieve/pii/S0022-202X(19)31327-2" TargetMode="External"/><Relationship Id="rId3444" Type="http://schemas.openxmlformats.org/officeDocument/2006/relationships/hyperlink" Target="https://pubmed.ncbi.nlm.nih.gov/17286629" TargetMode="External"/><Relationship Id="rId3651" Type="http://schemas.openxmlformats.org/officeDocument/2006/relationships/hyperlink" Target="https://europepmc.org/abstract/MED/30578464" TargetMode="External"/><Relationship Id="rId4702" Type="http://schemas.openxmlformats.org/officeDocument/2006/relationships/hyperlink" Target="https://pubmed.ncbi.nlm.nih.gov/37624845" TargetMode="External"/><Relationship Id="rId365" Type="http://schemas.openxmlformats.org/officeDocument/2006/relationships/hyperlink" Target="https://academic.oup.com/bjd/article-lookup/doi/10.1111/bjd.19144" TargetMode="External"/><Relationship Id="rId572" Type="http://schemas.openxmlformats.org/officeDocument/2006/relationships/hyperlink" Target="https://pubmed.ncbi.nlm.nih.gov/10207247" TargetMode="External"/><Relationship Id="rId2046" Type="http://schemas.openxmlformats.org/officeDocument/2006/relationships/hyperlink" Target="https://pubmed.ncbi.nlm.nih.gov/23600623" TargetMode="External"/><Relationship Id="rId2253" Type="http://schemas.openxmlformats.org/officeDocument/2006/relationships/hyperlink" Target="https://pubmed.ncbi.nlm.nih.gov/19408338" TargetMode="External"/><Relationship Id="rId2460" Type="http://schemas.openxmlformats.org/officeDocument/2006/relationships/hyperlink" Target="https://academic.oup.com/bjd/article-lookup/doi/10.1111/j.1365-2133.2009.09295.x" TargetMode="External"/><Relationship Id="rId3304" Type="http://schemas.openxmlformats.org/officeDocument/2006/relationships/hyperlink" Target="https://pubmed.ncbi.nlm.nih.gov/28965102" TargetMode="External"/><Relationship Id="rId3511" Type="http://schemas.openxmlformats.org/officeDocument/2006/relationships/hyperlink" Target="https://onlinelibrary.wiley.com/doi/10.1111/jdv.16017" TargetMode="External"/><Relationship Id="rId225" Type="http://schemas.openxmlformats.org/officeDocument/2006/relationships/hyperlink" Target="https://pubmed.ncbi.nlm.nih.gov/21839423" TargetMode="External"/><Relationship Id="rId432" Type="http://schemas.openxmlformats.org/officeDocument/2006/relationships/hyperlink" Target="https://pubmed.ncbi.nlm.nih.gov/25945285" TargetMode="External"/><Relationship Id="rId1062" Type="http://schemas.openxmlformats.org/officeDocument/2006/relationships/hyperlink" Target="https://europepmc.org/abstract/MED/33263718" TargetMode="External"/><Relationship Id="rId2113" Type="http://schemas.openxmlformats.org/officeDocument/2006/relationships/hyperlink" Target="https://pubmed.ncbi.nlm.nih.gov/38820224" TargetMode="External"/><Relationship Id="rId2320" Type="http://schemas.openxmlformats.org/officeDocument/2006/relationships/hyperlink" Target="https://europepmc.org/abstract/MED/33951179" TargetMode="External"/><Relationship Id="rId5269" Type="http://schemas.openxmlformats.org/officeDocument/2006/relationships/hyperlink" Target="https://pubmed.ncbi.nlm.nih.gov/37740557" TargetMode="External"/><Relationship Id="rId4078" Type="http://schemas.openxmlformats.org/officeDocument/2006/relationships/hyperlink" Target="https://pubmed.ncbi.nlm.nih.gov/15663492" TargetMode="External"/><Relationship Id="rId4285" Type="http://schemas.openxmlformats.org/officeDocument/2006/relationships/hyperlink" Target="https://jamanetwork.com/journals/jamadermatology/fullarticle/vol/115/pg/1118" TargetMode="External"/><Relationship Id="rId4492" Type="http://schemas.openxmlformats.org/officeDocument/2006/relationships/hyperlink" Target="https://academic.oup.com/ced/article-lookup/doi/10.1111/ced.14594" TargetMode="External"/><Relationship Id="rId5129" Type="http://schemas.openxmlformats.org/officeDocument/2006/relationships/hyperlink" Target="https://bmcnurs.biomedcentral.com/articles/10.1186/s12912-020-00494-y" TargetMode="External"/><Relationship Id="rId1879" Type="http://schemas.openxmlformats.org/officeDocument/2006/relationships/hyperlink" Target="https://pubmed.ncbi.nlm.nih.gov/6871126" TargetMode="External"/><Relationship Id="rId3094" Type="http://schemas.openxmlformats.org/officeDocument/2006/relationships/hyperlink" Target="https://pubmed.ncbi.nlm.nih.gov/36171032" TargetMode="External"/><Relationship Id="rId4145" Type="http://schemas.openxmlformats.org/officeDocument/2006/relationships/hyperlink" Target="https://pubmed.ncbi.nlm.nih.gov/9536231" TargetMode="External"/><Relationship Id="rId1739" Type="http://schemas.openxmlformats.org/officeDocument/2006/relationships/hyperlink" Target="https://academic.oup.com/bjd/article-lookup/doi/10.1111/j.1365-2133.1993.tb00205.x" TargetMode="External"/><Relationship Id="rId1946" Type="http://schemas.openxmlformats.org/officeDocument/2006/relationships/hyperlink" Target="https://pubmed.ncbi.nlm.nih.gov/34564854" TargetMode="External"/><Relationship Id="rId4005" Type="http://schemas.openxmlformats.org/officeDocument/2006/relationships/hyperlink" Target="https://karger.com/DRM/article/doi/10.1159/000209234" TargetMode="External"/><Relationship Id="rId4352" Type="http://schemas.openxmlformats.org/officeDocument/2006/relationships/hyperlink" Target="https://ijdvl.com/from-cork-to-india-to-liverpool-colonel-charles-donovan-18631951/" TargetMode="External"/><Relationship Id="rId1806" Type="http://schemas.openxmlformats.org/officeDocument/2006/relationships/hyperlink" Target="https://academic.oup.com/bjd/article-lookup/doi/10.1111/j.1365-2133.1988.tb03229.x" TargetMode="External"/><Relationship Id="rId3161" Type="http://schemas.openxmlformats.org/officeDocument/2006/relationships/hyperlink" Target="https://linkinghub.elsevier.com/retrieve/pii/S0091-6749(20)31712-7" TargetMode="External"/><Relationship Id="rId4212" Type="http://schemas.openxmlformats.org/officeDocument/2006/relationships/hyperlink" Target="https://pubmed.ncbi.nlm.nih.gov/2279335" TargetMode="External"/><Relationship Id="rId3021" Type="http://schemas.openxmlformats.org/officeDocument/2006/relationships/hyperlink" Target="https://europepmc.org/abstract/MED/38316467" TargetMode="External"/><Relationship Id="rId3978" Type="http://schemas.openxmlformats.org/officeDocument/2006/relationships/hyperlink" Target="https://jamanetwork.com/journals/jamadermatology/fullarticle/10.1001/archdermatol.2011.266" TargetMode="External"/><Relationship Id="rId899" Type="http://schemas.openxmlformats.org/officeDocument/2006/relationships/hyperlink" Target="https://academic.oup.com/ced/article-lookup/doi/10.1111/j.1365-2230.2007.02670.x" TargetMode="External"/><Relationship Id="rId2787" Type="http://schemas.openxmlformats.org/officeDocument/2006/relationships/hyperlink" Target="https://pubmed.ncbi.nlm.nih.gov/38366988" TargetMode="External"/><Relationship Id="rId3838" Type="http://schemas.openxmlformats.org/officeDocument/2006/relationships/hyperlink" Target="https://onlinelibrary.wiley.com/doi/10.1111/jdv.15550" TargetMode="External"/><Relationship Id="rId5193" Type="http://schemas.openxmlformats.org/officeDocument/2006/relationships/hyperlink" Target="https://pubmed.ncbi.nlm.nih.gov/17300236" TargetMode="External"/><Relationship Id="rId759" Type="http://schemas.openxmlformats.org/officeDocument/2006/relationships/hyperlink" Target="https://europepmc.org/abstract/MED/25361203" TargetMode="External"/><Relationship Id="rId966" Type="http://schemas.openxmlformats.org/officeDocument/2006/relationships/hyperlink" Target="https://pubmed.ncbi.nlm.nih.gov/24749777" TargetMode="External"/><Relationship Id="rId1389" Type="http://schemas.openxmlformats.org/officeDocument/2006/relationships/hyperlink" Target="https://pubmed.ncbi.nlm.nih.gov/24547715" TargetMode="External"/><Relationship Id="rId1596" Type="http://schemas.openxmlformats.org/officeDocument/2006/relationships/hyperlink" Target="https://pubmed.ncbi.nlm.nih.gov/17035773" TargetMode="External"/><Relationship Id="rId2647" Type="http://schemas.openxmlformats.org/officeDocument/2006/relationships/hyperlink" Target="https://linkinghub.elsevier.com/retrieve/pii/S0022-202X(15)34148-8" TargetMode="External"/><Relationship Id="rId2994" Type="http://schemas.openxmlformats.org/officeDocument/2006/relationships/hyperlink" Target="https://pubmed.ncbi.nlm.nih.gov/20854406" TargetMode="External"/><Relationship Id="rId5053" Type="http://schemas.openxmlformats.org/officeDocument/2006/relationships/hyperlink" Target="https://academic.oup.com/bjd/article-lookup/doi/10.1111/j.1365-2133.1989.tb04176.x" TargetMode="External"/><Relationship Id="rId5260" Type="http://schemas.openxmlformats.org/officeDocument/2006/relationships/hyperlink" Target="https://onlinelibrary.wiley.com/doi/10.1111/j.1600-0536.2011.01920.x" TargetMode="External"/><Relationship Id="rId619" Type="http://schemas.openxmlformats.org/officeDocument/2006/relationships/hyperlink" Target="https://academic.oup.com/bjd/article-lookup/doi/10.1093/bjd/ljad301" TargetMode="External"/><Relationship Id="rId1249" Type="http://schemas.openxmlformats.org/officeDocument/2006/relationships/hyperlink" Target="https://pubmed.ncbi.nlm.nih.gov/31560378" TargetMode="External"/><Relationship Id="rId2854" Type="http://schemas.openxmlformats.org/officeDocument/2006/relationships/hyperlink" Target="https://linkinghub.elsevier.com/retrieve/pii/S0022-202X(20)31578-5" TargetMode="External"/><Relationship Id="rId3905" Type="http://schemas.openxmlformats.org/officeDocument/2006/relationships/hyperlink" Target="https://pubmed.ncbi.nlm.nih.gov/26886873" TargetMode="External"/><Relationship Id="rId5120" Type="http://schemas.openxmlformats.org/officeDocument/2006/relationships/hyperlink" Target="https://pubmed.ncbi.nlm.nih.gov/35442539" TargetMode="External"/><Relationship Id="rId95" Type="http://schemas.openxmlformats.org/officeDocument/2006/relationships/hyperlink" Target="https://pubmed.ncbi.nlm.nih.gov/32348554" TargetMode="External"/><Relationship Id="rId826" Type="http://schemas.openxmlformats.org/officeDocument/2006/relationships/hyperlink" Target="https://pubmed.ncbi.nlm.nih.gov/32101870" TargetMode="External"/><Relationship Id="rId1109" Type="http://schemas.openxmlformats.org/officeDocument/2006/relationships/hyperlink" Target="https://pubmed.ncbi.nlm.nih.gov/28457908" TargetMode="External"/><Relationship Id="rId1456" Type="http://schemas.openxmlformats.org/officeDocument/2006/relationships/hyperlink" Target="http://jmm.microbiologyresearch.org/pubmed/content/journal/jmm/10.1099/jmm.0.47617-0" TargetMode="External"/><Relationship Id="rId1663" Type="http://schemas.openxmlformats.org/officeDocument/2006/relationships/hyperlink" Target="https://pubmed.ncbi.nlm.nih.gov/8821590" TargetMode="External"/><Relationship Id="rId1870" Type="http://schemas.openxmlformats.org/officeDocument/2006/relationships/hyperlink" Target="https://academic.oup.com/trstmh/article-lookup/doi/10.1016/0035-9203(84)90288-8" TargetMode="External"/><Relationship Id="rId2507" Type="http://schemas.openxmlformats.org/officeDocument/2006/relationships/hyperlink" Target="https://pubmed.ncbi.nlm.nih.gov/11123414" TargetMode="External"/><Relationship Id="rId2714" Type="http://schemas.openxmlformats.org/officeDocument/2006/relationships/hyperlink" Target="https://pubmed.ncbi.nlm.nih.gov/37231820" TargetMode="External"/><Relationship Id="rId2921" Type="http://schemas.openxmlformats.org/officeDocument/2006/relationships/hyperlink" Target="https://pubmed.ncbi.nlm.nih.gov/36792337" TargetMode="External"/><Relationship Id="rId1316" Type="http://schemas.openxmlformats.org/officeDocument/2006/relationships/hyperlink" Target="https://europepmc.org/abstract/MED/27599708" TargetMode="External"/><Relationship Id="rId1523" Type="http://schemas.openxmlformats.org/officeDocument/2006/relationships/hyperlink" Target="https://pubmed.ncbi.nlm.nih.gov/12956209" TargetMode="External"/><Relationship Id="rId1730" Type="http://schemas.openxmlformats.org/officeDocument/2006/relationships/hyperlink" Target="https://pubmed.ncbi.nlm.nih.gov/8349864" TargetMode="External"/><Relationship Id="rId4679" Type="http://schemas.openxmlformats.org/officeDocument/2006/relationships/hyperlink" Target="https://linkinghub.elsevier.com/retrieve/pii/S1740-1445(24)00049-4" TargetMode="External"/><Relationship Id="rId4886" Type="http://schemas.openxmlformats.org/officeDocument/2006/relationships/hyperlink" Target="https://bmcnurs.biomedcentral.com/articles/10.1186/s12912-020-00494-y" TargetMode="External"/><Relationship Id="rId22" Type="http://schemas.openxmlformats.org/officeDocument/2006/relationships/hyperlink" Target="https://linkinghub.elsevier.com/retrieve/pii/S0022-202X(23)00160-4" TargetMode="External"/><Relationship Id="rId3488" Type="http://schemas.openxmlformats.org/officeDocument/2006/relationships/hyperlink" Target="https://pubmed.ncbi.nlm.nih.gov/37990943" TargetMode="External"/><Relationship Id="rId3695" Type="http://schemas.openxmlformats.org/officeDocument/2006/relationships/hyperlink" Target="https://pubmed.ncbi.nlm.nih.gov/25219705" TargetMode="External"/><Relationship Id="rId4539" Type="http://schemas.openxmlformats.org/officeDocument/2006/relationships/hyperlink" Target="https://www.tandfonline.com/doi/full/10.1080/09546634.2021.1898526" TargetMode="External"/><Relationship Id="rId4746" Type="http://schemas.openxmlformats.org/officeDocument/2006/relationships/hyperlink" Target="https://pubmed.ncbi.nlm.nih.gov/35514773" TargetMode="External"/><Relationship Id="rId4953" Type="http://schemas.openxmlformats.org/officeDocument/2006/relationships/hyperlink" Target="https://www.tandfonline.com/doi/full/10.1080/09546630305543" TargetMode="External"/><Relationship Id="rId2297" Type="http://schemas.openxmlformats.org/officeDocument/2006/relationships/hyperlink" Target="https://pubmed.ncbi.nlm.nih.gov/36174714" TargetMode="External"/><Relationship Id="rId3348" Type="http://schemas.openxmlformats.org/officeDocument/2006/relationships/hyperlink" Target="https://pubmed.ncbi.nlm.nih.gov/27299522" TargetMode="External"/><Relationship Id="rId3555" Type="http://schemas.openxmlformats.org/officeDocument/2006/relationships/hyperlink" Target="https://academic.oup.com/bjd/article-lookup/doi/10.1111/j.1365-2133.2011.10547.x" TargetMode="External"/><Relationship Id="rId3762" Type="http://schemas.openxmlformats.org/officeDocument/2006/relationships/hyperlink" Target="https://academic.oup.com/bjd/article-lookup/doi/10.1093/bjd/ljad079" TargetMode="External"/><Relationship Id="rId4606" Type="http://schemas.openxmlformats.org/officeDocument/2006/relationships/hyperlink" Target="https://pubmed.ncbi.nlm.nih.gov/15533236" TargetMode="External"/><Relationship Id="rId4813" Type="http://schemas.openxmlformats.org/officeDocument/2006/relationships/hyperlink" Target="https://linkinghub.elsevier.com/retrieve/pii/S0001-4575(18)30146-5" TargetMode="External"/><Relationship Id="rId269" Type="http://schemas.openxmlformats.org/officeDocument/2006/relationships/hyperlink" Target="https://linkinghub.elsevier.com/retrieve/pii/S0733863503001256" TargetMode="External"/><Relationship Id="rId476" Type="http://schemas.openxmlformats.org/officeDocument/2006/relationships/hyperlink" Target="https://pubmed.ncbi.nlm.nih.gov/21188847" TargetMode="External"/><Relationship Id="rId683" Type="http://schemas.openxmlformats.org/officeDocument/2006/relationships/hyperlink" Target="https://europepmc.org/abstract/MED/34744449" TargetMode="External"/><Relationship Id="rId890" Type="http://schemas.openxmlformats.org/officeDocument/2006/relationships/hyperlink" Target="https://pubmed.ncbi.nlm.nih.gov/23411418" TargetMode="External"/><Relationship Id="rId2157" Type="http://schemas.openxmlformats.org/officeDocument/2006/relationships/hyperlink" Target="https://pubmed.ncbi.nlm.nih.gov/31206209" TargetMode="External"/><Relationship Id="rId2364" Type="http://schemas.openxmlformats.org/officeDocument/2006/relationships/hyperlink" Target="https://academic.oup.com/bjd/article-lookup/doi/10.1111/bjd.17038" TargetMode="External"/><Relationship Id="rId2571" Type="http://schemas.openxmlformats.org/officeDocument/2006/relationships/hyperlink" Target="https://europepmc.org/abstract/MED/37538337" TargetMode="External"/><Relationship Id="rId3208" Type="http://schemas.openxmlformats.org/officeDocument/2006/relationships/hyperlink" Target="https://pubmed.ncbi.nlm.nih.gov/32348554" TargetMode="External"/><Relationship Id="rId3415" Type="http://schemas.openxmlformats.org/officeDocument/2006/relationships/hyperlink" Target="https://linkinghub.elsevier.com/retrieve/pii/S0022-202X(15)35209-X" TargetMode="External"/><Relationship Id="rId129" Type="http://schemas.openxmlformats.org/officeDocument/2006/relationships/hyperlink" Target="https://pubmed.ncbi.nlm.nih.gov/30130616" TargetMode="External"/><Relationship Id="rId336" Type="http://schemas.openxmlformats.org/officeDocument/2006/relationships/hyperlink" Target="https://pubmed.ncbi.nlm.nih.gov/36763866" TargetMode="External"/><Relationship Id="rId543" Type="http://schemas.openxmlformats.org/officeDocument/2006/relationships/hyperlink" Target="https://academic.oup.com/ced/article-lookup/doi/10.1046/j.0307-6938.2001.00948.x" TargetMode="External"/><Relationship Id="rId1173" Type="http://schemas.openxmlformats.org/officeDocument/2006/relationships/hyperlink" Target="https://pubmed.ncbi.nlm.nih.gov/37319139" TargetMode="External"/><Relationship Id="rId1380" Type="http://schemas.openxmlformats.org/officeDocument/2006/relationships/hyperlink" Target="https://linkinghub.elsevier.com/retrieve/pii/S0190-9622(14)01869-6" TargetMode="External"/><Relationship Id="rId2017" Type="http://schemas.openxmlformats.org/officeDocument/2006/relationships/hyperlink" Target="https://academic.oup.com/bjd/article-lookup/doi/10.1111/bjd.14507" TargetMode="External"/><Relationship Id="rId2224" Type="http://schemas.openxmlformats.org/officeDocument/2006/relationships/hyperlink" Target="https://linkinghub.elsevier.com/retrieve/pii/S0022-202X(15)36053-X" TargetMode="External"/><Relationship Id="rId3622" Type="http://schemas.openxmlformats.org/officeDocument/2006/relationships/hyperlink" Target="https://pubmed.ncbi.nlm.nih.gov/34954285" TargetMode="External"/><Relationship Id="rId403" Type="http://schemas.openxmlformats.org/officeDocument/2006/relationships/hyperlink" Target="https://academic.oup.com/ced/article-lookup/doi/10.1111/ced.13329" TargetMode="External"/><Relationship Id="rId750" Type="http://schemas.openxmlformats.org/officeDocument/2006/relationships/hyperlink" Target="https://pubmed.ncbi.nlm.nih.gov/26147717" TargetMode="External"/><Relationship Id="rId1033" Type="http://schemas.openxmlformats.org/officeDocument/2006/relationships/hyperlink" Target="https://pubmed.ncbi.nlm.nih.gov/34767815" TargetMode="External"/><Relationship Id="rId2431" Type="http://schemas.openxmlformats.org/officeDocument/2006/relationships/hyperlink" Target="https://pubmed.ncbi.nlm.nih.gov/22356636" TargetMode="External"/><Relationship Id="rId4189" Type="http://schemas.openxmlformats.org/officeDocument/2006/relationships/hyperlink" Target="https://pubmed.ncbi.nlm.nih.gov/8369217" TargetMode="External"/><Relationship Id="rId610" Type="http://schemas.openxmlformats.org/officeDocument/2006/relationships/hyperlink" Target="https://pubmed.ncbi.nlm.nih.gov/38713892" TargetMode="External"/><Relationship Id="rId1240" Type="http://schemas.openxmlformats.org/officeDocument/2006/relationships/hyperlink" Target="https://academic.oup.com/bjd/article-lookup/doi/10.1111/bjd.19497" TargetMode="External"/><Relationship Id="rId4049" Type="http://schemas.openxmlformats.org/officeDocument/2006/relationships/hyperlink" Target="https://pubmed.ncbi.nlm.nih.gov/16856500" TargetMode="External"/><Relationship Id="rId4396" Type="http://schemas.openxmlformats.org/officeDocument/2006/relationships/hyperlink" Target="https://europepmc.org/abstract/MED/34674292" TargetMode="External"/><Relationship Id="rId1100" Type="http://schemas.openxmlformats.org/officeDocument/2006/relationships/hyperlink" Target="https://europepmc.org/abstract/MED/29590279" TargetMode="External"/><Relationship Id="rId4256" Type="http://schemas.openxmlformats.org/officeDocument/2006/relationships/hyperlink" Target="https://pubmed.ncbi.nlm.nih.gov/2880754" TargetMode="External"/><Relationship Id="rId4463" Type="http://schemas.openxmlformats.org/officeDocument/2006/relationships/hyperlink" Target="https://pubmed.ncbi.nlm.nih.gov/35024352" TargetMode="External"/><Relationship Id="rId4670" Type="http://schemas.openxmlformats.org/officeDocument/2006/relationships/hyperlink" Target="https://pubmed.ncbi.nlm.nih.gov/1419767" TargetMode="External"/><Relationship Id="rId1917" Type="http://schemas.openxmlformats.org/officeDocument/2006/relationships/hyperlink" Target="https://pubmed.ncbi.nlm.nih.gov/523349" TargetMode="External"/><Relationship Id="rId3065" Type="http://schemas.openxmlformats.org/officeDocument/2006/relationships/hyperlink" Target="https://academic.oup.com/bjd/article-lookup/doi/10.1093/bjd/ljac144" TargetMode="External"/><Relationship Id="rId3272" Type="http://schemas.openxmlformats.org/officeDocument/2006/relationships/hyperlink" Target="https://pubmed.ncbi.nlm.nih.gov/29789283" TargetMode="External"/><Relationship Id="rId4116" Type="http://schemas.openxmlformats.org/officeDocument/2006/relationships/hyperlink" Target="https://pubmed.ncbi.nlm.nih.gov/11495520" TargetMode="External"/><Relationship Id="rId4323" Type="http://schemas.openxmlformats.org/officeDocument/2006/relationships/hyperlink" Target="https://pubmed.ncbi.nlm.nih.gov/37665965" TargetMode="External"/><Relationship Id="rId4530" Type="http://schemas.openxmlformats.org/officeDocument/2006/relationships/hyperlink" Target="https://pubmed.ncbi.nlm.nih.gov/38867398" TargetMode="External"/><Relationship Id="rId193" Type="http://schemas.openxmlformats.org/officeDocument/2006/relationships/hyperlink" Target="https://pubmed.ncbi.nlm.nih.gov/23773073" TargetMode="External"/><Relationship Id="rId2081" Type="http://schemas.openxmlformats.org/officeDocument/2006/relationships/hyperlink" Target="https://academic.oup.com/ced/article-lookup/doi/10.1111/j.1365-2230.2009.03494.x" TargetMode="External"/><Relationship Id="rId3132" Type="http://schemas.openxmlformats.org/officeDocument/2006/relationships/hyperlink" Target="https://pubmed.ncbi.nlm.nih.gov/34468686" TargetMode="External"/><Relationship Id="rId260" Type="http://schemas.openxmlformats.org/officeDocument/2006/relationships/hyperlink" Target="https://pubmed.ncbi.nlm.nih.gov/16922950" TargetMode="External"/><Relationship Id="rId5097" Type="http://schemas.openxmlformats.org/officeDocument/2006/relationships/hyperlink" Target="https://linkinghub.elsevier.com/retrieve/pii/S0022-2275(21)00076-6" TargetMode="External"/><Relationship Id="rId120" Type="http://schemas.openxmlformats.org/officeDocument/2006/relationships/hyperlink" Target="https://europepmc.org/abstract/MED/31166567" TargetMode="External"/><Relationship Id="rId2898" Type="http://schemas.openxmlformats.org/officeDocument/2006/relationships/hyperlink" Target="https://europepmc.org/abstract/MED/26240676" TargetMode="External"/><Relationship Id="rId3949" Type="http://schemas.openxmlformats.org/officeDocument/2006/relationships/hyperlink" Target="https://pubmed.ncbi.nlm.nih.gov/23834116" TargetMode="External"/><Relationship Id="rId5164" Type="http://schemas.openxmlformats.org/officeDocument/2006/relationships/hyperlink" Target="https://onlinelibrary.wiley.com/doi/10.1111/jdv.14429" TargetMode="External"/><Relationship Id="rId2758" Type="http://schemas.openxmlformats.org/officeDocument/2006/relationships/hyperlink" Target="https://europepmc.org/abstract/MED/28298380" TargetMode="External"/><Relationship Id="rId2965" Type="http://schemas.openxmlformats.org/officeDocument/2006/relationships/hyperlink" Target="https://pubmed.ncbi.nlm.nih.gov/25546572" TargetMode="External"/><Relationship Id="rId3809" Type="http://schemas.openxmlformats.org/officeDocument/2006/relationships/hyperlink" Target="https://pubmed.ncbi.nlm.nih.gov/33430175" TargetMode="External"/><Relationship Id="rId5024" Type="http://schemas.openxmlformats.org/officeDocument/2006/relationships/hyperlink" Target="https://academic.oup.com/ced/article-lookup/doi/10.1111/j.1365-2230.1990.tb02105.x" TargetMode="External"/><Relationship Id="rId937" Type="http://schemas.openxmlformats.org/officeDocument/2006/relationships/hyperlink" Target="https://academic.oup.com/bjd/article-lookup/doi/10.1111/j.1365-2133.1997.tb08771.x" TargetMode="External"/><Relationship Id="rId1567" Type="http://schemas.openxmlformats.org/officeDocument/2006/relationships/hyperlink" Target="https://pubmed.ncbi.nlm.nih.gov/11172985" TargetMode="External"/><Relationship Id="rId1774" Type="http://schemas.openxmlformats.org/officeDocument/2006/relationships/hyperlink" Target="https://journals.asm.org/doi/10.1128/jcm.29.5.980-984.1991?url_ver=Z39.88-2003&amp;rfr_id=ori:rid:crossref.org&amp;rfr_dat=cr_pub%200pubmed" TargetMode="External"/><Relationship Id="rId1981" Type="http://schemas.openxmlformats.org/officeDocument/2006/relationships/hyperlink" Target="https://europepmc.org/abstract/MED/31473611" TargetMode="External"/><Relationship Id="rId2618" Type="http://schemas.openxmlformats.org/officeDocument/2006/relationships/hyperlink" Target="https://pubmed.ncbi.nlm.nih.gov/30628069" TargetMode="External"/><Relationship Id="rId2825" Type="http://schemas.openxmlformats.org/officeDocument/2006/relationships/hyperlink" Target="https://pubmed.ncbi.nlm.nih.gov/35606928" TargetMode="External"/><Relationship Id="rId4180" Type="http://schemas.openxmlformats.org/officeDocument/2006/relationships/hyperlink" Target="https://onlinelibrary.wiley.com/resolve/openurl?genre=article&amp;sid=nlm:pubmed&amp;issn=0308-0110&amp;date=1994&amp;volume=28&amp;issue=4&amp;spage=301" TargetMode="External"/><Relationship Id="rId5231" Type="http://schemas.openxmlformats.org/officeDocument/2006/relationships/hyperlink" Target="https://pubmed.ncbi.nlm.nih.gov/35791876" TargetMode="External"/><Relationship Id="rId66" Type="http://schemas.openxmlformats.org/officeDocument/2006/relationships/hyperlink" Target="https://europepmc.org/abstract/MED/34655022" TargetMode="External"/><Relationship Id="rId1427" Type="http://schemas.openxmlformats.org/officeDocument/2006/relationships/hyperlink" Target="https://pubmed.ncbi.nlm.nih.gov/21501889" TargetMode="External"/><Relationship Id="rId1634" Type="http://schemas.openxmlformats.org/officeDocument/2006/relationships/hyperlink" Target="https://pubmed.ncbi.nlm.nih.gov/9330043" TargetMode="External"/><Relationship Id="rId1841" Type="http://schemas.openxmlformats.org/officeDocument/2006/relationships/hyperlink" Target="https://europepmc.org/abstract/MED/3084013" TargetMode="External"/><Relationship Id="rId4040" Type="http://schemas.openxmlformats.org/officeDocument/2006/relationships/hyperlink" Target="https://karger.com/DRM/article/doi/10.1159/000104263" TargetMode="External"/><Relationship Id="rId4997" Type="http://schemas.openxmlformats.org/officeDocument/2006/relationships/hyperlink" Target="https://pubmed.ncbi.nlm.nih.gov/8217755" TargetMode="External"/><Relationship Id="rId3599" Type="http://schemas.openxmlformats.org/officeDocument/2006/relationships/hyperlink" Target="https://academic.oup.com/bjd/article-lookup/doi/10.1046/j.1365-2133.1998.02075.x" TargetMode="External"/><Relationship Id="rId4857" Type="http://schemas.openxmlformats.org/officeDocument/2006/relationships/hyperlink" Target="https://europepmc.org/abstract/MED/24399641" TargetMode="External"/><Relationship Id="rId1701" Type="http://schemas.openxmlformats.org/officeDocument/2006/relationships/hyperlink" Target="https://pubmed.ncbi.nlm.nih.gov/7918015" TargetMode="External"/><Relationship Id="rId3459" Type="http://schemas.openxmlformats.org/officeDocument/2006/relationships/hyperlink" Target="https://onlinelibrary.wiley.com/doi/10.1111/j.0105-1873.2005.0739f.x" TargetMode="External"/><Relationship Id="rId3666" Type="http://schemas.openxmlformats.org/officeDocument/2006/relationships/hyperlink" Target="https://europepmc.org/abstract/MED/29204894" TargetMode="External"/><Relationship Id="rId587" Type="http://schemas.openxmlformats.org/officeDocument/2006/relationships/hyperlink" Target="https://pubmed.ncbi.nlm.nih.gov/8646466" TargetMode="External"/><Relationship Id="rId2268" Type="http://schemas.openxmlformats.org/officeDocument/2006/relationships/hyperlink" Target="https://academic.oup.com/bjd/article-lookup/doi/10.1111/j.1365-2133.2007.08076.x" TargetMode="External"/><Relationship Id="rId3319" Type="http://schemas.openxmlformats.org/officeDocument/2006/relationships/hyperlink" Target="https://europepmc.org/abstract/MED/28554940" TargetMode="External"/><Relationship Id="rId3873" Type="http://schemas.openxmlformats.org/officeDocument/2006/relationships/hyperlink" Target="https://pubmed.ncbi.nlm.nih.gov/28370433" TargetMode="External"/><Relationship Id="rId4717" Type="http://schemas.openxmlformats.org/officeDocument/2006/relationships/hyperlink" Target="https://europepmc.org/abstract/MED/37632940" TargetMode="External"/><Relationship Id="rId4924" Type="http://schemas.openxmlformats.org/officeDocument/2006/relationships/hyperlink" Target="https://onlinelibrary.wiley.com/doi/10.1111/j.1468-3083.2008.02842.x" TargetMode="External"/><Relationship Id="rId447" Type="http://schemas.openxmlformats.org/officeDocument/2006/relationships/hyperlink" Target="https://academic.oup.com/bjd/article-lookup/doi/10.1111/bjd.12868" TargetMode="External"/><Relationship Id="rId794" Type="http://schemas.openxmlformats.org/officeDocument/2006/relationships/hyperlink" Target="https://pubmed.ncbi.nlm.nih.gov/38666309" TargetMode="External"/><Relationship Id="rId1077" Type="http://schemas.openxmlformats.org/officeDocument/2006/relationships/hyperlink" Target="https://pubmed.ncbi.nlm.nih.gov/31943131" TargetMode="External"/><Relationship Id="rId2128" Type="http://schemas.openxmlformats.org/officeDocument/2006/relationships/hyperlink" Target="https://linkinghub.elsevier.com/retrieve/pii/S0092-8674(23)00045-4" TargetMode="External"/><Relationship Id="rId2475" Type="http://schemas.openxmlformats.org/officeDocument/2006/relationships/hyperlink" Target="https://pubmed.ncbi.nlm.nih.gov/16487089" TargetMode="External"/><Relationship Id="rId2682" Type="http://schemas.openxmlformats.org/officeDocument/2006/relationships/hyperlink" Target="https://pubmed.ncbi.nlm.nih.gov/37309915" TargetMode="External"/><Relationship Id="rId3526" Type="http://schemas.openxmlformats.org/officeDocument/2006/relationships/hyperlink" Target="https://pubmed.ncbi.nlm.nih.gov/28621002" TargetMode="External"/><Relationship Id="rId3733" Type="http://schemas.openxmlformats.org/officeDocument/2006/relationships/hyperlink" Target="https://pubmed.ncbi.nlm.nih.gov/20716226" TargetMode="External"/><Relationship Id="rId3940" Type="http://schemas.openxmlformats.org/officeDocument/2006/relationships/hyperlink" Target="https://academic.oup.com/bjd/article-lookup/doi/10.1111/bjd.12737" TargetMode="External"/><Relationship Id="rId654" Type="http://schemas.openxmlformats.org/officeDocument/2006/relationships/hyperlink" Target="https://pubmed.ncbi.nlm.nih.gov/34762923" TargetMode="External"/><Relationship Id="rId861" Type="http://schemas.openxmlformats.org/officeDocument/2006/relationships/hyperlink" Target="https://academic.oup.com/bjd/article-lookup/doi/10.1111/bjd.15420" TargetMode="External"/><Relationship Id="rId1284" Type="http://schemas.openxmlformats.org/officeDocument/2006/relationships/hyperlink" Target="https://europepmc.org/abstract/MED/29860482" TargetMode="External"/><Relationship Id="rId1491" Type="http://schemas.openxmlformats.org/officeDocument/2006/relationships/hyperlink" Target="https://onlinelibrary.wiley.com/doi/10.1111/j.1468-3083.2005.01288.x" TargetMode="External"/><Relationship Id="rId2335" Type="http://schemas.openxmlformats.org/officeDocument/2006/relationships/hyperlink" Target="https://pubmed.ncbi.nlm.nih.gov/32189327" TargetMode="External"/><Relationship Id="rId2542" Type="http://schemas.openxmlformats.org/officeDocument/2006/relationships/hyperlink" Target="https://onlinelibrary.wiley.com/resolve/openurl?genre=article&amp;sid=nlm:pubmed&amp;issn=0105-1873&amp;date=1994&amp;volume=31&amp;issue=4&amp;spage=276" TargetMode="External"/><Relationship Id="rId3800" Type="http://schemas.openxmlformats.org/officeDocument/2006/relationships/hyperlink" Target="https://europepmc.org/abstract/MED/34035105" TargetMode="External"/><Relationship Id="rId307" Type="http://schemas.openxmlformats.org/officeDocument/2006/relationships/hyperlink" Target="https://europepmc.org/abstract/MED/38846698" TargetMode="External"/><Relationship Id="rId514" Type="http://schemas.openxmlformats.org/officeDocument/2006/relationships/hyperlink" Target="https://pubmed.ncbi.nlm.nih.gov/16641895" TargetMode="External"/><Relationship Id="rId721" Type="http://schemas.openxmlformats.org/officeDocument/2006/relationships/hyperlink" Target="https://medicaljournalssweden.se/actadv/article/view/3032" TargetMode="External"/><Relationship Id="rId1144" Type="http://schemas.openxmlformats.org/officeDocument/2006/relationships/hyperlink" Target="https://www.tandfonline.com/doi/full/10.3109/09546634.2014.991673" TargetMode="External"/><Relationship Id="rId1351" Type="http://schemas.openxmlformats.org/officeDocument/2006/relationships/hyperlink" Target="https://pubmed.ncbi.nlm.nih.gov/26181261" TargetMode="External"/><Relationship Id="rId2402" Type="http://schemas.openxmlformats.org/officeDocument/2006/relationships/hyperlink" Target="https://linkinghub.elsevier.com/retrieve/pii/S0091-6749(14)01429-8" TargetMode="External"/><Relationship Id="rId1004" Type="http://schemas.openxmlformats.org/officeDocument/2006/relationships/hyperlink" Target="https://academic.oup.com/rheumatology/article-lookup/doi/10.1093/rheumatology/kead610" TargetMode="External"/><Relationship Id="rId1211" Type="http://schemas.openxmlformats.org/officeDocument/2006/relationships/hyperlink" Target="https://pubmed.ncbi.nlm.nih.gov/33479763" TargetMode="External"/><Relationship Id="rId4367" Type="http://schemas.openxmlformats.org/officeDocument/2006/relationships/hyperlink" Target="https://pubmed.ncbi.nlm.nih.gov/35608170" TargetMode="External"/><Relationship Id="rId4574" Type="http://schemas.openxmlformats.org/officeDocument/2006/relationships/hyperlink" Target="https://pubmed.ncbi.nlm.nih.gov/20565563" TargetMode="External"/><Relationship Id="rId4781" Type="http://schemas.openxmlformats.org/officeDocument/2006/relationships/hyperlink" Target="https://academic.oup.com/bjd/article-lookup/doi/10.1111/bjd.18886" TargetMode="External"/><Relationship Id="rId3176" Type="http://schemas.openxmlformats.org/officeDocument/2006/relationships/hyperlink" Target="https://pubmed.ncbi.nlm.nih.gov/33511224" TargetMode="External"/><Relationship Id="rId3383" Type="http://schemas.openxmlformats.org/officeDocument/2006/relationships/hyperlink" Target="https://linkinghub.elsevier.com/retrieve/pii/S0091-6749(13)01068-3" TargetMode="External"/><Relationship Id="rId3590" Type="http://schemas.openxmlformats.org/officeDocument/2006/relationships/hyperlink" Target="https://academic.oup.com/ced/article-lookup/doi/10.1046/j.1365-2230.2001.00755.x" TargetMode="External"/><Relationship Id="rId4227" Type="http://schemas.openxmlformats.org/officeDocument/2006/relationships/hyperlink" Target="https://linkinghub.elsevier.com/retrieve/pii/S0140-6736(89)90204-3" TargetMode="External"/><Relationship Id="rId4434" Type="http://schemas.openxmlformats.org/officeDocument/2006/relationships/hyperlink" Target="https://onlinelibrary.wiley.com/doi/10.1111/ijd.15213" TargetMode="External"/><Relationship Id="rId2192" Type="http://schemas.openxmlformats.org/officeDocument/2006/relationships/hyperlink" Target="https://linkinghub.elsevier.com/retrieve/pii/S0091-6749(16)00023-3" TargetMode="External"/><Relationship Id="rId3036" Type="http://schemas.openxmlformats.org/officeDocument/2006/relationships/hyperlink" Target="https://pubmed.ncbi.nlm.nih.gov/38565248" TargetMode="External"/><Relationship Id="rId3243" Type="http://schemas.openxmlformats.org/officeDocument/2006/relationships/hyperlink" Target="https://linkinghub.elsevier.com/retrieve/pii/S0022-202X(18)32812-4" TargetMode="External"/><Relationship Id="rId4641" Type="http://schemas.openxmlformats.org/officeDocument/2006/relationships/hyperlink" Target="https://linkinghub.elsevier.com/retrieve/pii/S0022-202X(15)42900-8" TargetMode="External"/><Relationship Id="rId164" Type="http://schemas.openxmlformats.org/officeDocument/2006/relationships/hyperlink" Target="https://linkinghub.elsevier.com/retrieve/pii/S0022-202X(16)32094-2" TargetMode="External"/><Relationship Id="rId371" Type="http://schemas.openxmlformats.org/officeDocument/2006/relationships/hyperlink" Target="https://academic.oup.com/ced/article-lookup/doi/10.1111/ced.14406" TargetMode="External"/><Relationship Id="rId2052" Type="http://schemas.openxmlformats.org/officeDocument/2006/relationships/hyperlink" Target="https://pubmed.ncbi.nlm.nih.gov/23311587" TargetMode="External"/><Relationship Id="rId3450" Type="http://schemas.openxmlformats.org/officeDocument/2006/relationships/hyperlink" Target="https://pubmed.ncbi.nlm.nih.gov/16911274" TargetMode="External"/><Relationship Id="rId4501" Type="http://schemas.openxmlformats.org/officeDocument/2006/relationships/hyperlink" Target="https://pubmed.ncbi.nlm.nih.gov/24298875" TargetMode="External"/><Relationship Id="rId3103" Type="http://schemas.openxmlformats.org/officeDocument/2006/relationships/hyperlink" Target="https://linkinghub.elsevier.com/retrieve/pii/S2665-9913(22)00098-4" TargetMode="External"/><Relationship Id="rId3310" Type="http://schemas.openxmlformats.org/officeDocument/2006/relationships/hyperlink" Target="https://pubmed.ncbi.nlm.nih.gov/28428130" TargetMode="External"/><Relationship Id="rId5068" Type="http://schemas.openxmlformats.org/officeDocument/2006/relationships/hyperlink" Target="https://pubmed.ncbi.nlm.nih.gov/38819233" TargetMode="External"/><Relationship Id="rId231" Type="http://schemas.openxmlformats.org/officeDocument/2006/relationships/hyperlink" Target="https://pubmed.ncbi.nlm.nih.gov/21198946" TargetMode="External"/><Relationship Id="rId2869" Type="http://schemas.openxmlformats.org/officeDocument/2006/relationships/hyperlink" Target="https://pubmed.ncbi.nlm.nih.gov/32348554" TargetMode="External"/><Relationship Id="rId5275" Type="http://schemas.openxmlformats.org/officeDocument/2006/relationships/hyperlink" Target="https://pubmed.ncbi.nlm.nih.gov/32189327" TargetMode="External"/><Relationship Id="rId1678" Type="http://schemas.openxmlformats.org/officeDocument/2006/relationships/hyperlink" Target="https://pubmed.ncbi.nlm.nih.gov/7619144" TargetMode="External"/><Relationship Id="rId1885" Type="http://schemas.openxmlformats.org/officeDocument/2006/relationships/hyperlink" Target="https://pubmed.ncbi.nlm.nih.gov/6282505" TargetMode="External"/><Relationship Id="rId2729" Type="http://schemas.openxmlformats.org/officeDocument/2006/relationships/hyperlink" Target="https://onlinelibrary.wiley.com/doi/10.1111/ajd.13643" TargetMode="External"/><Relationship Id="rId2936" Type="http://schemas.openxmlformats.org/officeDocument/2006/relationships/hyperlink" Target="https://academic.oup.com/rheumatology/article-lookup/doi/10.1093/rheumatology/keaa598" TargetMode="External"/><Relationship Id="rId4084" Type="http://schemas.openxmlformats.org/officeDocument/2006/relationships/hyperlink" Target="https://pubmed.ncbi.nlm.nih.gov/15115441" TargetMode="External"/><Relationship Id="rId4291" Type="http://schemas.openxmlformats.org/officeDocument/2006/relationships/hyperlink" Target="https://pubmed.ncbi.nlm.nih.gov/708615" TargetMode="External"/><Relationship Id="rId5135" Type="http://schemas.openxmlformats.org/officeDocument/2006/relationships/hyperlink" Target="https://academic.oup.com/bjd/article-lookup/doi/10.1111/bjd.16356" TargetMode="External"/><Relationship Id="rId908" Type="http://schemas.openxmlformats.org/officeDocument/2006/relationships/hyperlink" Target="https://pubmed.ncbi.nlm.nih.gov/14616850" TargetMode="External"/><Relationship Id="rId1538" Type="http://schemas.openxmlformats.org/officeDocument/2006/relationships/hyperlink" Target="https://onlinelibrary.wiley.com/resolve/openurl?genre=article&amp;sid=nlm:pubmed&amp;issn=0926-9959&amp;date=2002&amp;volume=16&amp;issue=5&amp;spage=455" TargetMode="External"/><Relationship Id="rId4151" Type="http://schemas.openxmlformats.org/officeDocument/2006/relationships/hyperlink" Target="https://pubmed.ncbi.nlm.nih.gov/9115906" TargetMode="External"/><Relationship Id="rId5202" Type="http://schemas.openxmlformats.org/officeDocument/2006/relationships/hyperlink" Target="https://europepmc.org/abstract/MED/12586670" TargetMode="External"/><Relationship Id="rId1745" Type="http://schemas.openxmlformats.org/officeDocument/2006/relationships/hyperlink" Target="https://pubmed.ncbi.nlm.nih.gov/1414771" TargetMode="External"/><Relationship Id="rId1952" Type="http://schemas.openxmlformats.org/officeDocument/2006/relationships/hyperlink" Target="https://pubmed.ncbi.nlm.nih.gov/33527995" TargetMode="External"/><Relationship Id="rId4011" Type="http://schemas.openxmlformats.org/officeDocument/2006/relationships/hyperlink" Target="https://academic.oup.com/bjd/article-lookup/doi/10.1111/j.1365-2133.2008.08832.x" TargetMode="External"/><Relationship Id="rId37" Type="http://schemas.openxmlformats.org/officeDocument/2006/relationships/hyperlink" Target="https://pubmed.ncbi.nlm.nih.gov/36810251" TargetMode="External"/><Relationship Id="rId1605" Type="http://schemas.openxmlformats.org/officeDocument/2006/relationships/hyperlink" Target="https://academic.oup.com/bjd/article-lookup/doi/10.1046/j.1365-2133.1998.2576s.x" TargetMode="External"/><Relationship Id="rId1812" Type="http://schemas.openxmlformats.org/officeDocument/2006/relationships/hyperlink" Target="https://academic.oup.com/bjd/article-lookup/doi/10.1111/j.1365-2133.1988.tb01749.x" TargetMode="External"/><Relationship Id="rId4968" Type="http://schemas.openxmlformats.org/officeDocument/2006/relationships/hyperlink" Target="https://pubmed.ncbi.nlm.nih.gov/9155946" TargetMode="External"/><Relationship Id="rId3777" Type="http://schemas.openxmlformats.org/officeDocument/2006/relationships/hyperlink" Target="https://pubmed.ncbi.nlm.nih.gov/35041211" TargetMode="External"/><Relationship Id="rId3984" Type="http://schemas.openxmlformats.org/officeDocument/2006/relationships/hyperlink" Target="https://onlinelibrary.wiley.com/doi/10.1111/j.1468-3083.2010.03930.x" TargetMode="External"/><Relationship Id="rId4828" Type="http://schemas.openxmlformats.org/officeDocument/2006/relationships/hyperlink" Target="https://pubmed.ncbi.nlm.nih.gov/30446198" TargetMode="External"/><Relationship Id="rId698" Type="http://schemas.openxmlformats.org/officeDocument/2006/relationships/hyperlink" Target="https://pubmed.ncbi.nlm.nih.gov/32037506" TargetMode="External"/><Relationship Id="rId2379" Type="http://schemas.openxmlformats.org/officeDocument/2006/relationships/hyperlink" Target="https://pubmed.ncbi.nlm.nih.gov/28457908" TargetMode="External"/><Relationship Id="rId2586" Type="http://schemas.openxmlformats.org/officeDocument/2006/relationships/hyperlink" Target="https://pubmed.ncbi.nlm.nih.gov/35168454" TargetMode="External"/><Relationship Id="rId2793" Type="http://schemas.openxmlformats.org/officeDocument/2006/relationships/hyperlink" Target="https://pubmed.ncbi.nlm.nih.gov/37873414" TargetMode="External"/><Relationship Id="rId3637" Type="http://schemas.openxmlformats.org/officeDocument/2006/relationships/hyperlink" Target="https://onlinelibrary.wiley.com/doi/10.1111/ijd.15261" TargetMode="External"/><Relationship Id="rId3844" Type="http://schemas.openxmlformats.org/officeDocument/2006/relationships/hyperlink" Target="https://medicaljournalssweden.se/actadv/article/view/3078" TargetMode="External"/><Relationship Id="rId558" Type="http://schemas.openxmlformats.org/officeDocument/2006/relationships/hyperlink" Target="https://pubmed.ncbi.nlm.nih.gov/10571725" TargetMode="External"/><Relationship Id="rId765" Type="http://schemas.openxmlformats.org/officeDocument/2006/relationships/hyperlink" Target="https://onlinelibrary.wiley.com/doi/10.1111/j.1600-0560.2012.01952.x" TargetMode="External"/><Relationship Id="rId972" Type="http://schemas.openxmlformats.org/officeDocument/2006/relationships/hyperlink" Target="https://pubmed.ncbi.nlm.nih.gov/22540413" TargetMode="External"/><Relationship Id="rId1188" Type="http://schemas.openxmlformats.org/officeDocument/2006/relationships/hyperlink" Target="https://europepmc.org/abstract/MED/36128406" TargetMode="External"/><Relationship Id="rId1395" Type="http://schemas.openxmlformats.org/officeDocument/2006/relationships/hyperlink" Target="https://pubmed.ncbi.nlm.nih.gov/23621091" TargetMode="External"/><Relationship Id="rId2239" Type="http://schemas.openxmlformats.org/officeDocument/2006/relationships/hyperlink" Target="https://pubmed.ncbi.nlm.nih.gov/22071473" TargetMode="External"/><Relationship Id="rId2446" Type="http://schemas.openxmlformats.org/officeDocument/2006/relationships/hyperlink" Target="https://academic.oup.com/bjd/article-lookup/doi/10.1111/j.1365-2133.2011.10355.x" TargetMode="External"/><Relationship Id="rId2653" Type="http://schemas.openxmlformats.org/officeDocument/2006/relationships/hyperlink" Target="https://www.tandfonline.com/doi/full/10.1517/14712598.6.8.797" TargetMode="External"/><Relationship Id="rId2860" Type="http://schemas.openxmlformats.org/officeDocument/2006/relationships/hyperlink" Target="https://onlinelibrary.wiley.com/doi/10.1111/jdv.16915" TargetMode="External"/><Relationship Id="rId3704" Type="http://schemas.openxmlformats.org/officeDocument/2006/relationships/hyperlink" Target="https://linkinghub.elsevier.com/retrieve/pii/S0022-202X(15)35487-7" TargetMode="External"/><Relationship Id="rId418" Type="http://schemas.openxmlformats.org/officeDocument/2006/relationships/hyperlink" Target="https://pubmed.ncbi.nlm.nih.gov/26790647" TargetMode="External"/><Relationship Id="rId625" Type="http://schemas.openxmlformats.org/officeDocument/2006/relationships/hyperlink" Target="https://linkinghub.elsevier.com/retrieve/pii/S0190-9622(23)00536-4" TargetMode="External"/><Relationship Id="rId832" Type="http://schemas.openxmlformats.org/officeDocument/2006/relationships/hyperlink" Target="https://pubmed.ncbi.nlm.nih.gov/31475354" TargetMode="External"/><Relationship Id="rId1048" Type="http://schemas.openxmlformats.org/officeDocument/2006/relationships/hyperlink" Target="https://academic.oup.com/bjd/article-lookup/doi/10.1111/bjd.20428" TargetMode="External"/><Relationship Id="rId1255" Type="http://schemas.openxmlformats.org/officeDocument/2006/relationships/hyperlink" Target="https://pubmed.ncbi.nlm.nih.gov/31107999" TargetMode="External"/><Relationship Id="rId1462" Type="http://schemas.openxmlformats.org/officeDocument/2006/relationships/hyperlink" Target="https://karger.com/DRM/article/doi/10.1159/000128285" TargetMode="External"/><Relationship Id="rId2306" Type="http://schemas.openxmlformats.org/officeDocument/2006/relationships/hyperlink" Target="https://linkinghub.elsevier.com/retrieve/pii/S0091-6749(22)00624-8" TargetMode="External"/><Relationship Id="rId2513" Type="http://schemas.openxmlformats.org/officeDocument/2006/relationships/hyperlink" Target="https://pubmed.ncbi.nlm.nih.gov/10564317" TargetMode="External"/><Relationship Id="rId3911" Type="http://schemas.openxmlformats.org/officeDocument/2006/relationships/hyperlink" Target="https://pubmed.ncbi.nlm.nih.gov/25917745" TargetMode="External"/><Relationship Id="rId1115" Type="http://schemas.openxmlformats.org/officeDocument/2006/relationships/hyperlink" Target="https://pubmed.ncbi.nlm.nih.gov/28300309" TargetMode="External"/><Relationship Id="rId1322" Type="http://schemas.openxmlformats.org/officeDocument/2006/relationships/hyperlink" Target="https://linkinghub.elsevier.com/retrieve/pii/S1471-4922(16)30122-2" TargetMode="External"/><Relationship Id="rId2720" Type="http://schemas.openxmlformats.org/officeDocument/2006/relationships/hyperlink" Target="https://pubmed.ncbi.nlm.nih.gov/35659804" TargetMode="External"/><Relationship Id="rId4478" Type="http://schemas.openxmlformats.org/officeDocument/2006/relationships/hyperlink" Target="https://europepmc.org/abstract/MED/32884774" TargetMode="External"/><Relationship Id="rId3287" Type="http://schemas.openxmlformats.org/officeDocument/2006/relationships/hyperlink" Target="https://europepmc.org/abstract/MED/30542668" TargetMode="External"/><Relationship Id="rId4338" Type="http://schemas.openxmlformats.org/officeDocument/2006/relationships/hyperlink" Target="https://journals.sagepub.com/doi/10.1177/09612033231174423?url_ver=Z39.88-2003&amp;rfr_id=ori:rid:crossref.org&amp;rfr_dat=cr_pub%200pubmed" TargetMode="External"/><Relationship Id="rId4685" Type="http://schemas.openxmlformats.org/officeDocument/2006/relationships/hyperlink" Target="https://journals.sagepub.com/doi/abs/10.1177/13623613231212794?url_ver=Z39.88-2003&amp;rfr_id=ori:rid:crossref.org&amp;rfr_dat=cr_pub%200pubmed" TargetMode="External"/><Relationship Id="rId4892" Type="http://schemas.openxmlformats.org/officeDocument/2006/relationships/hyperlink" Target="https://linkinghub.elsevier.com/retrieve/pii/S0163-8343(16)30054-8" TargetMode="External"/><Relationship Id="rId2096" Type="http://schemas.openxmlformats.org/officeDocument/2006/relationships/hyperlink" Target="https://pubmed.ncbi.nlm.nih.gov/11069543" TargetMode="External"/><Relationship Id="rId3494" Type="http://schemas.openxmlformats.org/officeDocument/2006/relationships/hyperlink" Target="https://pubmed.ncbi.nlm.nih.gov/37289027" TargetMode="External"/><Relationship Id="rId4545" Type="http://schemas.openxmlformats.org/officeDocument/2006/relationships/hyperlink" Target="https://academic.oup.com/ced/article-lookup/doi/10.1111/ced.14080" TargetMode="External"/><Relationship Id="rId4752" Type="http://schemas.openxmlformats.org/officeDocument/2006/relationships/hyperlink" Target="https://pubmed.ncbi.nlm.nih.gov/34160837" TargetMode="External"/><Relationship Id="rId3147" Type="http://schemas.openxmlformats.org/officeDocument/2006/relationships/hyperlink" Target="https://europepmc.org/abstract/MED/33368145" TargetMode="External"/><Relationship Id="rId3354" Type="http://schemas.openxmlformats.org/officeDocument/2006/relationships/hyperlink" Target="https://pubmed.ncbi.nlm.nih.gov/26928732" TargetMode="External"/><Relationship Id="rId3561" Type="http://schemas.openxmlformats.org/officeDocument/2006/relationships/hyperlink" Target="https://academic.oup.com/ced/article-lookup/doi/10.1111/j.1365-2230.2008.03109.x" TargetMode="External"/><Relationship Id="rId4405" Type="http://schemas.openxmlformats.org/officeDocument/2006/relationships/hyperlink" Target="https://pubmed.ncbi.nlm.nih.gov/34048064" TargetMode="External"/><Relationship Id="rId4612" Type="http://schemas.openxmlformats.org/officeDocument/2006/relationships/hyperlink" Target="https://pubmed.ncbi.nlm.nih.gov/14616826" TargetMode="External"/><Relationship Id="rId275" Type="http://schemas.openxmlformats.org/officeDocument/2006/relationships/hyperlink" Target="https://linkinghub.elsevier.com/retrieve/pii/S0021-9258(20)75998-3" TargetMode="External"/><Relationship Id="rId482" Type="http://schemas.openxmlformats.org/officeDocument/2006/relationships/hyperlink" Target="https://pubmed.ncbi.nlm.nih.gov/19945632" TargetMode="External"/><Relationship Id="rId2163" Type="http://schemas.openxmlformats.org/officeDocument/2006/relationships/hyperlink" Target="https://pubmed.ncbi.nlm.nih.gov/30703100" TargetMode="External"/><Relationship Id="rId2370" Type="http://schemas.openxmlformats.org/officeDocument/2006/relationships/hyperlink" Target="https://academic.oup.com/bjd/article-lookup/doi/10.1111/bjd.15802" TargetMode="External"/><Relationship Id="rId3007" Type="http://schemas.openxmlformats.org/officeDocument/2006/relationships/hyperlink" Target="https://linkinghub.elsevier.com/retrieve/pii/S1078588403003812" TargetMode="External"/><Relationship Id="rId3214" Type="http://schemas.openxmlformats.org/officeDocument/2006/relationships/hyperlink" Target="https://pubmed.ncbi.nlm.nih.gov/32616485" TargetMode="External"/><Relationship Id="rId3421" Type="http://schemas.openxmlformats.org/officeDocument/2006/relationships/hyperlink" Target="https://academic.oup.com/bjd/article-lookup/doi/10.1111/j.1365-2133.2010.10136.x" TargetMode="External"/><Relationship Id="rId135" Type="http://schemas.openxmlformats.org/officeDocument/2006/relationships/hyperlink" Target="https://pubmed.ncbi.nlm.nih.gov/30325587" TargetMode="External"/><Relationship Id="rId342" Type="http://schemas.openxmlformats.org/officeDocument/2006/relationships/hyperlink" Target="https://pubmed.ncbi.nlm.nih.gov/35822506" TargetMode="External"/><Relationship Id="rId2023" Type="http://schemas.openxmlformats.org/officeDocument/2006/relationships/hyperlink" Target="https://journals.sagepub.com/doi/10.1177/2045125315590060?url_ver=Z39.88-2003&amp;rfr_id=ori:rid:crossref.org&amp;rfr_dat=cr_pub%200pubmed" TargetMode="External"/><Relationship Id="rId2230" Type="http://schemas.openxmlformats.org/officeDocument/2006/relationships/hyperlink" Target="https://europepmc.org/abstract/MED/23727859" TargetMode="External"/><Relationship Id="rId5179" Type="http://schemas.openxmlformats.org/officeDocument/2006/relationships/hyperlink" Target="https://pubmed.ncbi.nlm.nih.gov/23082811" TargetMode="External"/><Relationship Id="rId202" Type="http://schemas.openxmlformats.org/officeDocument/2006/relationships/hyperlink" Target="https://europepmc.org/abstract/MED/23698362" TargetMode="External"/><Relationship Id="rId4195" Type="http://schemas.openxmlformats.org/officeDocument/2006/relationships/hyperlink" Target="https://pubmed.ncbi.nlm.nih.gov/8440045" TargetMode="External"/><Relationship Id="rId5039" Type="http://schemas.openxmlformats.org/officeDocument/2006/relationships/hyperlink" Target="https://europepmc.org/abstract/MED/2675775" TargetMode="External"/><Relationship Id="rId5246" Type="http://schemas.openxmlformats.org/officeDocument/2006/relationships/hyperlink" Target="https://academic.oup.com/bjd/article-lookup/doi/10.1111/bjd.17038" TargetMode="External"/><Relationship Id="rId1789" Type="http://schemas.openxmlformats.org/officeDocument/2006/relationships/hyperlink" Target="https://pubmed.ncbi.nlm.nih.gov/2184511" TargetMode="External"/><Relationship Id="rId1996" Type="http://schemas.openxmlformats.org/officeDocument/2006/relationships/hyperlink" Target="https://pubmed.ncbi.nlm.nih.gov/29054603" TargetMode="External"/><Relationship Id="rId4055" Type="http://schemas.openxmlformats.org/officeDocument/2006/relationships/hyperlink" Target="https://linkinghub.elsevier.com/retrieve/pii/S0022-202X(15)32746-9" TargetMode="External"/><Relationship Id="rId4262" Type="http://schemas.openxmlformats.org/officeDocument/2006/relationships/hyperlink" Target="https://pubmed.ncbi.nlm.nih.gov/6434095" TargetMode="External"/><Relationship Id="rId5106" Type="http://schemas.openxmlformats.org/officeDocument/2006/relationships/hyperlink" Target="https://pubmed.ncbi.nlm.nih.gov/29396855" TargetMode="External"/><Relationship Id="rId1649" Type="http://schemas.openxmlformats.org/officeDocument/2006/relationships/hyperlink" Target="https://academic.oup.com/ced/article-lookup/doi/10.1111/j.1365-2230.1996.tb00060.x" TargetMode="External"/><Relationship Id="rId1856" Type="http://schemas.openxmlformats.org/officeDocument/2006/relationships/hyperlink" Target="https://pubmed.ncbi.nlm.nih.gov/6333384" TargetMode="External"/><Relationship Id="rId2907" Type="http://schemas.openxmlformats.org/officeDocument/2006/relationships/hyperlink" Target="https://pubmed.ncbi.nlm.nih.gov/23855619" TargetMode="External"/><Relationship Id="rId3071" Type="http://schemas.openxmlformats.org/officeDocument/2006/relationships/hyperlink" Target="https://academic.oup.com/bjd/article-lookup/doi/10.1093/bjd/ljac115" TargetMode="External"/><Relationship Id="rId1509" Type="http://schemas.openxmlformats.org/officeDocument/2006/relationships/hyperlink" Target="https://pubmed.ncbi.nlm.nih.gov/15099372" TargetMode="External"/><Relationship Id="rId1716" Type="http://schemas.openxmlformats.org/officeDocument/2006/relationships/hyperlink" Target="https://europepmc.org/abstract/MED/8173454" TargetMode="External"/><Relationship Id="rId1923" Type="http://schemas.openxmlformats.org/officeDocument/2006/relationships/hyperlink" Target="https://pubmed.ncbi.nlm.nih.gov/603976" TargetMode="External"/><Relationship Id="rId4122" Type="http://schemas.openxmlformats.org/officeDocument/2006/relationships/hyperlink" Target="https://pubmed.ncbi.nlm.nih.gov/11167690" TargetMode="External"/><Relationship Id="rId3888" Type="http://schemas.openxmlformats.org/officeDocument/2006/relationships/hyperlink" Target="https://onlinelibrary.wiley.com/doi/10.1111/jdv.13985" TargetMode="External"/><Relationship Id="rId4939" Type="http://schemas.openxmlformats.org/officeDocument/2006/relationships/hyperlink" Target="https://pubmed.ncbi.nlm.nih.gov/16581570" TargetMode="External"/><Relationship Id="rId2697" Type="http://schemas.openxmlformats.org/officeDocument/2006/relationships/hyperlink" Target="https://onlinelibrary.wiley.com/doi/10.1111/jdv.18807" TargetMode="External"/><Relationship Id="rId3748" Type="http://schemas.openxmlformats.org/officeDocument/2006/relationships/hyperlink" Target="https://academic.oup.com/ced/article-lookup/doi/10.1093/ced/llae243" TargetMode="External"/><Relationship Id="rId669" Type="http://schemas.openxmlformats.org/officeDocument/2006/relationships/hyperlink" Target="https://academic.oup.com/bjd/article-lookup/doi/10.1111/bjd.20521" TargetMode="External"/><Relationship Id="rId876" Type="http://schemas.openxmlformats.org/officeDocument/2006/relationships/hyperlink" Target="https://pubmed.ncbi.nlm.nih.gov/26036161" TargetMode="External"/><Relationship Id="rId1299" Type="http://schemas.openxmlformats.org/officeDocument/2006/relationships/hyperlink" Target="https://pubmed.ncbi.nlm.nih.gov/29094463" TargetMode="External"/><Relationship Id="rId2557" Type="http://schemas.openxmlformats.org/officeDocument/2006/relationships/hyperlink" Target="https://pubmed.ncbi.nlm.nih.gov/1493682" TargetMode="External"/><Relationship Id="rId3608" Type="http://schemas.openxmlformats.org/officeDocument/2006/relationships/hyperlink" Target="https://pubmed.ncbi.nlm.nih.gov/7634781" TargetMode="External"/><Relationship Id="rId3955" Type="http://schemas.openxmlformats.org/officeDocument/2006/relationships/hyperlink" Target="https://pubmed.ncbi.nlm.nih.gov/22329412" TargetMode="External"/><Relationship Id="rId5170" Type="http://schemas.openxmlformats.org/officeDocument/2006/relationships/hyperlink" Target="http://jddonline.com/articles/dermatology/S1545961616P0345X" TargetMode="External"/><Relationship Id="rId529" Type="http://schemas.openxmlformats.org/officeDocument/2006/relationships/hyperlink" Target="https://journals.biologists.com/jcs/article-lookup/doi/10.1242/jcs.01733" TargetMode="External"/><Relationship Id="rId736" Type="http://schemas.openxmlformats.org/officeDocument/2006/relationships/hyperlink" Target="https://pubmed.ncbi.nlm.nih.gov/28423152" TargetMode="External"/><Relationship Id="rId1159" Type="http://schemas.openxmlformats.org/officeDocument/2006/relationships/hyperlink" Target="https://pubmed.ncbi.nlm.nih.gov/38530874" TargetMode="External"/><Relationship Id="rId1366" Type="http://schemas.openxmlformats.org/officeDocument/2006/relationships/hyperlink" Target="https://medicaljournalssweden.se/actadv/article/view/5673" TargetMode="External"/><Relationship Id="rId2417" Type="http://schemas.openxmlformats.org/officeDocument/2006/relationships/hyperlink" Target="https://pubmed.ncbi.nlm.nih.gov/24350319" TargetMode="External"/><Relationship Id="rId2764" Type="http://schemas.openxmlformats.org/officeDocument/2006/relationships/hyperlink" Target="https://onlinelibrary.wiley.com/doi/10.1111/j.1365-4632.2012.05624.x" TargetMode="External"/><Relationship Id="rId2971" Type="http://schemas.openxmlformats.org/officeDocument/2006/relationships/hyperlink" Target="https://pubmed.ncbi.nlm.nih.gov/25008449" TargetMode="External"/><Relationship Id="rId3815" Type="http://schemas.openxmlformats.org/officeDocument/2006/relationships/hyperlink" Target="https://pubmed.ncbi.nlm.nih.gov/32662100" TargetMode="External"/><Relationship Id="rId5030" Type="http://schemas.openxmlformats.org/officeDocument/2006/relationships/hyperlink" Target="https://onlinelibrary.wiley.com/resolve/openurl?genre=article&amp;sid=nlm:pubmed&amp;issn=0011-9059&amp;date=1990&amp;volume=29&amp;issue=2&amp;spage=94" TargetMode="External"/><Relationship Id="rId943" Type="http://schemas.openxmlformats.org/officeDocument/2006/relationships/hyperlink" Target="https://onlinelibrary.wiley.com/resolve/openurl?genre=article&amp;sid=nlm:pubmed&amp;issn=0007-0963&amp;date=1996&amp;volume=134&amp;issue=1&amp;spage=28" TargetMode="External"/><Relationship Id="rId1019" Type="http://schemas.openxmlformats.org/officeDocument/2006/relationships/hyperlink" Target="https://pubmed.ncbi.nlm.nih.gov/36695406" TargetMode="External"/><Relationship Id="rId1573" Type="http://schemas.openxmlformats.org/officeDocument/2006/relationships/hyperlink" Target="https://pubmed.ncbi.nlm.nih.gov/11204511" TargetMode="External"/><Relationship Id="rId1780" Type="http://schemas.openxmlformats.org/officeDocument/2006/relationships/hyperlink" Target="https://pubmed.ncbi.nlm.nih.gov/2394802" TargetMode="External"/><Relationship Id="rId2624" Type="http://schemas.openxmlformats.org/officeDocument/2006/relationships/hyperlink" Target="https://pubmed.ncbi.nlm.nih.gov/28722163" TargetMode="External"/><Relationship Id="rId2831" Type="http://schemas.openxmlformats.org/officeDocument/2006/relationships/hyperlink" Target="https://pubmed.ncbi.nlm.nih.gov/35353175" TargetMode="External"/><Relationship Id="rId72" Type="http://schemas.openxmlformats.org/officeDocument/2006/relationships/hyperlink" Target="https://europepmc.org/abstract/MED/34362923" TargetMode="External"/><Relationship Id="rId803" Type="http://schemas.openxmlformats.org/officeDocument/2006/relationships/hyperlink" Target="https://linkinghub.elsevier.com/retrieve/pii/S0190-9622(23)00057-9" TargetMode="External"/><Relationship Id="rId1226" Type="http://schemas.openxmlformats.org/officeDocument/2006/relationships/hyperlink" Target="https://academic.oup.com/bjd/article-lookup/doi/10.1111/bjd.19170" TargetMode="External"/><Relationship Id="rId1433" Type="http://schemas.openxmlformats.org/officeDocument/2006/relationships/hyperlink" Target="https://pubmed.ncbi.nlm.nih.gov/21506971" TargetMode="External"/><Relationship Id="rId1640" Type="http://schemas.openxmlformats.org/officeDocument/2006/relationships/hyperlink" Target="https://pubmed.ncbi.nlm.nih.gov/8842269" TargetMode="External"/><Relationship Id="rId4589" Type="http://schemas.openxmlformats.org/officeDocument/2006/relationships/hyperlink" Target="https://academic.oup.com/ced/article-lookup/doi/10.1111/j.1365-2230.2006.02271.x" TargetMode="External"/><Relationship Id="rId4796" Type="http://schemas.openxmlformats.org/officeDocument/2006/relationships/hyperlink" Target="https://pubmed.ncbi.nlm.nih.gov/31190052" TargetMode="External"/><Relationship Id="rId1500" Type="http://schemas.openxmlformats.org/officeDocument/2006/relationships/hyperlink" Target="https://journals.lww.com/00001432-200504000-00002" TargetMode="External"/><Relationship Id="rId3398" Type="http://schemas.openxmlformats.org/officeDocument/2006/relationships/hyperlink" Target="https://pubmed.ncbi.nlm.nih.gov/22534879" TargetMode="External"/><Relationship Id="rId4449" Type="http://schemas.openxmlformats.org/officeDocument/2006/relationships/hyperlink" Target="https://pubmed.ncbi.nlm.nih.gov/26874368" TargetMode="External"/><Relationship Id="rId4656" Type="http://schemas.openxmlformats.org/officeDocument/2006/relationships/hyperlink" Target="https://pubmed.ncbi.nlm.nih.gov/7917986" TargetMode="External"/><Relationship Id="rId4863" Type="http://schemas.openxmlformats.org/officeDocument/2006/relationships/hyperlink" Target="https://pubmed.ncbi.nlm.nih.gov/22924999" TargetMode="External"/><Relationship Id="rId3258" Type="http://schemas.openxmlformats.org/officeDocument/2006/relationships/hyperlink" Target="https://pubmed.ncbi.nlm.nih.gov/30224395" TargetMode="External"/><Relationship Id="rId3465" Type="http://schemas.openxmlformats.org/officeDocument/2006/relationships/hyperlink" Target="https://karger.com/DRM/article/doi/10.1159/000092828" TargetMode="External"/><Relationship Id="rId3672" Type="http://schemas.openxmlformats.org/officeDocument/2006/relationships/hyperlink" Target="https://academic.oup.com/bjd/article-lookup/doi/10.1111/bjd.15413" TargetMode="External"/><Relationship Id="rId4309" Type="http://schemas.openxmlformats.org/officeDocument/2006/relationships/hyperlink" Target="https://pubmed.ncbi.nlm.nih.gov/38774945" TargetMode="External"/><Relationship Id="rId4516" Type="http://schemas.openxmlformats.org/officeDocument/2006/relationships/hyperlink" Target="https://academic.oup.com/bjd/article-lookup/doi/10.1111/j.1365-2133.2005.06710.x" TargetMode="External"/><Relationship Id="rId4723" Type="http://schemas.openxmlformats.org/officeDocument/2006/relationships/hyperlink" Target="https://europepmc.org/abstract/MED/36937150" TargetMode="External"/><Relationship Id="rId179" Type="http://schemas.openxmlformats.org/officeDocument/2006/relationships/hyperlink" Target="https://pubmed.ncbi.nlm.nih.gov/25412779" TargetMode="External"/><Relationship Id="rId386" Type="http://schemas.openxmlformats.org/officeDocument/2006/relationships/hyperlink" Target="https://pubmed.ncbi.nlm.nih.gov/30822367" TargetMode="External"/><Relationship Id="rId593" Type="http://schemas.openxmlformats.org/officeDocument/2006/relationships/hyperlink" Target="https://pubmed.ncbi.nlm.nih.gov/7501557" TargetMode="External"/><Relationship Id="rId2067" Type="http://schemas.openxmlformats.org/officeDocument/2006/relationships/hyperlink" Target="https://academic.oup.com/ced/article-lookup/doi/10.1111/j.1365-2230.2011.04206.x" TargetMode="External"/><Relationship Id="rId2274" Type="http://schemas.openxmlformats.org/officeDocument/2006/relationships/hyperlink" Target="https://europepmc.org/abstract/MED/16528081" TargetMode="External"/><Relationship Id="rId2481" Type="http://schemas.openxmlformats.org/officeDocument/2006/relationships/hyperlink" Target="https://pubmed.ncbi.nlm.nih.gov/15654960" TargetMode="External"/><Relationship Id="rId3118" Type="http://schemas.openxmlformats.org/officeDocument/2006/relationships/hyperlink" Target="https://pubmed.ncbi.nlm.nih.gov/34520851" TargetMode="External"/><Relationship Id="rId3325" Type="http://schemas.openxmlformats.org/officeDocument/2006/relationships/hyperlink" Target="https://europepmc.org/abstract/MED/27986685" TargetMode="External"/><Relationship Id="rId3532" Type="http://schemas.openxmlformats.org/officeDocument/2006/relationships/hyperlink" Target="https://pubmed.ncbi.nlm.nih.gov/28150108" TargetMode="External"/><Relationship Id="rId4930" Type="http://schemas.openxmlformats.org/officeDocument/2006/relationships/hyperlink" Target="https://linkinghub.elsevier.com/retrieve/pii/S0190-9622(06)02019-6" TargetMode="External"/><Relationship Id="rId246" Type="http://schemas.openxmlformats.org/officeDocument/2006/relationships/hyperlink" Target="https://journals.lww.com/01938924-200907161-00009" TargetMode="External"/><Relationship Id="rId453" Type="http://schemas.openxmlformats.org/officeDocument/2006/relationships/hyperlink" Target="https://onlinelibrary.wiley.com/doi/10.1111/pde.12383" TargetMode="External"/><Relationship Id="rId660" Type="http://schemas.openxmlformats.org/officeDocument/2006/relationships/hyperlink" Target="https://pubmed.ncbi.nlm.nih.gov/35070081" TargetMode="External"/><Relationship Id="rId1083" Type="http://schemas.openxmlformats.org/officeDocument/2006/relationships/hyperlink" Target="https://pubmed.ncbi.nlm.nih.gov/32320001" TargetMode="External"/><Relationship Id="rId1290" Type="http://schemas.openxmlformats.org/officeDocument/2006/relationships/hyperlink" Target="https://europepmc.org/abstract/MED/30127244" TargetMode="External"/><Relationship Id="rId2134" Type="http://schemas.openxmlformats.org/officeDocument/2006/relationships/hyperlink" Target="https://europepmc.org/abstract/MED/36373988" TargetMode="External"/><Relationship Id="rId2341" Type="http://schemas.openxmlformats.org/officeDocument/2006/relationships/hyperlink" Target="https://pubmed.ncbi.nlm.nih.gov/31286471" TargetMode="External"/><Relationship Id="rId106" Type="http://schemas.openxmlformats.org/officeDocument/2006/relationships/hyperlink" Target="https://europepmc.org/abstract/MED/31971603" TargetMode="External"/><Relationship Id="rId313" Type="http://schemas.openxmlformats.org/officeDocument/2006/relationships/hyperlink" Target="https://academic.oup.com/ced/article-lookup/doi/10.1093/ced/llae193" TargetMode="External"/><Relationship Id="rId1150" Type="http://schemas.openxmlformats.org/officeDocument/2006/relationships/hyperlink" Target="https://europepmc.org/abstract/MED/38935904" TargetMode="External"/><Relationship Id="rId4099" Type="http://schemas.openxmlformats.org/officeDocument/2006/relationships/hyperlink" Target="https://pubmed.ncbi.nlm.nih.gov/12833004" TargetMode="External"/><Relationship Id="rId520" Type="http://schemas.openxmlformats.org/officeDocument/2006/relationships/hyperlink" Target="https://pubmed.ncbi.nlm.nih.gov/16250204" TargetMode="External"/><Relationship Id="rId2201" Type="http://schemas.openxmlformats.org/officeDocument/2006/relationships/hyperlink" Target="https://pubmed.ncbi.nlm.nih.gov/26149834" TargetMode="External"/><Relationship Id="rId1010" Type="http://schemas.openxmlformats.org/officeDocument/2006/relationships/hyperlink" Target="https://academic.oup.com/bjd/article-lookup/doi/10.1093/bjd/ljad107" TargetMode="External"/><Relationship Id="rId1967" Type="http://schemas.openxmlformats.org/officeDocument/2006/relationships/hyperlink" Target="https://onlinelibrary.wiley.com/doi/10.1111/jdv.16464" TargetMode="External"/><Relationship Id="rId4166" Type="http://schemas.openxmlformats.org/officeDocument/2006/relationships/hyperlink" Target="https://pubmed.ncbi.nlm.nih.gov/8901376" TargetMode="External"/><Relationship Id="rId4373" Type="http://schemas.openxmlformats.org/officeDocument/2006/relationships/hyperlink" Target="https://pubmed.ncbi.nlm.nih.gov/35434841" TargetMode="External"/><Relationship Id="rId4580" Type="http://schemas.openxmlformats.org/officeDocument/2006/relationships/hyperlink" Target="https://pubmed.ncbi.nlm.nih.gov/19747323" TargetMode="External"/><Relationship Id="rId5217" Type="http://schemas.openxmlformats.org/officeDocument/2006/relationships/hyperlink" Target="https://pubmed.ncbi.nlm.nih.gov/11167985" TargetMode="External"/><Relationship Id="rId4026" Type="http://schemas.openxmlformats.org/officeDocument/2006/relationships/hyperlink" Target="https://pubmed.ncbi.nlm.nih.gov/17388922" TargetMode="External"/><Relationship Id="rId4440" Type="http://schemas.openxmlformats.org/officeDocument/2006/relationships/hyperlink" Target="https://onlinelibrary.wiley.com/doi/10.1111/jdv.16418" TargetMode="External"/><Relationship Id="rId3042" Type="http://schemas.openxmlformats.org/officeDocument/2006/relationships/hyperlink" Target="https://pubmed.ncbi.nlm.nih.gov/38194207" TargetMode="External"/><Relationship Id="rId3859" Type="http://schemas.openxmlformats.org/officeDocument/2006/relationships/hyperlink" Target="https://pubmed.ncbi.nlm.nih.gov/28762236" TargetMode="External"/><Relationship Id="rId5281" Type="http://schemas.openxmlformats.org/officeDocument/2006/relationships/printerSettings" Target="../printerSettings/printerSettings1.bin"/><Relationship Id="rId2875" Type="http://schemas.openxmlformats.org/officeDocument/2006/relationships/hyperlink" Target="https://pubmed.ncbi.nlm.nih.gov/31995663" TargetMode="External"/><Relationship Id="rId3926" Type="http://schemas.openxmlformats.org/officeDocument/2006/relationships/hyperlink" Target="https://linkinghub.elsevier.com/retrieve/pii/S0022-202X(15)37179-7" TargetMode="External"/><Relationship Id="rId847" Type="http://schemas.openxmlformats.org/officeDocument/2006/relationships/hyperlink" Target="https://europepmc.org/abstract/MED/30274497" TargetMode="External"/><Relationship Id="rId1477" Type="http://schemas.openxmlformats.org/officeDocument/2006/relationships/hyperlink" Target="https://academic.oup.com/bjd/article-lookup/doi/10.1111/j.1365-2133.2005.07081.x" TargetMode="External"/><Relationship Id="rId1891" Type="http://schemas.openxmlformats.org/officeDocument/2006/relationships/hyperlink" Target="https://pubmed.ncbi.nlm.nih.gov/7059495" TargetMode="External"/><Relationship Id="rId2528" Type="http://schemas.openxmlformats.org/officeDocument/2006/relationships/hyperlink" Target="https://academic.oup.com/ced/article-lookup/doi/10.1046/j.1365-2230.1998.00354.x" TargetMode="External"/><Relationship Id="rId2942" Type="http://schemas.openxmlformats.org/officeDocument/2006/relationships/hyperlink" Target="https://journals.sagepub.com/doi/10.1177/0961203319873977?url_ver=Z39.88-2003&amp;rfr_id=ori:rid:crossref.org&amp;rfr_dat=cr_pub%200pubmed" TargetMode="External"/><Relationship Id="rId914" Type="http://schemas.openxmlformats.org/officeDocument/2006/relationships/hyperlink" Target="https://pubmed.ncbi.nlm.nih.gov/12623917" TargetMode="External"/><Relationship Id="rId1544" Type="http://schemas.openxmlformats.org/officeDocument/2006/relationships/hyperlink" Target="https://journals.asm.org/doi/10.1128/JCM.40.2.359-365.2002?url_ver=Z39.88-2003&amp;rfr_id=ori:rid:crossref.org&amp;rfr_dat=cr_pub%200pubmed" TargetMode="External"/><Relationship Id="rId5001" Type="http://schemas.openxmlformats.org/officeDocument/2006/relationships/hyperlink" Target="https://pubmed.ncbi.nlm.nih.gov/8315632" TargetMode="External"/><Relationship Id="rId1611" Type="http://schemas.openxmlformats.org/officeDocument/2006/relationships/hyperlink" Target="https://journals.asm.org/doi/10.1128/JCM.36.11.3309-3316.1998?url_ver=Z39.88-2003&amp;rfr_id=ori:rid:crossref.org&amp;rfr_dat=cr_pub%200pubmed" TargetMode="External"/><Relationship Id="rId4767" Type="http://schemas.openxmlformats.org/officeDocument/2006/relationships/hyperlink" Target="https://europepmc.org/abstract/MED/33869247" TargetMode="External"/><Relationship Id="rId3369" Type="http://schemas.openxmlformats.org/officeDocument/2006/relationships/hyperlink" Target="https://europepmc.org/abstract/MED/26149834" TargetMode="External"/><Relationship Id="rId2385" Type="http://schemas.openxmlformats.org/officeDocument/2006/relationships/hyperlink" Target="https://pubmed.ncbi.nlm.nih.gov/27568525" TargetMode="External"/><Relationship Id="rId3783" Type="http://schemas.openxmlformats.org/officeDocument/2006/relationships/hyperlink" Target="https://pubmed.ncbi.nlm.nih.gov/35501074" TargetMode="External"/><Relationship Id="rId4834" Type="http://schemas.openxmlformats.org/officeDocument/2006/relationships/hyperlink" Target="https://pubmed.ncbi.nlm.nih.gov/27726126" TargetMode="External"/><Relationship Id="rId357" Type="http://schemas.openxmlformats.org/officeDocument/2006/relationships/hyperlink" Target="https://academic.oup.com/ced/article-lookup/doi/10.1111/ced.14615" TargetMode="External"/><Relationship Id="rId2038" Type="http://schemas.openxmlformats.org/officeDocument/2006/relationships/hyperlink" Target="https://pubmed.ncbi.nlm.nih.gov/24850875" TargetMode="External"/><Relationship Id="rId3436" Type="http://schemas.openxmlformats.org/officeDocument/2006/relationships/hyperlink" Target="https://pubmed.ncbi.nlm.nih.gov/18614511" TargetMode="External"/><Relationship Id="rId3850" Type="http://schemas.openxmlformats.org/officeDocument/2006/relationships/hyperlink" Target="https://academic.oup.com/bjd/article-lookup/doi/10.1111/bjd.16250" TargetMode="External"/><Relationship Id="rId4901" Type="http://schemas.openxmlformats.org/officeDocument/2006/relationships/hyperlink" Target="https://pubmed.ncbi.nlm.nih.gov/24399641" TargetMode="External"/><Relationship Id="rId771" Type="http://schemas.openxmlformats.org/officeDocument/2006/relationships/hyperlink" Target="https://europepmc.org/abstract/MED/19917957" TargetMode="External"/><Relationship Id="rId2452" Type="http://schemas.openxmlformats.org/officeDocument/2006/relationships/hyperlink" Target="https://academic.oup.com/bjd/article-lookup/doi/10.1111/j.1365-2133.2010.10006.x" TargetMode="External"/><Relationship Id="rId3503" Type="http://schemas.openxmlformats.org/officeDocument/2006/relationships/hyperlink" Target="https://europepmc.org/abstract/MED/33648910" TargetMode="External"/><Relationship Id="rId424" Type="http://schemas.openxmlformats.org/officeDocument/2006/relationships/hyperlink" Target="https://pubmed.ncbi.nlm.nih.gov/26769639" TargetMode="External"/><Relationship Id="rId1054" Type="http://schemas.openxmlformats.org/officeDocument/2006/relationships/hyperlink" Target="https://linkinghub.elsevier.com/retrieve/pii/S0022-202X(21)01010-1" TargetMode="External"/><Relationship Id="rId2105" Type="http://schemas.openxmlformats.org/officeDocument/2006/relationships/hyperlink" Target="https://pubmed.ncbi.nlm.nih.gov/38419411" TargetMode="External"/><Relationship Id="rId1121" Type="http://schemas.openxmlformats.org/officeDocument/2006/relationships/hyperlink" Target="https://pubmed.ncbi.nlm.nih.gov/27085754" TargetMode="External"/><Relationship Id="rId4277" Type="http://schemas.openxmlformats.org/officeDocument/2006/relationships/hyperlink" Target="https://academic.oup.com/bjd/article-lookup/doi/10.1111/j.1365-2133.1981.tb00753.x" TargetMode="External"/><Relationship Id="rId4691" Type="http://schemas.openxmlformats.org/officeDocument/2006/relationships/hyperlink" Target="https://journals.sagepub.com/doi/abs/10.1177/13591053231216017?url_ver=Z39.88-2003&amp;rfr_id=ori:rid:crossref.org&amp;rfr_dat=cr_pub%200pubmed" TargetMode="External"/><Relationship Id="rId3293" Type="http://schemas.openxmlformats.org/officeDocument/2006/relationships/hyperlink" Target="https://europepmc.org/abstract/MED/30462656" TargetMode="External"/><Relationship Id="rId4344" Type="http://schemas.openxmlformats.org/officeDocument/2006/relationships/hyperlink" Target="https://academic.oup.com/ced/article-lookup/doi/10.1093/ced/llac019" TargetMode="External"/><Relationship Id="rId1938" Type="http://schemas.openxmlformats.org/officeDocument/2006/relationships/hyperlink" Target="https://pubmed.ncbi.nlm.nih.gov/35134124" TargetMode="External"/><Relationship Id="rId3360" Type="http://schemas.openxmlformats.org/officeDocument/2006/relationships/hyperlink" Target="https://pubmed.ncbi.nlm.nih.gov/26668088" TargetMode="External"/><Relationship Id="rId281" Type="http://schemas.openxmlformats.org/officeDocument/2006/relationships/hyperlink" Target="https://linkinghub.elsevier.com/retrieve/pii/S0022-202X(15)41639-2" TargetMode="External"/><Relationship Id="rId3013" Type="http://schemas.openxmlformats.org/officeDocument/2006/relationships/hyperlink" Target="https://linkinghub.elsevier.com/retrieve/pii/0022-2836(74)90239-3" TargetMode="External"/><Relationship Id="rId4411" Type="http://schemas.openxmlformats.org/officeDocument/2006/relationships/hyperlink" Target="https://pubmed.ncbi.nlm.nih.gov/33896010" TargetMode="External"/><Relationship Id="rId2779" Type="http://schemas.openxmlformats.org/officeDocument/2006/relationships/hyperlink" Target="https://pubmed.ncbi.nlm.nih.gov/15691217" TargetMode="External"/><Relationship Id="rId5185" Type="http://schemas.openxmlformats.org/officeDocument/2006/relationships/hyperlink" Target="https://pubmed.ncbi.nlm.nih.gov/21036815" TargetMode="External"/><Relationship Id="rId1795" Type="http://schemas.openxmlformats.org/officeDocument/2006/relationships/hyperlink" Target="https://pubmed.ncbi.nlm.nih.gov/2605803" TargetMode="External"/><Relationship Id="rId2846" Type="http://schemas.openxmlformats.org/officeDocument/2006/relationships/hyperlink" Target="https://europepmc.org/abstract/MED/33368145" TargetMode="External"/><Relationship Id="rId5252" Type="http://schemas.openxmlformats.org/officeDocument/2006/relationships/hyperlink" Target="https://link.springer.com/article/10.1007/s10103-013-1330-5" TargetMode="External"/><Relationship Id="rId87" Type="http://schemas.openxmlformats.org/officeDocument/2006/relationships/hyperlink" Target="https://pubmed.ncbi.nlm.nih.gov/32936291" TargetMode="External"/><Relationship Id="rId818" Type="http://schemas.openxmlformats.org/officeDocument/2006/relationships/hyperlink" Target="https://pubmed.ncbi.nlm.nih.gov/33657642" TargetMode="External"/><Relationship Id="rId1448" Type="http://schemas.openxmlformats.org/officeDocument/2006/relationships/hyperlink" Target="https://journals.lww.com/00001432-200904000-00002" TargetMode="External"/><Relationship Id="rId1862" Type="http://schemas.openxmlformats.org/officeDocument/2006/relationships/hyperlink" Target="https://pubmed.ncbi.nlm.nih.gov/6501896" TargetMode="External"/><Relationship Id="rId2913" Type="http://schemas.openxmlformats.org/officeDocument/2006/relationships/hyperlink" Target="https://pubmed.ncbi.nlm.nih.gov/22504710" TargetMode="External"/><Relationship Id="rId1515" Type="http://schemas.openxmlformats.org/officeDocument/2006/relationships/hyperlink" Target="https://pubmed.ncbi.nlm.nih.gov/15009287" TargetMode="External"/><Relationship Id="rId3687" Type="http://schemas.openxmlformats.org/officeDocument/2006/relationships/hyperlink" Target="https://pubmed.ncbi.nlm.nih.gov/25412782" TargetMode="External"/><Relationship Id="rId4738" Type="http://schemas.openxmlformats.org/officeDocument/2006/relationships/hyperlink" Target="https://pubmed.ncbi.nlm.nih.gov/35157313" TargetMode="External"/><Relationship Id="rId2289" Type="http://schemas.openxmlformats.org/officeDocument/2006/relationships/hyperlink" Target="https://pubmed.ncbi.nlm.nih.gov/37731086" TargetMode="External"/><Relationship Id="rId3754" Type="http://schemas.openxmlformats.org/officeDocument/2006/relationships/hyperlink" Target="https://academic.oup.com/ced/article-lookup/doi/10.1093/ced/llae044" TargetMode="External"/><Relationship Id="rId4805" Type="http://schemas.openxmlformats.org/officeDocument/2006/relationships/hyperlink" Target="https://europepmc.org/abstract/MED/29575518" TargetMode="External"/><Relationship Id="rId675" Type="http://schemas.openxmlformats.org/officeDocument/2006/relationships/hyperlink" Target="https://academic.oup.com/bjd/article-lookup/doi/10.1111/bjd.19799" TargetMode="External"/><Relationship Id="rId2356" Type="http://schemas.openxmlformats.org/officeDocument/2006/relationships/hyperlink" Target="https://europepmc.org/abstract/MED/30155885" TargetMode="External"/><Relationship Id="rId2770" Type="http://schemas.openxmlformats.org/officeDocument/2006/relationships/hyperlink" Target="https://europepmc.org/abstract/MED/22690330" TargetMode="External"/><Relationship Id="rId3407" Type="http://schemas.openxmlformats.org/officeDocument/2006/relationships/hyperlink" Target="https://academic.oup.com/bjd/article-lookup/doi/10.1111/j.1365-2133.2011.10589.x" TargetMode="External"/><Relationship Id="rId3821" Type="http://schemas.openxmlformats.org/officeDocument/2006/relationships/hyperlink" Target="https://pubmed.ncbi.nlm.nih.gov/32250441" TargetMode="External"/><Relationship Id="rId328" Type="http://schemas.openxmlformats.org/officeDocument/2006/relationships/hyperlink" Target="https://pubmed.ncbi.nlm.nih.gov/37037767" TargetMode="External"/><Relationship Id="rId742" Type="http://schemas.openxmlformats.org/officeDocument/2006/relationships/hyperlink" Target="https://pubmed.ncbi.nlm.nih.gov/27663168" TargetMode="External"/><Relationship Id="rId1372" Type="http://schemas.openxmlformats.org/officeDocument/2006/relationships/hyperlink" Target="https://onlinelibrary.wiley.com/doi/10.1111/ijd.12734" TargetMode="External"/><Relationship Id="rId2009" Type="http://schemas.openxmlformats.org/officeDocument/2006/relationships/hyperlink" Target="https://academic.oup.com/bjd/article-lookup/doi/10.1111/bjd.15090" TargetMode="External"/><Relationship Id="rId2423" Type="http://schemas.openxmlformats.org/officeDocument/2006/relationships/hyperlink" Target="https://pubmed.ncbi.nlm.nih.gov/22985347" TargetMode="External"/><Relationship Id="rId1025" Type="http://schemas.openxmlformats.org/officeDocument/2006/relationships/hyperlink" Target="https://pubmed.ncbi.nlm.nih.gov/35791876" TargetMode="External"/><Relationship Id="rId4595" Type="http://schemas.openxmlformats.org/officeDocument/2006/relationships/hyperlink" Target="https://academic.oup.com/bjd/article-lookup/doi/10.1111/j.1365-2133.2005.07041.x" TargetMode="External"/><Relationship Id="rId3197" Type="http://schemas.openxmlformats.org/officeDocument/2006/relationships/hyperlink" Target="https://europepmc.org/abstract/MED/32579178" TargetMode="External"/><Relationship Id="rId4248" Type="http://schemas.openxmlformats.org/officeDocument/2006/relationships/hyperlink" Target="https://academic.oup.com/bjd/article-lookup/doi/10.1111/j.1365-2133.1987.tb07358.x" TargetMode="External"/><Relationship Id="rId4662" Type="http://schemas.openxmlformats.org/officeDocument/2006/relationships/hyperlink" Target="https://pubmed.ncbi.nlm.nih.gov/8097681" TargetMode="External"/><Relationship Id="rId185" Type="http://schemas.openxmlformats.org/officeDocument/2006/relationships/hyperlink" Target="https://pubmed.ncbi.nlm.nih.gov/24791904" TargetMode="External"/><Relationship Id="rId1909" Type="http://schemas.openxmlformats.org/officeDocument/2006/relationships/hyperlink" Target="https://pubmed.ncbi.nlm.nih.gov/6167102" TargetMode="External"/><Relationship Id="rId3264" Type="http://schemas.openxmlformats.org/officeDocument/2006/relationships/hyperlink" Target="https://pubmed.ncbi.nlm.nih.gov/29857774" TargetMode="External"/><Relationship Id="rId4315" Type="http://schemas.openxmlformats.org/officeDocument/2006/relationships/hyperlink" Target="https://pubmed.ncbi.nlm.nih.gov/37994110" TargetMode="External"/><Relationship Id="rId2280" Type="http://schemas.openxmlformats.org/officeDocument/2006/relationships/hyperlink" Target="https://academic.oup.com/ced/article-lookup/doi/10.1046/j.0307-6938.2001.00950.x" TargetMode="External"/><Relationship Id="rId3331" Type="http://schemas.openxmlformats.org/officeDocument/2006/relationships/hyperlink" Target="https://academic.oup.com/bjd/article-lookup/doi/10.1111/bjd.14821" TargetMode="External"/><Relationship Id="rId252" Type="http://schemas.openxmlformats.org/officeDocument/2006/relationships/hyperlink" Target="https://www.tandfonline.com/doi/full/10.1185/030079908x291985" TargetMode="External"/><Relationship Id="rId5089" Type="http://schemas.openxmlformats.org/officeDocument/2006/relationships/hyperlink" Target="https://europepmc.org/abstract/MED/33780552" TargetMode="External"/><Relationship Id="rId1699" Type="http://schemas.openxmlformats.org/officeDocument/2006/relationships/hyperlink" Target="https://pubmed.ncbi.nlm.nih.gov/7918016" TargetMode="External"/><Relationship Id="rId2000" Type="http://schemas.openxmlformats.org/officeDocument/2006/relationships/hyperlink" Target="https://pubmed.ncbi.nlm.nih.gov/28864078" TargetMode="External"/><Relationship Id="rId5156" Type="http://schemas.openxmlformats.org/officeDocument/2006/relationships/hyperlink" Target="https://onlinelibrary.wiley.com/doi/10.1111/phpp.12610" TargetMode="External"/><Relationship Id="rId4172" Type="http://schemas.openxmlformats.org/officeDocument/2006/relationships/hyperlink" Target="https://academic.oup.com/bjd/article-lookup/doi/10.1111/j.1365-2133.1995.tb16953.x" TargetMode="External"/><Relationship Id="rId5223" Type="http://schemas.openxmlformats.org/officeDocument/2006/relationships/hyperlink" Target="https://pubmed.ncbi.nlm.nih.gov/34134938" TargetMode="External"/><Relationship Id="rId1766" Type="http://schemas.openxmlformats.org/officeDocument/2006/relationships/hyperlink" Target="https://academic.oup.com/jac/article-lookup/doi/10.1093/jac/28.suppl_b.17" TargetMode="External"/><Relationship Id="rId2817" Type="http://schemas.openxmlformats.org/officeDocument/2006/relationships/hyperlink" Target="https://pubmed.ncbi.nlm.nih.gov/36810251" TargetMode="External"/><Relationship Id="rId58" Type="http://schemas.openxmlformats.org/officeDocument/2006/relationships/hyperlink" Target="https://europepmc.org/abstract/MED/35132056" TargetMode="External"/><Relationship Id="rId1419" Type="http://schemas.openxmlformats.org/officeDocument/2006/relationships/hyperlink" Target="https://pubmed.ncbi.nlm.nih.gov/23013309" TargetMode="External"/><Relationship Id="rId1833" Type="http://schemas.openxmlformats.org/officeDocument/2006/relationships/hyperlink" Target="https://pubmed.ncbi.nlm.nih.gov/3814513" TargetMode="External"/><Relationship Id="rId4989" Type="http://schemas.openxmlformats.org/officeDocument/2006/relationships/hyperlink" Target="https://pathsocjournals.onlinelibrary.wiley.com/doi/10.1002/path.1711740203" TargetMode="External"/><Relationship Id="rId1900" Type="http://schemas.openxmlformats.org/officeDocument/2006/relationships/hyperlink" Target="https://pubmed.ncbi.nlm.nih.gov/7028329" TargetMode="External"/><Relationship Id="rId3658" Type="http://schemas.openxmlformats.org/officeDocument/2006/relationships/hyperlink" Target="https://pubmed.ncbi.nlm.nih.gov/29926091" TargetMode="External"/><Relationship Id="rId4709" Type="http://schemas.openxmlformats.org/officeDocument/2006/relationships/hyperlink" Target="https://journals.sagepub.com/doi/abs/10.1177/13623613221136752?url_ver=Z39.88-2003&amp;rfr_id=ori:rid:crossref.org&amp;rfr_dat=cr_pub%200pubmed" TargetMode="External"/><Relationship Id="rId579" Type="http://schemas.openxmlformats.org/officeDocument/2006/relationships/hyperlink" Target="https://pubmed.ncbi.nlm.nih.gov/9130597" TargetMode="External"/><Relationship Id="rId993" Type="http://schemas.openxmlformats.org/officeDocument/2006/relationships/hyperlink" Target="https://pubmed.ncbi.nlm.nih.gov/37831594" TargetMode="External"/><Relationship Id="rId2674" Type="http://schemas.openxmlformats.org/officeDocument/2006/relationships/hyperlink" Target="https://pubmed.ncbi.nlm.nih.gov/38312251" TargetMode="External"/><Relationship Id="rId5080" Type="http://schemas.openxmlformats.org/officeDocument/2006/relationships/hyperlink" Target="https://pubmed.ncbi.nlm.nih.gov/34674296" TargetMode="External"/><Relationship Id="rId646" Type="http://schemas.openxmlformats.org/officeDocument/2006/relationships/hyperlink" Target="https://pubmed.ncbi.nlm.nih.gov/35149987" TargetMode="External"/><Relationship Id="rId1276" Type="http://schemas.openxmlformats.org/officeDocument/2006/relationships/hyperlink" Target="https://linkinghub.elsevier.com/retrieve/pii/S0736-4679(18)31057-6" TargetMode="External"/><Relationship Id="rId2327" Type="http://schemas.openxmlformats.org/officeDocument/2006/relationships/hyperlink" Target="https://pubmed.ncbi.nlm.nih.gov/33661508" TargetMode="External"/><Relationship Id="rId3725" Type="http://schemas.openxmlformats.org/officeDocument/2006/relationships/hyperlink" Target="https://pubmed.ncbi.nlm.nih.gov/21306785" TargetMode="External"/><Relationship Id="rId1690" Type="http://schemas.openxmlformats.org/officeDocument/2006/relationships/hyperlink" Target="https://pubmed.ncbi.nlm.nih.gov/8531024" TargetMode="External"/><Relationship Id="rId2741" Type="http://schemas.openxmlformats.org/officeDocument/2006/relationships/hyperlink" Target="https://pn.bmj.com/lookup/pmidlookup?view=long&amp;pmid=32855210" TargetMode="External"/><Relationship Id="rId713" Type="http://schemas.openxmlformats.org/officeDocument/2006/relationships/hyperlink" Target="https://academic.oup.com/bjd/article-lookup/doi/10.1111/bjd.18050" TargetMode="External"/><Relationship Id="rId1343" Type="http://schemas.openxmlformats.org/officeDocument/2006/relationships/hyperlink" Target="https://pubmed.ncbi.nlm.nih.gov/26708547" TargetMode="External"/><Relationship Id="rId4499" Type="http://schemas.openxmlformats.org/officeDocument/2006/relationships/hyperlink" Target="https://pubmed.ncbi.nlm.nih.gov/24814298" TargetMode="External"/><Relationship Id="rId1410" Type="http://schemas.openxmlformats.org/officeDocument/2006/relationships/hyperlink" Target="https://karger.com/DRM/article/doi/10.1159/000354078" TargetMode="External"/><Relationship Id="rId4566" Type="http://schemas.openxmlformats.org/officeDocument/2006/relationships/hyperlink" Target="https://pubmed.ncbi.nlm.nih.gov/25756487" TargetMode="External"/><Relationship Id="rId4980" Type="http://schemas.openxmlformats.org/officeDocument/2006/relationships/hyperlink" Target="https://pubmed.ncbi.nlm.nih.gov/7861894" TargetMode="External"/><Relationship Id="rId3168" Type="http://schemas.openxmlformats.org/officeDocument/2006/relationships/hyperlink" Target="https://pubmed.ncbi.nlm.nih.gov/33612430" TargetMode="External"/><Relationship Id="rId3582" Type="http://schemas.openxmlformats.org/officeDocument/2006/relationships/hyperlink" Target="https://pubmed.ncbi.nlm.nih.gov/11772339" TargetMode="External"/><Relationship Id="rId4219" Type="http://schemas.openxmlformats.org/officeDocument/2006/relationships/hyperlink" Target="https://academic.oup.com/bjd/article-lookup/doi/10.1111/j.1365-2133.1990.tb06297.x" TargetMode="External"/><Relationship Id="rId4633" Type="http://schemas.openxmlformats.org/officeDocument/2006/relationships/hyperlink" Target="https://linkinghub.elsevier.com/retrieve/pii/S0022-202X(15)40343-4" TargetMode="External"/><Relationship Id="rId2184" Type="http://schemas.openxmlformats.org/officeDocument/2006/relationships/hyperlink" Target="https://onlinelibrary.wiley.com/doi/10.1111/jdv.14265" TargetMode="External"/><Relationship Id="rId3235" Type="http://schemas.openxmlformats.org/officeDocument/2006/relationships/hyperlink" Target="https://europepmc.org/abstract/MED/31235490" TargetMode="External"/><Relationship Id="rId156" Type="http://schemas.openxmlformats.org/officeDocument/2006/relationships/hyperlink" Target="https://europepmc.org/abstract/MED/28537254" TargetMode="External"/><Relationship Id="rId570" Type="http://schemas.openxmlformats.org/officeDocument/2006/relationships/hyperlink" Target="https://pubmed.ncbi.nlm.nih.gov/9521848" TargetMode="External"/><Relationship Id="rId2251" Type="http://schemas.openxmlformats.org/officeDocument/2006/relationships/hyperlink" Target="https://pubmed.ncbi.nlm.nih.gov/19681860" TargetMode="External"/><Relationship Id="rId3302" Type="http://schemas.openxmlformats.org/officeDocument/2006/relationships/hyperlink" Target="https://pubmed.ncbi.nlm.nih.gov/28921488" TargetMode="External"/><Relationship Id="rId4700" Type="http://schemas.openxmlformats.org/officeDocument/2006/relationships/hyperlink" Target="https://pubmed.ncbi.nlm.nih.gov/38465626" TargetMode="External"/><Relationship Id="rId223" Type="http://schemas.openxmlformats.org/officeDocument/2006/relationships/hyperlink" Target="https://pubmed.ncbi.nlm.nih.gov/22158561" TargetMode="External"/><Relationship Id="rId4076" Type="http://schemas.openxmlformats.org/officeDocument/2006/relationships/hyperlink" Target="https://pubmed.ncbi.nlm.nih.gov/15888138" TargetMode="External"/><Relationship Id="rId4490" Type="http://schemas.openxmlformats.org/officeDocument/2006/relationships/hyperlink" Target="https://linkinghub.elsevier.com/retrieve/pii/S2352-6475(21)00104-0" TargetMode="External"/><Relationship Id="rId5127" Type="http://schemas.openxmlformats.org/officeDocument/2006/relationships/hyperlink" Target="https://europepmc.org/abstract/MED/32977354" TargetMode="External"/><Relationship Id="rId1737" Type="http://schemas.openxmlformats.org/officeDocument/2006/relationships/hyperlink" Target="https://academic.oup.com/ced/article-lookup/doi/10.1111/j.1365-2230.1993.tb02194.x" TargetMode="External"/><Relationship Id="rId3092" Type="http://schemas.openxmlformats.org/officeDocument/2006/relationships/hyperlink" Target="https://pubmed.ncbi.nlm.nih.gov/36241338" TargetMode="External"/><Relationship Id="rId4143" Type="http://schemas.openxmlformats.org/officeDocument/2006/relationships/hyperlink" Target="https://pubmed.ncbi.nlm.nih.gov/9602877" TargetMode="External"/><Relationship Id="rId29" Type="http://schemas.openxmlformats.org/officeDocument/2006/relationships/hyperlink" Target="https://pubmed.ncbi.nlm.nih.gov/37545118" TargetMode="External"/><Relationship Id="rId4210" Type="http://schemas.openxmlformats.org/officeDocument/2006/relationships/hyperlink" Target="https://pubmed.ncbi.nlm.nih.gov/2265090" TargetMode="External"/><Relationship Id="rId1804" Type="http://schemas.openxmlformats.org/officeDocument/2006/relationships/hyperlink" Target="https://academic.oup.com/bjd/article-lookup/doi/10.1111/j.1365-2133.1988.tb03253.x" TargetMode="External"/><Relationship Id="rId3976" Type="http://schemas.openxmlformats.org/officeDocument/2006/relationships/hyperlink" Target="https://karger.com/DRM/article/doi/10.1159/000339865" TargetMode="External"/><Relationship Id="rId897" Type="http://schemas.openxmlformats.org/officeDocument/2006/relationships/hyperlink" Target="https://journals.lww.com/00001432-200904000-00005" TargetMode="External"/><Relationship Id="rId2578" Type="http://schemas.openxmlformats.org/officeDocument/2006/relationships/hyperlink" Target="https://pubmed.ncbi.nlm.nih.gov/36479266" TargetMode="External"/><Relationship Id="rId2992" Type="http://schemas.openxmlformats.org/officeDocument/2006/relationships/hyperlink" Target="https://pubmed.ncbi.nlm.nih.gov/20384693" TargetMode="External"/><Relationship Id="rId3629" Type="http://schemas.openxmlformats.org/officeDocument/2006/relationships/hyperlink" Target="https://academic.oup.com/ced/article-lookup/doi/10.1111/ced.15111" TargetMode="External"/><Relationship Id="rId5051" Type="http://schemas.openxmlformats.org/officeDocument/2006/relationships/hyperlink" Target="https://academic.oup.com/bjd/article-lookup/doi/10.1111/j.1365-2133.1989.tb04178.x" TargetMode="External"/><Relationship Id="rId964" Type="http://schemas.openxmlformats.org/officeDocument/2006/relationships/hyperlink" Target="https://pubmed.ncbi.nlm.nih.gov/27747495" TargetMode="External"/><Relationship Id="rId1594" Type="http://schemas.openxmlformats.org/officeDocument/2006/relationships/hyperlink" Target="https://pubmed.ncbi.nlm.nih.gov/10468123" TargetMode="External"/><Relationship Id="rId2645" Type="http://schemas.openxmlformats.org/officeDocument/2006/relationships/hyperlink" Target="https://linkinghub.elsevier.com/retrieve/pii/S0022-202X(15)34895-8" TargetMode="External"/><Relationship Id="rId617" Type="http://schemas.openxmlformats.org/officeDocument/2006/relationships/hyperlink" Target="https://www.ncbi.nlm.nih.gov/pmc/articles/pmid/38196618/" TargetMode="External"/><Relationship Id="rId1247" Type="http://schemas.openxmlformats.org/officeDocument/2006/relationships/hyperlink" Target="https://pubmed.ncbi.nlm.nih.gov/32266163" TargetMode="External"/><Relationship Id="rId1661" Type="http://schemas.openxmlformats.org/officeDocument/2006/relationships/hyperlink" Target="https://pubmed.ncbi.nlm.nih.gov/7500747" TargetMode="External"/><Relationship Id="rId2712" Type="http://schemas.openxmlformats.org/officeDocument/2006/relationships/hyperlink" Target="https://pubmed.ncbi.nlm.nih.gov/36669185" TargetMode="External"/><Relationship Id="rId1314" Type="http://schemas.openxmlformats.org/officeDocument/2006/relationships/hyperlink" Target="https://linkinghub.elsevier.com/retrieve/pii/S2211-1247(17)30337-6" TargetMode="External"/><Relationship Id="rId4884" Type="http://schemas.openxmlformats.org/officeDocument/2006/relationships/hyperlink" Target="https://journals.sagepub.com/doi/10.1177/1049732305280772?url_ver=Z39.88-2003&amp;rfr_id=ori:rid:crossref.org&amp;rfr_dat=cr_pub%200pubmed" TargetMode="External"/><Relationship Id="rId3486" Type="http://schemas.openxmlformats.org/officeDocument/2006/relationships/hyperlink" Target="https://pubmed.ncbi.nlm.nih.gov/6349697" TargetMode="External"/><Relationship Id="rId4537" Type="http://schemas.openxmlformats.org/officeDocument/2006/relationships/hyperlink" Target="https://academic.oup.com/ced/article-lookup/doi/10.1111/ced.15324" TargetMode="External"/><Relationship Id="rId20" Type="http://schemas.openxmlformats.org/officeDocument/2006/relationships/hyperlink" Target="https://europepmc.org/abstract/MED/37873414" TargetMode="External"/><Relationship Id="rId2088" Type="http://schemas.openxmlformats.org/officeDocument/2006/relationships/hyperlink" Target="https://pubmed.ncbi.nlm.nih.gov/14756890" TargetMode="External"/><Relationship Id="rId3139" Type="http://schemas.openxmlformats.org/officeDocument/2006/relationships/hyperlink" Target="https://europepmc.org/abstract/MED/34145643" TargetMode="External"/><Relationship Id="rId4951" Type="http://schemas.openxmlformats.org/officeDocument/2006/relationships/hyperlink" Target="https://academic.oup.com/bjd/article-lookup/doi/10.1046/j.1365-2133.2003.05189.x" TargetMode="External"/><Relationship Id="rId474" Type="http://schemas.openxmlformats.org/officeDocument/2006/relationships/hyperlink" Target="https://pubmed.ncbi.nlm.nih.gov/21068757" TargetMode="External"/><Relationship Id="rId2155" Type="http://schemas.openxmlformats.org/officeDocument/2006/relationships/hyperlink" Target="https://pubmed.ncbi.nlm.nih.gov/32412647" TargetMode="External"/><Relationship Id="rId3553" Type="http://schemas.openxmlformats.org/officeDocument/2006/relationships/hyperlink" Target="https://onlinelibrary.wiley.com/doi/10.1111/j.1468-3083.2011.04386.x" TargetMode="External"/><Relationship Id="rId4604" Type="http://schemas.openxmlformats.org/officeDocument/2006/relationships/hyperlink" Target="https://pubmed.ncbi.nlm.nih.gov/16045699" TargetMode="External"/><Relationship Id="rId127" Type="http://schemas.openxmlformats.org/officeDocument/2006/relationships/hyperlink" Target="https://pubmed.ncbi.nlm.nih.gov/30606493" TargetMode="External"/><Relationship Id="rId3206" Type="http://schemas.openxmlformats.org/officeDocument/2006/relationships/hyperlink" Target="https://pubmed.ncbi.nlm.nih.gov/32738956" TargetMode="External"/><Relationship Id="rId3620" Type="http://schemas.openxmlformats.org/officeDocument/2006/relationships/hyperlink" Target="https://pubmed.ncbi.nlm.nih.gov/37347811" TargetMode="External"/><Relationship Id="rId541" Type="http://schemas.openxmlformats.org/officeDocument/2006/relationships/hyperlink" Target="https://www.ncbi.nlm.nih.gov/pmc/articles/pmid/11966763/" TargetMode="External"/><Relationship Id="rId1171" Type="http://schemas.openxmlformats.org/officeDocument/2006/relationships/hyperlink" Target="https://pubmed.ncbi.nlm.nih.gov/36912427" TargetMode="External"/><Relationship Id="rId2222" Type="http://schemas.openxmlformats.org/officeDocument/2006/relationships/hyperlink" Target="https://europepmc.org/abstract/MED/23886662" TargetMode="External"/><Relationship Id="rId1988" Type="http://schemas.openxmlformats.org/officeDocument/2006/relationships/hyperlink" Target="https://pubmed.ncbi.nlm.nih.gov/30472735" TargetMode="External"/><Relationship Id="rId4394" Type="http://schemas.openxmlformats.org/officeDocument/2006/relationships/hyperlink" Target="https://academic.oup.com/ced/article-lookup/doi/10.1111/ced.15027" TargetMode="External"/><Relationship Id="rId4047" Type="http://schemas.openxmlformats.org/officeDocument/2006/relationships/hyperlink" Target="https://pubmed.ncbi.nlm.nih.gov/16774579" TargetMode="External"/><Relationship Id="rId4461" Type="http://schemas.openxmlformats.org/officeDocument/2006/relationships/hyperlink" Target="https://pubmed.ncbi.nlm.nih.gov/35150003" TargetMode="External"/><Relationship Id="rId3063" Type="http://schemas.openxmlformats.org/officeDocument/2006/relationships/hyperlink" Target="https://academic.oup.com/bjd/article-lookup/doi/10.1093/bjd/ljac072" TargetMode="External"/><Relationship Id="rId4114" Type="http://schemas.openxmlformats.org/officeDocument/2006/relationships/hyperlink" Target="https://pubmed.ncbi.nlm.nih.gov/11683278" TargetMode="External"/><Relationship Id="rId1708" Type="http://schemas.openxmlformats.org/officeDocument/2006/relationships/hyperlink" Target="https://academic.oup.com/ced/article-lookup/doi/10.1111/j.1365-2230.1994.tb01211.x" TargetMode="External"/><Relationship Id="rId3130" Type="http://schemas.openxmlformats.org/officeDocument/2006/relationships/hyperlink" Target="https://pubmed.ncbi.nlm.nih.gov/35663774" TargetMode="External"/><Relationship Id="rId2896" Type="http://schemas.openxmlformats.org/officeDocument/2006/relationships/hyperlink" Target="https://linkinghub.elsevier.com/retrieve/pii/S0022-202X(15)60154-3" TargetMode="External"/><Relationship Id="rId3947" Type="http://schemas.openxmlformats.org/officeDocument/2006/relationships/hyperlink" Target="https://pubmed.ncbi.nlm.nih.gov/23909890" TargetMode="External"/><Relationship Id="rId868" Type="http://schemas.openxmlformats.org/officeDocument/2006/relationships/hyperlink" Target="https://pubmed.ncbi.nlm.nih.gov/27905675" TargetMode="External"/><Relationship Id="rId1498" Type="http://schemas.openxmlformats.org/officeDocument/2006/relationships/hyperlink" Target="https://pubmed.ncbi.nlm.nih.gov/16038247" TargetMode="External"/><Relationship Id="rId2549" Type="http://schemas.openxmlformats.org/officeDocument/2006/relationships/hyperlink" Target="https://pubmed.ncbi.nlm.nih.gov/8088146" TargetMode="External"/><Relationship Id="rId2963" Type="http://schemas.openxmlformats.org/officeDocument/2006/relationships/hyperlink" Target="https://pubmed.ncbi.nlm.nih.gov/25600350" TargetMode="External"/><Relationship Id="rId935" Type="http://schemas.openxmlformats.org/officeDocument/2006/relationships/hyperlink" Target="https://onlinelibrary.wiley.com/resolve/openurl?genre=article&amp;sid=nlm:pubmed&amp;issn=0007-0963&amp;date=1997&amp;volume=137&amp;issue=3&amp;spage=381" TargetMode="External"/><Relationship Id="rId1565" Type="http://schemas.openxmlformats.org/officeDocument/2006/relationships/hyperlink" Target="https://pubmed.ncbi.nlm.nih.gov/11979119" TargetMode="External"/><Relationship Id="rId2616" Type="http://schemas.openxmlformats.org/officeDocument/2006/relationships/hyperlink" Target="https://pubmed.ncbi.nlm.nih.gov/31407395" TargetMode="External"/><Relationship Id="rId5022" Type="http://schemas.openxmlformats.org/officeDocument/2006/relationships/hyperlink" Target="https://academic.oup.com/ced/article-lookup/doi/10.1111/j.1365-2230.1991.tb00285.x" TargetMode="External"/><Relationship Id="rId1218" Type="http://schemas.openxmlformats.org/officeDocument/2006/relationships/hyperlink" Target="https://academic.oup.com/trstmh/article-lookup/doi/10.1093/trstmh/traa134" TargetMode="External"/><Relationship Id="rId1632" Type="http://schemas.openxmlformats.org/officeDocument/2006/relationships/hyperlink" Target="https://pubmed.ncbi.nlm.nih.gov/9068732" TargetMode="External"/><Relationship Id="rId4788" Type="http://schemas.openxmlformats.org/officeDocument/2006/relationships/hyperlink" Target="https://pubmed.ncbi.nlm.nih.gov/31349379" TargetMode="External"/><Relationship Id="rId4855" Type="http://schemas.openxmlformats.org/officeDocument/2006/relationships/hyperlink" Target="https://journals.sagepub.com/doi/10.1597/14-021?url_ver=Z39.88-2003&amp;rfr_id=ori:rid:crossref.org&amp;rfr_dat=cr_pub%200pubmed" TargetMode="External"/><Relationship Id="rId3457" Type="http://schemas.openxmlformats.org/officeDocument/2006/relationships/hyperlink" Target="https://jamanetwork.com/journals/jamadermatology/fullarticle/10.1001/archderm.142.4.515-a" TargetMode="External"/><Relationship Id="rId3871" Type="http://schemas.openxmlformats.org/officeDocument/2006/relationships/hyperlink" Target="https://pubmed.ncbi.nlm.nih.gov/28426906" TargetMode="External"/><Relationship Id="rId4508" Type="http://schemas.openxmlformats.org/officeDocument/2006/relationships/hyperlink" Target="https://academic.oup.com/bjd/article-lookup/doi/10.1111/bjd.12330" TargetMode="External"/><Relationship Id="rId4922" Type="http://schemas.openxmlformats.org/officeDocument/2006/relationships/hyperlink" Target="https://europepmc.org/abstract/MED/19076160" TargetMode="External"/><Relationship Id="rId378" Type="http://schemas.openxmlformats.org/officeDocument/2006/relationships/hyperlink" Target="https://pubmed.ncbi.nlm.nih.gov/32147745" TargetMode="External"/><Relationship Id="rId792" Type="http://schemas.openxmlformats.org/officeDocument/2006/relationships/hyperlink" Target="https://pubmed.ncbi.nlm.nih.gov/38157988" TargetMode="External"/><Relationship Id="rId2059" Type="http://schemas.openxmlformats.org/officeDocument/2006/relationships/hyperlink" Target="https://linkinghub.elsevier.com/retrieve/pii/S1072-7515(12)01203-3" TargetMode="External"/><Relationship Id="rId2473" Type="http://schemas.openxmlformats.org/officeDocument/2006/relationships/hyperlink" Target="https://pubmed.ncbi.nlm.nih.gov/17300236" TargetMode="External"/><Relationship Id="rId3524" Type="http://schemas.openxmlformats.org/officeDocument/2006/relationships/hyperlink" Target="https://pubmed.ncbi.nlm.nih.gov/29051122" TargetMode="External"/><Relationship Id="rId445" Type="http://schemas.openxmlformats.org/officeDocument/2006/relationships/hyperlink" Target="https://europepmc.org/abstract/MED/24611874" TargetMode="External"/><Relationship Id="rId1075" Type="http://schemas.openxmlformats.org/officeDocument/2006/relationships/hyperlink" Target="https://pubmed.ncbi.nlm.nih.gov/32124442" TargetMode="External"/><Relationship Id="rId2126" Type="http://schemas.openxmlformats.org/officeDocument/2006/relationships/hyperlink" Target="https://linkinghub.elsevier.com/retrieve/pii/S0091-6749(23)00226-9" TargetMode="External"/><Relationship Id="rId2540" Type="http://schemas.openxmlformats.org/officeDocument/2006/relationships/hyperlink" Target="https://linkinghub.elsevier.com/retrieve/pii/S0190-9622(94)70246-2" TargetMode="External"/><Relationship Id="rId512" Type="http://schemas.openxmlformats.org/officeDocument/2006/relationships/hyperlink" Target="https://pubmed.ncbi.nlm.nih.gov/17041604" TargetMode="External"/><Relationship Id="rId1142" Type="http://schemas.openxmlformats.org/officeDocument/2006/relationships/hyperlink" Target="https://www.tandfonline.com/doi/full/10.2217/imt.14.101" TargetMode="External"/><Relationship Id="rId4298" Type="http://schemas.openxmlformats.org/officeDocument/2006/relationships/hyperlink" Target="https://europepmc.org/abstract/MED/884480" TargetMode="External"/><Relationship Id="rId4365" Type="http://schemas.openxmlformats.org/officeDocument/2006/relationships/hyperlink" Target="https://pubmed.ncbi.nlm.nih.gov/36092255" TargetMode="External"/><Relationship Id="rId1959" Type="http://schemas.openxmlformats.org/officeDocument/2006/relationships/hyperlink" Target="https://linkinghub.elsevier.com/retrieve/pii/S2212-4403(20)31238-4" TargetMode="External"/><Relationship Id="rId4018" Type="http://schemas.openxmlformats.org/officeDocument/2006/relationships/hyperlink" Target="https://pubmed.ncbi.nlm.nih.gov/18076697" TargetMode="External"/><Relationship Id="rId3381" Type="http://schemas.openxmlformats.org/officeDocument/2006/relationships/hyperlink" Target="https://europepmc.org/abstract/MED/24092802" TargetMode="External"/><Relationship Id="rId4432" Type="http://schemas.openxmlformats.org/officeDocument/2006/relationships/hyperlink" Target="https://europepmc.org/abstract/MED/32974949" TargetMode="External"/><Relationship Id="rId3034" Type="http://schemas.openxmlformats.org/officeDocument/2006/relationships/hyperlink" Target="https://pubmed.ncbi.nlm.nih.gov/37972725" TargetMode="External"/><Relationship Id="rId2050" Type="http://schemas.openxmlformats.org/officeDocument/2006/relationships/hyperlink" Target="https://pubmed.ncbi.nlm.nih.gov/23574487" TargetMode="External"/><Relationship Id="rId3101" Type="http://schemas.openxmlformats.org/officeDocument/2006/relationships/hyperlink" Target="https://linkinghub.elsevier.com/retrieve/pii/S0190-9622(21)02276-3" TargetMode="External"/><Relationship Id="rId5273" Type="http://schemas.openxmlformats.org/officeDocument/2006/relationships/hyperlink" Target="https://pubmed.ncbi.nlm.nih.gov/33342507" TargetMode="External"/><Relationship Id="rId839" Type="http://schemas.openxmlformats.org/officeDocument/2006/relationships/hyperlink" Target="https://academic.oup.com/bjd/article-lookup/doi/10.1111/bjd.17915" TargetMode="External"/><Relationship Id="rId1469" Type="http://schemas.openxmlformats.org/officeDocument/2006/relationships/hyperlink" Target="https://pubmed.ncbi.nlm.nih.gov/17307276" TargetMode="External"/><Relationship Id="rId2867" Type="http://schemas.openxmlformats.org/officeDocument/2006/relationships/hyperlink" Target="https://pubmed.ncbi.nlm.nih.gov/32562840" TargetMode="External"/><Relationship Id="rId3918" Type="http://schemas.openxmlformats.org/officeDocument/2006/relationships/hyperlink" Target="https://academic.oup.com/bjd/article-lookup/doi/10.1111/bjd.13738" TargetMode="External"/><Relationship Id="rId1883" Type="http://schemas.openxmlformats.org/officeDocument/2006/relationships/hyperlink" Target="https://pubmed.ncbi.nlm.nih.gov/6295667" TargetMode="External"/><Relationship Id="rId2934" Type="http://schemas.openxmlformats.org/officeDocument/2006/relationships/hyperlink" Target="https://europepmc.org/abstract/MED/33635522" TargetMode="External"/><Relationship Id="rId906" Type="http://schemas.openxmlformats.org/officeDocument/2006/relationships/hyperlink" Target="https://pubmed.ncbi.nlm.nih.gov/15347357" TargetMode="External"/><Relationship Id="rId1536" Type="http://schemas.openxmlformats.org/officeDocument/2006/relationships/hyperlink" Target="https://academic.oup.com/bjd/article-lookup/doi/10.1046/j.1365-2133.2002.04965.x" TargetMode="External"/><Relationship Id="rId1950" Type="http://schemas.openxmlformats.org/officeDocument/2006/relationships/hyperlink" Target="https://pubmed.ncbi.nlm.nih.gov/35663774" TargetMode="External"/><Relationship Id="rId1603" Type="http://schemas.openxmlformats.org/officeDocument/2006/relationships/hyperlink" Target="https://journals.asm.org/doi/10.1128/JCM.37.4.1221-1223.1999?url_ver=Z39.88-2003&amp;rfr_id=ori:rid:crossref.org&amp;rfr_dat=cr_pub%200pubmed" TargetMode="External"/><Relationship Id="rId4759" Type="http://schemas.openxmlformats.org/officeDocument/2006/relationships/hyperlink" Target="https://europepmc.org/abstract/MED/36405626" TargetMode="External"/><Relationship Id="rId3775" Type="http://schemas.openxmlformats.org/officeDocument/2006/relationships/hyperlink" Target="https://pubmed.ncbi.nlm.nih.gov/36259656" TargetMode="External"/><Relationship Id="rId4826" Type="http://schemas.openxmlformats.org/officeDocument/2006/relationships/hyperlink" Target="https://pubmed.ncbi.nlm.nih.gov/30046457" TargetMode="External"/><Relationship Id="rId696" Type="http://schemas.openxmlformats.org/officeDocument/2006/relationships/hyperlink" Target="https://pubmed.ncbi.nlm.nih.gov/32666099" TargetMode="External"/><Relationship Id="rId2377" Type="http://schemas.openxmlformats.org/officeDocument/2006/relationships/hyperlink" Target="https://pubmed.ncbi.nlm.nih.gov/28386916" TargetMode="External"/><Relationship Id="rId2791" Type="http://schemas.openxmlformats.org/officeDocument/2006/relationships/hyperlink" Target="https://pubmed.ncbi.nlm.nih.gov/37740557" TargetMode="External"/><Relationship Id="rId3428" Type="http://schemas.openxmlformats.org/officeDocument/2006/relationships/hyperlink" Target="https://pubmed.ncbi.nlm.nih.gov/19508565" TargetMode="External"/><Relationship Id="rId349" Type="http://schemas.openxmlformats.org/officeDocument/2006/relationships/hyperlink" Target="https://academic.oup.com/ced/article-lookup/doi/10.1111/ced.14976" TargetMode="External"/><Relationship Id="rId763" Type="http://schemas.openxmlformats.org/officeDocument/2006/relationships/hyperlink" Target="https://europepmc.org/abstract/MED/23584127" TargetMode="External"/><Relationship Id="rId1393" Type="http://schemas.openxmlformats.org/officeDocument/2006/relationships/hyperlink" Target="https://pubmed.ncbi.nlm.nih.gov/24131138" TargetMode="External"/><Relationship Id="rId2444" Type="http://schemas.openxmlformats.org/officeDocument/2006/relationships/hyperlink" Target="https://linkinghub.elsevier.com/retrieve/pii/S0022-202X(15)35254-4" TargetMode="External"/><Relationship Id="rId3842" Type="http://schemas.openxmlformats.org/officeDocument/2006/relationships/hyperlink" Target="https://europepmc.org/abstract/MED/30578464" TargetMode="External"/><Relationship Id="rId416" Type="http://schemas.openxmlformats.org/officeDocument/2006/relationships/hyperlink" Target="https://pubmed.ncbi.nlm.nih.gov/26684698" TargetMode="External"/><Relationship Id="rId1046" Type="http://schemas.openxmlformats.org/officeDocument/2006/relationships/hyperlink" Target="https://europepmc.org/abstract/MED/34145643" TargetMode="External"/><Relationship Id="rId830" Type="http://schemas.openxmlformats.org/officeDocument/2006/relationships/hyperlink" Target="https://pubmed.ncbi.nlm.nih.gov/32020645" TargetMode="External"/><Relationship Id="rId1460" Type="http://schemas.openxmlformats.org/officeDocument/2006/relationships/hyperlink" Target="https://www.tandfonline.com/doi/full/10.1080/09546630701243418" TargetMode="External"/><Relationship Id="rId2511" Type="http://schemas.openxmlformats.org/officeDocument/2006/relationships/hyperlink" Target="https://pubmed.ncbi.nlm.nih.gov/10554057" TargetMode="External"/><Relationship Id="rId1113" Type="http://schemas.openxmlformats.org/officeDocument/2006/relationships/hyperlink" Target="https://pubmed.ncbi.nlm.nih.gov/28300305" TargetMode="External"/><Relationship Id="rId4269" Type="http://schemas.openxmlformats.org/officeDocument/2006/relationships/hyperlink" Target="https://onlinelibrary.wiley.com/resolve/openurl?genre=article&amp;sid=nlm:pubmed&amp;issn=0009-9163&amp;date=1983&amp;volume=23&amp;issue=4&amp;spage=276" TargetMode="External"/><Relationship Id="rId4683" Type="http://schemas.openxmlformats.org/officeDocument/2006/relationships/hyperlink" Target="https://europepmc.org/abstract/MED/38704684" TargetMode="External"/><Relationship Id="rId3285" Type="http://schemas.openxmlformats.org/officeDocument/2006/relationships/hyperlink" Target="https://europepmc.org/abstract/MED/28960336" TargetMode="External"/><Relationship Id="rId4336" Type="http://schemas.openxmlformats.org/officeDocument/2006/relationships/hyperlink" Target="https://onlinelibrary.wiley.com/doi/10.1111/jdv.19174" TargetMode="External"/><Relationship Id="rId4750" Type="http://schemas.openxmlformats.org/officeDocument/2006/relationships/hyperlink" Target="https://pubmed.ncbi.nlm.nih.gov/35265707" TargetMode="External"/><Relationship Id="rId3352" Type="http://schemas.openxmlformats.org/officeDocument/2006/relationships/hyperlink" Target="https://pubmed.ncbi.nlm.nih.gov/26784928" TargetMode="External"/><Relationship Id="rId4403" Type="http://schemas.openxmlformats.org/officeDocument/2006/relationships/hyperlink" Target="https://pubmed.ncbi.nlm.nih.gov/34114678" TargetMode="External"/><Relationship Id="rId273" Type="http://schemas.openxmlformats.org/officeDocument/2006/relationships/hyperlink" Target="http://hdl.handle.net/2027.42/72815" TargetMode="External"/><Relationship Id="rId3005" Type="http://schemas.openxmlformats.org/officeDocument/2006/relationships/hyperlink" Target="https://www.magonlinelibrary.com/doi/10.12968/hmed.2007.68.6.23577?url_ver=Z39.88-2003&amp;rfr_id=ori:rid:crossref.org&amp;rfr_dat=cr_pub%200pubmed" TargetMode="External"/><Relationship Id="rId340" Type="http://schemas.openxmlformats.org/officeDocument/2006/relationships/hyperlink" Target="https://pubmed.ncbi.nlm.nih.gov/36254377" TargetMode="External"/><Relationship Id="rId2021" Type="http://schemas.openxmlformats.org/officeDocument/2006/relationships/hyperlink" Target="https://europepmc.org/abstract/MED/26598969" TargetMode="External"/><Relationship Id="rId5177" Type="http://schemas.openxmlformats.org/officeDocument/2006/relationships/hyperlink" Target="https://pubmed.ncbi.nlm.nih.gov/23517363" TargetMode="External"/><Relationship Id="rId4193" Type="http://schemas.openxmlformats.org/officeDocument/2006/relationships/hyperlink" Target="https://pubmed.ncbi.nlm.nih.gov/8481981" TargetMode="External"/><Relationship Id="rId1787" Type="http://schemas.openxmlformats.org/officeDocument/2006/relationships/hyperlink" Target="https://pubmed.ncbi.nlm.nih.gov/2156790" TargetMode="External"/><Relationship Id="rId2838" Type="http://schemas.openxmlformats.org/officeDocument/2006/relationships/hyperlink" Target="https://europepmc.org/abstract/MED/34661663" TargetMode="External"/><Relationship Id="rId5244" Type="http://schemas.openxmlformats.org/officeDocument/2006/relationships/hyperlink" Target="https://linkinghub.elsevier.com/retrieve/pii/S0091-6749(18)32780-5" TargetMode="External"/><Relationship Id="rId79" Type="http://schemas.openxmlformats.org/officeDocument/2006/relationships/hyperlink" Target="https://pubmed.ncbi.nlm.nih.gov/33656512" TargetMode="External"/><Relationship Id="rId1854" Type="http://schemas.openxmlformats.org/officeDocument/2006/relationships/hyperlink" Target="https://pubmed.ncbi.nlm.nih.gov/6094056" TargetMode="External"/><Relationship Id="rId2905" Type="http://schemas.openxmlformats.org/officeDocument/2006/relationships/hyperlink" Target="https://pubmed.ncbi.nlm.nih.gov/24341480" TargetMode="External"/><Relationship Id="rId4260" Type="http://schemas.openxmlformats.org/officeDocument/2006/relationships/hyperlink" Target="https://academic.oup.com/ced/article-lookup/doi/10.1111/j.1365-2230.1985.tb00584.x" TargetMode="External"/><Relationship Id="rId1507" Type="http://schemas.openxmlformats.org/officeDocument/2006/relationships/hyperlink" Target="https://pubmed.ncbi.nlm.nih.gov/15297531" TargetMode="External"/><Relationship Id="rId1921" Type="http://schemas.openxmlformats.org/officeDocument/2006/relationships/hyperlink" Target="https://pubmed.ncbi.nlm.nih.gov/708583" TargetMode="External"/><Relationship Id="rId3679" Type="http://schemas.openxmlformats.org/officeDocument/2006/relationships/hyperlink" Target="https://pubmed.ncbi.nlm.nih.gov/27484272" TargetMode="External"/><Relationship Id="rId1297" Type="http://schemas.openxmlformats.org/officeDocument/2006/relationships/hyperlink" Target="https://pubmed.ncbi.nlm.nih.gov/29508001" TargetMode="External"/><Relationship Id="rId2695" Type="http://schemas.openxmlformats.org/officeDocument/2006/relationships/hyperlink" Target="https://linkinghub.elsevier.com/retrieve/pii/S0022-202X(22)02839-1" TargetMode="External"/><Relationship Id="rId3746" Type="http://schemas.openxmlformats.org/officeDocument/2006/relationships/hyperlink" Target="https://onlinelibrary.wiley.com/doi/10.1111/ejh.14206" TargetMode="External"/><Relationship Id="rId667" Type="http://schemas.openxmlformats.org/officeDocument/2006/relationships/hyperlink" Target="https://onlinelibrary.wiley.com/doi/10.1111/exd.14365" TargetMode="External"/><Relationship Id="rId2348" Type="http://schemas.openxmlformats.org/officeDocument/2006/relationships/hyperlink" Target="https://eprints.gla.ac.uk/190064" TargetMode="External"/><Relationship Id="rId2762" Type="http://schemas.openxmlformats.org/officeDocument/2006/relationships/hyperlink" Target="https://onlinelibrary.wiley.com/doi/10.1111/ijd.12550" TargetMode="External"/><Relationship Id="rId3813" Type="http://schemas.openxmlformats.org/officeDocument/2006/relationships/hyperlink" Target="https://pubmed.ncbi.nlm.nih.gov/32488921" TargetMode="External"/><Relationship Id="rId734" Type="http://schemas.openxmlformats.org/officeDocument/2006/relationships/hyperlink" Target="https://pubmed.ncbi.nlm.nih.gov/29196359" TargetMode="External"/><Relationship Id="rId1364" Type="http://schemas.openxmlformats.org/officeDocument/2006/relationships/hyperlink" Target="https://linkinghub.elsevier.com/retrieve/pii/S1156-5233(14)00302-3" TargetMode="External"/><Relationship Id="rId2415" Type="http://schemas.openxmlformats.org/officeDocument/2006/relationships/hyperlink" Target="https://pubmed.ncbi.nlm.nih.gov/23311587" TargetMode="External"/><Relationship Id="rId70" Type="http://schemas.openxmlformats.org/officeDocument/2006/relationships/hyperlink" Target="https://linkinghub.elsevier.com/retrieve/pii/S2665-9913(21)00212-5" TargetMode="External"/><Relationship Id="rId801" Type="http://schemas.openxmlformats.org/officeDocument/2006/relationships/hyperlink" Target="https://europepmc.org/abstract/MED/37319139" TargetMode="External"/><Relationship Id="rId1017" Type="http://schemas.openxmlformats.org/officeDocument/2006/relationships/hyperlink" Target="https://pubmed.ncbi.nlm.nih.gov/36763783" TargetMode="External"/><Relationship Id="rId1431" Type="http://schemas.openxmlformats.org/officeDocument/2006/relationships/hyperlink" Target="https://pubmed.ncbi.nlm.nih.gov/21506972" TargetMode="External"/><Relationship Id="rId4587" Type="http://schemas.openxmlformats.org/officeDocument/2006/relationships/hyperlink" Target="https://onlinelibrary.wiley.com/doi/10.1111/j.1468-3083.2006.02034.x" TargetMode="External"/><Relationship Id="rId3189" Type="http://schemas.openxmlformats.org/officeDocument/2006/relationships/hyperlink" Target="https://europepmc.org/abstract/MED/33372068" TargetMode="External"/><Relationship Id="rId4654" Type="http://schemas.openxmlformats.org/officeDocument/2006/relationships/hyperlink" Target="https://pubmed.ncbi.nlm.nih.gov/7955504" TargetMode="External"/><Relationship Id="rId3256" Type="http://schemas.openxmlformats.org/officeDocument/2006/relationships/hyperlink" Target="https://pubmed.ncbi.nlm.nih.gov/30429167" TargetMode="External"/><Relationship Id="rId4307" Type="http://schemas.openxmlformats.org/officeDocument/2006/relationships/hyperlink" Target="https://pubmed.ncbi.nlm.nih.gov/33368145" TargetMode="External"/><Relationship Id="rId177" Type="http://schemas.openxmlformats.org/officeDocument/2006/relationships/hyperlink" Target="https://pubmed.ncbi.nlm.nih.gov/25574825" TargetMode="External"/><Relationship Id="rId591" Type="http://schemas.openxmlformats.org/officeDocument/2006/relationships/hyperlink" Target="https://pubmed.ncbi.nlm.nih.gov/8747584" TargetMode="External"/><Relationship Id="rId2272" Type="http://schemas.openxmlformats.org/officeDocument/2006/relationships/hyperlink" Target="https://academic.oup.com/ced/article-lookup/doi/10.1111/j.1365-2230.2006.02109.x" TargetMode="External"/><Relationship Id="rId3670" Type="http://schemas.openxmlformats.org/officeDocument/2006/relationships/hyperlink" Target="https://europepmc.org/abstract/MED/29076000" TargetMode="External"/><Relationship Id="rId4721" Type="http://schemas.openxmlformats.org/officeDocument/2006/relationships/hyperlink" Target="https://europepmc.org/abstract/MED/36539347" TargetMode="External"/><Relationship Id="rId244" Type="http://schemas.openxmlformats.org/officeDocument/2006/relationships/hyperlink" Target="https://academic.oup.com/ced/article-lookup/doi/10.1111/j.1365-2230.2008.02963.x" TargetMode="External"/><Relationship Id="rId3323" Type="http://schemas.openxmlformats.org/officeDocument/2006/relationships/hyperlink" Target="https://linkinghub.elsevier.com/retrieve/pii/S0190-9622(17)30037-3" TargetMode="External"/><Relationship Id="rId311" Type="http://schemas.openxmlformats.org/officeDocument/2006/relationships/hyperlink" Target="https://academic.oup.com/ced/article-lookup/doi/10.1093/ced/llae185" TargetMode="External"/><Relationship Id="rId4097" Type="http://schemas.openxmlformats.org/officeDocument/2006/relationships/hyperlink" Target="https://pubmed.ncbi.nlm.nih.gov/12894073" TargetMode="External"/><Relationship Id="rId5148" Type="http://schemas.openxmlformats.org/officeDocument/2006/relationships/hyperlink" Target="https://pubmed.ncbi.nlm.nih.gov/15902045" TargetMode="External"/><Relationship Id="rId1758" Type="http://schemas.openxmlformats.org/officeDocument/2006/relationships/hyperlink" Target="https://pubmed.ncbi.nlm.nih.gov/1550965" TargetMode="External"/><Relationship Id="rId2809" Type="http://schemas.openxmlformats.org/officeDocument/2006/relationships/hyperlink" Target="https://pubmed.ncbi.nlm.nih.gov/36787993" TargetMode="External"/><Relationship Id="rId4164" Type="http://schemas.openxmlformats.org/officeDocument/2006/relationships/hyperlink" Target="https://onlinelibrary.wiley.com/resolve/openurl?genre=article&amp;sid=nlm:pubmed&amp;issn=0011-9059&amp;date=1996&amp;volume=35&amp;issue=5&amp;spage=305" TargetMode="External"/><Relationship Id="rId5215" Type="http://schemas.openxmlformats.org/officeDocument/2006/relationships/hyperlink" Target="https://pubmed.ncbi.nlm.nih.gov/11688598" TargetMode="External"/><Relationship Id="rId3180" Type="http://schemas.openxmlformats.org/officeDocument/2006/relationships/hyperlink" Target="https://pubmed.ncbi.nlm.nih.gov/32222069" TargetMode="External"/><Relationship Id="rId4231" Type="http://schemas.openxmlformats.org/officeDocument/2006/relationships/hyperlink" Target="https://academic.oup.com/bjd/article-lookup/doi/10.1111/j.1365-2133.1989.tb01338.x" TargetMode="External"/><Relationship Id="rId1825" Type="http://schemas.openxmlformats.org/officeDocument/2006/relationships/hyperlink" Target="https://pubmed.ncbi.nlm.nih.gov/3610211" TargetMode="External"/><Relationship Id="rId3997" Type="http://schemas.openxmlformats.org/officeDocument/2006/relationships/hyperlink" Target="https://pubmed.ncbi.nlm.nih.gov/20064192" TargetMode="External"/><Relationship Id="rId2599" Type="http://schemas.openxmlformats.org/officeDocument/2006/relationships/hyperlink" Target="https://onlinelibrary.wiley.com/doi/10.1111/jdv.17282" TargetMode="External"/><Relationship Id="rId985" Type="http://schemas.openxmlformats.org/officeDocument/2006/relationships/hyperlink" Target="https://pubmed.ncbi.nlm.nih.gov/38051972" TargetMode="External"/><Relationship Id="rId2666" Type="http://schemas.openxmlformats.org/officeDocument/2006/relationships/hyperlink" Target="https://pubmed.ncbi.nlm.nih.gov/38270226" TargetMode="External"/><Relationship Id="rId3717" Type="http://schemas.openxmlformats.org/officeDocument/2006/relationships/hyperlink" Target="https://pubmed.ncbi.nlm.nih.gov/21711328" TargetMode="External"/><Relationship Id="rId5072" Type="http://schemas.openxmlformats.org/officeDocument/2006/relationships/hyperlink" Target="https://pubmed.ncbi.nlm.nih.gov/36971254" TargetMode="External"/><Relationship Id="rId638" Type="http://schemas.openxmlformats.org/officeDocument/2006/relationships/hyperlink" Target="https://pubmed.ncbi.nlm.nih.gov/36715612" TargetMode="External"/><Relationship Id="rId1268" Type="http://schemas.openxmlformats.org/officeDocument/2006/relationships/hyperlink" Target="https://linkinghub.elsevier.com/retrieve/pii/S0736-4679(19)30055-1" TargetMode="External"/><Relationship Id="rId1682" Type="http://schemas.openxmlformats.org/officeDocument/2006/relationships/hyperlink" Target="https://pubmed.ncbi.nlm.nih.gov/7776766" TargetMode="External"/><Relationship Id="rId2319" Type="http://schemas.openxmlformats.org/officeDocument/2006/relationships/hyperlink" Target="https://pubmed.ncbi.nlm.nih.gov/33951179" TargetMode="External"/><Relationship Id="rId2733" Type="http://schemas.openxmlformats.org/officeDocument/2006/relationships/hyperlink" Target="https://journals.lww.com/10.1097/RHU.0000000000001295" TargetMode="External"/><Relationship Id="rId705" Type="http://schemas.openxmlformats.org/officeDocument/2006/relationships/hyperlink" Target="https://europepmc.org/abstract/MED/31624251" TargetMode="External"/><Relationship Id="rId1335" Type="http://schemas.openxmlformats.org/officeDocument/2006/relationships/hyperlink" Target="https://pubmed.ncbi.nlm.nih.gov/26710983" TargetMode="External"/><Relationship Id="rId2800" Type="http://schemas.openxmlformats.org/officeDocument/2006/relationships/hyperlink" Target="https://academic.oup.com/ced/article-lookup/doi/10.1093/ced/llad162" TargetMode="External"/><Relationship Id="rId41" Type="http://schemas.openxmlformats.org/officeDocument/2006/relationships/hyperlink" Target="https://pubmed.ncbi.nlm.nih.gov/36062811" TargetMode="External"/><Relationship Id="rId1402" Type="http://schemas.openxmlformats.org/officeDocument/2006/relationships/hyperlink" Target="https://medicaljournalssweden.se/actadv/article/view/7405" TargetMode="External"/><Relationship Id="rId4558" Type="http://schemas.openxmlformats.org/officeDocument/2006/relationships/hyperlink" Target="https://pubmed.ncbi.nlm.nih.gov/27234890" TargetMode="External"/><Relationship Id="rId4972" Type="http://schemas.openxmlformats.org/officeDocument/2006/relationships/hyperlink" Target="https://pubmed.ncbi.nlm.nih.gov/8733391" TargetMode="External"/><Relationship Id="rId3574" Type="http://schemas.openxmlformats.org/officeDocument/2006/relationships/hyperlink" Target="https://pubmed.ncbi.nlm.nih.gov/14522638" TargetMode="External"/><Relationship Id="rId4625" Type="http://schemas.openxmlformats.org/officeDocument/2006/relationships/hyperlink" Target="https://onlinelibrary.wiley.com/resolve/openurl?genre=article&amp;sid=nlm:pubmed&amp;issn=0105-1873&amp;date=1999&amp;volume=41&amp;issue=4&amp;spage=229" TargetMode="External"/><Relationship Id="rId495" Type="http://schemas.openxmlformats.org/officeDocument/2006/relationships/hyperlink" Target="https://academic.oup.com/bjd/article-lookup/doi/10.1111/j.1365-2133.2007.08421.x" TargetMode="External"/><Relationship Id="rId2176" Type="http://schemas.openxmlformats.org/officeDocument/2006/relationships/hyperlink" Target="https://linkinghub.elsevier.com/retrieve/pii/S0022-202X(17)32980-9" TargetMode="External"/><Relationship Id="rId2590" Type="http://schemas.openxmlformats.org/officeDocument/2006/relationships/hyperlink" Target="https://pubmed.ncbi.nlm.nih.gov/34813044" TargetMode="External"/><Relationship Id="rId3227" Type="http://schemas.openxmlformats.org/officeDocument/2006/relationships/hyperlink" Target="https://europepmc.org/abstract/MED/33376409" TargetMode="External"/><Relationship Id="rId3641" Type="http://schemas.openxmlformats.org/officeDocument/2006/relationships/hyperlink" Target="https://onlinelibrary.wiley.com/doi/10.1111/jdv.16966" TargetMode="External"/><Relationship Id="rId148" Type="http://schemas.openxmlformats.org/officeDocument/2006/relationships/hyperlink" Target="https://europepmc.org/abstract/MED/28653490" TargetMode="External"/><Relationship Id="rId562" Type="http://schemas.openxmlformats.org/officeDocument/2006/relationships/hyperlink" Target="https://pubmed.ncbi.nlm.nih.gov/10233661" TargetMode="External"/><Relationship Id="rId1192" Type="http://schemas.openxmlformats.org/officeDocument/2006/relationships/hyperlink" Target="https://air.unimi.it/handle/2434/893618" TargetMode="External"/><Relationship Id="rId2243" Type="http://schemas.openxmlformats.org/officeDocument/2006/relationships/hyperlink" Target="https://pubmed.ncbi.nlm.nih.gov/21326297" TargetMode="External"/><Relationship Id="rId215" Type="http://schemas.openxmlformats.org/officeDocument/2006/relationships/hyperlink" Target="https://pubmed.ncbi.nlm.nih.gov/22482804" TargetMode="External"/><Relationship Id="rId2310" Type="http://schemas.openxmlformats.org/officeDocument/2006/relationships/hyperlink" Target="https://europepmc.org/abstract/MED/35590037" TargetMode="External"/><Relationship Id="rId4068" Type="http://schemas.openxmlformats.org/officeDocument/2006/relationships/hyperlink" Target="https://pubmed.ncbi.nlm.nih.gov/16185263" TargetMode="External"/><Relationship Id="rId4482" Type="http://schemas.openxmlformats.org/officeDocument/2006/relationships/hyperlink" Target="https://europepmc.org/abstract/MED/26494724" TargetMode="External"/><Relationship Id="rId5119" Type="http://schemas.openxmlformats.org/officeDocument/2006/relationships/hyperlink" Target="https://academic.oup.com/ced/article-lookup/doi/10.1093/ced/llae075" TargetMode="External"/><Relationship Id="rId3084" Type="http://schemas.openxmlformats.org/officeDocument/2006/relationships/hyperlink" Target="https://pubmed.ncbi.nlm.nih.gov/36529816" TargetMode="External"/><Relationship Id="rId4135" Type="http://schemas.openxmlformats.org/officeDocument/2006/relationships/hyperlink" Target="https://academic.oup.com/bjd/article-lookup/doi/10.1046/j.1365-2133.1999.02768.x" TargetMode="External"/><Relationship Id="rId1729" Type="http://schemas.openxmlformats.org/officeDocument/2006/relationships/hyperlink" Target="https://academic.oup.com/bjd/article-lookup/doi/10.1111/j.1365-2133.1993.tb11844.x" TargetMode="External"/><Relationship Id="rId3151" Type="http://schemas.openxmlformats.org/officeDocument/2006/relationships/hyperlink" Target="https://europepmc.org/abstract/MED/33570761" TargetMode="External"/><Relationship Id="rId4202" Type="http://schemas.openxmlformats.org/officeDocument/2006/relationships/hyperlink" Target="https://pubmed.ncbi.nlm.nih.gov/1531925" TargetMode="External"/><Relationship Id="rId3968" Type="http://schemas.openxmlformats.org/officeDocument/2006/relationships/hyperlink" Target="https://linkinghub.elsevier.com/retrieve/pii/S0022-202X(15)35481-6" TargetMode="External"/><Relationship Id="rId5" Type="http://schemas.openxmlformats.org/officeDocument/2006/relationships/hyperlink" Target="https://pubmed.ncbi.nlm.nih.gov/38846692" TargetMode="External"/><Relationship Id="rId889" Type="http://schemas.openxmlformats.org/officeDocument/2006/relationships/hyperlink" Target="https://parasitesandvectors.biomedcentral.com/articles/10.1186/1756-3305-6-106" TargetMode="External"/><Relationship Id="rId1586" Type="http://schemas.openxmlformats.org/officeDocument/2006/relationships/hyperlink" Target="https://pubmed.ncbi.nlm.nih.gov/10606863" TargetMode="External"/><Relationship Id="rId2984" Type="http://schemas.openxmlformats.org/officeDocument/2006/relationships/hyperlink" Target="https://academic.oup.com/bjd/article-lookup/doi/10.1111/j.1365-2133.2011.10638.x" TargetMode="External"/><Relationship Id="rId5043" Type="http://schemas.openxmlformats.org/officeDocument/2006/relationships/hyperlink" Target="https://academic.oup.com/ced/article-lookup/doi/10.1111/j.1365-2230.1989.tb01988.x" TargetMode="External"/><Relationship Id="rId609" Type="http://schemas.openxmlformats.org/officeDocument/2006/relationships/hyperlink" Target="https://academic.oup.com/bjd/article-lookup/doi/10.1093/bjd/ljae185" TargetMode="External"/><Relationship Id="rId956" Type="http://schemas.openxmlformats.org/officeDocument/2006/relationships/hyperlink" Target="https://pubmed.ncbi.nlm.nih.gov/33053820" TargetMode="External"/><Relationship Id="rId1239" Type="http://schemas.openxmlformats.org/officeDocument/2006/relationships/hyperlink" Target="https://pubmed.ncbi.nlm.nih.gov/32880901" TargetMode="External"/><Relationship Id="rId2637" Type="http://schemas.openxmlformats.org/officeDocument/2006/relationships/hyperlink" Target="https://academic.oup.com/ced/article-lookup/doi/10.1111/ced.12582" TargetMode="External"/><Relationship Id="rId5110" Type="http://schemas.openxmlformats.org/officeDocument/2006/relationships/hyperlink" Target="https://pubmed.ncbi.nlm.nih.gov/30446189" TargetMode="External"/><Relationship Id="rId1653" Type="http://schemas.openxmlformats.org/officeDocument/2006/relationships/hyperlink" Target="https://pubmed.ncbi.nlm.nih.gov/8731021" TargetMode="External"/><Relationship Id="rId2704" Type="http://schemas.openxmlformats.org/officeDocument/2006/relationships/hyperlink" Target="https://pubmed.ncbi.nlm.nih.gov/36799064" TargetMode="External"/><Relationship Id="rId1306" Type="http://schemas.openxmlformats.org/officeDocument/2006/relationships/hyperlink" Target="https://academic.oup.com/bjd/article-lookup/doi/10.1111/bjd.15833" TargetMode="External"/><Relationship Id="rId1720" Type="http://schemas.openxmlformats.org/officeDocument/2006/relationships/hyperlink" Target="https://linkinghub.elsevier.com/retrieve/pii/0195-6701(94)90076-0" TargetMode="External"/><Relationship Id="rId4876" Type="http://schemas.openxmlformats.org/officeDocument/2006/relationships/hyperlink" Target="https://linkinghub.elsevier.com/retrieve/pii/S0272-7358(07)00042-6" TargetMode="External"/><Relationship Id="rId12" Type="http://schemas.openxmlformats.org/officeDocument/2006/relationships/hyperlink" Target="https://academic.oup.com/bjd/article-lookup/doi/10.1093/bjd/ljad481" TargetMode="External"/><Relationship Id="rId3478" Type="http://schemas.openxmlformats.org/officeDocument/2006/relationships/hyperlink" Target="https://pubmed.ncbi.nlm.nih.gov/10343545" TargetMode="External"/><Relationship Id="rId3892" Type="http://schemas.openxmlformats.org/officeDocument/2006/relationships/hyperlink" Target="https://academic.oup.com/bjd/article-lookup/doi/10.1111/bjd.15250" TargetMode="External"/><Relationship Id="rId4529" Type="http://schemas.openxmlformats.org/officeDocument/2006/relationships/hyperlink" Target="https://linkinghub.elsevier.com/retrieve/pii/S0140-6736(05)60884-7" TargetMode="External"/><Relationship Id="rId4943" Type="http://schemas.openxmlformats.org/officeDocument/2006/relationships/hyperlink" Target="https://academic.oup.com/bjd/article-lookup/doi/10.1111/j.1365-2133.2004.06269.x" TargetMode="External"/><Relationship Id="rId399" Type="http://schemas.openxmlformats.org/officeDocument/2006/relationships/hyperlink" Target="https://europepmc.org/abstract/MED/29760516" TargetMode="External"/><Relationship Id="rId2494" Type="http://schemas.openxmlformats.org/officeDocument/2006/relationships/hyperlink" Target="https://academic.oup.com/bjd/article-lookup/doi/10.1046/j.1365-2133.2002.508417.x" TargetMode="External"/><Relationship Id="rId3545" Type="http://schemas.openxmlformats.org/officeDocument/2006/relationships/hyperlink" Target="https://onlinelibrary.wiley.com/doi/10.1111/jdv.12031" TargetMode="External"/><Relationship Id="rId466" Type="http://schemas.openxmlformats.org/officeDocument/2006/relationships/hyperlink" Target="https://pubmed.ncbi.nlm.nih.gov/21339420" TargetMode="External"/><Relationship Id="rId880" Type="http://schemas.openxmlformats.org/officeDocument/2006/relationships/hyperlink" Target="https://pubmed.ncbi.nlm.nih.gov/25969487" TargetMode="External"/><Relationship Id="rId1096" Type="http://schemas.openxmlformats.org/officeDocument/2006/relationships/hyperlink" Target="https://europepmc.org/abstract/MED/30158235" TargetMode="External"/><Relationship Id="rId2147" Type="http://schemas.openxmlformats.org/officeDocument/2006/relationships/hyperlink" Target="https://pubmed.ncbi.nlm.nih.gov/33200433" TargetMode="External"/><Relationship Id="rId2561" Type="http://schemas.openxmlformats.org/officeDocument/2006/relationships/hyperlink" Target="https://pubmed.ncbi.nlm.nih.gov/1829519" TargetMode="External"/><Relationship Id="rId119" Type="http://schemas.openxmlformats.org/officeDocument/2006/relationships/hyperlink" Target="https://pubmed.ncbi.nlm.nih.gov/31166567" TargetMode="External"/><Relationship Id="rId533" Type="http://schemas.openxmlformats.org/officeDocument/2006/relationships/hyperlink" Target="https://academic.oup.com/ced/article-lookup/doi/10.1046/j.1365-2230.2003.01224.x" TargetMode="External"/><Relationship Id="rId1163" Type="http://schemas.openxmlformats.org/officeDocument/2006/relationships/hyperlink" Target="https://pubmed.ncbi.nlm.nih.gov/37539683" TargetMode="External"/><Relationship Id="rId2214" Type="http://schemas.openxmlformats.org/officeDocument/2006/relationships/hyperlink" Target="https://linkinghub.elsevier.com/retrieve/pii/S0091-6749(14)00596-X" TargetMode="External"/><Relationship Id="rId3612" Type="http://schemas.openxmlformats.org/officeDocument/2006/relationships/hyperlink" Target="https://pubmed.ncbi.nlm.nih.gov/8044228" TargetMode="External"/><Relationship Id="rId600" Type="http://schemas.openxmlformats.org/officeDocument/2006/relationships/hyperlink" Target="https://pubmed.ncbi.nlm.nih.gov/38912786" TargetMode="External"/><Relationship Id="rId1230" Type="http://schemas.openxmlformats.org/officeDocument/2006/relationships/hyperlink" Target="https://academic.oup.com/trstmh/article-lookup/doi/10.1093/trstmh/traa069" TargetMode="External"/><Relationship Id="rId4386" Type="http://schemas.openxmlformats.org/officeDocument/2006/relationships/hyperlink" Target="https://adc.bmj.com/lookup/pmidlookup?view=long&amp;pmid=34711576" TargetMode="External"/><Relationship Id="rId4039" Type="http://schemas.openxmlformats.org/officeDocument/2006/relationships/hyperlink" Target="https://pubmed.ncbi.nlm.nih.gov/17684374" TargetMode="External"/><Relationship Id="rId4453" Type="http://schemas.openxmlformats.org/officeDocument/2006/relationships/hyperlink" Target="https://pubmed.ncbi.nlm.nih.gov/37536512" TargetMode="External"/><Relationship Id="rId3055" Type="http://schemas.openxmlformats.org/officeDocument/2006/relationships/hyperlink" Target="https://linkinghub.elsevier.com/retrieve/pii/S2589-5370(23)00254-7" TargetMode="External"/><Relationship Id="rId4106" Type="http://schemas.openxmlformats.org/officeDocument/2006/relationships/hyperlink" Target="https://link.springer.com/article/10.2165/00128071-200304030-00003" TargetMode="External"/><Relationship Id="rId4520" Type="http://schemas.openxmlformats.org/officeDocument/2006/relationships/hyperlink" Target="https://europepmc.org/abstract/MED/12354803" TargetMode="External"/><Relationship Id="rId390" Type="http://schemas.openxmlformats.org/officeDocument/2006/relationships/hyperlink" Target="https://pubmed.ncbi.nlm.nih.gov/30382575" TargetMode="External"/><Relationship Id="rId2071" Type="http://schemas.openxmlformats.org/officeDocument/2006/relationships/hyperlink" Target="https://academic.oup.com/ced/article-lookup/doi/10.1111/j.1365-2230.2011.04169.x" TargetMode="External"/><Relationship Id="rId3122" Type="http://schemas.openxmlformats.org/officeDocument/2006/relationships/hyperlink" Target="https://pubmed.ncbi.nlm.nih.gov/34571200" TargetMode="External"/><Relationship Id="rId110" Type="http://schemas.openxmlformats.org/officeDocument/2006/relationships/hyperlink" Target="https://europepmc.org/abstract/MED/31532460" TargetMode="External"/><Relationship Id="rId2888" Type="http://schemas.openxmlformats.org/officeDocument/2006/relationships/hyperlink" Target="https:///www.science.org/doi/10.1126/scitranslmed.aan2514?url_ver=Z39.88-2003&amp;rfr_id=ori:rid:crossref.org&amp;rfr_dat=cr_pub%200pubmed" TargetMode="External"/><Relationship Id="rId3939" Type="http://schemas.openxmlformats.org/officeDocument/2006/relationships/hyperlink" Target="https://pubmed.ncbi.nlm.nih.gov/24443908" TargetMode="External"/><Relationship Id="rId2955" Type="http://schemas.openxmlformats.org/officeDocument/2006/relationships/hyperlink" Target="https://pubmed.ncbi.nlm.nih.gov/28990328" TargetMode="External"/><Relationship Id="rId927" Type="http://schemas.openxmlformats.org/officeDocument/2006/relationships/hyperlink" Target="https://academic.oup.com/bjd/article-lookup/doi/10.1046/j.1365-2133.1999.02978.x" TargetMode="External"/><Relationship Id="rId1557" Type="http://schemas.openxmlformats.org/officeDocument/2006/relationships/hyperlink" Target="https://pubmed.ncbi.nlm.nih.gov/11703313" TargetMode="External"/><Relationship Id="rId1971" Type="http://schemas.openxmlformats.org/officeDocument/2006/relationships/hyperlink" Target="https://academic.oup.com/ced/article-lookup/doi/10.1111/ced.14125" TargetMode="External"/><Relationship Id="rId2608" Type="http://schemas.openxmlformats.org/officeDocument/2006/relationships/hyperlink" Target="https://pubmed.ncbi.nlm.nih.gov/32060994" TargetMode="External"/><Relationship Id="rId5014" Type="http://schemas.openxmlformats.org/officeDocument/2006/relationships/hyperlink" Target="https://academic.oup.com/bjd/article-lookup/doi/10.1111/j.1365-2133.1992.tb14823.x" TargetMode="External"/><Relationship Id="rId1624" Type="http://schemas.openxmlformats.org/officeDocument/2006/relationships/hyperlink" Target="https://pubmed.ncbi.nlm.nih.gov/9427074" TargetMode="External"/><Relationship Id="rId4030" Type="http://schemas.openxmlformats.org/officeDocument/2006/relationships/hyperlink" Target="https://pubmed.ncbi.nlm.nih.gov/17300244" TargetMode="External"/><Relationship Id="rId3796" Type="http://schemas.openxmlformats.org/officeDocument/2006/relationships/hyperlink" Target="https://onlinelibrary.wiley.com/doi/10.1111/jdv.17370" TargetMode="External"/><Relationship Id="rId2398" Type="http://schemas.openxmlformats.org/officeDocument/2006/relationships/hyperlink" Target="https://linkinghub.elsevier.com/retrieve/pii/S0022-202X(15)41849-4" TargetMode="External"/><Relationship Id="rId3449" Type="http://schemas.openxmlformats.org/officeDocument/2006/relationships/hyperlink" Target="https://academic.oup.com/ced/article-lookup/doi/10.1111/j.1365-2230.2006.02163.x" TargetMode="External"/><Relationship Id="rId4847" Type="http://schemas.openxmlformats.org/officeDocument/2006/relationships/hyperlink" Target="https://europepmc.org/abstract/MED/26857104" TargetMode="External"/><Relationship Id="rId3863" Type="http://schemas.openxmlformats.org/officeDocument/2006/relationships/hyperlink" Target="https://pubmed.ncbi.nlm.nih.gov/28795763" TargetMode="External"/><Relationship Id="rId4914" Type="http://schemas.openxmlformats.org/officeDocument/2006/relationships/hyperlink" Target="https://pubmed.ncbi.nlm.nih.gov/11972875" TargetMode="External"/><Relationship Id="rId784" Type="http://schemas.openxmlformats.org/officeDocument/2006/relationships/hyperlink" Target="https://pubmed.ncbi.nlm.nih.gov/16792788" TargetMode="External"/><Relationship Id="rId1067" Type="http://schemas.openxmlformats.org/officeDocument/2006/relationships/hyperlink" Target="https://pubmed.ncbi.nlm.nih.gov/33316094" TargetMode="External"/><Relationship Id="rId2465" Type="http://schemas.openxmlformats.org/officeDocument/2006/relationships/hyperlink" Target="https://pubmed.ncbi.nlm.nih.gov/18220317" TargetMode="External"/><Relationship Id="rId3516" Type="http://schemas.openxmlformats.org/officeDocument/2006/relationships/hyperlink" Target="https://pubmed.ncbi.nlm.nih.gov/29417799" TargetMode="External"/><Relationship Id="rId3930" Type="http://schemas.openxmlformats.org/officeDocument/2006/relationships/hyperlink" Target="https://karger.com/DRM/article/doi/10.1159/000365390" TargetMode="External"/><Relationship Id="rId437" Type="http://schemas.openxmlformats.org/officeDocument/2006/relationships/hyperlink" Target="http://hdl.handle.net/2027.42/109650" TargetMode="External"/><Relationship Id="rId851" Type="http://schemas.openxmlformats.org/officeDocument/2006/relationships/hyperlink" Target="https://linkinghub.elsevier.com/retrieve/pii/S2214-109X(18)30226-2" TargetMode="External"/><Relationship Id="rId1481" Type="http://schemas.openxmlformats.org/officeDocument/2006/relationships/hyperlink" Target="https://onlinelibrary.wiley.com/doi/10.1111/j.1365-4632.2006.02730.x" TargetMode="External"/><Relationship Id="rId2118" Type="http://schemas.openxmlformats.org/officeDocument/2006/relationships/hyperlink" Target="https://linkinghub.elsevier.com/retrieve/pii/S0022-202X(24)00179-9" TargetMode="External"/><Relationship Id="rId2532" Type="http://schemas.openxmlformats.org/officeDocument/2006/relationships/hyperlink" Target="https://onlinelibrary.wiley.com/resolve/openurl?genre=article&amp;sid=nlm:pubmed&amp;issn=0105-1873&amp;date=1997&amp;volume=36&amp;issue=5&amp;spage=274" TargetMode="External"/><Relationship Id="rId504" Type="http://schemas.openxmlformats.org/officeDocument/2006/relationships/hyperlink" Target="https://pubmed.ncbi.nlm.nih.gov/17581693" TargetMode="External"/><Relationship Id="rId1134" Type="http://schemas.openxmlformats.org/officeDocument/2006/relationships/hyperlink" Target="https://linkinghub.elsevier.com/retrieve/pii/S0022-202X(15)41849-4" TargetMode="External"/><Relationship Id="rId1201" Type="http://schemas.openxmlformats.org/officeDocument/2006/relationships/hyperlink" Target="https://pubmed.ncbi.nlm.nih.gov/34146430" TargetMode="External"/><Relationship Id="rId4357" Type="http://schemas.openxmlformats.org/officeDocument/2006/relationships/hyperlink" Target="https://pubmed.ncbi.nlm.nih.gov/37614517" TargetMode="External"/><Relationship Id="rId4771" Type="http://schemas.openxmlformats.org/officeDocument/2006/relationships/hyperlink" Target="https://academic.oup.com/ced/article-lookup/doi/10.1111/ced.14447" TargetMode="External"/><Relationship Id="rId3373" Type="http://schemas.openxmlformats.org/officeDocument/2006/relationships/hyperlink" Target="https://europepmc.org/abstract/MED/25965407" TargetMode="External"/><Relationship Id="rId4424" Type="http://schemas.openxmlformats.org/officeDocument/2006/relationships/hyperlink" Target="https://onlinelibrary.wiley.com/doi/10.1111/phpp.12646" TargetMode="External"/><Relationship Id="rId294" Type="http://schemas.openxmlformats.org/officeDocument/2006/relationships/hyperlink" Target="https://pubmed.ncbi.nlm.nih.gov/9470899" TargetMode="External"/><Relationship Id="rId3026" Type="http://schemas.openxmlformats.org/officeDocument/2006/relationships/hyperlink" Target="https://pubmed.ncbi.nlm.nih.gov/38754870" TargetMode="External"/><Relationship Id="rId361" Type="http://schemas.openxmlformats.org/officeDocument/2006/relationships/hyperlink" Target="https://academic.oup.com/bjd/article-lookup/doi/10.1111/bjd.19471" TargetMode="External"/><Relationship Id="rId2042" Type="http://schemas.openxmlformats.org/officeDocument/2006/relationships/hyperlink" Target="https://pubmed.ncbi.nlm.nih.gov/24692572" TargetMode="External"/><Relationship Id="rId3440" Type="http://schemas.openxmlformats.org/officeDocument/2006/relationships/hyperlink" Target="https://pubmed.ncbi.nlm.nih.gov/17910890" TargetMode="External"/><Relationship Id="rId5198" Type="http://schemas.openxmlformats.org/officeDocument/2006/relationships/hyperlink" Target="https://onlinelibrary.wiley.com/resolve/openurl?genre=article&amp;sid=nlm:pubmed&amp;issn=0906-6705&amp;date=2003&amp;volume=12&amp;issue=4&amp;spage=506" TargetMode="External"/><Relationship Id="rId2859" Type="http://schemas.openxmlformats.org/officeDocument/2006/relationships/hyperlink" Target="https://pubmed.ncbi.nlm.nih.gov/33349983" TargetMode="External"/><Relationship Id="rId5265" Type="http://schemas.openxmlformats.org/officeDocument/2006/relationships/hyperlink" Target="https://pubmed.ncbi.nlm.nih.gov/37291902" TargetMode="External"/><Relationship Id="rId1875" Type="http://schemas.openxmlformats.org/officeDocument/2006/relationships/hyperlink" Target="https://pubmed.ncbi.nlm.nih.gov/6644085" TargetMode="External"/><Relationship Id="rId4281" Type="http://schemas.openxmlformats.org/officeDocument/2006/relationships/hyperlink" Target="https://academic.oup.com/bjd/article-lookup/doi/10.1111/j.1365-2133.1980.tb07257.x" TargetMode="External"/><Relationship Id="rId1528" Type="http://schemas.openxmlformats.org/officeDocument/2006/relationships/hyperlink" Target="https://journals.asm.org/doi/10.1128/IAI.71.7.4026-4033.2003?url_ver=Z39.88-2003&amp;rfr_id=ori:rid:crossref.org&amp;rfr_dat=cr_pub%200pubmed" TargetMode="External"/><Relationship Id="rId2926" Type="http://schemas.openxmlformats.org/officeDocument/2006/relationships/hyperlink" Target="https://europepmc.org/abstract/MED/35791876" TargetMode="External"/><Relationship Id="rId1942" Type="http://schemas.openxmlformats.org/officeDocument/2006/relationships/hyperlink" Target="https://pubmed.ncbi.nlm.nih.gov/35355064" TargetMode="External"/><Relationship Id="rId4001" Type="http://schemas.openxmlformats.org/officeDocument/2006/relationships/hyperlink" Target="https://pubmed.ncbi.nlm.nih.gov/19172039" TargetMode="External"/><Relationship Id="rId3767" Type="http://schemas.openxmlformats.org/officeDocument/2006/relationships/hyperlink" Target="https://pubmed.ncbi.nlm.nih.gov/37345973" TargetMode="External"/><Relationship Id="rId4818" Type="http://schemas.openxmlformats.org/officeDocument/2006/relationships/hyperlink" Target="https://pubmed.ncbi.nlm.nih.gov/28991357" TargetMode="External"/><Relationship Id="rId688" Type="http://schemas.openxmlformats.org/officeDocument/2006/relationships/hyperlink" Target="https://pubmed.ncbi.nlm.nih.gov/32588433" TargetMode="External"/><Relationship Id="rId2369" Type="http://schemas.openxmlformats.org/officeDocument/2006/relationships/hyperlink" Target="https://pubmed.ncbi.nlm.nih.gov/28718898" TargetMode="External"/><Relationship Id="rId2783" Type="http://schemas.openxmlformats.org/officeDocument/2006/relationships/hyperlink" Target="https://pubmed.ncbi.nlm.nih.gov/38419411" TargetMode="External"/><Relationship Id="rId3834" Type="http://schemas.openxmlformats.org/officeDocument/2006/relationships/hyperlink" Target="https://academic.oup.com/bjd/article-lookup/doi/10.1111/bjd.17688" TargetMode="External"/><Relationship Id="rId755" Type="http://schemas.openxmlformats.org/officeDocument/2006/relationships/hyperlink" Target="https://europepmc.org/abstract/MED/25737804" TargetMode="External"/><Relationship Id="rId1385" Type="http://schemas.openxmlformats.org/officeDocument/2006/relationships/hyperlink" Target="https://pubmed.ncbi.nlm.nih.gov/24947148" TargetMode="External"/><Relationship Id="rId2436" Type="http://schemas.openxmlformats.org/officeDocument/2006/relationships/hyperlink" Target="https://academic.oup.com/bjd/article-lookup/doi/10.1111/j.1365-2133.2011.10638.x" TargetMode="External"/><Relationship Id="rId2850" Type="http://schemas.openxmlformats.org/officeDocument/2006/relationships/hyperlink" Target="https://linkinghub.elsevier.com/retrieve/pii/S0002-9297(21)00085-9" TargetMode="External"/><Relationship Id="rId91" Type="http://schemas.openxmlformats.org/officeDocument/2006/relationships/hyperlink" Target="https://pubmed.ncbi.nlm.nih.gov/32758448" TargetMode="External"/><Relationship Id="rId408" Type="http://schemas.openxmlformats.org/officeDocument/2006/relationships/hyperlink" Target="https://pubmed.ncbi.nlm.nih.gov/28493316" TargetMode="External"/><Relationship Id="rId822" Type="http://schemas.openxmlformats.org/officeDocument/2006/relationships/hyperlink" Target="https://pubmed.ncbi.nlm.nih.gov/33228863" TargetMode="External"/><Relationship Id="rId1038" Type="http://schemas.openxmlformats.org/officeDocument/2006/relationships/hyperlink" Target="https://academic.oup.com/bjd/article-lookup/doi/10.1111/bjd.20896" TargetMode="External"/><Relationship Id="rId1452" Type="http://schemas.openxmlformats.org/officeDocument/2006/relationships/hyperlink" Target="http://jmm.microbiologyresearch.org/pubmed/content/journal/jmm/10.1099/jmm.0.2008/002444-0" TargetMode="External"/><Relationship Id="rId2503" Type="http://schemas.openxmlformats.org/officeDocument/2006/relationships/hyperlink" Target="https://pubmed.ncbi.nlm.nih.gov/11134234" TargetMode="External"/><Relationship Id="rId3901" Type="http://schemas.openxmlformats.org/officeDocument/2006/relationships/hyperlink" Target="https://pubmed.ncbi.nlm.nih.gov/27514932" TargetMode="External"/><Relationship Id="rId1105" Type="http://schemas.openxmlformats.org/officeDocument/2006/relationships/hyperlink" Target="https://pubmed.ncbi.nlm.nih.gov/28990164" TargetMode="External"/><Relationship Id="rId3277" Type="http://schemas.openxmlformats.org/officeDocument/2006/relationships/hyperlink" Target="https://jamanetwork.com/journals/jamadermatology/fullarticle/10.1001/jamadermatol.2018.0124" TargetMode="External"/><Relationship Id="rId4675" Type="http://schemas.openxmlformats.org/officeDocument/2006/relationships/hyperlink" Target="https://europepmc.org/abstract/MED/1381443" TargetMode="External"/><Relationship Id="rId198" Type="http://schemas.openxmlformats.org/officeDocument/2006/relationships/hyperlink" Target="https://linkinghub.elsevier.com/retrieve/pii/S0022-202X(15)35973-X" TargetMode="External"/><Relationship Id="rId3691" Type="http://schemas.openxmlformats.org/officeDocument/2006/relationships/hyperlink" Target="https://pubmed.ncbi.nlm.nih.gov/25127207" TargetMode="External"/><Relationship Id="rId4328" Type="http://schemas.openxmlformats.org/officeDocument/2006/relationships/hyperlink" Target="https://onlinelibrary.wiley.com/doi/10.1111/1346-8138.16851" TargetMode="External"/><Relationship Id="rId4742" Type="http://schemas.openxmlformats.org/officeDocument/2006/relationships/hyperlink" Target="https://pubmed.ncbi.nlm.nih.gov/35104372" TargetMode="External"/><Relationship Id="rId2293" Type="http://schemas.openxmlformats.org/officeDocument/2006/relationships/hyperlink" Target="https://pubmed.ncbi.nlm.nih.gov/36854864" TargetMode="External"/><Relationship Id="rId3344" Type="http://schemas.openxmlformats.org/officeDocument/2006/relationships/hyperlink" Target="https://pubmed.ncbi.nlm.nih.gov/27287218" TargetMode="External"/><Relationship Id="rId265" Type="http://schemas.openxmlformats.org/officeDocument/2006/relationships/hyperlink" Target="https://onlinelibrary.wiley.com/doi/10.1111/j.1468-3083.2005.01315.x" TargetMode="External"/><Relationship Id="rId2360" Type="http://schemas.openxmlformats.org/officeDocument/2006/relationships/hyperlink" Target="https://linkinghub.elsevier.com/retrieve/pii/S0022-202X(18)32482-5" TargetMode="External"/><Relationship Id="rId3411" Type="http://schemas.openxmlformats.org/officeDocument/2006/relationships/hyperlink" Target="https://academic.oup.com/bjd/article-lookup/doi/10.1111/j.1365-2133.2011.10369.x" TargetMode="External"/><Relationship Id="rId332" Type="http://schemas.openxmlformats.org/officeDocument/2006/relationships/hyperlink" Target="https://pubmed.ncbi.nlm.nih.gov/36868360" TargetMode="External"/><Relationship Id="rId2013" Type="http://schemas.openxmlformats.org/officeDocument/2006/relationships/hyperlink" Target="https://linkinghub.elsevier.com/retrieve/pii/S0022-202X(16)31027-2" TargetMode="External"/><Relationship Id="rId5169" Type="http://schemas.openxmlformats.org/officeDocument/2006/relationships/hyperlink" Target="https://pubmed.ncbi.nlm.nih.gov/26954320" TargetMode="External"/><Relationship Id="rId4185" Type="http://schemas.openxmlformats.org/officeDocument/2006/relationships/hyperlink" Target="https://pubmed.ncbi.nlm.nih.gov/8252788" TargetMode="External"/><Relationship Id="rId5236" Type="http://schemas.openxmlformats.org/officeDocument/2006/relationships/hyperlink" Target="https://eprints.gla.ac.uk/250468" TargetMode="External"/><Relationship Id="rId1779" Type="http://schemas.openxmlformats.org/officeDocument/2006/relationships/hyperlink" Target="https://linkinghub.elsevier.com/retrieve/pii/0190-9622(90)70255-G" TargetMode="External"/><Relationship Id="rId4252" Type="http://schemas.openxmlformats.org/officeDocument/2006/relationships/hyperlink" Target="https://academic.oup.com/ced/article-lookup/doi/10.1111/j.1365-2230.1987.tb01908.x" TargetMode="External"/><Relationship Id="rId1846" Type="http://schemas.openxmlformats.org/officeDocument/2006/relationships/hyperlink" Target="https://pubmed.ncbi.nlm.nih.gov/2934186" TargetMode="External"/><Relationship Id="rId1913" Type="http://schemas.openxmlformats.org/officeDocument/2006/relationships/hyperlink" Target="https://academic.oup.com/bjd/article-lookup/doi/10.1111/j.1365-2133.1980.tb15844.x" TargetMode="External"/><Relationship Id="rId2687" Type="http://schemas.openxmlformats.org/officeDocument/2006/relationships/hyperlink" Target="https://academic.oup.com/ced/article-lookup/doi/10.1093/ced/llad186" TargetMode="External"/><Relationship Id="rId3738" Type="http://schemas.openxmlformats.org/officeDocument/2006/relationships/hyperlink" Target="https://www.tandfonline.com/doi/full/10.1517/14712591003724670" TargetMode="External"/><Relationship Id="rId5093" Type="http://schemas.openxmlformats.org/officeDocument/2006/relationships/hyperlink" Target="https://europepmc.org/abstract/MED/33190275" TargetMode="External"/><Relationship Id="rId659" Type="http://schemas.openxmlformats.org/officeDocument/2006/relationships/hyperlink" Target="https://academic.oup.com/bjd/article-lookup/doi/10.1111/bjd.20664" TargetMode="External"/><Relationship Id="rId1289" Type="http://schemas.openxmlformats.org/officeDocument/2006/relationships/hyperlink" Target="https://pubmed.ncbi.nlm.nih.gov/30127244" TargetMode="External"/><Relationship Id="rId5160" Type="http://schemas.openxmlformats.org/officeDocument/2006/relationships/hyperlink" Target="https://eprints.gla.ac.uk/250468" TargetMode="External"/><Relationship Id="rId1356" Type="http://schemas.openxmlformats.org/officeDocument/2006/relationships/hyperlink" Target="https://academic.oup.com/bjd/article-lookup/doi/10.1111/bjd.13715" TargetMode="External"/><Relationship Id="rId2754" Type="http://schemas.openxmlformats.org/officeDocument/2006/relationships/hyperlink" Target="https://onlinelibrary.wiley.com/doi/10.1111/ijd.13699" TargetMode="External"/><Relationship Id="rId3805" Type="http://schemas.openxmlformats.org/officeDocument/2006/relationships/hyperlink" Target="https://pubmed.ncbi.nlm.nih.gov/33094518" TargetMode="External"/><Relationship Id="rId726" Type="http://schemas.openxmlformats.org/officeDocument/2006/relationships/hyperlink" Target="https://pubmed.ncbi.nlm.nih.gov/29023940" TargetMode="External"/><Relationship Id="rId1009" Type="http://schemas.openxmlformats.org/officeDocument/2006/relationships/hyperlink" Target="https://pubmed.ncbi.nlm.nih.gov/37016153" TargetMode="External"/><Relationship Id="rId1770" Type="http://schemas.openxmlformats.org/officeDocument/2006/relationships/hyperlink" Target="https://academic.oup.com/jac/article-lookup/doi/10.1093/jac/28.suppl_a.35" TargetMode="External"/><Relationship Id="rId2407" Type="http://schemas.openxmlformats.org/officeDocument/2006/relationships/hyperlink" Target="https://pubmed.ncbi.nlm.nih.gov/24791904" TargetMode="External"/><Relationship Id="rId2821" Type="http://schemas.openxmlformats.org/officeDocument/2006/relationships/hyperlink" Target="https://pubmed.ncbi.nlm.nih.gov/35482474" TargetMode="External"/><Relationship Id="rId62" Type="http://schemas.openxmlformats.org/officeDocument/2006/relationships/hyperlink" Target="https://europepmc.org/abstract/MED/34916493" TargetMode="External"/><Relationship Id="rId1423" Type="http://schemas.openxmlformats.org/officeDocument/2006/relationships/hyperlink" Target="https://pubmed.ncbi.nlm.nih.gov/22274729" TargetMode="External"/><Relationship Id="rId4579" Type="http://schemas.openxmlformats.org/officeDocument/2006/relationships/hyperlink" Target="https://karger.com/DRM/article/doi/10.1159/000319754" TargetMode="External"/><Relationship Id="rId4993" Type="http://schemas.openxmlformats.org/officeDocument/2006/relationships/hyperlink" Target="https://onlinelibrary.wiley.com/resolve/openurl?genre=article&amp;sid=nlm:pubmed&amp;issn=0300-0664&amp;date=1994&amp;volume=41&amp;issue=3&amp;spage=295" TargetMode="External"/><Relationship Id="rId3595" Type="http://schemas.openxmlformats.org/officeDocument/2006/relationships/hyperlink" Target="https://link.springer.com/article/10.1023/A:1008872014889" TargetMode="External"/><Relationship Id="rId4646" Type="http://schemas.openxmlformats.org/officeDocument/2006/relationships/hyperlink" Target="https://pubmed.ncbi.nlm.nih.gov/7503575" TargetMode="External"/><Relationship Id="rId2197" Type="http://schemas.openxmlformats.org/officeDocument/2006/relationships/hyperlink" Target="https://pubmed.ncbi.nlm.nih.gov/26833520" TargetMode="External"/><Relationship Id="rId3248" Type="http://schemas.openxmlformats.org/officeDocument/2006/relationships/hyperlink" Target="https://pubmed.ncbi.nlm.nih.gov/30484823" TargetMode="External"/><Relationship Id="rId3662" Type="http://schemas.openxmlformats.org/officeDocument/2006/relationships/hyperlink" Target="https://www.nejm.org/doi/10.1056/NEJMoa1709481?url_ver=Z39.88-2003&amp;rfr_id=ori:rid:crossref.org&amp;rfr_dat=cr_pub%200www.ncbi.nlm.nih.gov" TargetMode="External"/><Relationship Id="rId4713" Type="http://schemas.openxmlformats.org/officeDocument/2006/relationships/hyperlink" Target="https://europepmc.org/abstract/MED/37345973" TargetMode="External"/><Relationship Id="rId169" Type="http://schemas.openxmlformats.org/officeDocument/2006/relationships/hyperlink" Target="https://pubmed.ncbi.nlm.nih.gov/26203641" TargetMode="External"/><Relationship Id="rId583" Type="http://schemas.openxmlformats.org/officeDocument/2006/relationships/hyperlink" Target="https://pubmed.ncbi.nlm.nih.gov/8980290" TargetMode="External"/><Relationship Id="rId2264" Type="http://schemas.openxmlformats.org/officeDocument/2006/relationships/hyperlink" Target="https://academic.oup.com/bjd/article-lookup/doi/10.1111/j.1365-2133.2008.08551.x" TargetMode="External"/><Relationship Id="rId3315" Type="http://schemas.openxmlformats.org/officeDocument/2006/relationships/hyperlink" Target="https://europepmc.org/abstract/MED/28463961" TargetMode="External"/><Relationship Id="rId236" Type="http://schemas.openxmlformats.org/officeDocument/2006/relationships/hyperlink" Target="https://academic.oup.com/bjd/article-lookup/doi/10.1111/j.1365-2133.2010.10068.x" TargetMode="External"/><Relationship Id="rId650" Type="http://schemas.openxmlformats.org/officeDocument/2006/relationships/hyperlink" Target="https://pubmed.ncbi.nlm.nih.gov/35322414" TargetMode="External"/><Relationship Id="rId1280" Type="http://schemas.openxmlformats.org/officeDocument/2006/relationships/hyperlink" Target="https://europepmc.org/abstract/MED/30585179" TargetMode="External"/><Relationship Id="rId2331" Type="http://schemas.openxmlformats.org/officeDocument/2006/relationships/hyperlink" Target="https://pubmed.ncbi.nlm.nih.gov/32936291" TargetMode="External"/><Relationship Id="rId303" Type="http://schemas.openxmlformats.org/officeDocument/2006/relationships/hyperlink" Target="https://linkinghub.elsevier.com/retrieve/pii/0005-2744(81)90254-0" TargetMode="External"/><Relationship Id="rId4089" Type="http://schemas.openxmlformats.org/officeDocument/2006/relationships/hyperlink" Target="https://link.springer.com/article/10.1023/B:QURE.0000015293.69661.ff" TargetMode="External"/><Relationship Id="rId1000" Type="http://schemas.openxmlformats.org/officeDocument/2006/relationships/hyperlink" Target="https://www.ncbi.nlm.nih.gov/books/NBK600244" TargetMode="External"/><Relationship Id="rId4156" Type="http://schemas.openxmlformats.org/officeDocument/2006/relationships/hyperlink" Target="https://academic.oup.com/bjd/article-lookup/doi/10.1046/j.1365-2133.1996.d01-1102.x" TargetMode="External"/><Relationship Id="rId4570" Type="http://schemas.openxmlformats.org/officeDocument/2006/relationships/hyperlink" Target="https://pubmed.ncbi.nlm.nih.gov/22971191" TargetMode="External"/><Relationship Id="rId5207" Type="http://schemas.openxmlformats.org/officeDocument/2006/relationships/hyperlink" Target="https://pubmed.ncbi.nlm.nih.gov/11772339" TargetMode="External"/><Relationship Id="rId1817" Type="http://schemas.openxmlformats.org/officeDocument/2006/relationships/hyperlink" Target="https://pubmed.ncbi.nlm.nih.gov/2850758" TargetMode="External"/><Relationship Id="rId3172" Type="http://schemas.openxmlformats.org/officeDocument/2006/relationships/hyperlink" Target="https://pubmed.ncbi.nlm.nih.gov/33006135" TargetMode="External"/><Relationship Id="rId4223" Type="http://schemas.openxmlformats.org/officeDocument/2006/relationships/hyperlink" Target="https://diabetesjournals.org/care/article-lookup/doi/10.2337/diacare.13.5.468" TargetMode="External"/><Relationship Id="rId160" Type="http://schemas.openxmlformats.org/officeDocument/2006/relationships/hyperlink" Target="https://linkinghub.elsevier.com/retrieve/pii/S0022-202X(16)32456-3" TargetMode="External"/><Relationship Id="rId3989" Type="http://schemas.openxmlformats.org/officeDocument/2006/relationships/hyperlink" Target="https://pubmed.ncbi.nlm.nih.gov/20465705" TargetMode="External"/><Relationship Id="rId5064" Type="http://schemas.openxmlformats.org/officeDocument/2006/relationships/hyperlink" Target="https://pubmed.ncbi.nlm.nih.gov/3246082" TargetMode="External"/><Relationship Id="rId977" Type="http://schemas.openxmlformats.org/officeDocument/2006/relationships/hyperlink" Target="https://www.tandfonline.com/doi/full/10.1586/ecp.10.27" TargetMode="External"/><Relationship Id="rId2658" Type="http://schemas.openxmlformats.org/officeDocument/2006/relationships/hyperlink" Target="https://pubmed.ncbi.nlm.nih.gov/15500677" TargetMode="External"/><Relationship Id="rId3709" Type="http://schemas.openxmlformats.org/officeDocument/2006/relationships/hyperlink" Target="https://pubmed.ncbi.nlm.nih.gov/22400979" TargetMode="External"/><Relationship Id="rId4080" Type="http://schemas.openxmlformats.org/officeDocument/2006/relationships/hyperlink" Target="https://pubmed.ncbi.nlm.nih.gov/15942210" TargetMode="External"/><Relationship Id="rId1674" Type="http://schemas.openxmlformats.org/officeDocument/2006/relationships/hyperlink" Target="https://pubmed.ncbi.nlm.nih.gov/7635497" TargetMode="External"/><Relationship Id="rId2725" Type="http://schemas.openxmlformats.org/officeDocument/2006/relationships/hyperlink" Target="https://www.liebertpub.com/doi/10.1097/DER.0000000000000687?url_ver=Z39.88-2003&amp;rfr_id=ori:rid:crossref.org&amp;rfr_dat=cr_pub%200pubmed" TargetMode="External"/><Relationship Id="rId5131" Type="http://schemas.openxmlformats.org/officeDocument/2006/relationships/hyperlink" Target="https://europepmc.org/abstract/MED/31792924" TargetMode="External"/><Relationship Id="rId1327" Type="http://schemas.openxmlformats.org/officeDocument/2006/relationships/hyperlink" Target="https://pubmed.ncbi.nlm.nih.gov/25651305" TargetMode="External"/><Relationship Id="rId1741" Type="http://schemas.openxmlformats.org/officeDocument/2006/relationships/hyperlink" Target="https://academic.oup.com/bmb/article-lookup/doi/10.1093/oxfordjournals.bmb.a072620" TargetMode="External"/><Relationship Id="rId4897" Type="http://schemas.openxmlformats.org/officeDocument/2006/relationships/hyperlink" Target="https://pubmed.ncbi.nlm.nih.gov/25645801" TargetMode="External"/><Relationship Id="rId33" Type="http://schemas.openxmlformats.org/officeDocument/2006/relationships/hyperlink" Target="https://pubmed.ncbi.nlm.nih.gov/36763806" TargetMode="External"/><Relationship Id="rId3499" Type="http://schemas.openxmlformats.org/officeDocument/2006/relationships/hyperlink" Target="https://academic.oup.com/bjd/article-lookup/doi/10.1111/bjd.20699" TargetMode="External"/><Relationship Id="rId3566" Type="http://schemas.openxmlformats.org/officeDocument/2006/relationships/hyperlink" Target="https://pubmed.ncbi.nlm.nih.gov/15859300" TargetMode="External"/><Relationship Id="rId4964" Type="http://schemas.openxmlformats.org/officeDocument/2006/relationships/hyperlink" Target="https://pubmed.ncbi.nlm.nih.gov/9349325" TargetMode="External"/><Relationship Id="rId487" Type="http://schemas.openxmlformats.org/officeDocument/2006/relationships/hyperlink" Target="https://europepmc.org/abstract/MED/19435799" TargetMode="External"/><Relationship Id="rId2168" Type="http://schemas.openxmlformats.org/officeDocument/2006/relationships/hyperlink" Target="https://europepmc.org/abstract/MED/31641698" TargetMode="External"/><Relationship Id="rId3219" Type="http://schemas.openxmlformats.org/officeDocument/2006/relationships/hyperlink" Target="https://linkinghub.elsevier.com/retrieve/pii/S0091-6749(19)31251-5" TargetMode="External"/><Relationship Id="rId3980" Type="http://schemas.openxmlformats.org/officeDocument/2006/relationships/hyperlink" Target="https://journals.sagepub.com/doi/10.1258/jrsm.2011.110010?url_ver=Z39.88-2003&amp;rfr_id=ori:rid:crossref.org&amp;rfr_dat=cr_pub%200pubmed" TargetMode="External"/><Relationship Id="rId4617" Type="http://schemas.openxmlformats.org/officeDocument/2006/relationships/hyperlink" Target="https://academic.oup.com/ced/article-lookup/doi/10.1046/j.1365-2230.2000.00730-3.x" TargetMode="External"/><Relationship Id="rId1184" Type="http://schemas.openxmlformats.org/officeDocument/2006/relationships/hyperlink" Target="https://europepmc.org/abstract/MED/36547624" TargetMode="External"/><Relationship Id="rId2582" Type="http://schemas.openxmlformats.org/officeDocument/2006/relationships/hyperlink" Target="https://pubmed.ncbi.nlm.nih.gov/36092261" TargetMode="External"/><Relationship Id="rId3633" Type="http://schemas.openxmlformats.org/officeDocument/2006/relationships/hyperlink" Target="https://www.liebertpub.com/doi/10.1097/DER.0000000000000687?url_ver=Z39.88-2003&amp;rfr_id=ori:rid:crossref.org&amp;rfr_dat=cr_pub%200pubmed" TargetMode="External"/><Relationship Id="rId554" Type="http://schemas.openxmlformats.org/officeDocument/2006/relationships/hyperlink" Target="https://pubmed.ncbi.nlm.nih.gov/10564722" TargetMode="External"/><Relationship Id="rId2235" Type="http://schemas.openxmlformats.org/officeDocument/2006/relationships/hyperlink" Target="https://pubmed.ncbi.nlm.nih.gov/22318384" TargetMode="External"/><Relationship Id="rId3700" Type="http://schemas.openxmlformats.org/officeDocument/2006/relationships/hyperlink" Target="https://linkinghub.elsevier.com/retrieve/pii/S0190-9622(13)00919-5" TargetMode="External"/><Relationship Id="rId207" Type="http://schemas.openxmlformats.org/officeDocument/2006/relationships/hyperlink" Target="https://pubmed.ncbi.nlm.nih.gov/22268700" TargetMode="External"/><Relationship Id="rId621" Type="http://schemas.openxmlformats.org/officeDocument/2006/relationships/hyperlink" Target="https://academic.oup.com/ced/article-lookup/doi/10.1093/ced/llad263" TargetMode="External"/><Relationship Id="rId1251" Type="http://schemas.openxmlformats.org/officeDocument/2006/relationships/hyperlink" Target="https://pubmed.ncbi.nlm.nih.gov/31664456" TargetMode="External"/><Relationship Id="rId2302" Type="http://schemas.openxmlformats.org/officeDocument/2006/relationships/hyperlink" Target="https://europepmc.org/abstract/MED/36333618" TargetMode="External"/><Relationship Id="rId4474" Type="http://schemas.openxmlformats.org/officeDocument/2006/relationships/hyperlink" Target="https://www.tandfonline.com/doi/full/10.1080/14712598.2020.1822813" TargetMode="External"/><Relationship Id="rId3076" Type="http://schemas.openxmlformats.org/officeDocument/2006/relationships/hyperlink" Target="https://pubmed.ncbi.nlm.nih.gov/36215113" TargetMode="External"/><Relationship Id="rId3490" Type="http://schemas.openxmlformats.org/officeDocument/2006/relationships/hyperlink" Target="https://pubmed.ncbi.nlm.nih.gov/38297922" TargetMode="External"/><Relationship Id="rId4127" Type="http://schemas.openxmlformats.org/officeDocument/2006/relationships/hyperlink" Target="https://linkinghub.elsevier.com/retrieve/pii/S0733-8635(05)70188-1" TargetMode="External"/><Relationship Id="rId4541" Type="http://schemas.openxmlformats.org/officeDocument/2006/relationships/hyperlink" Target="https://onlinelibrary.wiley.com/doi/10.1111/jdv.17632" TargetMode="External"/><Relationship Id="rId2092" Type="http://schemas.openxmlformats.org/officeDocument/2006/relationships/hyperlink" Target="https://pubmed.ncbi.nlm.nih.gov/12786733" TargetMode="External"/><Relationship Id="rId3143" Type="http://schemas.openxmlformats.org/officeDocument/2006/relationships/hyperlink" Target="https://europepmc.org/abstract/MED/33860299" TargetMode="External"/><Relationship Id="rId131" Type="http://schemas.openxmlformats.org/officeDocument/2006/relationships/hyperlink" Target="https://pubmed.ncbi.nlm.nih.gov/30542056" TargetMode="External"/><Relationship Id="rId3210" Type="http://schemas.openxmlformats.org/officeDocument/2006/relationships/hyperlink" Target="https://pubmed.ncbi.nlm.nih.gov/31782133" TargetMode="External"/><Relationship Id="rId2976" Type="http://schemas.openxmlformats.org/officeDocument/2006/relationships/hyperlink" Target="https://linkinghub.elsevier.com/retrieve/pii/S1078-5884(13)00059-2" TargetMode="External"/><Relationship Id="rId948" Type="http://schemas.openxmlformats.org/officeDocument/2006/relationships/hyperlink" Target="https://pubmed.ncbi.nlm.nih.gov/38490262" TargetMode="External"/><Relationship Id="rId1578" Type="http://schemas.openxmlformats.org/officeDocument/2006/relationships/hyperlink" Target="https://pubmed.ncbi.nlm.nih.gov/10809971" TargetMode="External"/><Relationship Id="rId1992" Type="http://schemas.openxmlformats.org/officeDocument/2006/relationships/hyperlink" Target="https://pubmed.ncbi.nlm.nih.gov/29340948" TargetMode="External"/><Relationship Id="rId2629" Type="http://schemas.openxmlformats.org/officeDocument/2006/relationships/hyperlink" Target="https://onlinelibrary.wiley.com/doi/10.1111/exd.13305" TargetMode="External"/><Relationship Id="rId5035" Type="http://schemas.openxmlformats.org/officeDocument/2006/relationships/hyperlink" Target="https://academic.oup.com/ced/article-lookup/doi/10.1111/j.1365-2230.1989.tb02615.x" TargetMode="External"/><Relationship Id="rId1645" Type="http://schemas.openxmlformats.org/officeDocument/2006/relationships/hyperlink" Target="https://academic.oup.com/ced/article-lookup/doi/10.1111/j.1365-2230.1996.tb00097.x" TargetMode="External"/><Relationship Id="rId4051" Type="http://schemas.openxmlformats.org/officeDocument/2006/relationships/hyperlink" Target="https://academic.oup.com/bjd/article-lookup/doi/10.1111/j.1365-2133.2006.07149.x" TargetMode="External"/><Relationship Id="rId5102" Type="http://schemas.openxmlformats.org/officeDocument/2006/relationships/hyperlink" Target="https://pubmed.ncbi.nlm.nih.gov/31323131" TargetMode="External"/><Relationship Id="rId1712" Type="http://schemas.openxmlformats.org/officeDocument/2006/relationships/hyperlink" Target="https://journals.asm.org/doi/10.1128/jcm.32.6.1566-1574.1994?url_ver=Z39.88-2003&amp;rfr_id=ori:rid:crossref.org&amp;rfr_dat=cr_pub%200pubmed" TargetMode="External"/><Relationship Id="rId4868" Type="http://schemas.openxmlformats.org/officeDocument/2006/relationships/hyperlink" Target="https://bpspsychub.onlinelibrary.wiley.com/doi/10.1348/147608309X444730" TargetMode="External"/><Relationship Id="rId3884" Type="http://schemas.openxmlformats.org/officeDocument/2006/relationships/hyperlink" Target="https://medicaljournalssweden.se/actadv/article/view/5041" TargetMode="External"/><Relationship Id="rId4935" Type="http://schemas.openxmlformats.org/officeDocument/2006/relationships/hyperlink" Target="https://pubmed.ncbi.nlm.nih.gov/17671885" TargetMode="External"/><Relationship Id="rId2486" Type="http://schemas.openxmlformats.org/officeDocument/2006/relationships/hyperlink" Target="https://europepmc.org/abstract/MED/15173233" TargetMode="External"/><Relationship Id="rId3537" Type="http://schemas.openxmlformats.org/officeDocument/2006/relationships/hyperlink" Target="https://europepmc.org/abstract/MED/27316645" TargetMode="External"/><Relationship Id="rId3951" Type="http://schemas.openxmlformats.org/officeDocument/2006/relationships/hyperlink" Target="https://pubmed.ncbi.nlm.nih.gov/23551399" TargetMode="External"/><Relationship Id="rId458" Type="http://schemas.openxmlformats.org/officeDocument/2006/relationships/hyperlink" Target="https://pubmed.ncbi.nlm.nih.gov/22526628" TargetMode="External"/><Relationship Id="rId872" Type="http://schemas.openxmlformats.org/officeDocument/2006/relationships/hyperlink" Target="https://pubmed.ncbi.nlm.nih.gov/25413835" TargetMode="External"/><Relationship Id="rId1088" Type="http://schemas.openxmlformats.org/officeDocument/2006/relationships/hyperlink" Target="https://eprints.gla.ac.uk/190064" TargetMode="External"/><Relationship Id="rId2139" Type="http://schemas.openxmlformats.org/officeDocument/2006/relationships/hyperlink" Target="https://pubmed.ncbi.nlm.nih.gov/34785669" TargetMode="External"/><Relationship Id="rId2553" Type="http://schemas.openxmlformats.org/officeDocument/2006/relationships/hyperlink" Target="https://pubmed.ncbi.nlm.nih.gov/1467289" TargetMode="External"/><Relationship Id="rId3604" Type="http://schemas.openxmlformats.org/officeDocument/2006/relationships/hyperlink" Target="https://pubmed.ncbi.nlm.nih.gov/8918718" TargetMode="External"/><Relationship Id="rId525" Type="http://schemas.openxmlformats.org/officeDocument/2006/relationships/hyperlink" Target="https://academic.oup.com/bjd/article-lookup/doi/10.1111/j.1365-2133.2005.06632.x" TargetMode="External"/><Relationship Id="rId1155" Type="http://schemas.openxmlformats.org/officeDocument/2006/relationships/hyperlink" Target="https://pubmed.ncbi.nlm.nih.gov/38771591" TargetMode="External"/><Relationship Id="rId2206" Type="http://schemas.openxmlformats.org/officeDocument/2006/relationships/hyperlink" Target="https://linkinghub.elsevier.com/retrieve/pii/S0022-202X(15)37093-7" TargetMode="External"/><Relationship Id="rId2620" Type="http://schemas.openxmlformats.org/officeDocument/2006/relationships/hyperlink" Target="https://pubmed.ncbi.nlm.nih.gov/30578464" TargetMode="External"/><Relationship Id="rId1222" Type="http://schemas.openxmlformats.org/officeDocument/2006/relationships/hyperlink" Target="https://onlinelibrary.wiley.com/doi/10.1111/jdv.16951" TargetMode="External"/><Relationship Id="rId4378" Type="http://schemas.openxmlformats.org/officeDocument/2006/relationships/hyperlink" Target="https://bmcpediatr.biomedcentral.com/articles/10.1186/s12887-022-03382-3" TargetMode="External"/><Relationship Id="rId3394" Type="http://schemas.openxmlformats.org/officeDocument/2006/relationships/hyperlink" Target="https://pubmed.ncbi.nlm.nih.gov/23585738" TargetMode="External"/><Relationship Id="rId4792" Type="http://schemas.openxmlformats.org/officeDocument/2006/relationships/hyperlink" Target="https://pubmed.ncbi.nlm.nih.gov/35154811" TargetMode="External"/><Relationship Id="rId3047" Type="http://schemas.openxmlformats.org/officeDocument/2006/relationships/hyperlink" Target="https://europepmc.org/abstract/MED/37799373" TargetMode="External"/><Relationship Id="rId4445" Type="http://schemas.openxmlformats.org/officeDocument/2006/relationships/hyperlink" Target="https://www.bmj.com/lookup/pmidlookup?view=long&amp;pmid=32291288" TargetMode="External"/><Relationship Id="rId3461" Type="http://schemas.openxmlformats.org/officeDocument/2006/relationships/hyperlink" Target="https://onlinelibrary.wiley.com/doi/10.1111/j.1468-3083.2006.01409.x" TargetMode="External"/><Relationship Id="rId4512" Type="http://schemas.openxmlformats.org/officeDocument/2006/relationships/hyperlink" Target="https://academic.oup.com/bjd/article-lookup/doi/10.1111/j.1365-2133.2011.10638.x" TargetMode="External"/><Relationship Id="rId382" Type="http://schemas.openxmlformats.org/officeDocument/2006/relationships/hyperlink" Target="https://pubmed.ncbi.nlm.nih.gov/31648361" TargetMode="External"/><Relationship Id="rId2063" Type="http://schemas.openxmlformats.org/officeDocument/2006/relationships/hyperlink" Target="https://journals.lww.com/00128360-201210000-00022" TargetMode="External"/><Relationship Id="rId3114" Type="http://schemas.openxmlformats.org/officeDocument/2006/relationships/hyperlink" Target="https://pubmed.ncbi.nlm.nih.gov/34564854" TargetMode="External"/><Relationship Id="rId2130" Type="http://schemas.openxmlformats.org/officeDocument/2006/relationships/hyperlink" Target="https://linkinghub.elsevier.com/retrieve/pii/S2666-3287(22)00133-X" TargetMode="External"/><Relationship Id="rId102" Type="http://schemas.openxmlformats.org/officeDocument/2006/relationships/hyperlink" Target="https://linkinghub.elsevier.com/retrieve/pii/S0091-6749(19)31623-9" TargetMode="External"/><Relationship Id="rId1896" Type="http://schemas.openxmlformats.org/officeDocument/2006/relationships/hyperlink" Target="https://pubmed.ncbi.nlm.nih.gov/7318244" TargetMode="External"/><Relationship Id="rId2947" Type="http://schemas.openxmlformats.org/officeDocument/2006/relationships/hyperlink" Target="https://pubmed.ncbi.nlm.nih.gov/29756271" TargetMode="External"/><Relationship Id="rId5006" Type="http://schemas.openxmlformats.org/officeDocument/2006/relationships/hyperlink" Target="https://academic.oup.com/bjd/article-lookup/doi/10.1111/j.1365-2133.1992.tb14880.x" TargetMode="External"/><Relationship Id="rId919" Type="http://schemas.openxmlformats.org/officeDocument/2006/relationships/hyperlink" Target="https://academic.oup.com/ced/article-lookup/doi/10.1046/j.1365-2230.2002.01067.x" TargetMode="External"/><Relationship Id="rId1549" Type="http://schemas.openxmlformats.org/officeDocument/2006/relationships/hyperlink" Target="https://pubmed.ncbi.nlm.nih.gov/11899126" TargetMode="External"/><Relationship Id="rId1963" Type="http://schemas.openxmlformats.org/officeDocument/2006/relationships/hyperlink" Target="https://academic.oup.com/bjd/article-lookup/doi/10.1111/bjd.19325" TargetMode="External"/><Relationship Id="rId4022" Type="http://schemas.openxmlformats.org/officeDocument/2006/relationships/hyperlink" Target="https://pubmed.ncbi.nlm.nih.gov/17854369" TargetMode="External"/><Relationship Id="rId1616" Type="http://schemas.openxmlformats.org/officeDocument/2006/relationships/hyperlink" Target="https://pubmed.ncbi.nlm.nih.gov/9767317" TargetMode="External"/><Relationship Id="rId3788" Type="http://schemas.openxmlformats.org/officeDocument/2006/relationships/hyperlink" Target="https://academic.oup.com/bjd/article-lookup/doi/10.1111/bjd.20391" TargetMode="External"/><Relationship Id="rId4839" Type="http://schemas.openxmlformats.org/officeDocument/2006/relationships/hyperlink" Target="https://europepmc.org/abstract/MED/26924523" TargetMode="External"/><Relationship Id="rId3855" Type="http://schemas.openxmlformats.org/officeDocument/2006/relationships/hyperlink" Target="https://pubmed.ncbi.nlm.nih.gov/29464713" TargetMode="External"/><Relationship Id="rId776" Type="http://schemas.openxmlformats.org/officeDocument/2006/relationships/hyperlink" Target="https://pubmed.ncbi.nlm.nih.gov/19250410" TargetMode="External"/><Relationship Id="rId2457" Type="http://schemas.openxmlformats.org/officeDocument/2006/relationships/hyperlink" Target="https://pubmed.ncbi.nlm.nih.gov/19587699" TargetMode="External"/><Relationship Id="rId3508" Type="http://schemas.openxmlformats.org/officeDocument/2006/relationships/hyperlink" Target="https://pubmed.ncbi.nlm.nih.gov/31805604" TargetMode="External"/><Relationship Id="rId4906" Type="http://schemas.openxmlformats.org/officeDocument/2006/relationships/hyperlink" Target="https://pubmed.ncbi.nlm.nih.gov/22404545" TargetMode="External"/><Relationship Id="rId429" Type="http://schemas.openxmlformats.org/officeDocument/2006/relationships/hyperlink" Target="https://europepmc.org/abstract/MED/26330548" TargetMode="External"/><Relationship Id="rId1059" Type="http://schemas.openxmlformats.org/officeDocument/2006/relationships/hyperlink" Target="https://pubmed.ncbi.nlm.nih.gov/32866990" TargetMode="External"/><Relationship Id="rId1473" Type="http://schemas.openxmlformats.org/officeDocument/2006/relationships/hyperlink" Target="https://pubmed.ncbi.nlm.nih.gov/17518081" TargetMode="External"/><Relationship Id="rId2871" Type="http://schemas.openxmlformats.org/officeDocument/2006/relationships/hyperlink" Target="https://pubmed.ncbi.nlm.nih.gov/31286471" TargetMode="External"/><Relationship Id="rId3922" Type="http://schemas.openxmlformats.org/officeDocument/2006/relationships/hyperlink" Target="https://link.springer.com/article/10.1007/s11136-015-0937-3" TargetMode="External"/><Relationship Id="rId843" Type="http://schemas.openxmlformats.org/officeDocument/2006/relationships/hyperlink" Target="https://onlinelibrary.wiley.com/doi/10.1111/ijd.14237" TargetMode="External"/><Relationship Id="rId1126" Type="http://schemas.openxmlformats.org/officeDocument/2006/relationships/hyperlink" Target="https://academic.oup.com/ced/article-lookup/doi/10.1111/ced.12788" TargetMode="External"/><Relationship Id="rId2524" Type="http://schemas.openxmlformats.org/officeDocument/2006/relationships/hyperlink" Target="https://onlinelibrary.wiley.com/resolve/openurl?genre=article&amp;sid=nlm:pubmed&amp;issn=0736-8046&amp;date=1999&amp;volume=16&amp;issue=5&amp;spage=384" TargetMode="External"/><Relationship Id="rId910" Type="http://schemas.openxmlformats.org/officeDocument/2006/relationships/hyperlink" Target="https://pubmed.ncbi.nlm.nih.gov/12786830" TargetMode="External"/><Relationship Id="rId1540" Type="http://schemas.openxmlformats.org/officeDocument/2006/relationships/hyperlink" Target="https://journals.asm.org/doi/10.1128/JCM.40.5.1739-1742.2002?url_ver=Z39.88-2003&amp;rfr_id=ori:rid:crossref.org&amp;rfr_dat=cr_pub%200pubmed" TargetMode="External"/><Relationship Id="rId4696" Type="http://schemas.openxmlformats.org/officeDocument/2006/relationships/hyperlink" Target="https://pubmed.ncbi.nlm.nih.gov/38112664" TargetMode="External"/><Relationship Id="rId3298" Type="http://schemas.openxmlformats.org/officeDocument/2006/relationships/hyperlink" Target="https://pubmed.ncbi.nlm.nih.gov/28903134" TargetMode="External"/><Relationship Id="rId4349" Type="http://schemas.openxmlformats.org/officeDocument/2006/relationships/hyperlink" Target="https://pubmed.ncbi.nlm.nih.gov/36263623" TargetMode="External"/><Relationship Id="rId4763" Type="http://schemas.openxmlformats.org/officeDocument/2006/relationships/hyperlink" Target="https://europepmc.org/abstract/MED/34785540" TargetMode="External"/><Relationship Id="rId3365" Type="http://schemas.openxmlformats.org/officeDocument/2006/relationships/hyperlink" Target="https://europepmc.org/abstract/MED/27799820" TargetMode="External"/><Relationship Id="rId4416" Type="http://schemas.openxmlformats.org/officeDocument/2006/relationships/hyperlink" Target="https://onlinelibrary.wiley.com/doi/10.1111/exd.14400" TargetMode="External"/><Relationship Id="rId4830" Type="http://schemas.openxmlformats.org/officeDocument/2006/relationships/hyperlink" Target="https://pubmed.ncbi.nlm.nih.gov/28940291" TargetMode="External"/><Relationship Id="rId286" Type="http://schemas.openxmlformats.org/officeDocument/2006/relationships/hyperlink" Target="https://pubmed.ncbi.nlm.nih.gov/11454986" TargetMode="External"/><Relationship Id="rId2381" Type="http://schemas.openxmlformats.org/officeDocument/2006/relationships/hyperlink" Target="https://pubmed.ncbi.nlm.nih.gov/27589476" TargetMode="External"/><Relationship Id="rId3018" Type="http://schemas.openxmlformats.org/officeDocument/2006/relationships/hyperlink" Target="https://pubmed.ncbi.nlm.nih.gov/38419411" TargetMode="External"/><Relationship Id="rId3432" Type="http://schemas.openxmlformats.org/officeDocument/2006/relationships/hyperlink" Target="https://pubmed.ncbi.nlm.nih.gov/20054505" TargetMode="External"/><Relationship Id="rId353" Type="http://schemas.openxmlformats.org/officeDocument/2006/relationships/hyperlink" Target="https://linkinghub.elsevier.com/retrieve/pii/S2667-0267(21)00063-1" TargetMode="External"/><Relationship Id="rId2034" Type="http://schemas.openxmlformats.org/officeDocument/2006/relationships/hyperlink" Target="https://pubmed.ncbi.nlm.nih.gov/24836966" TargetMode="External"/><Relationship Id="rId420" Type="http://schemas.openxmlformats.org/officeDocument/2006/relationships/hyperlink" Target="https://pubmed.ncbi.nlm.nih.gov/26476432" TargetMode="External"/><Relationship Id="rId1050" Type="http://schemas.openxmlformats.org/officeDocument/2006/relationships/hyperlink" Target="https://link.springer.com/article/10.1007/s40257-021-00612-9" TargetMode="External"/><Relationship Id="rId2101" Type="http://schemas.openxmlformats.org/officeDocument/2006/relationships/hyperlink" Target="https://onlinelibrary.wiley.com/resolve/openurl?genre=article&amp;sid=nlm:pubmed&amp;issn=0105-1873&amp;date=2000&amp;volume=42&amp;issue=6&amp;spage=357" TargetMode="External"/><Relationship Id="rId5257" Type="http://schemas.openxmlformats.org/officeDocument/2006/relationships/hyperlink" Target="https://pubmed.ncbi.nlm.nih.gov/22738410" TargetMode="External"/><Relationship Id="rId1867" Type="http://schemas.openxmlformats.org/officeDocument/2006/relationships/hyperlink" Target="https://pubmed.ncbi.nlm.nih.gov/6707665" TargetMode="External"/><Relationship Id="rId2918" Type="http://schemas.openxmlformats.org/officeDocument/2006/relationships/hyperlink" Target="https://academic.oup.com/bjd/article-lookup/doi/10.1093/bjd/ljad089" TargetMode="External"/><Relationship Id="rId4273" Type="http://schemas.openxmlformats.org/officeDocument/2006/relationships/hyperlink" Target="https://academic.oup.com/bjd/article-lookup/doi/10.1111/j.1365-2133.1982.tb00287.x" TargetMode="External"/><Relationship Id="rId1934" Type="http://schemas.openxmlformats.org/officeDocument/2006/relationships/hyperlink" Target="https://pubmed.ncbi.nlm.nih.gov/37201904" TargetMode="External"/><Relationship Id="rId4340" Type="http://schemas.openxmlformats.org/officeDocument/2006/relationships/hyperlink" Target="https://europepmc.org/abstract/MED/37082517" TargetMode="External"/><Relationship Id="rId3759" Type="http://schemas.openxmlformats.org/officeDocument/2006/relationships/hyperlink" Target="https://pubmed.ncbi.nlm.nih.gov/38468596" TargetMode="External"/><Relationship Id="rId5181" Type="http://schemas.openxmlformats.org/officeDocument/2006/relationships/hyperlink" Target="https://pubmed.ncbi.nlm.nih.gov/21070337" TargetMode="External"/><Relationship Id="rId2775" Type="http://schemas.openxmlformats.org/officeDocument/2006/relationships/hyperlink" Target="https://pubmed.ncbi.nlm.nih.gov/19509095" TargetMode="External"/><Relationship Id="rId3826" Type="http://schemas.openxmlformats.org/officeDocument/2006/relationships/hyperlink" Target="https://europepmc.org/abstract/MED/31993670" TargetMode="External"/><Relationship Id="rId747" Type="http://schemas.openxmlformats.org/officeDocument/2006/relationships/hyperlink" Target="https://europepmc.org/abstract/MED/26132338" TargetMode="External"/><Relationship Id="rId1377" Type="http://schemas.openxmlformats.org/officeDocument/2006/relationships/hyperlink" Target="https://pubmed.ncbi.nlm.nih.gov/25523265" TargetMode="External"/><Relationship Id="rId1791" Type="http://schemas.openxmlformats.org/officeDocument/2006/relationships/hyperlink" Target="https://academic.oup.com/trstmh/article-lookup/doi/10.1016/0035-9203(90)90169-f" TargetMode="External"/><Relationship Id="rId2428" Type="http://schemas.openxmlformats.org/officeDocument/2006/relationships/hyperlink" Target="https://linkinghub.elsevier.com/retrieve/pii/S0022-202X(15)35709-2" TargetMode="External"/><Relationship Id="rId2842" Type="http://schemas.openxmlformats.org/officeDocument/2006/relationships/hyperlink" Target="https://europepmc.org/abstract/MED/34145643" TargetMode="External"/><Relationship Id="rId83" Type="http://schemas.openxmlformats.org/officeDocument/2006/relationships/hyperlink" Target="https://pubmed.ncbi.nlm.nih.gov/33001460" TargetMode="External"/><Relationship Id="rId814" Type="http://schemas.openxmlformats.org/officeDocument/2006/relationships/hyperlink" Target="https://pubmed.ncbi.nlm.nih.gov/34556251" TargetMode="External"/><Relationship Id="rId1444" Type="http://schemas.openxmlformats.org/officeDocument/2006/relationships/hyperlink" Target="https://linkinghub.elsevier.com/retrieve/pii/S0738-081X(10)00002-7" TargetMode="External"/><Relationship Id="rId1511" Type="http://schemas.openxmlformats.org/officeDocument/2006/relationships/hyperlink" Target="https://pubmed.ncbi.nlm.nih.gov/15099366" TargetMode="External"/><Relationship Id="rId4667" Type="http://schemas.openxmlformats.org/officeDocument/2006/relationships/hyperlink" Target="https://karger.com/DRM/article/doi/10.1159/000247199" TargetMode="External"/><Relationship Id="rId3269" Type="http://schemas.openxmlformats.org/officeDocument/2006/relationships/hyperlink" Target="https://europepmc.org/abstract/MED/29388189" TargetMode="External"/><Relationship Id="rId3683" Type="http://schemas.openxmlformats.org/officeDocument/2006/relationships/hyperlink" Target="https://pubmed.ncbi.nlm.nih.gov/26722169" TargetMode="External"/><Relationship Id="rId2285" Type="http://schemas.openxmlformats.org/officeDocument/2006/relationships/hyperlink" Target="https://pubmed.ncbi.nlm.nih.gov/38578385" TargetMode="External"/><Relationship Id="rId3336" Type="http://schemas.openxmlformats.org/officeDocument/2006/relationships/hyperlink" Target="https://pubmed.ncbi.nlm.nih.gov/27292233" TargetMode="External"/><Relationship Id="rId4734" Type="http://schemas.openxmlformats.org/officeDocument/2006/relationships/hyperlink" Target="https://pubmed.ncbi.nlm.nih.gov/35466907" TargetMode="External"/><Relationship Id="rId257" Type="http://schemas.openxmlformats.org/officeDocument/2006/relationships/hyperlink" Target="https://pubmed.ncbi.nlm.nih.gov/17951158" TargetMode="External"/><Relationship Id="rId3750" Type="http://schemas.openxmlformats.org/officeDocument/2006/relationships/hyperlink" Target="https://onlinelibrary.wiley.com/doi/10.1111/jdv.20157" TargetMode="External"/><Relationship Id="rId4801" Type="http://schemas.openxmlformats.org/officeDocument/2006/relationships/hyperlink" Target="https://academic.oup.com/bjd/article-lookup/doi/10.1111/bjd.17646" TargetMode="External"/><Relationship Id="rId671" Type="http://schemas.openxmlformats.org/officeDocument/2006/relationships/hyperlink" Target="https://academic.oup.com/bjd/article-lookup/doi/10.1111/bjd.19750" TargetMode="External"/><Relationship Id="rId2352" Type="http://schemas.openxmlformats.org/officeDocument/2006/relationships/hyperlink" Target="https://academic.oup.com/bjd/article-lookup/doi/10.1111/bjd.13593" TargetMode="External"/><Relationship Id="rId3403" Type="http://schemas.openxmlformats.org/officeDocument/2006/relationships/hyperlink" Target="https://academic.oup.com/bjd/article-lookup/doi/10.1111/j.1365-2133.2012.10872.x" TargetMode="External"/><Relationship Id="rId324" Type="http://schemas.openxmlformats.org/officeDocument/2006/relationships/hyperlink" Target="https://pubmed.ncbi.nlm.nih.gov/37493199" TargetMode="External"/><Relationship Id="rId2005" Type="http://schemas.openxmlformats.org/officeDocument/2006/relationships/hyperlink" Target="https://www.ncbi.nlm.nih.gov/books/NBK464254" TargetMode="External"/><Relationship Id="rId1021" Type="http://schemas.openxmlformats.org/officeDocument/2006/relationships/hyperlink" Target="https://pubmed.ncbi.nlm.nih.gov/36696131" TargetMode="External"/><Relationship Id="rId4177" Type="http://schemas.openxmlformats.org/officeDocument/2006/relationships/hyperlink" Target="https://pubmed.ncbi.nlm.nih.gov/7918015" TargetMode="External"/><Relationship Id="rId4591" Type="http://schemas.openxmlformats.org/officeDocument/2006/relationships/hyperlink" Target="https://linkinghub.elsevier.com/retrieve/pii/S1470-2045(06)70944-5" TargetMode="External"/><Relationship Id="rId5228" Type="http://schemas.openxmlformats.org/officeDocument/2006/relationships/hyperlink" Target="https://www.ncbi.nlm.nih.gov/books/NBK401885" TargetMode="External"/><Relationship Id="rId3193" Type="http://schemas.openxmlformats.org/officeDocument/2006/relationships/hyperlink" Target="https://onlinelibrary.wiley.com/doi/10.1111/cea.13717" TargetMode="External"/><Relationship Id="rId4244" Type="http://schemas.openxmlformats.org/officeDocument/2006/relationships/hyperlink" Target="https://pubmed.ncbi.nlm.nih.gov/3153423" TargetMode="External"/><Relationship Id="rId1838" Type="http://schemas.openxmlformats.org/officeDocument/2006/relationships/hyperlink" Target="https://pubmed.ncbi.nlm.nih.gov/3778813" TargetMode="External"/><Relationship Id="rId3260" Type="http://schemas.openxmlformats.org/officeDocument/2006/relationships/hyperlink" Target="https://pubmed.ncbi.nlm.nih.gov/30082372" TargetMode="External"/><Relationship Id="rId4311" Type="http://schemas.openxmlformats.org/officeDocument/2006/relationships/hyperlink" Target="https://pubmed.ncbi.nlm.nih.gov/38000913" TargetMode="External"/><Relationship Id="rId181" Type="http://schemas.openxmlformats.org/officeDocument/2006/relationships/hyperlink" Target="https://pubmed.ncbi.nlm.nih.gov/25066284" TargetMode="External"/><Relationship Id="rId1905" Type="http://schemas.openxmlformats.org/officeDocument/2006/relationships/hyperlink" Target="https://europepmc.org/abstract/MED/6939693" TargetMode="External"/><Relationship Id="rId5085" Type="http://schemas.openxmlformats.org/officeDocument/2006/relationships/hyperlink" Target="https://hqlo.biomedcentral.com/articles/10.1186/s12955-021-01839-0" TargetMode="External"/><Relationship Id="rId998" Type="http://schemas.openxmlformats.org/officeDocument/2006/relationships/hyperlink" Target="https://europepmc.org/abstract/MED/38055239" TargetMode="External"/><Relationship Id="rId2679" Type="http://schemas.openxmlformats.org/officeDocument/2006/relationships/hyperlink" Target="https://karger.com/doi/10.1159/000536481" TargetMode="External"/><Relationship Id="rId1695" Type="http://schemas.openxmlformats.org/officeDocument/2006/relationships/hyperlink" Target="https://pubmed.ncbi.nlm.nih.gov/7950615" TargetMode="External"/><Relationship Id="rId2746" Type="http://schemas.openxmlformats.org/officeDocument/2006/relationships/hyperlink" Target="https://pubmed.ncbi.nlm.nih.gov/30206746" TargetMode="External"/><Relationship Id="rId5152" Type="http://schemas.openxmlformats.org/officeDocument/2006/relationships/hyperlink" Target="https://pubmed.ncbi.nlm.nih.gov/7310750" TargetMode="External"/><Relationship Id="rId718" Type="http://schemas.openxmlformats.org/officeDocument/2006/relationships/hyperlink" Target="https://pubmed.ncbi.nlm.nih.gov/29660420" TargetMode="External"/><Relationship Id="rId1348" Type="http://schemas.openxmlformats.org/officeDocument/2006/relationships/hyperlink" Target="https://linkinghub.elsevier.com/retrieve/pii/S0140-6736(15)61340-X" TargetMode="External"/><Relationship Id="rId1762" Type="http://schemas.openxmlformats.org/officeDocument/2006/relationships/hyperlink" Target="https://pubmed.ncbi.nlm.nih.gov/1474458" TargetMode="External"/><Relationship Id="rId1415" Type="http://schemas.openxmlformats.org/officeDocument/2006/relationships/hyperlink" Target="https://pubmed.ncbi.nlm.nih.gov/23245605" TargetMode="External"/><Relationship Id="rId2813" Type="http://schemas.openxmlformats.org/officeDocument/2006/relationships/hyperlink" Target="https://pubmed.ncbi.nlm.nih.gov/36715624" TargetMode="External"/><Relationship Id="rId54" Type="http://schemas.openxmlformats.org/officeDocument/2006/relationships/hyperlink" Target="https://linkinghub.elsevier.com/retrieve/pii/S0022-202X(21)02473-8" TargetMode="External"/><Relationship Id="rId4985" Type="http://schemas.openxmlformats.org/officeDocument/2006/relationships/hyperlink" Target="https://europepmc.org/abstract/MED/7819863" TargetMode="External"/><Relationship Id="rId2189" Type="http://schemas.openxmlformats.org/officeDocument/2006/relationships/hyperlink" Target="https://pubmed.ncbi.nlm.nih.gov/27659773" TargetMode="External"/><Relationship Id="rId3587" Type="http://schemas.openxmlformats.org/officeDocument/2006/relationships/hyperlink" Target="https://pubmed.ncbi.nlm.nih.gov/11453899" TargetMode="External"/><Relationship Id="rId4638" Type="http://schemas.openxmlformats.org/officeDocument/2006/relationships/hyperlink" Target="https://pubmed.ncbi.nlm.nih.gov/9390358" TargetMode="External"/><Relationship Id="rId3654" Type="http://schemas.openxmlformats.org/officeDocument/2006/relationships/hyperlink" Target="https://pubmed.ncbi.nlm.nih.gov/30604539" TargetMode="External"/><Relationship Id="rId4705" Type="http://schemas.openxmlformats.org/officeDocument/2006/relationships/hyperlink" Target="https://europepmc.org/abstract/MED/37581272" TargetMode="External"/><Relationship Id="rId575" Type="http://schemas.openxmlformats.org/officeDocument/2006/relationships/hyperlink" Target="https://pubmed.ncbi.nlm.nih.gov/9194495" TargetMode="External"/><Relationship Id="rId2256" Type="http://schemas.openxmlformats.org/officeDocument/2006/relationships/hyperlink" Target="https://linkinghub.elsevier.com/retrieve/pii/S0091-6749(09)00524-7" TargetMode="External"/><Relationship Id="rId2670" Type="http://schemas.openxmlformats.org/officeDocument/2006/relationships/hyperlink" Target="https://pubmed.ncbi.nlm.nih.gov/38570376" TargetMode="External"/><Relationship Id="rId3307" Type="http://schemas.openxmlformats.org/officeDocument/2006/relationships/hyperlink" Target="https://academic.oup.com/bjd/article-lookup/doi/10.1111/bjd.15242" TargetMode="External"/><Relationship Id="rId3721" Type="http://schemas.openxmlformats.org/officeDocument/2006/relationships/hyperlink" Target="https://pubmed.ncbi.nlm.nih.gov/21862748" TargetMode="External"/><Relationship Id="rId228" Type="http://schemas.openxmlformats.org/officeDocument/2006/relationships/hyperlink" Target="https://europepmc.org/abstract/MED/21571784" TargetMode="External"/><Relationship Id="rId642" Type="http://schemas.openxmlformats.org/officeDocument/2006/relationships/hyperlink" Target="https://pubmed.ncbi.nlm.nih.gov/36776862" TargetMode="External"/><Relationship Id="rId1272" Type="http://schemas.openxmlformats.org/officeDocument/2006/relationships/hyperlink" Target="https://onlinelibrary.wiley.com/doi/10.1111/myc.12900" TargetMode="External"/><Relationship Id="rId2323" Type="http://schemas.openxmlformats.org/officeDocument/2006/relationships/hyperlink" Target="https://pubmed.ncbi.nlm.nih.gov/33993880" TargetMode="External"/><Relationship Id="rId4495" Type="http://schemas.openxmlformats.org/officeDocument/2006/relationships/hyperlink" Target="https://pubmed.ncbi.nlm.nih.gov/28083871" TargetMode="External"/><Relationship Id="rId3097" Type="http://schemas.openxmlformats.org/officeDocument/2006/relationships/hyperlink" Target="https://europepmc.org/abstract/MED/35104366" TargetMode="External"/><Relationship Id="rId4148" Type="http://schemas.openxmlformats.org/officeDocument/2006/relationships/hyperlink" Target="https://academic.oup.com/bjd/article-lookup/doi/10.1111/j.1365-2133.1997.tb03787.x" TargetMode="External"/><Relationship Id="rId3164" Type="http://schemas.openxmlformats.org/officeDocument/2006/relationships/hyperlink" Target="https://pubmed.ncbi.nlm.nih.gov/33926985" TargetMode="External"/><Relationship Id="rId4562" Type="http://schemas.openxmlformats.org/officeDocument/2006/relationships/hyperlink" Target="https://pubmed.ncbi.nlm.nih.gov/26612710" TargetMode="External"/><Relationship Id="rId1809" Type="http://schemas.openxmlformats.org/officeDocument/2006/relationships/hyperlink" Target="https://pubmed.ncbi.nlm.nih.gov/3173420" TargetMode="External"/><Relationship Id="rId4215" Type="http://schemas.openxmlformats.org/officeDocument/2006/relationships/hyperlink" Target="https://europepmc.org/abstract/MED/2078252" TargetMode="External"/><Relationship Id="rId2180" Type="http://schemas.openxmlformats.org/officeDocument/2006/relationships/hyperlink" Target="https://academic.oup.com/bjd/article-lookup/doi/10.1111/bjd.15691" TargetMode="External"/><Relationship Id="rId3231" Type="http://schemas.openxmlformats.org/officeDocument/2006/relationships/hyperlink" Target="https://europepmc.org/abstract/MED/30864158" TargetMode="External"/><Relationship Id="rId152" Type="http://schemas.openxmlformats.org/officeDocument/2006/relationships/hyperlink" Target="https://linkinghub.elsevier.com/retrieve/pii/S0022-202X(17)31551-8" TargetMode="External"/><Relationship Id="rId2997" Type="http://schemas.openxmlformats.org/officeDocument/2006/relationships/hyperlink" Target="https://www.tandfonline.com/doi/full/10.1517/14656566.2010.492778" TargetMode="External"/><Relationship Id="rId969" Type="http://schemas.openxmlformats.org/officeDocument/2006/relationships/hyperlink" Target="http://www.jrheum.org/lookup/pmidlookup?view=long&amp;pmid=25362713" TargetMode="External"/><Relationship Id="rId1599" Type="http://schemas.openxmlformats.org/officeDocument/2006/relationships/hyperlink" Target="https://linkinghub.elsevier.com/retrieve/pii/S0190-9622(99)70390-7" TargetMode="External"/><Relationship Id="rId5056" Type="http://schemas.openxmlformats.org/officeDocument/2006/relationships/hyperlink" Target="https://pubmed.ncbi.nlm.nih.gov/3146372" TargetMode="External"/><Relationship Id="rId4072" Type="http://schemas.openxmlformats.org/officeDocument/2006/relationships/hyperlink" Target="https://pubmed.ncbi.nlm.nih.gov/16086768" TargetMode="External"/><Relationship Id="rId5123" Type="http://schemas.openxmlformats.org/officeDocument/2006/relationships/hyperlink" Target="https://europepmc.org/abstract/MED/35677915" TargetMode="External"/><Relationship Id="rId1666" Type="http://schemas.openxmlformats.org/officeDocument/2006/relationships/hyperlink" Target="https://academic.oup.com/bjd/article-lookup/doi/10.1111/j.1365-2133.1995.tb06930.x" TargetMode="External"/><Relationship Id="rId2717" Type="http://schemas.openxmlformats.org/officeDocument/2006/relationships/hyperlink" Target="https://link.springer.com/article/10.1007/s11845-021-02843-5" TargetMode="External"/><Relationship Id="rId1319" Type="http://schemas.openxmlformats.org/officeDocument/2006/relationships/hyperlink" Target="https://pubmed.ncbi.nlm.nih.gov/28938054" TargetMode="External"/><Relationship Id="rId1733" Type="http://schemas.openxmlformats.org/officeDocument/2006/relationships/hyperlink" Target="https://linkinghub.elsevier.com/retrieve/pii/0190-9622(93)70194-X" TargetMode="External"/><Relationship Id="rId4889" Type="http://schemas.openxmlformats.org/officeDocument/2006/relationships/hyperlink" Target="https://pubmed.ncbi.nlm.nih.gov/27363600" TargetMode="External"/><Relationship Id="rId25" Type="http://schemas.openxmlformats.org/officeDocument/2006/relationships/hyperlink" Target="https://pubmed.ncbi.nlm.nih.gov/36870556" TargetMode="External"/><Relationship Id="rId1800" Type="http://schemas.openxmlformats.org/officeDocument/2006/relationships/hyperlink" Target="https://pubmed.ncbi.nlm.nih.gov/2738994" TargetMode="External"/><Relationship Id="rId4956" Type="http://schemas.openxmlformats.org/officeDocument/2006/relationships/hyperlink" Target="https://pubmed.ncbi.nlm.nih.gov/11298558" TargetMode="External"/><Relationship Id="rId3558" Type="http://schemas.openxmlformats.org/officeDocument/2006/relationships/hyperlink" Target="https://pubmed.ncbi.nlm.nih.gov/20666768" TargetMode="External"/><Relationship Id="rId3972" Type="http://schemas.openxmlformats.org/officeDocument/2006/relationships/hyperlink" Target="https://academic.oup.com/bjd/article-lookup/doi/10.1111/j.1365-2133.2012.10865.x" TargetMode="External"/><Relationship Id="rId4609" Type="http://schemas.openxmlformats.org/officeDocument/2006/relationships/hyperlink" Target="https://onlinelibrary.wiley.com/doi/10.1111/j.0906-6705.2004.00181.x" TargetMode="External"/><Relationship Id="rId479" Type="http://schemas.openxmlformats.org/officeDocument/2006/relationships/hyperlink" Target="https://academic.oup.com/ced/article-lookup/doi/10.1111/j.1365-2230.2008.03091.x" TargetMode="External"/><Relationship Id="rId893" Type="http://schemas.openxmlformats.org/officeDocument/2006/relationships/hyperlink" Target="https://academic.oup.com/bjd/article-lookup/doi/10.1111/bjd.12134" TargetMode="External"/><Relationship Id="rId2574" Type="http://schemas.openxmlformats.org/officeDocument/2006/relationships/hyperlink" Target="https://pubmed.ncbi.nlm.nih.gov/36566876" TargetMode="External"/><Relationship Id="rId3625" Type="http://schemas.openxmlformats.org/officeDocument/2006/relationships/hyperlink" Target="https://onlinelibrary.wiley.com/doi/10.1111/ijd.16402" TargetMode="External"/><Relationship Id="rId546" Type="http://schemas.openxmlformats.org/officeDocument/2006/relationships/hyperlink" Target="https://pubmed.ncbi.nlm.nih.gov/11382919" TargetMode="External"/><Relationship Id="rId1176" Type="http://schemas.openxmlformats.org/officeDocument/2006/relationships/hyperlink" Target="https://academic.oup.com/bjd/article-lookup/doi/10.1093/bjd/ljac031" TargetMode="External"/><Relationship Id="rId2227" Type="http://schemas.openxmlformats.org/officeDocument/2006/relationships/hyperlink" Target="https://pubmed.ncbi.nlm.nih.gov/23760047" TargetMode="External"/><Relationship Id="rId960" Type="http://schemas.openxmlformats.org/officeDocument/2006/relationships/hyperlink" Target="https://pubmed.ncbi.nlm.nih.gov/27981462" TargetMode="External"/><Relationship Id="rId1243" Type="http://schemas.openxmlformats.org/officeDocument/2006/relationships/hyperlink" Target="https://pubmed.ncbi.nlm.nih.gov/32421709" TargetMode="External"/><Relationship Id="rId1590" Type="http://schemas.openxmlformats.org/officeDocument/2006/relationships/hyperlink" Target="https://pubmed.ncbi.nlm.nih.gov/10635610" TargetMode="External"/><Relationship Id="rId2641" Type="http://schemas.openxmlformats.org/officeDocument/2006/relationships/hyperlink" Target="https://academic.oup.com/bjd/article-lookup/doi/10.1111/j.1365-2133.2012.10835.x" TargetMode="External"/><Relationship Id="rId4399" Type="http://schemas.openxmlformats.org/officeDocument/2006/relationships/hyperlink" Target="https://pubmed.ncbi.nlm.nih.gov/33864398" TargetMode="External"/><Relationship Id="rId613" Type="http://schemas.openxmlformats.org/officeDocument/2006/relationships/hyperlink" Target="https://onlinelibrary.wiley.com/doi/10.1111/jdv.19613" TargetMode="External"/><Relationship Id="rId1310" Type="http://schemas.openxmlformats.org/officeDocument/2006/relationships/hyperlink" Target="https://europepmc.org/abstract/MED/28249066" TargetMode="External"/><Relationship Id="rId4466" Type="http://schemas.openxmlformats.org/officeDocument/2006/relationships/hyperlink" Target="https://academic.oup.com/bjd/article-lookup/doi/10.1111/bjd.20428" TargetMode="External"/><Relationship Id="rId4880" Type="http://schemas.openxmlformats.org/officeDocument/2006/relationships/hyperlink" Target="https://journals.sagepub.com/doi/10.1177/1359105307071747?url_ver=Z39.88-2003&amp;rfr_id=ori:rid:crossref.org&amp;rfr_dat=cr_pub%200pubmed" TargetMode="External"/><Relationship Id="rId3068" Type="http://schemas.openxmlformats.org/officeDocument/2006/relationships/hyperlink" Target="https://pubmed.ncbi.nlm.nih.gov/36745557" TargetMode="External"/><Relationship Id="rId3482" Type="http://schemas.openxmlformats.org/officeDocument/2006/relationships/hyperlink" Target="https://pubmed.ncbi.nlm.nih.gov/3993608" TargetMode="External"/><Relationship Id="rId4119" Type="http://schemas.openxmlformats.org/officeDocument/2006/relationships/hyperlink" Target="https://jamanetwork.com/journals/jamadermatology/fullarticle/vol/137/pg/352" TargetMode="External"/><Relationship Id="rId4533" Type="http://schemas.openxmlformats.org/officeDocument/2006/relationships/hyperlink" Target="https://academic.oup.com/ced/article-lookup/doi/10.1093/ced/llad035" TargetMode="External"/><Relationship Id="rId2084" Type="http://schemas.openxmlformats.org/officeDocument/2006/relationships/hyperlink" Target="https://academic.oup.com/bjd/article-lookup/doi/10.1111/j.1365-2133.2007.08227.x" TargetMode="External"/><Relationship Id="rId3135" Type="http://schemas.openxmlformats.org/officeDocument/2006/relationships/hyperlink" Target="https://europepmc.org/abstract/MED/34468687" TargetMode="External"/><Relationship Id="rId4600" Type="http://schemas.openxmlformats.org/officeDocument/2006/relationships/hyperlink" Target="https://pubmed.ncbi.nlm.nih.gov/16309536" TargetMode="External"/><Relationship Id="rId470" Type="http://schemas.openxmlformats.org/officeDocument/2006/relationships/hyperlink" Target="https://pubmed.ncbi.nlm.nih.gov/21418269" TargetMode="External"/><Relationship Id="rId2151" Type="http://schemas.openxmlformats.org/officeDocument/2006/relationships/hyperlink" Target="https://pubmed.ncbi.nlm.nih.gov/32526212" TargetMode="External"/><Relationship Id="rId3202" Type="http://schemas.openxmlformats.org/officeDocument/2006/relationships/hyperlink" Target="https://pubmed.ncbi.nlm.nih.gov/33015290" TargetMode="External"/><Relationship Id="rId123" Type="http://schemas.openxmlformats.org/officeDocument/2006/relationships/hyperlink" Target="https://pubmed.ncbi.nlm.nih.gov/30850646" TargetMode="External"/><Relationship Id="rId2968" Type="http://schemas.openxmlformats.org/officeDocument/2006/relationships/hyperlink" Target="http://scmsjournal.com/article/buy_now/?id=298" TargetMode="External"/><Relationship Id="rId5027" Type="http://schemas.openxmlformats.org/officeDocument/2006/relationships/hyperlink" Target="https://pubmed.ncbi.nlm.nih.gov/2337522" TargetMode="External"/><Relationship Id="rId1984" Type="http://schemas.openxmlformats.org/officeDocument/2006/relationships/hyperlink" Target="https://pubmed.ncbi.nlm.nih.gov/30609105" TargetMode="External"/><Relationship Id="rId4390" Type="http://schemas.openxmlformats.org/officeDocument/2006/relationships/hyperlink" Target="https://europepmc.org/abstract/MED/35432995" TargetMode="External"/><Relationship Id="rId1637" Type="http://schemas.openxmlformats.org/officeDocument/2006/relationships/hyperlink" Target="https://onlinelibrary.wiley.com/resolve/openurl?genre=article&amp;sid=nlm:pubmed&amp;issn=0007-0963&amp;date=1997&amp;volume=136&amp;issue=1&amp;spage=24" TargetMode="External"/><Relationship Id="rId4043" Type="http://schemas.openxmlformats.org/officeDocument/2006/relationships/hyperlink" Target="https://pubmed.ncbi.nlm.nih.gov/16884543" TargetMode="External"/><Relationship Id="rId1704" Type="http://schemas.openxmlformats.org/officeDocument/2006/relationships/hyperlink" Target="https://linkinghub.elsevier.com/retrieve/pii/S0190-9622(08)81258-3" TargetMode="External"/><Relationship Id="rId4110" Type="http://schemas.openxmlformats.org/officeDocument/2006/relationships/hyperlink" Target="https://pubmed.ncbi.nlm.nih.gov/11423879"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degruyter.com/document/doi/10.1515/9783110273939/html" TargetMode="External"/><Relationship Id="rId21" Type="http://schemas.openxmlformats.org/officeDocument/2006/relationships/hyperlink" Target="https://link.springer.com/chapter/10.1007/978-3-030-37476-1_9" TargetMode="External"/><Relationship Id="rId42" Type="http://schemas.openxmlformats.org/officeDocument/2006/relationships/hyperlink" Target="https://www.sciencedirect.com/science/article/abs/pii/B9780323555128000831" TargetMode="External"/><Relationship Id="rId63" Type="http://schemas.openxmlformats.org/officeDocument/2006/relationships/hyperlink" Target="https://academic.oup.com/book/52589" TargetMode="External"/><Relationship Id="rId84" Type="http://schemas.openxmlformats.org/officeDocument/2006/relationships/hyperlink" Target="https://onlinelibrary.wiley.com/doi/10.1002/9781444345384.ch14" TargetMode="External"/><Relationship Id="rId138" Type="http://schemas.openxmlformats.org/officeDocument/2006/relationships/hyperlink" Target="https://www.wiley.com/en-au/Long-Term+Conditions%3A+A+Guide+for+Nurses+and+Healthcare+Professionals-p-9781444332490" TargetMode="External"/><Relationship Id="rId159" Type="http://schemas.openxmlformats.org/officeDocument/2006/relationships/vmlDrawing" Target="../drawings/vmlDrawing1.vml"/><Relationship Id="rId107" Type="http://schemas.openxmlformats.org/officeDocument/2006/relationships/hyperlink" Target="https://www.em-consulte.com/revue/DET/33/1/psoriasis-advances-in-knowledge-and-care" TargetMode="External"/><Relationship Id="rId11" Type="http://schemas.openxmlformats.org/officeDocument/2006/relationships/hyperlink" Target="https://www.wiley.com/en-gb/Dermatology+Training%3A+The+Essentials-p-9781119715702" TargetMode="External"/><Relationship Id="rId32" Type="http://schemas.openxmlformats.org/officeDocument/2006/relationships/hyperlink" Target="https://www.wiley.com/en-us/Handbook+of+Skin+Disease+Management-p-9781119829065" TargetMode="External"/><Relationship Id="rId53" Type="http://schemas.openxmlformats.org/officeDocument/2006/relationships/hyperlink" Target="https://www.wiley.com/en-us/Imported+Skin+Diseases%2C+2nd+Edition-p-9781118472620" TargetMode="External"/><Relationship Id="rId74" Type="http://schemas.openxmlformats.org/officeDocument/2006/relationships/hyperlink" Target="https://www.biblio.com/book/fungi-skin-disease-pocket-picture-guides/d/1446110507" TargetMode="External"/><Relationship Id="rId128" Type="http://schemas.openxmlformats.org/officeDocument/2006/relationships/hyperlink" Target="https://global.oup.com/academic/product/the-oxford-handbook-of-cognitive-analytic-therapy-9780198866572?cc=us&amp;lang=en&amp;" TargetMode="External"/><Relationship Id="rId149" Type="http://schemas.openxmlformats.org/officeDocument/2006/relationships/hyperlink" Target="https://download.e-bookshelf.de/download/0000/5971/58/L-G-0000597158-0002362898.pdf" TargetMode="External"/><Relationship Id="rId5" Type="http://schemas.openxmlformats.org/officeDocument/2006/relationships/hyperlink" Target="https://karger.com/books/book/44/Fast-Facts-Psoriasis" TargetMode="External"/><Relationship Id="rId95" Type="http://schemas.openxmlformats.org/officeDocument/2006/relationships/hyperlink" Target="https://www.wiley.com/en-sg/Harper's+Textbook+of+Pediatric+Dermatology%2C+2+Volume+Set%2C+4th+Edition-p-9781119142737" TargetMode="External"/><Relationship Id="rId160" Type="http://schemas.openxmlformats.org/officeDocument/2006/relationships/comments" Target="../comments1.xml"/><Relationship Id="rId22" Type="http://schemas.openxmlformats.org/officeDocument/2006/relationships/hyperlink" Target="https://link.springer.com/chapter/10.1007/978-3-030-37476-1_8" TargetMode="External"/><Relationship Id="rId43" Type="http://schemas.openxmlformats.org/officeDocument/2006/relationships/hyperlink" Target="https://www.sciencedirect.com/science/article/abs/pii/B9780323555128000818" TargetMode="External"/><Relationship Id="rId64" Type="http://schemas.openxmlformats.org/officeDocument/2006/relationships/hyperlink" Target="https://www.taylorfrancis.com/books/mono/10.1201/9780367804534/onychomycosis-robert-baran-roderick-hay-eckart-haneke-antonella-tosti" TargetMode="External"/><Relationship Id="rId118" Type="http://schemas.openxmlformats.org/officeDocument/2006/relationships/hyperlink" Target="https://www.cambridge.org/core/books/abs/psychodermatology/research-methodology-in-quality-of-life-assessment/B86E57EAFF82296795A3F65A03F41956" TargetMode="External"/><Relationship Id="rId139" Type="http://schemas.openxmlformats.org/officeDocument/2006/relationships/hyperlink" Target="https://www.cambridge.org/core/books/abs/psychodermatology/coping-with-chronic-skin-conditions-factors-important-in-explaining-individual-variation-in-adjustment/9B1FE743C1F983254ECCF169BB993EF8" TargetMode="External"/><Relationship Id="rId85" Type="http://schemas.openxmlformats.org/officeDocument/2006/relationships/hyperlink" Target="https://onlinelibrary.wiley.com/doi/10.1002/9781119709268.rook035" TargetMode="External"/><Relationship Id="rId150" Type="http://schemas.openxmlformats.org/officeDocument/2006/relationships/hyperlink" Target="https://onesearch.library.uwa.edu.au/discovery/fulldisplay?docid=alma991083013802101&amp;context=L&amp;vid=61UWA_INST:UWA&amp;lang=en&amp;search_scope=MyInst_and_CI&amp;adaptor=Local%20Search%20Engine&amp;tab=Everything&amp;query=sub,exact,contact,AND&amp;mode=advanced&amp;offset=0" TargetMode="External"/><Relationship Id="rId12" Type="http://schemas.openxmlformats.org/officeDocument/2006/relationships/hyperlink" Target="https://www.wiley.com/en-sg/Harper's+Textbook+of+Pediatric+Dermatology%2C+2+Volume+Set%2C+4th+Edition-p-9781119142737" TargetMode="External"/><Relationship Id="rId17" Type="http://schemas.openxmlformats.org/officeDocument/2006/relationships/hyperlink" Target="https://onlinelibrary.wiley.com/doi/10.1002/9781119709268.rook007" TargetMode="External"/><Relationship Id="rId33" Type="http://schemas.openxmlformats.org/officeDocument/2006/relationships/hyperlink" Target="https://www.taylorfrancis.com/chapters/edit/10.1201/9781003016786-5/antibiotics-commonly-used-skin-infections-hui-min-liew-victoria-hogarth-roderick-hay" TargetMode="External"/><Relationship Id="rId38" Type="http://schemas.openxmlformats.org/officeDocument/2006/relationships/hyperlink" Target="https://academic.oup.com/book/41095/chapter-abstract/351073267" TargetMode="External"/><Relationship Id="rId59" Type="http://schemas.openxmlformats.org/officeDocument/2006/relationships/hyperlink" Target="https://link.springer.com/chapter/10.1007/978-3-642-03616-3_1" TargetMode="External"/><Relationship Id="rId103" Type="http://schemas.openxmlformats.org/officeDocument/2006/relationships/hyperlink" Target="https://www.sciencedirect.com/science/article/abs/pii/S1568461X01801174" TargetMode="External"/><Relationship Id="rId108" Type="http://schemas.openxmlformats.org/officeDocument/2006/relationships/hyperlink" Target="https://onlinelibrary.wiley.com/doi/10.1002/9781118661796.ch23" TargetMode="External"/><Relationship Id="rId124" Type="http://schemas.openxmlformats.org/officeDocument/2006/relationships/hyperlink" Target="https://onlinelibrary.wiley.com/doi/abs/10.1002/9781119709268.rook0155" TargetMode="External"/><Relationship Id="rId129" Type="http://schemas.openxmlformats.org/officeDocument/2006/relationships/hyperlink" Target="https://link.springer.com/chapter/10.1007/978-3-030-54307-5_7" TargetMode="External"/><Relationship Id="rId54" Type="http://schemas.openxmlformats.org/officeDocument/2006/relationships/hyperlink" Target="https://onlinelibrary.wiley.com/doi/10.1002/9781118286715.ch5" TargetMode="External"/><Relationship Id="rId70" Type="http://schemas.openxmlformats.org/officeDocument/2006/relationships/hyperlink" Target="https://openlibrary.org/works/OL9186405W/Skin_and_wound_infection?edition=key%3A/books/OL9410430M" TargetMode="External"/><Relationship Id="rId75" Type="http://schemas.openxmlformats.org/officeDocument/2006/relationships/hyperlink" Target="https://openlibrary.org/works/OL32402257W/New_Strategies_in_Fungal_Disease?edition=key%3A/books/OL44166948M" TargetMode="External"/><Relationship Id="rId91" Type="http://schemas.openxmlformats.org/officeDocument/2006/relationships/hyperlink" Target="https://link.springer.com/chapter/10.1007/978-3-030-54859-9_27" TargetMode="External"/><Relationship Id="rId96" Type="http://schemas.openxmlformats.org/officeDocument/2006/relationships/hyperlink" Target="https://link.springer.com/chapter/10.1007/978-3-319-33525-4_15" TargetMode="External"/><Relationship Id="rId140" Type="http://schemas.openxmlformats.org/officeDocument/2006/relationships/hyperlink" Target="https://www.ncbi.nlm.nih.gov/books/NBK321888/" TargetMode="External"/><Relationship Id="rId145" Type="http://schemas.openxmlformats.org/officeDocument/2006/relationships/hyperlink" Target="https://onlinelibrary.wiley.com/doi/abs/10.1002/9781118441213.rtd0018" TargetMode="External"/><Relationship Id="rId161" Type="http://schemas.microsoft.com/office/2017/10/relationships/threadedComment" Target="../threadedComments/threadedComment1.xml"/><Relationship Id="rId1" Type="http://schemas.openxmlformats.org/officeDocument/2006/relationships/hyperlink" Target="https://www.wiley.com/en-us/Rook's+Textbook+of+Dermatology%2C+4+Volume+Set%2C+10th+Edition-p-9781119709282" TargetMode="External"/><Relationship Id="rId6" Type="http://schemas.openxmlformats.org/officeDocument/2006/relationships/hyperlink" Target="https://www.routledge.com/Acute-Adult-Dermatology-Diagnosis-and-Management-A-Colour-Handbook/Creamer-Barker-Kerdel/p/book/9781840761023" TargetMode="External"/><Relationship Id="rId23" Type="http://schemas.openxmlformats.org/officeDocument/2006/relationships/hyperlink" Target="https://www.mdpi.com/2414-6366/3/3/101" TargetMode="External"/><Relationship Id="rId28" Type="http://schemas.openxmlformats.org/officeDocument/2006/relationships/hyperlink" Target="https://link.springer.com/chapter/10.1007/978-3-031-26070-4_14" TargetMode="External"/><Relationship Id="rId49" Type="http://schemas.openxmlformats.org/officeDocument/2006/relationships/hyperlink" Target="https://onlinelibrary.wiley.com/doi/10.1002/9781118441213.rtd0026" TargetMode="External"/><Relationship Id="rId114" Type="http://schemas.openxmlformats.org/officeDocument/2006/relationships/hyperlink" Target="https://www.sciencedirect.com/science/article/abs/pii/B9780702069123001403" TargetMode="External"/><Relationship Id="rId119" Type="http://schemas.openxmlformats.org/officeDocument/2006/relationships/hyperlink" Target="https://www.abcbooksllc.com/products/9780723433996-specialist-training-in-dermatology" TargetMode="External"/><Relationship Id="rId44" Type="http://schemas.openxmlformats.org/officeDocument/2006/relationships/hyperlink" Target="https://www.sciencedirect.com/science/article/abs/pii/B978032355512800082X" TargetMode="External"/><Relationship Id="rId60" Type="http://schemas.openxmlformats.org/officeDocument/2006/relationships/hyperlink" Target="https://onlinelibrary.wiley.com/page/book/10.1002/9780470688618/homepage/editorscontributors.html" TargetMode="External"/><Relationship Id="rId65" Type="http://schemas.openxmlformats.org/officeDocument/2006/relationships/hyperlink" Target="https://www.ncbi.nlm.nih.gov/books/NBK11733/" TargetMode="External"/><Relationship Id="rId81" Type="http://schemas.openxmlformats.org/officeDocument/2006/relationships/hyperlink" Target="https://www.jaypeedigital.com/book/9781909836013/chapter/ch42" TargetMode="External"/><Relationship Id="rId86" Type="http://schemas.openxmlformats.org/officeDocument/2006/relationships/hyperlink" Target="https://www.taylorfrancis.com/chapters/edit/10.1201/b13264-22/dermatology-rosemary-lever-david-burden" TargetMode="External"/><Relationship Id="rId130" Type="http://schemas.openxmlformats.org/officeDocument/2006/relationships/hyperlink" Target="https://www.bloomsbury.com/uk/applied-qualitative-research-in-psychology-9781137359124/" TargetMode="External"/><Relationship Id="rId135" Type="http://schemas.openxmlformats.org/officeDocument/2006/relationships/hyperlink" Target="https://academic.oup.com/edited-volume/38666/chapter-abstract/335798918?redirectedFrom=fulltext" TargetMode="External"/><Relationship Id="rId151" Type="http://schemas.openxmlformats.org/officeDocument/2006/relationships/hyperlink" Target="https://link.springer.com/chapter/10.1007/978-1-4615-1199-1_9" TargetMode="External"/><Relationship Id="rId156" Type="http://schemas.openxmlformats.org/officeDocument/2006/relationships/hyperlink" Target="https://www.goodreads.com/book/show/103119001-dermatology-multiple-choice-questions-notes" TargetMode="External"/><Relationship Id="rId13" Type="http://schemas.openxmlformats.org/officeDocument/2006/relationships/hyperlink" Target="https://onlinelibrary.wiley.com/doi/10.1002/9781444345384.ch13" TargetMode="External"/><Relationship Id="rId18" Type="http://schemas.openxmlformats.org/officeDocument/2006/relationships/hyperlink" Target="https://link.springer.com/chapter/10.1007/978-3-031-26070-4_9" TargetMode="External"/><Relationship Id="rId39" Type="http://schemas.openxmlformats.org/officeDocument/2006/relationships/hyperlink" Target="https://academic.oup.com/book/41095/chapter-abstract/351074916" TargetMode="External"/><Relationship Id="rId109" Type="http://schemas.openxmlformats.org/officeDocument/2006/relationships/hyperlink" Target="https://www.doximity.com/cv/caitriona-ryan-md" TargetMode="External"/><Relationship Id="rId34" Type="http://schemas.openxmlformats.org/officeDocument/2006/relationships/hyperlink" Target="https://www.wiley.com/en-gb/Dermatology+Training%3A+The+Essentials-p-9781119715702" TargetMode="External"/><Relationship Id="rId50" Type="http://schemas.openxmlformats.org/officeDocument/2006/relationships/hyperlink" Target="https://onlinelibrary.wiley.com/doi/10.1002/9781118441213.rtd0094" TargetMode="External"/><Relationship Id="rId55" Type="http://schemas.openxmlformats.org/officeDocument/2006/relationships/hyperlink" Target="https://accessmedicine.mhmedical.com/Content.aspx?bookid=392&amp;sectionid=41138694" TargetMode="External"/><Relationship Id="rId76" Type="http://schemas.openxmlformats.org/officeDocument/2006/relationships/hyperlink" Target="https://library.nih.gov.my/cgi-bin/koha/opac-detail.pl?biblionumber=19552&amp;shelfbrowse_itemnumber=125" TargetMode="External"/><Relationship Id="rId97" Type="http://schemas.openxmlformats.org/officeDocument/2006/relationships/hyperlink" Target="https://onlinelibrary.wiley.com/doi/10.1002/9781118357606.ch74" TargetMode="External"/><Relationship Id="rId104" Type="http://schemas.openxmlformats.org/officeDocument/2006/relationships/hyperlink" Target="https://link.springer.com/chapter/10.1007/978-3-030-54859-9_15" TargetMode="External"/><Relationship Id="rId120" Type="http://schemas.openxmlformats.org/officeDocument/2006/relationships/hyperlink" Target="https://karger.com/books/book/3318/Fast-Facts-Dermatological-NursingA-practical-guide" TargetMode="External"/><Relationship Id="rId125" Type="http://schemas.openxmlformats.org/officeDocument/2006/relationships/hyperlink" Target="https://benthambooks.com/book/9781681083018/contents/" TargetMode="External"/><Relationship Id="rId141" Type="http://schemas.openxmlformats.org/officeDocument/2006/relationships/hyperlink" Target="https://www.taylorfrancis.com/chapters/edit/10.1201/9781003016786-13/ciclosporin-murtaza-khan-john-berth-jones" TargetMode="External"/><Relationship Id="rId146" Type="http://schemas.openxmlformats.org/officeDocument/2006/relationships/hyperlink" Target="https://link.springer.com/chapter/10.1007/978-3-540-79339-7_8" TargetMode="External"/><Relationship Id="rId7" Type="http://schemas.openxmlformats.org/officeDocument/2006/relationships/hyperlink" Target="https://link.springer.com/chapter/10.1007/3-540-27190-2_2" TargetMode="External"/><Relationship Id="rId71" Type="http://schemas.openxmlformats.org/officeDocument/2006/relationships/hyperlink" Target="https://link.springer.com/chapter/10.1007/978-1-4757-9313-0_13" TargetMode="External"/><Relationship Id="rId92" Type="http://schemas.openxmlformats.org/officeDocument/2006/relationships/hyperlink" Target="https://onlinelibrary.wiley.com/doi/abs/10.1002/9781119709268.rook005" TargetMode="External"/><Relationship Id="rId2" Type="http://schemas.openxmlformats.org/officeDocument/2006/relationships/hyperlink" Target="https://onlinelibrary.wiley.com/doi/10.1002/9781119142812.ch28" TargetMode="External"/><Relationship Id="rId29" Type="http://schemas.openxmlformats.org/officeDocument/2006/relationships/hyperlink" Target="https://link.springer.com/chapter/10.1007/978-3-031-26070-4_10" TargetMode="External"/><Relationship Id="rId24" Type="http://schemas.openxmlformats.org/officeDocument/2006/relationships/hyperlink" Target="https://onlinelibrary.wiley.com/doi/10.1002/9781444317633.ch9" TargetMode="External"/><Relationship Id="rId40" Type="http://schemas.openxmlformats.org/officeDocument/2006/relationships/hyperlink" Target="https://www.mdpi.com/books/reprint/1466-skin-related-neglected-tropical-diseases-skin-ntds-a-new-challenge" TargetMode="External"/><Relationship Id="rId45" Type="http://schemas.openxmlformats.org/officeDocument/2006/relationships/hyperlink" Target="https://www.sciencedirect.com/science/article/abs/pii/B9780323555128000855" TargetMode="External"/><Relationship Id="rId66" Type="http://schemas.openxmlformats.org/officeDocument/2006/relationships/hyperlink" Target="https://www.routledge.com/Skin-Immune-System-Cutaneous-Immunology-and-Clinical-Immunodermatology-Third-Edition/Bos/p/book/9780849319594" TargetMode="External"/><Relationship Id="rId87" Type="http://schemas.openxmlformats.org/officeDocument/2006/relationships/hyperlink" Target="https://www.sciencedirect.com/science/article/abs/pii/B9780702069123001919?via%3Dihub" TargetMode="External"/><Relationship Id="rId110" Type="http://schemas.openxmlformats.org/officeDocument/2006/relationships/hyperlink" Target="https://onlinelibrary.wiley.com/doi/10.1002/9781119709268.rook016" TargetMode="External"/><Relationship Id="rId115" Type="http://schemas.openxmlformats.org/officeDocument/2006/relationships/hyperlink" Target="https://www.booksdirect.com.au/developmentvalidation-of-the-family-reported-outcome-measurefrom-16/catherine-golics/book_9783659465208.htm" TargetMode="External"/><Relationship Id="rId131" Type="http://schemas.openxmlformats.org/officeDocument/2006/relationships/hyperlink" Target="https://www.ncbi.nlm.nih.gov/books/NBK321888/" TargetMode="External"/><Relationship Id="rId136" Type="http://schemas.openxmlformats.org/officeDocument/2006/relationships/hyperlink" Target="https://www.guilford.com/books/Body-Image/Cash-Smolak/9781462509584/contents" TargetMode="External"/><Relationship Id="rId157" Type="http://schemas.openxmlformats.org/officeDocument/2006/relationships/hyperlink" Target="https://karger.com/books/book/3318/Fast-Facts-Dermatological-NursingA-practical-guide" TargetMode="External"/><Relationship Id="rId61" Type="http://schemas.openxmlformats.org/officeDocument/2006/relationships/hyperlink" Target="https://link.springer.com/chapter/10.1007/978-1-4020-6397-8_10" TargetMode="External"/><Relationship Id="rId82" Type="http://schemas.openxmlformats.org/officeDocument/2006/relationships/hyperlink" Target="https://onlinelibrary.wiley.com/doi/abs/10.1002/9781118357606.ch72" TargetMode="External"/><Relationship Id="rId152" Type="http://schemas.openxmlformats.org/officeDocument/2006/relationships/hyperlink" Target="https://www.taylorfrancis.com/chapters/edit/10.1201/b14006-11/cyclosporin-john-berth-jones" TargetMode="External"/><Relationship Id="rId19" Type="http://schemas.openxmlformats.org/officeDocument/2006/relationships/hyperlink" Target="https://www.taylorfrancis.com/chapters/edit/10.1201/9781003016786-23/ivermectin-jonathan-kentley-claire-fuller" TargetMode="External"/><Relationship Id="rId14" Type="http://schemas.openxmlformats.org/officeDocument/2006/relationships/hyperlink" Target="https://onlinelibrary.wiley.com/doi/10.1002/9781444345384.ch12" TargetMode="External"/><Relationship Id="rId30" Type="http://schemas.openxmlformats.org/officeDocument/2006/relationships/hyperlink" Target="https://www.sciencedirect.com/science/article/abs/pii/B9780702079597000440?via%3Dihub" TargetMode="External"/><Relationship Id="rId35" Type="http://schemas.openxmlformats.org/officeDocument/2006/relationships/hyperlink" Target="https://link.springer.com/book/10.1007/978-3-030-37476-1" TargetMode="External"/><Relationship Id="rId56" Type="http://schemas.openxmlformats.org/officeDocument/2006/relationships/hyperlink" Target="https://link.springer.com/book/10.1007/978-1-4612-2762-5" TargetMode="External"/><Relationship Id="rId77" Type="http://schemas.openxmlformats.org/officeDocument/2006/relationships/hyperlink" Target="https://onlinelibrary.wiley.com/doi/10.1002/9781119709268.rook0477" TargetMode="External"/><Relationship Id="rId100" Type="http://schemas.openxmlformats.org/officeDocument/2006/relationships/hyperlink" Target="https://www.researchgate.net/publication/313176514_46_Photodynamic_therapy_for_aesthetic_indications" TargetMode="External"/><Relationship Id="rId105" Type="http://schemas.openxmlformats.org/officeDocument/2006/relationships/hyperlink" Target="https://link.springer.com/chapter/10.1007/978-3-030-54859-9_20" TargetMode="External"/><Relationship Id="rId126" Type="http://schemas.openxmlformats.org/officeDocument/2006/relationships/hyperlink" Target="https://onlinelibrary.wiley.com/doi/abs/10.1002/9781119709268.rook021" TargetMode="External"/><Relationship Id="rId147" Type="http://schemas.openxmlformats.org/officeDocument/2006/relationships/hyperlink" Target="https://download.e-bookshelf.de/download/0000/5971/58/L-G-0000597158-0002362898.pdf" TargetMode="External"/><Relationship Id="rId8" Type="http://schemas.openxmlformats.org/officeDocument/2006/relationships/hyperlink" Target="https://www.routledge.com/Skin-Immune-System-Cutaneous-Immunology-and-Clinical-Immunodermatology-Third-Edition/Bos/p/book/9780849319594" TargetMode="External"/><Relationship Id="rId51" Type="http://schemas.openxmlformats.org/officeDocument/2006/relationships/hyperlink" Target="https://link.springer.com/book/10.1007/978-3-642-72776-4" TargetMode="External"/><Relationship Id="rId72" Type="http://schemas.openxmlformats.org/officeDocument/2006/relationships/hyperlink" Target="https://search.worldcat.org/title/45250124" TargetMode="External"/><Relationship Id="rId93" Type="http://schemas.openxmlformats.org/officeDocument/2006/relationships/hyperlink" Target="https://www.sciencedirect.com/science/article/abs/pii/B9781437720037000066" TargetMode="External"/><Relationship Id="rId98" Type="http://schemas.openxmlformats.org/officeDocument/2006/relationships/hyperlink" Target="https://onlinelibrary.wiley.com/doi/10.1002/9781119959946.ch15" TargetMode="External"/><Relationship Id="rId121" Type="http://schemas.openxmlformats.org/officeDocument/2006/relationships/hyperlink" Target="https://link.springer.com/chapter/10.1007/978-3-031-15130-9_14" TargetMode="External"/><Relationship Id="rId142" Type="http://schemas.openxmlformats.org/officeDocument/2006/relationships/hyperlink" Target="https://link.springer.com/referenceworkentry/10.1007/978-3-319-45134-3_41-1" TargetMode="External"/><Relationship Id="rId3" Type="http://schemas.openxmlformats.org/officeDocument/2006/relationships/hyperlink" Target="https://link.springer.com/chapter/10.1007/978-3-319-98605-0_26" TargetMode="External"/><Relationship Id="rId25" Type="http://schemas.openxmlformats.org/officeDocument/2006/relationships/hyperlink" Target="https://link.springer.com/chapter/10.1007/978-3-319-18227-8_2" TargetMode="External"/><Relationship Id="rId46" Type="http://schemas.openxmlformats.org/officeDocument/2006/relationships/hyperlink" Target="https://accessmedicine.mhmedical.com/content.aspx?bookid=2570&amp;sectionid=210438609" TargetMode="External"/><Relationship Id="rId67" Type="http://schemas.openxmlformats.org/officeDocument/2006/relationships/hyperlink" Target="https://search.library.ucla.edu/discovery/fulldisplay?docid=alma9914159480406531&amp;context=L&amp;vid=01UCS_LAL:UCLA&amp;lang=en&amp;search_scope=ArticlesBooksMore&amp;adaptor=Local%20Search%20Engine&amp;tab=Articles_books_more_slot&amp;query=sub,exact,Atopic%20dermatitis,AND&amp;mode=advanced&amp;offset=30" TargetMode="External"/><Relationship Id="rId116" Type="http://schemas.openxmlformats.org/officeDocument/2006/relationships/hyperlink" Target="https://karger.com/books/book/240/chapter-abstract/5165122/Concept-of-Major-Life-Changing-Decisions-in-Life?redirectedFrom=fulltext" TargetMode="External"/><Relationship Id="rId137" Type="http://schemas.openxmlformats.org/officeDocument/2006/relationships/hyperlink" Target="https://onlinelibrary.wiley.com/doi/book/10.1002/9781119973249" TargetMode="External"/><Relationship Id="rId158" Type="http://schemas.openxmlformats.org/officeDocument/2006/relationships/printerSettings" Target="../printerSettings/printerSettings2.bin"/><Relationship Id="rId20" Type="http://schemas.openxmlformats.org/officeDocument/2006/relationships/hyperlink" Target="https://www.wiley.com/en-gb/Dermatology+Training%3A+The+Essentials-p-9781119715702" TargetMode="External"/><Relationship Id="rId41" Type="http://schemas.openxmlformats.org/officeDocument/2006/relationships/hyperlink" Target="https://link.springer.com/referenceworkentry/10.1007/978-3-319-45134-3_75-1" TargetMode="External"/><Relationship Id="rId62" Type="http://schemas.openxmlformats.org/officeDocument/2006/relationships/hyperlink" Target="https://onlinelibrary.wiley.com/doi/10.1002/9780470691861.ch10b" TargetMode="External"/><Relationship Id="rId83" Type="http://schemas.openxmlformats.org/officeDocument/2006/relationships/hyperlink" Target="https://eaaci-cdn-vod02-prod.azureedge.net/KnowledgeHub/education/books/Global%20Atlas%20of%20Skin%20Allergy.pdf" TargetMode="External"/><Relationship Id="rId88" Type="http://schemas.openxmlformats.org/officeDocument/2006/relationships/hyperlink" Target="https://www.intechopen.com/chapters/32661" TargetMode="External"/><Relationship Id="rId111" Type="http://schemas.openxmlformats.org/officeDocument/2006/relationships/hyperlink" Target="https://www.wiley.com/en-gb/Dermatology+Training%3A+The+Essentials-p-9781119715702" TargetMode="External"/><Relationship Id="rId132" Type="http://schemas.openxmlformats.org/officeDocument/2006/relationships/hyperlink" Target="https://onlinelibrary.wiley.com/doi/10.1002/9781118775349.ch58" TargetMode="External"/><Relationship Id="rId153" Type="http://schemas.openxmlformats.org/officeDocument/2006/relationships/hyperlink" Target="https://www.bookfinder.com/isbn/9781853171918/" TargetMode="External"/><Relationship Id="rId15" Type="http://schemas.openxmlformats.org/officeDocument/2006/relationships/hyperlink" Target="https://onlinelibrary.wiley.com/doi/10.1002/9781119709268.rook074" TargetMode="External"/><Relationship Id="rId36" Type="http://schemas.openxmlformats.org/officeDocument/2006/relationships/hyperlink" Target="https://academic.oup.com/book/41095/chapter-abstract/351130945" TargetMode="External"/><Relationship Id="rId57" Type="http://schemas.openxmlformats.org/officeDocument/2006/relationships/hyperlink" Target="https://www.taylorfrancis.com/chapters/mono/10.1201/9781840765120-3/contributors-daniel-creamer-jonathan-barker-francisco-kerdel" TargetMode="External"/><Relationship Id="rId106" Type="http://schemas.openxmlformats.org/officeDocument/2006/relationships/hyperlink" Target="https://www.taylorfrancis.com/books/edit/10.1201/9781315119298/psoriasis-alan-menter-caitriona-ryan" TargetMode="External"/><Relationship Id="rId127" Type="http://schemas.openxmlformats.org/officeDocument/2006/relationships/hyperlink" Target="https://onlinelibrary.wiley.com/doi/abs/10.1002/9781119709268.rook022" TargetMode="External"/><Relationship Id="rId10" Type="http://schemas.openxmlformats.org/officeDocument/2006/relationships/hyperlink" Target="https://onlinelibrary.wiley.com/doi/10.1002/9781119709268.rook011" TargetMode="External"/><Relationship Id="rId31" Type="http://schemas.openxmlformats.org/officeDocument/2006/relationships/hyperlink" Target="https://link.springer.com/chapter/10.1007/978-3-031-15130-9_135" TargetMode="External"/><Relationship Id="rId52" Type="http://schemas.openxmlformats.org/officeDocument/2006/relationships/hyperlink" Target="https://www.cambridge.org/core/books/abs/principles-of-medicine-in-africa/fungal-infections/3A2CE188500066AC8C2A180AC41496E6" TargetMode="External"/><Relationship Id="rId73" Type="http://schemas.openxmlformats.org/officeDocument/2006/relationships/hyperlink" Target="https://openlibrary.org/works/OL37991862W/Diagnosis_in_Color?edition=key%3A/books/OL10544768M" TargetMode="External"/><Relationship Id="rId78" Type="http://schemas.openxmlformats.org/officeDocument/2006/relationships/hyperlink" Target="https://www.wiley.com/en-us/Handbook+of+Skin+Disease+Management-p-9781119829065" TargetMode="External"/><Relationship Id="rId94" Type="http://schemas.openxmlformats.org/officeDocument/2006/relationships/hyperlink" Target="https://www.wiley.com/en-sg/Harper's+Textbook+of+Pediatric+Dermatology%2C+2+Volume+Set%2C+4th+Edition-p-9781119142737" TargetMode="External"/><Relationship Id="rId99" Type="http://schemas.openxmlformats.org/officeDocument/2006/relationships/hyperlink" Target="https://www.sciencedirect.com/science/article/abs/pii/B978070206912300032X" TargetMode="External"/><Relationship Id="rId101" Type="http://schemas.openxmlformats.org/officeDocument/2006/relationships/hyperlink" Target="https://www.google.co.in/books/edition/Cancer_of_the_Skin/qJ6zzJnsIM0C?hl=en&amp;gbpv=1&amp;dq=colin+morton+dermatologist&amp;pg=PR12&amp;printsec=frontcover" TargetMode="External"/><Relationship Id="rId122" Type="http://schemas.openxmlformats.org/officeDocument/2006/relationships/hyperlink" Target="https://www.wiley.com/en-sg/Harper's+Textbook+of+Pediatric+Dermatology%2C+2+Volume+Set%2C+4th+Edition-p-9781119142737" TargetMode="External"/><Relationship Id="rId143" Type="http://schemas.openxmlformats.org/officeDocument/2006/relationships/hyperlink" Target="https://link.springer.com/referenceworkentry/10.1007/978-3-319-45134-3_40-1" TargetMode="External"/><Relationship Id="rId148" Type="http://schemas.openxmlformats.org/officeDocument/2006/relationships/hyperlink" Target="https://download.e-bookshelf.de/download/0000/5971/58/L-G-0000597158-0002362898.pdf" TargetMode="External"/><Relationship Id="rId4" Type="http://schemas.openxmlformats.org/officeDocument/2006/relationships/hyperlink" Target="https://www.em-consulte.com/revue/DET/33/1/psoriasis-advances-in-knowledge-and-care" TargetMode="External"/><Relationship Id="rId9" Type="http://schemas.openxmlformats.org/officeDocument/2006/relationships/hyperlink" Target="https://www.routledge.com/Cell-Adhesion-and-Migration-in-Skin-Disease/Barker-McGrath/p/book/9789058230676" TargetMode="External"/><Relationship Id="rId26" Type="http://schemas.openxmlformats.org/officeDocument/2006/relationships/hyperlink" Target="https://link.springer.com/book/10.1007/978-3-319-18227-8" TargetMode="External"/><Relationship Id="rId47" Type="http://schemas.openxmlformats.org/officeDocument/2006/relationships/hyperlink" Target="https://link.springer.com/book/10.1007/978-3-319-39424-4" TargetMode="External"/><Relationship Id="rId68" Type="http://schemas.openxmlformats.org/officeDocument/2006/relationships/hyperlink" Target="http://opac.kemu.ac.ke/cgi-bin/koha/opac-detail.pl?biblionumber=32896" TargetMode="External"/><Relationship Id="rId89" Type="http://schemas.openxmlformats.org/officeDocument/2006/relationships/hyperlink" Target="https://link.springer.com/chapter/10.1007/978-3-319-98605-0_26" TargetMode="External"/><Relationship Id="rId112" Type="http://schemas.openxmlformats.org/officeDocument/2006/relationships/hyperlink" Target="https://www.wiley.com/en-sg/Harper's+Textbook+of+Pediatric+Dermatology%2C+2+Volume+Set%2C+4th+Edition-p-9781119142737" TargetMode="External"/><Relationship Id="rId133" Type="http://schemas.openxmlformats.org/officeDocument/2006/relationships/hyperlink" Target="https://onlinelibrary.wiley.com/doi/10.1002/9781118560648.ch7" TargetMode="External"/><Relationship Id="rId154" Type="http://schemas.openxmlformats.org/officeDocument/2006/relationships/hyperlink" Target="https://www.bookswagon.com/book/tell-me-more-about-atopic/9781853171901" TargetMode="External"/><Relationship Id="rId16" Type="http://schemas.openxmlformats.org/officeDocument/2006/relationships/hyperlink" Target="https://onlinelibrary.wiley.com/doi/10.1002/9781119709268.rook078" TargetMode="External"/><Relationship Id="rId37" Type="http://schemas.openxmlformats.org/officeDocument/2006/relationships/hyperlink" Target="https://academic.oup.com/book/41095/chapter-abstract/351131196" TargetMode="External"/><Relationship Id="rId58" Type="http://schemas.openxmlformats.org/officeDocument/2006/relationships/hyperlink" Target="https://link.springer.com/chapter/10.1007/978-3-642-03616-3_6" TargetMode="External"/><Relationship Id="rId79" Type="http://schemas.openxmlformats.org/officeDocument/2006/relationships/hyperlink" Target="https://www.wiley.com/en-gb/Dermatology+Training%3A+The+Essentials-p-9781119715702" TargetMode="External"/><Relationship Id="rId102" Type="http://schemas.openxmlformats.org/officeDocument/2006/relationships/hyperlink" Target="https://link.springer.com/chapter/10.1007/978-3-540-79341-0_24" TargetMode="External"/><Relationship Id="rId123" Type="http://schemas.openxmlformats.org/officeDocument/2006/relationships/hyperlink" Target="https://accessmedicine.mhmedical.com/content.aspx?bookid=2570&amp;sectionid=210413357" TargetMode="External"/><Relationship Id="rId144" Type="http://schemas.openxmlformats.org/officeDocument/2006/relationships/hyperlink" Target="https://www.sciencedirect.com/book/9780702069123/treatment-of-skin-disease" TargetMode="External"/><Relationship Id="rId90" Type="http://schemas.openxmlformats.org/officeDocument/2006/relationships/hyperlink" Target="https://www.em-consulte.com/revue/DET/33/1/psoriasis-advances-in-knowledge-and-care" TargetMode="External"/><Relationship Id="rId27" Type="http://schemas.openxmlformats.org/officeDocument/2006/relationships/hyperlink" Target="https://onlinelibrary.wiley.com/doi/10.1002/9781119709268.rook032" TargetMode="External"/><Relationship Id="rId48" Type="http://schemas.openxmlformats.org/officeDocument/2006/relationships/hyperlink" Target="https://academic.oup.com/book/41270/chapter-abstract/351215947" TargetMode="External"/><Relationship Id="rId69" Type="http://schemas.openxmlformats.org/officeDocument/2006/relationships/hyperlink" Target="https://www.abebooks.com/9781842140475/Lamisil-Evidence-Hay-R.J-1842140477/plp" TargetMode="External"/><Relationship Id="rId113" Type="http://schemas.openxmlformats.org/officeDocument/2006/relationships/hyperlink" Target="https://www.wiley.com/en-sg/Dermatology+at+a+Glance%2C+2nd+Edition-p-9781119392729" TargetMode="External"/><Relationship Id="rId134" Type="http://schemas.openxmlformats.org/officeDocument/2006/relationships/hyperlink" Target="https://onlinelibrary.wiley.com/doi/book/10.1002/97811185233844" TargetMode="External"/><Relationship Id="rId80" Type="http://schemas.openxmlformats.org/officeDocument/2006/relationships/hyperlink" Target="https://academic.oup.com/book/31784" TargetMode="External"/><Relationship Id="rId155" Type="http://schemas.openxmlformats.org/officeDocument/2006/relationships/hyperlink" Target="https://onlinelibrary.wiley.com/doi/10.1002/9781119709268.rook016"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onlinelibrary.wiley.com/doi/pdf/10.1111/jdv.18730" TargetMode="External"/><Relationship Id="rId18" Type="http://schemas.openxmlformats.org/officeDocument/2006/relationships/hyperlink" Target="https://www.multivu.com/assets/55030/documents/Professor-Roderick-Hay-Bio-original.pdf" TargetMode="External"/><Relationship Id="rId26" Type="http://schemas.openxmlformats.org/officeDocument/2006/relationships/hyperlink" Target="https://www.tcd.ie/medicine/clinical-medicine/staff/clinical-medicine/atobin/" TargetMode="External"/><Relationship Id="rId39" Type="http://schemas.openxmlformats.org/officeDocument/2006/relationships/hyperlink" Target="https://profiles.cardiff.ac.uk/staff/finlayay" TargetMode="External"/><Relationship Id="rId21" Type="http://schemas.openxmlformats.org/officeDocument/2006/relationships/hyperlink" Target="https://www.tcd.ie/medicine/clinical-medicine/staff/clinical-medicine/atobin/" TargetMode="External"/><Relationship Id="rId34" Type="http://schemas.openxmlformats.org/officeDocument/2006/relationships/hyperlink" Target="https://health.usnews.com/doctors/caitriona-ryan-780126" TargetMode="External"/><Relationship Id="rId42" Type="http://schemas.openxmlformats.org/officeDocument/2006/relationships/hyperlink" Target="https://profiles.cardiff.ac.uk/staff/finlayay" TargetMode="External"/><Relationship Id="rId47" Type="http://schemas.openxmlformats.org/officeDocument/2006/relationships/hyperlink" Target="https://psoriasiscouncil.org/people/lucy-moorhead/" TargetMode="External"/><Relationship Id="rId50" Type="http://schemas.openxmlformats.org/officeDocument/2006/relationships/hyperlink" Target="https://www.infantcentre.ie/2024/06/04/dr-cathal-oconnor-awarded-the-william-stokes-award/" TargetMode="External"/><Relationship Id="rId7" Type="http://schemas.openxmlformats.org/officeDocument/2006/relationships/hyperlink" Target="https://esdr.org/about-esdr/leadership-committees/esdr-board/edel-otoole/" TargetMode="External"/><Relationship Id="rId2" Type="http://schemas.openxmlformats.org/officeDocument/2006/relationships/hyperlink" Target="https://www.guysandstthomas.nhs.uk/our-consultants/jonathan-barker" TargetMode="External"/><Relationship Id="rId16" Type="http://schemas.openxmlformats.org/officeDocument/2006/relationships/hyperlink" Target="https://onlinelibrary.wiley.com/doi/pdf/10.1111/jdv.18730" TargetMode="External"/><Relationship Id="rId29" Type="http://schemas.openxmlformats.org/officeDocument/2006/relationships/hyperlink" Target="https://www.guysandstthomas.nhs.uk/our-consultants/sinead-langan" TargetMode="External"/><Relationship Id="rId11" Type="http://schemas.openxmlformats.org/officeDocument/2006/relationships/hyperlink" Target="https://research.manchester.ac.uk/en/persons/zenas.yiu" TargetMode="External"/><Relationship Id="rId24" Type="http://schemas.openxmlformats.org/officeDocument/2006/relationships/hyperlink" Target="https://www.tuh.ie/Consultants/Professor-Anne-%E2%80%93-Marie-Tobin.html" TargetMode="External"/><Relationship Id="rId32" Type="http://schemas.openxmlformats.org/officeDocument/2006/relationships/hyperlink" Target="https://health.usnews.com/doctors/caitriona-ryan-780126" TargetMode="External"/><Relationship Id="rId37" Type="http://schemas.openxmlformats.org/officeDocument/2006/relationships/hyperlink" Target="https://health.usnews.com/doctors/caitriona-ryan-780126" TargetMode="External"/><Relationship Id="rId40" Type="http://schemas.openxmlformats.org/officeDocument/2006/relationships/hyperlink" Target="https://profiles.cardiff.ac.uk/staff/finlayay" TargetMode="External"/><Relationship Id="rId45" Type="http://schemas.openxmlformats.org/officeDocument/2006/relationships/hyperlink" Target="https://psoriasiscouncil.org/people/lucy-moorhead/" TargetMode="External"/><Relationship Id="rId53" Type="http://schemas.openxmlformats.org/officeDocument/2006/relationships/hyperlink" Target="https://www.guysandstthomas.nhs.uk/our-consultants/karina-jackson" TargetMode="External"/><Relationship Id="rId5" Type="http://schemas.openxmlformats.org/officeDocument/2006/relationships/hyperlink" Target="https://www.qmul.ac.uk/blizard/about/news/items/blizard-researchers-recognised-at-the-british-society-for-investigative-dermatology-annual-meeting.html" TargetMode="External"/><Relationship Id="rId10" Type="http://schemas.openxmlformats.org/officeDocument/2006/relationships/hyperlink" Target="https://www.ncl.ac.uk/medical-sciences/people/profile/neilrajan.html" TargetMode="External"/><Relationship Id="rId19" Type="http://schemas.openxmlformats.org/officeDocument/2006/relationships/hyperlink" Target="https://onlinelibrary.wiley.com/doi/pdf/10.1111/jdv.18730" TargetMode="External"/><Relationship Id="rId31" Type="http://schemas.openxmlformats.org/officeDocument/2006/relationships/hyperlink" Target="https://www.doximity.com/cv/caitriona-ryan-md" TargetMode="External"/><Relationship Id="rId44" Type="http://schemas.openxmlformats.org/officeDocument/2006/relationships/hyperlink" Target="https://psoriasiscouncil.org/people/lucy-moorhead/" TargetMode="External"/><Relationship Id="rId52" Type="http://schemas.openxmlformats.org/officeDocument/2006/relationships/hyperlink" Target="https://www.guysandstthomas.nhs.uk/our-consultants/karina-jackson" TargetMode="External"/><Relationship Id="rId4" Type="http://schemas.openxmlformats.org/officeDocument/2006/relationships/hyperlink" Target="https://www.qmul.ac.uk/media/news/2023/smd/professor-edel-otoole-awarded-triennial-moxon-medal-by-royal-college-of-physicians.html" TargetMode="External"/><Relationship Id="rId9" Type="http://schemas.openxmlformats.org/officeDocument/2006/relationships/hyperlink" Target="https://esdr.org/about-esdr/leadership-committees/esdr-board/edel-otoole/" TargetMode="External"/><Relationship Id="rId14" Type="http://schemas.openxmlformats.org/officeDocument/2006/relationships/hyperlink" Target="https://onlinelibrary.wiley.com/doi/pdf/10.1111/jdv.18730" TargetMode="External"/><Relationship Id="rId22" Type="http://schemas.openxmlformats.org/officeDocument/2006/relationships/hyperlink" Target="https://www.tcd.ie/medicine/clinical-medicine/staff/clinical-medicine/atobin/" TargetMode="External"/><Relationship Id="rId27" Type="http://schemas.openxmlformats.org/officeDocument/2006/relationships/hyperlink" Target="https://www.guysandstthomas.nhs.uk/our-consultants/satveer-mahil" TargetMode="External"/><Relationship Id="rId30" Type="http://schemas.openxmlformats.org/officeDocument/2006/relationships/hyperlink" Target="https://www.doximity.com/cv/caitriona-ryan-md" TargetMode="External"/><Relationship Id="rId35" Type="http://schemas.openxmlformats.org/officeDocument/2006/relationships/hyperlink" Target="https://health.usnews.com/doctors/caitriona-ryan-780126" TargetMode="External"/><Relationship Id="rId43" Type="http://schemas.openxmlformats.org/officeDocument/2006/relationships/hyperlink" Target="https://profiles.cardiff.ac.uk/staff/finlayay" TargetMode="External"/><Relationship Id="rId48" Type="http://schemas.openxmlformats.org/officeDocument/2006/relationships/hyperlink" Target="https://www.infantcentre.ie/2023/11/15/dr-cathal-oconnor-awarded-european-leader-prize-in-madrid/" TargetMode="External"/><Relationship Id="rId8" Type="http://schemas.openxmlformats.org/officeDocument/2006/relationships/hyperlink" Target="https://esdr.org/about-esdr/leadership-committees/esdr-board/edel-otoole/" TargetMode="External"/><Relationship Id="rId51" Type="http://schemas.openxmlformats.org/officeDocument/2006/relationships/hyperlink" Target="https://www.guysandstthomas.nhs.uk/our-consultants/karina-jackson" TargetMode="External"/><Relationship Id="rId3" Type="http://schemas.openxmlformats.org/officeDocument/2006/relationships/hyperlink" Target="https://www.guysandstthomas.nhs.uk/our-consultants/jonathan-barker" TargetMode="External"/><Relationship Id="rId12" Type="http://schemas.openxmlformats.org/officeDocument/2006/relationships/hyperlink" Target="https://research.manchester.ac.uk/en/persons/zenas.yiu" TargetMode="External"/><Relationship Id="rId17" Type="http://schemas.openxmlformats.org/officeDocument/2006/relationships/hyperlink" Target="https://www.multivu.com/assets/55030/documents/Professor-Roderick-Hay-Bio-original.pdf" TargetMode="External"/><Relationship Id="rId25" Type="http://schemas.openxmlformats.org/officeDocument/2006/relationships/hyperlink" Target="https://www.tcd.ie/medicine/clinical-medicine/staff/clinical-medicine/atobin/" TargetMode="External"/><Relationship Id="rId33" Type="http://schemas.openxmlformats.org/officeDocument/2006/relationships/hyperlink" Target="https://health.usnews.com/doctors/caitriona-ryan-780126" TargetMode="External"/><Relationship Id="rId38" Type="http://schemas.openxmlformats.org/officeDocument/2006/relationships/hyperlink" Target="https://cdn.bad.org.uk/uploads/2022/08/10101619/Sir-Archibald-Gray-Medal.pdf" TargetMode="External"/><Relationship Id="rId46" Type="http://schemas.openxmlformats.org/officeDocument/2006/relationships/hyperlink" Target="https://www.guysandstthomas.nhs.uk/our-consultants/lucy-moorhead" TargetMode="External"/><Relationship Id="rId20" Type="http://schemas.openxmlformats.org/officeDocument/2006/relationships/hyperlink" Target="https://bsds.org.uk/awards/annual-awards/" TargetMode="External"/><Relationship Id="rId41" Type="http://schemas.openxmlformats.org/officeDocument/2006/relationships/hyperlink" Target="https://www.psychodermatology.net/about-us" TargetMode="External"/><Relationship Id="rId54" Type="http://schemas.openxmlformats.org/officeDocument/2006/relationships/hyperlink" Target="https://irishdermatologynurses.ie/about/sheila-ryan/" TargetMode="External"/><Relationship Id="rId1" Type="http://schemas.openxmlformats.org/officeDocument/2006/relationships/hyperlink" Target="https://www.bsid.org.uk/the-bsid-2023-medal-winner-is-prof-jonathan-barker/" TargetMode="External"/><Relationship Id="rId6" Type="http://schemas.openxmlformats.org/officeDocument/2006/relationships/hyperlink" Target="https://esdr.org/about-esdr/leadership-committees/esdr-board/edel-otoole/" TargetMode="External"/><Relationship Id="rId15" Type="http://schemas.openxmlformats.org/officeDocument/2006/relationships/hyperlink" Target="https://onlinelibrary.wiley.com/doi/pdf/10.1111/jdv.18730" TargetMode="External"/><Relationship Id="rId23" Type="http://schemas.openxmlformats.org/officeDocument/2006/relationships/hyperlink" Target="https://www.tcd.ie/medicine/clinical-medicine/staff/clinical-medicine/atobin/" TargetMode="External"/><Relationship Id="rId28" Type="http://schemas.openxmlformats.org/officeDocument/2006/relationships/hyperlink" Target="https://www.guysandstthomas.nhs.uk/our-consultants/sinead-langan" TargetMode="External"/><Relationship Id="rId36" Type="http://schemas.openxmlformats.org/officeDocument/2006/relationships/hyperlink" Target="https://health.usnews.com/doctors/caitriona-ryan-780126" TargetMode="External"/><Relationship Id="rId49" Type="http://schemas.openxmlformats.org/officeDocument/2006/relationships/hyperlink" Target="https://irishskin.ie/2022/01/26/cork-dermatologists-awarded-top-prizes-at-dermatology-conference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patents.google.com/patent/US20160326587A1/" TargetMode="External"/><Relationship Id="rId2" Type="http://schemas.openxmlformats.org/officeDocument/2006/relationships/hyperlink" Target="https://patents.google.com/patent/US9605064B2/" TargetMode="External"/><Relationship Id="rId1" Type="http://schemas.openxmlformats.org/officeDocument/2006/relationships/hyperlink" Target="https://patents.google.com/patent/US20160319353A1/" TargetMode="External"/><Relationship Id="rId5" Type="http://schemas.openxmlformats.org/officeDocument/2006/relationships/printerSettings" Target="../printerSettings/printerSettings3.bin"/><Relationship Id="rId4" Type="http://schemas.openxmlformats.org/officeDocument/2006/relationships/hyperlink" Target="https://patents.google.com/patent/EP1144678A2"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tjohnsdermacademy.com/executive-committee" TargetMode="External"/><Relationship Id="rId21" Type="http://schemas.openxmlformats.org/officeDocument/2006/relationships/hyperlink" Target="https://www.qmul.ac.uk/blizard/all-staff/profiles/edel-otoole.html" TargetMode="External"/><Relationship Id="rId42" Type="http://schemas.openxmlformats.org/officeDocument/2006/relationships/hyperlink" Target="https://www.rstmh.org/professor-roderick-hay" TargetMode="External"/><Relationship Id="rId63" Type="http://schemas.openxmlformats.org/officeDocument/2006/relationships/hyperlink" Target="https://sheffielddermatologyresearch.com/our-team" TargetMode="External"/><Relationship Id="rId84" Type="http://schemas.openxmlformats.org/officeDocument/2006/relationships/hyperlink" Target="https://theconversation.com/profiles/sara-brown-692453" TargetMode="External"/><Relationship Id="rId138" Type="http://schemas.openxmlformats.org/officeDocument/2006/relationships/hyperlink" Target="https://www.linkedin.com/in/caitriona-ryan-aa316115/details/experience/" TargetMode="External"/><Relationship Id="rId159" Type="http://schemas.openxmlformats.org/officeDocument/2006/relationships/hyperlink" Target="https://www.stjohnsdermacademy.com/executive-committee" TargetMode="External"/><Relationship Id="rId170" Type="http://schemas.openxmlformats.org/officeDocument/2006/relationships/hyperlink" Target="https://www.linkedin.com/in/prof-andrew-r-thompson-b5088025/details/experience/" TargetMode="External"/><Relationship Id="rId191" Type="http://schemas.openxmlformats.org/officeDocument/2006/relationships/hyperlink" Target="https://www.linkedin.com/in/faraz-ali-41507950/" TargetMode="External"/><Relationship Id="rId205" Type="http://schemas.openxmlformats.org/officeDocument/2006/relationships/hyperlink" Target="https://medfac.mans.edu.eg/index.php/en/staffs-skin-dept-en" TargetMode="External"/><Relationship Id="rId226" Type="http://schemas.openxmlformats.org/officeDocument/2006/relationships/hyperlink" Target="https://www.linkedin.com/in/sarah-copperwheat-8753a55b/details/experience/" TargetMode="External"/><Relationship Id="rId107" Type="http://schemas.openxmlformats.org/officeDocument/2006/relationships/hyperlink" Target="https://www.tuh.ie/Consultants/Professor-Anne-%E2%80%93-Marie-Tobin.html" TargetMode="External"/><Relationship Id="rId11" Type="http://schemas.openxmlformats.org/officeDocument/2006/relationships/hyperlink" Target="https://www.kcl.ac.uk/people/jonathan-barker" TargetMode="External"/><Relationship Id="rId32" Type="http://schemas.openxmlformats.org/officeDocument/2006/relationships/hyperlink" Target="https://onewelbeck.com/dermatology-allergy/our-team/dermatology-team/" TargetMode="External"/><Relationship Id="rId53" Type="http://schemas.openxmlformats.org/officeDocument/2006/relationships/hyperlink" Target="https://skinmedjournal.com/2018/06/15/roderick-james-hay-md-frcp/" TargetMode="External"/><Relationship Id="rId74" Type="http://schemas.openxmlformats.org/officeDocument/2006/relationships/hyperlink" Target="https://www.research.ed.ac.uk/en/persons/sara-brown" TargetMode="External"/><Relationship Id="rId128" Type="http://schemas.openxmlformats.org/officeDocument/2006/relationships/hyperlink" Target="https://www.linkedin.com/in/dr-colin-morton-946489206/" TargetMode="External"/><Relationship Id="rId149" Type="http://schemas.openxmlformats.org/officeDocument/2006/relationships/hyperlink" Target="https://www.linkedin.com/in/andrew-finlay-a0141249/" TargetMode="External"/><Relationship Id="rId5" Type="http://schemas.openxmlformats.org/officeDocument/2006/relationships/hyperlink" Target="https://www.guysandstthomas.nhs.uk/our-services/severe-psoriasis" TargetMode="External"/><Relationship Id="rId95" Type="http://schemas.openxmlformats.org/officeDocument/2006/relationships/hyperlink" Target="https://psoriasiscouncil.org/people/elise-kleyn/" TargetMode="External"/><Relationship Id="rId160" Type="http://schemas.openxmlformats.org/officeDocument/2006/relationships/hyperlink" Target="https://www.linkedin.com/in/lucy-moorhead-81b7396/" TargetMode="External"/><Relationship Id="rId181" Type="http://schemas.openxmlformats.org/officeDocument/2006/relationships/hyperlink" Target="https://www.stjohnsdermacademy.com/executive-committee" TargetMode="External"/><Relationship Id="rId216" Type="http://schemas.openxmlformats.org/officeDocument/2006/relationships/hyperlink" Target="https://www.linkedin.com/in/alberto-barea-89167487/?original_referer=https%3A%2F%2Fuk.linkedin.com%2Fin%2Falberto-barea-89167487" TargetMode="External"/><Relationship Id="rId22" Type="http://schemas.openxmlformats.org/officeDocument/2006/relationships/hyperlink" Target="https://www.qmul.ac.uk/blizard/all-staff/profiles/edel-otoole.html" TargetMode="External"/><Relationship Id="rId43" Type="http://schemas.openxmlformats.org/officeDocument/2006/relationships/hyperlink" Target="https://www.rstmh.org/professor-roderick-hay" TargetMode="External"/><Relationship Id="rId64" Type="http://schemas.openxmlformats.org/officeDocument/2006/relationships/hyperlink" Target="https://psoriasiscouncil.org/people/ruth-murphy/" TargetMode="External"/><Relationship Id="rId118" Type="http://schemas.openxmlformats.org/officeDocument/2006/relationships/hyperlink" Target="https://www.spindermatology.org/files/Mahil-Satveer.pdf" TargetMode="External"/><Relationship Id="rId139" Type="http://schemas.openxmlformats.org/officeDocument/2006/relationships/hyperlink" Target="https://www.linkedin.com/in/caitriona-ryan-aa316115/details/experience/" TargetMode="External"/><Relationship Id="rId85" Type="http://schemas.openxmlformats.org/officeDocument/2006/relationships/hyperlink" Target="https://orcid.org/0000-0002-3232-5251" TargetMode="External"/><Relationship Id="rId150" Type="http://schemas.openxmlformats.org/officeDocument/2006/relationships/hyperlink" Target="https://www.linkedin.com/in/andrew-finlay-a0141249/" TargetMode="External"/><Relationship Id="rId171" Type="http://schemas.openxmlformats.org/officeDocument/2006/relationships/hyperlink" Target="https://www.cardiff.ac.uk/people/view/2465411-" TargetMode="External"/><Relationship Id="rId192" Type="http://schemas.openxmlformats.org/officeDocument/2006/relationships/hyperlink" Target="https://www.linkedin.com/in/faraz-ali-41507950/" TargetMode="External"/><Relationship Id="rId206" Type="http://schemas.openxmlformats.org/officeDocument/2006/relationships/hyperlink" Target="https://onlinelibrary.wiley.com/doi/10.1111/bjd.20716" TargetMode="External"/><Relationship Id="rId227" Type="http://schemas.openxmlformats.org/officeDocument/2006/relationships/hyperlink" Target="https://www.linkedin.com/in/sarah-copperwheat-8753a55b/details/experience/" TargetMode="External"/><Relationship Id="rId12" Type="http://schemas.openxmlformats.org/officeDocument/2006/relationships/hyperlink" Target="https://onlinelibrary.wiley.com/doi/full/10.1111/jdv.19629" TargetMode="External"/><Relationship Id="rId33" Type="http://schemas.openxmlformats.org/officeDocument/2006/relationships/hyperlink" Target="https://www.leedsth.nhs.uk/consultants/dr-laura-savage/" TargetMode="External"/><Relationship Id="rId108" Type="http://schemas.openxmlformats.org/officeDocument/2006/relationships/hyperlink" Target="https://www.linkedin.com/in/anne-marie-tobin-7048a521/details/experience/" TargetMode="External"/><Relationship Id="rId129" Type="http://schemas.openxmlformats.org/officeDocument/2006/relationships/hyperlink" Target="https://www.linkedin.com/in/dr-colin-morton-946489206/" TargetMode="External"/><Relationship Id="rId54" Type="http://schemas.openxmlformats.org/officeDocument/2006/relationships/hyperlink" Target="https://skinmedjournal.com/2018/06/15/roderick-james-hay-md-frcp/" TargetMode="External"/><Relationship Id="rId75" Type="http://schemas.openxmlformats.org/officeDocument/2006/relationships/hyperlink" Target="https://www.ed.ac.uk/inflammation-research/people/principal-investigators/prof-sara-brown" TargetMode="External"/><Relationship Id="rId96" Type="http://schemas.openxmlformats.org/officeDocument/2006/relationships/hyperlink" Target="https://psoriasiscouncil.org/people/elise-kleyn/" TargetMode="External"/><Relationship Id="rId140" Type="http://schemas.openxmlformats.org/officeDocument/2006/relationships/hyperlink" Target="https://www.linkedin.com/in/caitriona-ryan-aa316115/details/experience/" TargetMode="External"/><Relationship Id="rId161" Type="http://schemas.openxmlformats.org/officeDocument/2006/relationships/hyperlink" Target="https://www.guysandstthomas.nhs.uk/our-services/severe-psoriasis" TargetMode="External"/><Relationship Id="rId182" Type="http://schemas.openxmlformats.org/officeDocument/2006/relationships/hyperlink" Target="https://www.guysandstthomas.nhs.uk/our-consultants/karina-jackson" TargetMode="External"/><Relationship Id="rId217" Type="http://schemas.openxmlformats.org/officeDocument/2006/relationships/hyperlink" Target="https://www.linkedin.com/in/alberto-barea-89167487/?original_referer=https%3A%2F%2Fuk.linkedin.com%2Fin%2Falberto-barea-89167487" TargetMode="External"/><Relationship Id="rId6" Type="http://schemas.openxmlformats.org/officeDocument/2006/relationships/hyperlink" Target="https://www.hcahealthcare.co.uk/finder/specialists/professor-jonathan-barker-1" TargetMode="External"/><Relationship Id="rId23" Type="http://schemas.openxmlformats.org/officeDocument/2006/relationships/hyperlink" Target="https://www.ncl.ac.uk/medical-sciences/people/profile/neilrajan.html" TargetMode="External"/><Relationship Id="rId119" Type="http://schemas.openxmlformats.org/officeDocument/2006/relationships/hyperlink" Target="https://www.spirehealthcare.com/consultant-profiles/dr-philip-laws-c6102217/" TargetMode="External"/><Relationship Id="rId44" Type="http://schemas.openxmlformats.org/officeDocument/2006/relationships/hyperlink" Target="https://skinmedjournal.com/2018/06/15/roderick-james-hay-md-frcp/" TargetMode="External"/><Relationship Id="rId65" Type="http://schemas.openxmlformats.org/officeDocument/2006/relationships/hyperlink" Target="https://www.nottingham.ac.uk/research/groups/cebd/documents/researchdocs/steering-group-biographies-nov2017.pdf" TargetMode="External"/><Relationship Id="rId86" Type="http://schemas.openxmlformats.org/officeDocument/2006/relationships/hyperlink" Target="https://www.gla.ac.uk/schools/infectionimmunity/staff/index.html/staffcontact/person/35d8efe48092" TargetMode="External"/><Relationship Id="rId130" Type="http://schemas.openxmlformats.org/officeDocument/2006/relationships/hyperlink" Target="https://www.circlehealthgroup.co.uk/consultants/colin-morton?treatmentId=498c24bd-cd97-48d8-8324-643bb8b8296c&amp;hospitalId=7cd033c5-b283-44ad-bd59-8de2edf8ac7d" TargetMode="External"/><Relationship Id="rId151" Type="http://schemas.openxmlformats.org/officeDocument/2006/relationships/hyperlink" Target="https://profiles.cardiff.ac.uk/staff/finlayay" TargetMode="External"/><Relationship Id="rId172" Type="http://schemas.openxmlformats.org/officeDocument/2006/relationships/hyperlink" Target="https://www.cardiff.ac.uk/people/view/2465411-" TargetMode="External"/><Relationship Id="rId193" Type="http://schemas.openxmlformats.org/officeDocument/2006/relationships/hyperlink" Target="https://profiles.cardiff.ac.uk/staff/alifm" TargetMode="External"/><Relationship Id="rId207" Type="http://schemas.openxmlformats.org/officeDocument/2006/relationships/hyperlink" Target="https://pubmed.ncbi.nlm.nih.gov/32964500/" TargetMode="External"/><Relationship Id="rId228" Type="http://schemas.openxmlformats.org/officeDocument/2006/relationships/hyperlink" Target="https://www.linkedin.com/in/arlene-mcguire-928359210/" TargetMode="External"/><Relationship Id="rId13" Type="http://schemas.openxmlformats.org/officeDocument/2006/relationships/hyperlink" Target="https://www.bsid.org.uk/the-bsid-2023-medal-winner-is-prof-jonathan-barker/" TargetMode="External"/><Relationship Id="rId109" Type="http://schemas.openxmlformats.org/officeDocument/2006/relationships/hyperlink" Target="https://www.tcd.ie/medicine/clinical-medicine/staff/clinical-medicine/atobin/" TargetMode="External"/><Relationship Id="rId34" Type="http://schemas.openxmlformats.org/officeDocument/2006/relationships/hyperlink" Target="https://skinsurgeryclinic.co.uk/clinic-news/introducing-dr-laura-savage/" TargetMode="External"/><Relationship Id="rId55" Type="http://schemas.openxmlformats.org/officeDocument/2006/relationships/hyperlink" Target="https://skinmedjournal.com/2018/06/15/roderick-james-hay-md-frcp/" TargetMode="External"/><Relationship Id="rId76" Type="http://schemas.openxmlformats.org/officeDocument/2006/relationships/hyperlink" Target="https://www.ed.ac.uk/inflammation-research/people/principal-investigators/prof-sara-brown" TargetMode="External"/><Relationship Id="rId97" Type="http://schemas.openxmlformats.org/officeDocument/2006/relationships/hyperlink" Target="https://www.linkedin.com/in/dr-elise-kleyn-21381610/?originalSubdomain=uk" TargetMode="External"/><Relationship Id="rId120" Type="http://schemas.openxmlformats.org/officeDocument/2006/relationships/hyperlink" Target="https://www.spirehealthcare.com/consultant-profiles/dr-philip-laws-c6102217/" TargetMode="External"/><Relationship Id="rId141" Type="http://schemas.openxmlformats.org/officeDocument/2006/relationships/hyperlink" Target="https://www.linkedin.com/in/caitriona-ryan-aa316115/details/experience/" TargetMode="External"/><Relationship Id="rId7" Type="http://schemas.openxmlformats.org/officeDocument/2006/relationships/hyperlink" Target="https://www.kcl.ac.uk/people/jonathan-barker" TargetMode="External"/><Relationship Id="rId162" Type="http://schemas.openxmlformats.org/officeDocument/2006/relationships/hyperlink" Target="https://www.stjohnsdermacademy.com/executive-committee" TargetMode="External"/><Relationship Id="rId183" Type="http://schemas.openxmlformats.org/officeDocument/2006/relationships/hyperlink" Target="https://www.stjohnsdermacademy.com/executive-committee" TargetMode="External"/><Relationship Id="rId218" Type="http://schemas.openxmlformats.org/officeDocument/2006/relationships/hyperlink" Target="https://www.linkedin.com/in/alberto-barea-89167487/?original_referer=https%3A%2F%2Fuk.linkedin.com%2Fin%2Falberto-barea-89167487" TargetMode="External"/><Relationship Id="rId24" Type="http://schemas.openxmlformats.org/officeDocument/2006/relationships/hyperlink" Target="https://www.linkedin.com/in/neil-rajan-bb1613173/?originalSubdomain=uk" TargetMode="External"/><Relationship Id="rId45" Type="http://schemas.openxmlformats.org/officeDocument/2006/relationships/hyperlink" Target="https://www.rstmh.org/professor-roderick-hay" TargetMode="External"/><Relationship Id="rId66" Type="http://schemas.openxmlformats.org/officeDocument/2006/relationships/hyperlink" Target="https://www.circlehealthgroup.co.uk/consultants/ruth-murphy" TargetMode="External"/><Relationship Id="rId87" Type="http://schemas.openxmlformats.org/officeDocument/2006/relationships/hyperlink" Target="https://psoriasiscouncil.org/people/arthur-burden/" TargetMode="External"/><Relationship Id="rId110" Type="http://schemas.openxmlformats.org/officeDocument/2006/relationships/hyperlink" Target="https://www.tcd.ie/medicine/clinical-medicine/staff/clinical-medicine/atobin/" TargetMode="External"/><Relationship Id="rId131" Type="http://schemas.openxmlformats.org/officeDocument/2006/relationships/hyperlink" Target="https://www.linkedin.com/in/caitriona-ryan-aa316115/details/experience/" TargetMode="External"/><Relationship Id="rId152" Type="http://schemas.openxmlformats.org/officeDocument/2006/relationships/hyperlink" Target="https://profiles.cardiff.ac.uk/staff/finlayay" TargetMode="External"/><Relationship Id="rId173" Type="http://schemas.openxmlformats.org/officeDocument/2006/relationships/hyperlink" Target="https://www.cardiff.ac.uk/people/view/2465411-" TargetMode="External"/><Relationship Id="rId194" Type="http://schemas.openxmlformats.org/officeDocument/2006/relationships/hyperlink" Target="https://orcid.org/0000-0001-9000-6163" TargetMode="External"/><Relationship Id="rId208" Type="http://schemas.openxmlformats.org/officeDocument/2006/relationships/hyperlink" Target="https://www.circlehealthgroup.co.uk/consultants/joyce-leman?treatmentId=498c24bd-cd97-48d8-8324-643bb8b8296c&amp;hospitalId=7cd033c5-b283-44ad-bd59-8de2edf8ac7d" TargetMode="External"/><Relationship Id="rId229" Type="http://schemas.openxmlformats.org/officeDocument/2006/relationships/hyperlink" Target="https://www.linkedin.com/in/arlene-mcguire-928359210/" TargetMode="External"/><Relationship Id="rId14" Type="http://schemas.openxmlformats.org/officeDocument/2006/relationships/hyperlink" Target="https://www.bsid.org.uk/the-bsid-2023-medal-winner-is-prof-jonathan-barker/" TargetMode="External"/><Relationship Id="rId35" Type="http://schemas.openxmlformats.org/officeDocument/2006/relationships/hyperlink" Target="https://imidforum.com/about" TargetMode="External"/><Relationship Id="rId56" Type="http://schemas.openxmlformats.org/officeDocument/2006/relationships/hyperlink" Target="https://sheffielddermatologyresearch.com/our-team" TargetMode="External"/><Relationship Id="rId77" Type="http://schemas.openxmlformats.org/officeDocument/2006/relationships/hyperlink" Target="https://www.ed.ac.uk/centre-genomic-medicine/research-groups/sara-brown-research-group" TargetMode="External"/><Relationship Id="rId100" Type="http://schemas.openxmlformats.org/officeDocument/2006/relationships/hyperlink" Target="https://psoriasiscouncil.org/people/elise-kleyn/" TargetMode="External"/><Relationship Id="rId8" Type="http://schemas.openxmlformats.org/officeDocument/2006/relationships/hyperlink" Target="https://www.guysandstthomas.nhs.uk/our-consultants/jonathan-barker" TargetMode="External"/><Relationship Id="rId98" Type="http://schemas.openxmlformats.org/officeDocument/2006/relationships/hyperlink" Target="https://www.emedevents.com/speaker-profile/elise-kleyn" TargetMode="External"/><Relationship Id="rId121" Type="http://schemas.openxmlformats.org/officeDocument/2006/relationships/hyperlink" Target="https://www.spirehealthcare.com/spire-elland-hospital/consultants/dr-philip-laws-c6102217/" TargetMode="External"/><Relationship Id="rId142" Type="http://schemas.openxmlformats.org/officeDocument/2006/relationships/hyperlink" Target="https://www.linkedin.com/in/caitriona-ryan-aa316115/details/experience/" TargetMode="External"/><Relationship Id="rId163" Type="http://schemas.openxmlformats.org/officeDocument/2006/relationships/hyperlink" Target="https://www.ucc.ie/en/paediatrics/programmes/postgraduateprogrammes/researchpostgrads/phd-students/" TargetMode="External"/><Relationship Id="rId184" Type="http://schemas.openxmlformats.org/officeDocument/2006/relationships/hyperlink" Target="https://jmvh.org/article/fast-facts-eczema-and-contact-dermatitis/" TargetMode="External"/><Relationship Id="rId219" Type="http://schemas.openxmlformats.org/officeDocument/2006/relationships/hyperlink" Target="https://www.linkedin.com/in/alberto-barea-89167487/?original_referer=https%3A%2F%2Fuk.linkedin.com%2Fin%2Falberto-barea-89167487" TargetMode="External"/><Relationship Id="rId230" Type="http://schemas.openxmlformats.org/officeDocument/2006/relationships/hyperlink" Target="https://www.linkedin.com/in/arlene-mcguire-928359210/" TargetMode="External"/><Relationship Id="rId25" Type="http://schemas.openxmlformats.org/officeDocument/2006/relationships/hyperlink" Target="https://www.newcastle-hospitals.nhs.uk/consultants/dr-neil-rajan/" TargetMode="External"/><Relationship Id="rId46" Type="http://schemas.openxmlformats.org/officeDocument/2006/relationships/hyperlink" Target="https://onlinelibrary.wiley.com/doi/full/10.1111/jdv.18730" TargetMode="External"/><Relationship Id="rId67" Type="http://schemas.openxmlformats.org/officeDocument/2006/relationships/hyperlink" Target="https://psoriasiscouncil.org/people/ruth-murphy/" TargetMode="External"/><Relationship Id="rId20" Type="http://schemas.openxmlformats.org/officeDocument/2006/relationships/hyperlink" Target="https://uk.linkedin.com/in/edel-o-toole-49038399?original_referer=https%3A%2F%2Fwww.google.com%2F" TargetMode="External"/><Relationship Id="rId41" Type="http://schemas.openxmlformats.org/officeDocument/2006/relationships/hyperlink" Target="https://www.multivu.com/assets/55030/documents/Professor-Roderick-Hay-Bio-original.pdf" TargetMode="External"/><Relationship Id="rId62" Type="http://schemas.openxmlformats.org/officeDocument/2006/relationships/hyperlink" Target="https://psoriasiscouncil.org/people/ruth-murphy/" TargetMode="External"/><Relationship Id="rId83" Type="http://schemas.openxmlformats.org/officeDocument/2006/relationships/hyperlink" Target="https://www.linkedin.com/in/sara-brown-a7188b87/" TargetMode="External"/><Relationship Id="rId88" Type="http://schemas.openxmlformats.org/officeDocument/2006/relationships/hyperlink" Target="https://doctoryouneed.org/professor-david-burden/" TargetMode="External"/><Relationship Id="rId111" Type="http://schemas.openxmlformats.org/officeDocument/2006/relationships/hyperlink" Target="https://www.tcd.ie/medicine/clinical-medicine/staff/clinical-medicine/atobin/" TargetMode="External"/><Relationship Id="rId132" Type="http://schemas.openxmlformats.org/officeDocument/2006/relationships/hyperlink" Target="https://instituteofdermatologists.ie/pages/professor-caitriona-ryan" TargetMode="External"/><Relationship Id="rId153" Type="http://schemas.openxmlformats.org/officeDocument/2006/relationships/hyperlink" Target="https://profiles.cardiff.ac.uk/staff/finlayay" TargetMode="External"/><Relationship Id="rId174" Type="http://schemas.openxmlformats.org/officeDocument/2006/relationships/hyperlink" Target="https://www.linkedin.com/in/prof-andrew-r-thompson-b5088025/details/experience/" TargetMode="External"/><Relationship Id="rId179" Type="http://schemas.openxmlformats.org/officeDocument/2006/relationships/hyperlink" Target="https://www.cardiff.ac.uk/people/view/2465411-" TargetMode="External"/><Relationship Id="rId195" Type="http://schemas.openxmlformats.org/officeDocument/2006/relationships/hyperlink" Target="https://www.researchgate.net/profile/Sheila-Ryan-4" TargetMode="External"/><Relationship Id="rId209" Type="http://schemas.openxmlformats.org/officeDocument/2006/relationships/hyperlink" Target="https://www.linkedin.com/in/alberto-barea-89167487/?original_referer=https%3A%2F%2Fuk.linkedin.com%2Fin%2Falberto-barea-89167487" TargetMode="External"/><Relationship Id="rId190" Type="http://schemas.openxmlformats.org/officeDocument/2006/relationships/hyperlink" Target="https://www.linkedin.com/in/faraz-ali-41507950/details/education/" TargetMode="External"/><Relationship Id="rId204" Type="http://schemas.openxmlformats.org/officeDocument/2006/relationships/hyperlink" Target="https://www.linkedin.com/in/iman-kotb-6a386838/" TargetMode="External"/><Relationship Id="rId220" Type="http://schemas.openxmlformats.org/officeDocument/2006/relationships/hyperlink" Target="https://www.psoriasis-association.org.uk/news/psoriasis-association-welcomes-new-chair" TargetMode="External"/><Relationship Id="rId225" Type="http://schemas.openxmlformats.org/officeDocument/2006/relationships/hyperlink" Target="https://www.linkedin.com/in/sarah-copperwheat-8753a55b/details/experience/" TargetMode="External"/><Relationship Id="rId15" Type="http://schemas.openxmlformats.org/officeDocument/2006/relationships/hyperlink" Target="https://www.linkedin.com/in/edel-o-toole-49038399/" TargetMode="External"/><Relationship Id="rId36" Type="http://schemas.openxmlformats.org/officeDocument/2006/relationships/hyperlink" Target="https://skinsurgeryclinic.co.uk/clinic-news/introducing-dr-laura-savage/" TargetMode="External"/><Relationship Id="rId57" Type="http://schemas.openxmlformats.org/officeDocument/2006/relationships/hyperlink" Target="https://sheffielddermatologyresearch.com/our-team" TargetMode="External"/><Relationship Id="rId106" Type="http://schemas.openxmlformats.org/officeDocument/2006/relationships/hyperlink" Target="https://www.tuh.ie/Consultants/Professor-Anne-%E2%80%93-Marie-Tobin.html" TargetMode="External"/><Relationship Id="rId127" Type="http://schemas.openxmlformats.org/officeDocument/2006/relationships/hyperlink" Target="https://www.linkedin.com/in/sinead-langan-a0021514/" TargetMode="External"/><Relationship Id="rId10" Type="http://schemas.openxmlformats.org/officeDocument/2006/relationships/hyperlink" Target="https://www.kcl.ac.uk/people/jonathan-barker" TargetMode="External"/><Relationship Id="rId31" Type="http://schemas.openxmlformats.org/officeDocument/2006/relationships/hyperlink" Target="https://www.linkedin.com/in/dr-claire-fuller-4982471a/details/experience/" TargetMode="External"/><Relationship Id="rId52" Type="http://schemas.openxmlformats.org/officeDocument/2006/relationships/hyperlink" Target="https://onlinelibrary.wiley.com/doi/pdf/10.1111/jdv.18730" TargetMode="External"/><Relationship Id="rId73" Type="http://schemas.openxmlformats.org/officeDocument/2006/relationships/hyperlink" Target="https://www.research.ed.ac.uk/en/persons/sara-brown" TargetMode="External"/><Relationship Id="rId78" Type="http://schemas.openxmlformats.org/officeDocument/2006/relationships/hyperlink" Target="https://www.ed.ac.uk/centre-genomic-medicine/research-groups/sara-brown-research-group" TargetMode="External"/><Relationship Id="rId94" Type="http://schemas.openxmlformats.org/officeDocument/2006/relationships/hyperlink" Target="https://psoriasiscouncil.org/people/elise-kleyn/" TargetMode="External"/><Relationship Id="rId99" Type="http://schemas.openxmlformats.org/officeDocument/2006/relationships/hyperlink" Target="https://psoriasiscouncil.org/people/elise-kleyn/" TargetMode="External"/><Relationship Id="rId101" Type="http://schemas.openxmlformats.org/officeDocument/2006/relationships/hyperlink" Target="https://media.mycme.com/documents/343/bio_kleyn_85714.pdf" TargetMode="External"/><Relationship Id="rId122" Type="http://schemas.openxmlformats.org/officeDocument/2006/relationships/hyperlink" Target="https://www.spirehealthcare.com/consultant-profiles/dr-philip-laws-c6102217/" TargetMode="External"/><Relationship Id="rId143" Type="http://schemas.openxmlformats.org/officeDocument/2006/relationships/hyperlink" Target="https://www.linkedin.com/in/caitriona-ryan-aa316115/details/experience/" TargetMode="External"/><Relationship Id="rId148" Type="http://schemas.openxmlformats.org/officeDocument/2006/relationships/hyperlink" Target="https://profiles.cardiff.ac.uk/staff/finlayay" TargetMode="External"/><Relationship Id="rId164" Type="http://schemas.openxmlformats.org/officeDocument/2006/relationships/hyperlink" Target="https://irishskin.ie/author/dr-cathal-o-connor/" TargetMode="External"/><Relationship Id="rId169" Type="http://schemas.openxmlformats.org/officeDocument/2006/relationships/hyperlink" Target="https://ulsterindependentclinic.com/Specialism/dermatology/" TargetMode="External"/><Relationship Id="rId185" Type="http://schemas.openxmlformats.org/officeDocument/2006/relationships/hyperlink" Target="https://typeset.io/authors/j-berth-jones-2gats64nxt" TargetMode="External"/><Relationship Id="rId4" Type="http://schemas.openxmlformats.org/officeDocument/2006/relationships/hyperlink" Target="https://www.stjohnsdermacademy.com/executive-committee" TargetMode="External"/><Relationship Id="rId9" Type="http://schemas.openxmlformats.org/officeDocument/2006/relationships/hyperlink" Target="https://onlinelibrary.wiley.com/doi/full/10.1111/jdv.19629" TargetMode="External"/><Relationship Id="rId180" Type="http://schemas.openxmlformats.org/officeDocument/2006/relationships/hyperlink" Target="https://www.cardiff.ac.uk/people/view/2465411-" TargetMode="External"/><Relationship Id="rId210" Type="http://schemas.openxmlformats.org/officeDocument/2006/relationships/hyperlink" Target="https://www.linkedin.com/in/alberto-barea-89167487/?original_referer=https%3A%2F%2Fuk.linkedin.com%2Fin%2Falberto-barea-89167487" TargetMode="External"/><Relationship Id="rId215" Type="http://schemas.openxmlformats.org/officeDocument/2006/relationships/hyperlink" Target="https://www.linkedin.com/in/alberto-barea-89167487/?original_referer=https%3A%2F%2Fuk.linkedin.com%2Fin%2Falberto-barea-89167487" TargetMode="External"/><Relationship Id="rId26" Type="http://schemas.openxmlformats.org/officeDocument/2006/relationships/hyperlink" Target="https://www.linkedin.com/in/dr-claire-fuller-4982471a/details/experience/" TargetMode="External"/><Relationship Id="rId231" Type="http://schemas.openxmlformats.org/officeDocument/2006/relationships/hyperlink" Target="https://www.linkedin.com/in/arlene-mcguire-928359210/" TargetMode="External"/><Relationship Id="rId47" Type="http://schemas.openxmlformats.org/officeDocument/2006/relationships/hyperlink" Target="https://onlinelibrary.wiley.com/doi/full/10.1111/jdv.18730" TargetMode="External"/><Relationship Id="rId68" Type="http://schemas.openxmlformats.org/officeDocument/2006/relationships/hyperlink" Target="https://sheffielddermatologyresearch.com/our-team" TargetMode="External"/><Relationship Id="rId89" Type="http://schemas.openxmlformats.org/officeDocument/2006/relationships/hyperlink" Target="https://www.gla.ac.uk/schools/infectionimmunity/staff/index.html/staffcontact/person/35d8efe48092" TargetMode="External"/><Relationship Id="rId112" Type="http://schemas.openxmlformats.org/officeDocument/2006/relationships/hyperlink" Target="https://orcid.org/0000-0003-2730-9561" TargetMode="External"/><Relationship Id="rId133" Type="http://schemas.openxmlformats.org/officeDocument/2006/relationships/hyperlink" Target="https://www.linkedin.com/in/caitriona-ryan-aa316115/details/experience/" TargetMode="External"/><Relationship Id="rId154" Type="http://schemas.openxmlformats.org/officeDocument/2006/relationships/hyperlink" Target="https://profiles.cardiff.ac.uk/staff/finlayay" TargetMode="External"/><Relationship Id="rId175" Type="http://schemas.openxmlformats.org/officeDocument/2006/relationships/hyperlink" Target="https://www.cardiff.ac.uk/people/view/2465411-" TargetMode="External"/><Relationship Id="rId196" Type="http://schemas.openxmlformats.org/officeDocument/2006/relationships/hyperlink" Target="https://orcid.org/0000-0001-9000-6163" TargetMode="External"/><Relationship Id="rId200" Type="http://schemas.openxmlformats.org/officeDocument/2006/relationships/hyperlink" Target="https://biography.omicsonline.org/united-kingdom/scottish-dermatology-nursing-society-uk/barbara-page-2145557" TargetMode="External"/><Relationship Id="rId16" Type="http://schemas.openxmlformats.org/officeDocument/2006/relationships/hyperlink" Target="https://www.qmul.ac.uk/blizard/all-staff/profiles/edel-otoole.html" TargetMode="External"/><Relationship Id="rId221" Type="http://schemas.openxmlformats.org/officeDocument/2006/relationships/hyperlink" Target="https://www.nottingham.ac.uk/research/groups/cebd/documents/nihr-programme-grant/nihrprogrammegrantprojectmanagement.pdf" TargetMode="External"/><Relationship Id="rId37" Type="http://schemas.openxmlformats.org/officeDocument/2006/relationships/hyperlink" Target="https://personalpages.manchester.ac.uk/staff/zenas.yiu/cv/cv.pdf" TargetMode="External"/><Relationship Id="rId58" Type="http://schemas.openxmlformats.org/officeDocument/2006/relationships/hyperlink" Target="https://sheffielddermatologyresearch.com/our-team" TargetMode="External"/><Relationship Id="rId79" Type="http://schemas.openxmlformats.org/officeDocument/2006/relationships/hyperlink" Target="https://www.linkedin.com/in/sara-brown-a7188b87/" TargetMode="External"/><Relationship Id="rId102" Type="http://schemas.openxmlformats.org/officeDocument/2006/relationships/hyperlink" Target="https://www.tcd.ie/medicine/clinical-medicine/staff/clinical-medicine/atobin/" TargetMode="External"/><Relationship Id="rId123" Type="http://schemas.openxmlformats.org/officeDocument/2006/relationships/hyperlink" Target="https://www.linkedin.com/in/philip-laws-4450a83a/" TargetMode="External"/><Relationship Id="rId144" Type="http://schemas.openxmlformats.org/officeDocument/2006/relationships/hyperlink" Target="https://www.linkedin.com/in/caitriona-ryan-aa316115/details/experience/" TargetMode="External"/><Relationship Id="rId90" Type="http://schemas.openxmlformats.org/officeDocument/2006/relationships/hyperlink" Target="https://www.doctify.com/uk/specialist/professor-david-burden" TargetMode="External"/><Relationship Id="rId165" Type="http://schemas.openxmlformats.org/officeDocument/2006/relationships/hyperlink" Target="https://sites.manchester.ac.uk/guidemap/" TargetMode="External"/><Relationship Id="rId186" Type="http://schemas.openxmlformats.org/officeDocument/2006/relationships/hyperlink" Target="https://jmvh.org/article/fast-facts-eczema-and-contact-dermatitis/" TargetMode="External"/><Relationship Id="rId211" Type="http://schemas.openxmlformats.org/officeDocument/2006/relationships/hyperlink" Target="https://www.linkedin.com/in/alberto-barea-89167487/?original_referer=https%3A%2F%2Fuk.linkedin.com%2Fin%2Falberto-barea-89167487" TargetMode="External"/><Relationship Id="rId232" Type="http://schemas.openxmlformats.org/officeDocument/2006/relationships/hyperlink" Target="http://www.dermatologyinpractice.co.uk/editorial-board.aspx" TargetMode="External"/><Relationship Id="rId27" Type="http://schemas.openxmlformats.org/officeDocument/2006/relationships/hyperlink" Target="https://www.linkedin.com/in/dr-claire-fuller-4982471a/details/experience/" TargetMode="External"/><Relationship Id="rId48" Type="http://schemas.openxmlformats.org/officeDocument/2006/relationships/hyperlink" Target="https://onlinelibrary.wiley.com/doi/full/10.1111/jdv.18730" TargetMode="External"/><Relationship Id="rId69" Type="http://schemas.openxmlformats.org/officeDocument/2006/relationships/hyperlink" Target="https://www.nottingham.ac.uk/research/groups/cebd/documents/researchdocs/steering-group-biographies-nov2017.pdf" TargetMode="External"/><Relationship Id="rId113" Type="http://schemas.openxmlformats.org/officeDocument/2006/relationships/hyperlink" Target="https://www.guysandstthomas.nhs.uk/our-consultants/satveer-mahil" TargetMode="External"/><Relationship Id="rId134" Type="http://schemas.openxmlformats.org/officeDocument/2006/relationships/hyperlink" Target="https://www.blackrockhealth.com/consultants/prof-caitriona-ryan" TargetMode="External"/><Relationship Id="rId80" Type="http://schemas.openxmlformats.org/officeDocument/2006/relationships/hyperlink" Target="https://www.ed.ac.uk/inflammation-research/people/principal-investigators/prof-sara-brown" TargetMode="External"/><Relationship Id="rId155" Type="http://schemas.openxmlformats.org/officeDocument/2006/relationships/hyperlink" Target="https://profiles.cardiff.ac.uk/staff/finlayay" TargetMode="External"/><Relationship Id="rId176" Type="http://schemas.openxmlformats.org/officeDocument/2006/relationships/hyperlink" Target="https://www.cardiff.ac.uk/people/view/2465411-" TargetMode="External"/><Relationship Id="rId197" Type="http://schemas.openxmlformats.org/officeDocument/2006/relationships/hyperlink" Target="https://bdng-conference.co.uk/speakers/sheila-ryan/" TargetMode="External"/><Relationship Id="rId201" Type="http://schemas.openxmlformats.org/officeDocument/2006/relationships/hyperlink" Target="https://bdng.org.uk/wp-content/uploads/2022/09/25BDNGDN.pdf" TargetMode="External"/><Relationship Id="rId222" Type="http://schemas.openxmlformats.org/officeDocument/2006/relationships/hyperlink" Target="https://www.linkedin.com/in/gabrielle-becher-10a014aa/" TargetMode="External"/><Relationship Id="rId17" Type="http://schemas.openxmlformats.org/officeDocument/2006/relationships/hyperlink" Target="https://www.qmul.ac.uk/blizard/all-staff/profiles/edel-otoole.html" TargetMode="External"/><Relationship Id="rId38" Type="http://schemas.openxmlformats.org/officeDocument/2006/relationships/hyperlink" Target="https://personalpages.manchester.ac.uk/staff/zenas.yiu/cv/cv.pdf" TargetMode="External"/><Relationship Id="rId59" Type="http://schemas.openxmlformats.org/officeDocument/2006/relationships/hyperlink" Target="https://www.circlehealthgroup.co.uk/consultants/ruth-murphy" TargetMode="External"/><Relationship Id="rId103" Type="http://schemas.openxmlformats.org/officeDocument/2006/relationships/hyperlink" Target="https://www.linkedin.com/in/anne-marie-tobin-7048a521/details/volunteering-experiences/" TargetMode="External"/><Relationship Id="rId124" Type="http://schemas.openxmlformats.org/officeDocument/2006/relationships/hyperlink" Target="https://www.linkedin.com/in/sinead-langan-a0021514/" TargetMode="External"/><Relationship Id="rId70" Type="http://schemas.openxmlformats.org/officeDocument/2006/relationships/hyperlink" Target="https://sheffielddermatologyresearch.com/our-team" TargetMode="External"/><Relationship Id="rId91" Type="http://schemas.openxmlformats.org/officeDocument/2006/relationships/hyperlink" Target="https://psoriasiscouncil.org/people/elise-kleyn/" TargetMode="External"/><Relationship Id="rId145" Type="http://schemas.openxmlformats.org/officeDocument/2006/relationships/hyperlink" Target="https://www.linkedin.com/in/caitriona-ryan-aa316115/details/experience/" TargetMode="External"/><Relationship Id="rId166" Type="http://schemas.openxmlformats.org/officeDocument/2006/relationships/hyperlink" Target="https://onewelbeck.com/consultants/dr-sandy-mcbride/" TargetMode="External"/><Relationship Id="rId187" Type="http://schemas.openxmlformats.org/officeDocument/2006/relationships/hyperlink" Target="https://find-and-update.company-information.service.gov.uk/officers/8ATPPGaXmFmOlyO2-TX5vQotZzg/appointments" TargetMode="External"/><Relationship Id="rId1" Type="http://schemas.openxmlformats.org/officeDocument/2006/relationships/hyperlink" Target="https://www.leopoldina.org/fileadmin/redaktion/Mitglieder/CV_Barker_Jonathan_EN.pdf" TargetMode="External"/><Relationship Id="rId212" Type="http://schemas.openxmlformats.org/officeDocument/2006/relationships/hyperlink" Target="https://www.linkedin.com/posts/alberto-barea-89167487_nursing-principalinvestigator-kingstonhospital-activity-7182339375941218304-oFRm/" TargetMode="External"/><Relationship Id="rId233" Type="http://schemas.openxmlformats.org/officeDocument/2006/relationships/hyperlink" Target="https://www.linkedin.com/in/arlene-mcguire-928359210/" TargetMode="External"/><Relationship Id="rId28" Type="http://schemas.openxmlformats.org/officeDocument/2006/relationships/hyperlink" Target="https://www.linkedin.com/in/dr-claire-fuller-4982471a/details/experience/" TargetMode="External"/><Relationship Id="rId49" Type="http://schemas.openxmlformats.org/officeDocument/2006/relationships/hyperlink" Target="https://onlinelibrary.wiley.com/doi/full/10.1111/jdv.18730" TargetMode="External"/><Relationship Id="rId114" Type="http://schemas.openxmlformats.org/officeDocument/2006/relationships/hyperlink" Target="https://www.guysandstthomas.nhs.uk/our-services/severe-psoriasis" TargetMode="External"/><Relationship Id="rId60" Type="http://schemas.openxmlformats.org/officeDocument/2006/relationships/hyperlink" Target="https://sheffielddermatologyresearch.com/our-team" TargetMode="External"/><Relationship Id="rId81" Type="http://schemas.openxmlformats.org/officeDocument/2006/relationships/hyperlink" Target="https://www.ed.ac.uk/centre-genomic-medicine/research-groups/sara-brown-research-group" TargetMode="External"/><Relationship Id="rId135" Type="http://schemas.openxmlformats.org/officeDocument/2006/relationships/hyperlink" Target="https://www.researchgate.net/lab/Alan-Menter-MD-Lab" TargetMode="External"/><Relationship Id="rId156" Type="http://schemas.openxmlformats.org/officeDocument/2006/relationships/hyperlink" Target="https://psoriasiscouncil.org/people/andrew-finlay/" TargetMode="External"/><Relationship Id="rId177" Type="http://schemas.openxmlformats.org/officeDocument/2006/relationships/hyperlink" Target="https://www.cardiff.ac.uk/people/view/2465411-" TargetMode="External"/><Relationship Id="rId198" Type="http://schemas.openxmlformats.org/officeDocument/2006/relationships/hyperlink" Target="https://biography.omicsonline.org/united-kingdom/scottish-dermatology-nursing-society-uk/barbara-page-2145557" TargetMode="External"/><Relationship Id="rId202" Type="http://schemas.openxmlformats.org/officeDocument/2006/relationships/hyperlink" Target="https://www.nursingtimes.net/clinical-archive/dermatology/raising-the-profile-of-skincare-among-health-professionals-29-10-2008/" TargetMode="External"/><Relationship Id="rId223" Type="http://schemas.openxmlformats.org/officeDocument/2006/relationships/hyperlink" Target="https://www.scotmt.scot.nhs.uk/specialty/specialty-programmes/west/programme-information-profiles/dermatology.aspx" TargetMode="External"/><Relationship Id="rId18" Type="http://schemas.openxmlformats.org/officeDocument/2006/relationships/hyperlink" Target="https://www.qmul.ac.uk/blizard/research/centres/centre-for-cell-biology-and-cutaneous-research/" TargetMode="External"/><Relationship Id="rId39" Type="http://schemas.openxmlformats.org/officeDocument/2006/relationships/hyperlink" Target="https://www.researchgate.net/profile/Zenas-Zn-Yiu" TargetMode="External"/><Relationship Id="rId50" Type="http://schemas.openxmlformats.org/officeDocument/2006/relationships/hyperlink" Target="https://onlinelibrary.wiley.com/doi/full/10.1111/jdv.18730" TargetMode="External"/><Relationship Id="rId104" Type="http://schemas.openxmlformats.org/officeDocument/2006/relationships/hyperlink" Target="https://www.tcd.ie/medicine/clinical-medicine/staff/clinical-medicine/atobin/" TargetMode="External"/><Relationship Id="rId125" Type="http://schemas.openxmlformats.org/officeDocument/2006/relationships/hyperlink" Target="https://www.linkedin.com/in/sinead-langan-a0021514/" TargetMode="External"/><Relationship Id="rId146" Type="http://schemas.openxmlformats.org/officeDocument/2006/relationships/hyperlink" Target="https://www.linkedin.com/in/caitriona-ryan-aa316115/details/experience/" TargetMode="External"/><Relationship Id="rId167" Type="http://schemas.openxmlformats.org/officeDocument/2006/relationships/hyperlink" Target="https://onewelbeck.com/consultants/dr-sandy-mcbride/" TargetMode="External"/><Relationship Id="rId188" Type="http://schemas.openxmlformats.org/officeDocument/2006/relationships/hyperlink" Target="https://find-and-update.company-information.service.gov.uk/officers/8ATPPGaXmFmOlyO2-TX5vQotZzg/appointments" TargetMode="External"/><Relationship Id="rId71" Type="http://schemas.openxmlformats.org/officeDocument/2006/relationships/hyperlink" Target="https://www.researchgate.net/lab/Ruth-Murphy-Lab" TargetMode="External"/><Relationship Id="rId92" Type="http://schemas.openxmlformats.org/officeDocument/2006/relationships/hyperlink" Target="https://research.manchester.ac.uk/en/persons/elise.kleyn" TargetMode="External"/><Relationship Id="rId213" Type="http://schemas.openxmlformats.org/officeDocument/2006/relationships/hyperlink" Target="https://www.linkedin.com/in/alberto-barea-89167487/?original_referer=https%3A%2F%2Fuk.linkedin.com%2Fin%2Falberto-barea-89167487" TargetMode="External"/><Relationship Id="rId234" Type="http://schemas.openxmlformats.org/officeDocument/2006/relationships/hyperlink" Target="http://www.dermatologyinpractice.co.uk/editorial-board.aspx" TargetMode="External"/><Relationship Id="rId2" Type="http://schemas.openxmlformats.org/officeDocument/2006/relationships/hyperlink" Target="https://www.leopoldina.org/fileadmin/redaktion/Mitglieder/CV_Barker_Jonathan_EN.pdf" TargetMode="External"/><Relationship Id="rId29" Type="http://schemas.openxmlformats.org/officeDocument/2006/relationships/hyperlink" Target="https://www.linkedin.com/in/dr-claire-fuller-4982471a/details/experience/" TargetMode="External"/><Relationship Id="rId40" Type="http://schemas.openxmlformats.org/officeDocument/2006/relationships/hyperlink" Target="https://www.researchgate.net/profile/Zenas-Zn-Yiu" TargetMode="External"/><Relationship Id="rId115" Type="http://schemas.openxmlformats.org/officeDocument/2006/relationships/hyperlink" Target="https://www.researchgate.net/lab/Catherine-Smith-Lab" TargetMode="External"/><Relationship Id="rId136" Type="http://schemas.openxmlformats.org/officeDocument/2006/relationships/hyperlink" Target="https://www.linkedin.com/in/caitriona-ryan-aa316115" TargetMode="External"/><Relationship Id="rId157" Type="http://schemas.openxmlformats.org/officeDocument/2006/relationships/hyperlink" Target="https://profiles.cardiff.ac.uk/staff/finlayay" TargetMode="External"/><Relationship Id="rId178" Type="http://schemas.openxmlformats.org/officeDocument/2006/relationships/hyperlink" Target="https://www.cardiff.ac.uk/people/view/2465411-" TargetMode="External"/><Relationship Id="rId61" Type="http://schemas.openxmlformats.org/officeDocument/2006/relationships/hyperlink" Target="https://sheffielddermatologyresearch.com/our-team" TargetMode="External"/><Relationship Id="rId82" Type="http://schemas.openxmlformats.org/officeDocument/2006/relationships/hyperlink" Target="https://www.linkedin.com/in/sara-brown-a7188b87/" TargetMode="External"/><Relationship Id="rId199" Type="http://schemas.openxmlformats.org/officeDocument/2006/relationships/hyperlink" Target="https://biography.omicsonline.org/united-kingdom/scottish-dermatology-nursing-society-uk/barbara-page-2145557" TargetMode="External"/><Relationship Id="rId203" Type="http://schemas.openxmlformats.org/officeDocument/2006/relationships/hyperlink" Target="https://www.linkedin.com/in/iman-kotb-6a386838/" TargetMode="External"/><Relationship Id="rId19" Type="http://schemas.openxmlformats.org/officeDocument/2006/relationships/hyperlink" Target="https://esdr.org/about-esdr/leadership-committees/esdr-board/edel-otoole/" TargetMode="External"/><Relationship Id="rId224" Type="http://schemas.openxmlformats.org/officeDocument/2006/relationships/hyperlink" Target="https://www.linkedin.com/in/sarah-copperwheat-8753a55b/details/experience/" TargetMode="External"/><Relationship Id="rId30" Type="http://schemas.openxmlformats.org/officeDocument/2006/relationships/hyperlink" Target="https://www.linkedin.com/in/dr-claire-fuller-4982471a/details/experience/" TargetMode="External"/><Relationship Id="rId105" Type="http://schemas.openxmlformats.org/officeDocument/2006/relationships/hyperlink" Target="https://www.tuh.ie/Consultants/Professor-Anne-%E2%80%93-Marie-Tobin.html" TargetMode="External"/><Relationship Id="rId126" Type="http://schemas.openxmlformats.org/officeDocument/2006/relationships/hyperlink" Target="https://www.linkedin.com/in/sinead-langan-a0021514/" TargetMode="External"/><Relationship Id="rId147" Type="http://schemas.openxmlformats.org/officeDocument/2006/relationships/hyperlink" Target="https://profiles.cardiff.ac.uk/staff/finlayay" TargetMode="External"/><Relationship Id="rId168" Type="http://schemas.openxmlformats.org/officeDocument/2006/relationships/hyperlink" Target="https://www.dundonaldconsulting.com/team-4" TargetMode="External"/><Relationship Id="rId51" Type="http://schemas.openxmlformats.org/officeDocument/2006/relationships/hyperlink" Target="https://www.multivu.com/assets/55030/documents/Professor-Roderick-Hay-Bio-original.pdf" TargetMode="External"/><Relationship Id="rId72" Type="http://schemas.openxmlformats.org/officeDocument/2006/relationships/hyperlink" Target="https://www.researchgate.net/profile/Ruth-Murphy-8" TargetMode="External"/><Relationship Id="rId93" Type="http://schemas.openxmlformats.org/officeDocument/2006/relationships/hyperlink" Target="https://www.researchgate.net/lab/Christine-Elise-Kleyn-Lab" TargetMode="External"/><Relationship Id="rId189" Type="http://schemas.openxmlformats.org/officeDocument/2006/relationships/hyperlink" Target="https://typeset.io/authors/j-berth-jones-2gats64nxt" TargetMode="External"/><Relationship Id="rId3" Type="http://schemas.openxmlformats.org/officeDocument/2006/relationships/hyperlink" Target="https://psoriasiscouncil.org/people/jonathan-barker/" TargetMode="External"/><Relationship Id="rId214" Type="http://schemas.openxmlformats.org/officeDocument/2006/relationships/hyperlink" Target="https://www.linkedin.com/in/alberto-barea-89167487/?original_referer=https%3A%2F%2Fuk.linkedin.com%2Fin%2Falberto-barea-89167487" TargetMode="External"/><Relationship Id="rId116" Type="http://schemas.openxmlformats.org/officeDocument/2006/relationships/hyperlink" Target="https://www.guysandstthomas.nhs.uk/our-consultants/satveer-mahil" TargetMode="External"/><Relationship Id="rId137" Type="http://schemas.openxmlformats.org/officeDocument/2006/relationships/hyperlink" Target="https://www.linkedin.com/in/caitriona-ryan-aa316115/details/experience/" TargetMode="External"/><Relationship Id="rId158" Type="http://schemas.openxmlformats.org/officeDocument/2006/relationships/hyperlink" Target="https://www.linkedin.com/in/lucy-moorhead-81b7396/"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medicalcouncil.ie/public-information/check-the-register/search-results/?regno=409265&amp;doctorid=cdf04271-177f-ec11-8d21-00224881b38e" TargetMode="External"/><Relationship Id="rId21" Type="http://schemas.openxmlformats.org/officeDocument/2006/relationships/hyperlink" Target="https://www.linkedin.com/in/dr-claire-fuller-4982471a/" TargetMode="External"/><Relationship Id="rId42" Type="http://schemas.openxmlformats.org/officeDocument/2006/relationships/hyperlink" Target="https://sheffielddermatologyresearch.com/our-team" TargetMode="External"/><Relationship Id="rId63" Type="http://schemas.openxmlformats.org/officeDocument/2006/relationships/hyperlink" Target="https://www.linkedin.com/in/dr-elise-kleyn-21381610/details/education/" TargetMode="External"/><Relationship Id="rId84" Type="http://schemas.openxmlformats.org/officeDocument/2006/relationships/hyperlink" Target="https://www.guysandstthomas.nhs.uk/our-consultants/sinead-langan" TargetMode="External"/><Relationship Id="rId138" Type="http://schemas.openxmlformats.org/officeDocument/2006/relationships/hyperlink" Target="https://orcid.org/0000-0001-9000-6163" TargetMode="External"/><Relationship Id="rId159" Type="http://schemas.openxmlformats.org/officeDocument/2006/relationships/hyperlink" Target="https://www.linkedin.com/in/caroline-irwin-3ba09720/?originalSubdomain=ie" TargetMode="External"/><Relationship Id="rId107" Type="http://schemas.openxmlformats.org/officeDocument/2006/relationships/hyperlink" Target="https://www.gmc-uk.org/doctors/1543227" TargetMode="External"/><Relationship Id="rId11" Type="http://schemas.openxmlformats.org/officeDocument/2006/relationships/hyperlink" Target="https://uk.linkedin.com/in/edel-o-toole-49038399?original_referer=https%3A%2F%2Fwww.google.com%2F" TargetMode="External"/><Relationship Id="rId32" Type="http://schemas.openxmlformats.org/officeDocument/2006/relationships/hyperlink" Target="https://personalpages.manchester.ac.uk/staff/zenas.yiu/cv/cv.pdf" TargetMode="External"/><Relationship Id="rId53" Type="http://schemas.openxmlformats.org/officeDocument/2006/relationships/hyperlink" Target="https://www.ed.ac.uk/inflammation-research/people/principal-investigators/prof-sara-brown" TargetMode="External"/><Relationship Id="rId74" Type="http://schemas.openxmlformats.org/officeDocument/2006/relationships/hyperlink" Target="https://www.guysandstthomas.nhs.uk/our-consultants/satveer-mahil" TargetMode="External"/><Relationship Id="rId128" Type="http://schemas.openxmlformats.org/officeDocument/2006/relationships/hyperlink" Target="https://www.guysandstthomas.nhs.uk/our-consultants/karina-jackson" TargetMode="External"/><Relationship Id="rId149" Type="http://schemas.openxmlformats.org/officeDocument/2006/relationships/hyperlink" Target="https://www.gmc-uk.org/doctors/3581115" TargetMode="External"/><Relationship Id="rId5" Type="http://schemas.openxmlformats.org/officeDocument/2006/relationships/hyperlink" Target="https://www.kcl.ac.uk/people/jonathan-barker" TargetMode="External"/><Relationship Id="rId95" Type="http://schemas.openxmlformats.org/officeDocument/2006/relationships/hyperlink" Target="https://www.linkedin.com/in/caitriona-ryan-aa316115" TargetMode="External"/><Relationship Id="rId160" Type="http://schemas.openxmlformats.org/officeDocument/2006/relationships/hyperlink" Target="http://www.dermatologyinpractice.co.uk/editorial-board.aspx" TargetMode="External"/><Relationship Id="rId22" Type="http://schemas.openxmlformats.org/officeDocument/2006/relationships/hyperlink" Target="https://www.euro-pso.org/doing-more-than-a-scratch-using-new-technologies-to-help-people-with-psoriatic-disease/" TargetMode="External"/><Relationship Id="rId43" Type="http://schemas.openxmlformats.org/officeDocument/2006/relationships/hyperlink" Target="https://psoriasiscouncil.org/people/ruth-murphy/" TargetMode="External"/><Relationship Id="rId64" Type="http://schemas.openxmlformats.org/officeDocument/2006/relationships/hyperlink" Target="https://www.emedevents.com/speaker-profile/elise-kleyn" TargetMode="External"/><Relationship Id="rId118" Type="http://schemas.openxmlformats.org/officeDocument/2006/relationships/hyperlink" Target="https://www.researchgate.net/profile/Ali-Al-Janabi-4" TargetMode="External"/><Relationship Id="rId139" Type="http://schemas.openxmlformats.org/officeDocument/2006/relationships/hyperlink" Target="https://orcid.org/0000-0001-9000-6163" TargetMode="External"/><Relationship Id="rId85" Type="http://schemas.openxmlformats.org/officeDocument/2006/relationships/hyperlink" Target="https://www.guysandstthomas.nhs.uk/our-consultants/sinead-langan" TargetMode="External"/><Relationship Id="rId150" Type="http://schemas.openxmlformats.org/officeDocument/2006/relationships/hyperlink" Target="https://eprints.kingston.ac.uk/id/eprint/43649/1/Wertheim-D-43649-AAM.pdf" TargetMode="External"/><Relationship Id="rId12" Type="http://schemas.openxmlformats.org/officeDocument/2006/relationships/hyperlink" Target="https://www.qmul.ac.uk/blizard/all-staff/profiles/edel-otoole.html" TargetMode="External"/><Relationship Id="rId17" Type="http://schemas.openxmlformats.org/officeDocument/2006/relationships/hyperlink" Target="https://esdr.org/about-esdr/leadership-committees/esdr-board/neil-rajan/" TargetMode="External"/><Relationship Id="rId33" Type="http://schemas.openxmlformats.org/officeDocument/2006/relationships/hyperlink" Target="https://www.multivu.com/assets/55030/documents/Professor-Roderick-Hay-Bio-original.pdf" TargetMode="External"/><Relationship Id="rId38" Type="http://schemas.openxmlformats.org/officeDocument/2006/relationships/hyperlink" Target="https://onlinelibrary.wiley.com/doi/full/10.1111/jdv.18730" TargetMode="External"/><Relationship Id="rId59" Type="http://schemas.openxmlformats.org/officeDocument/2006/relationships/hyperlink" Target="https://doctoryouneed.org/professor-david-burden/" TargetMode="External"/><Relationship Id="rId103" Type="http://schemas.openxmlformats.org/officeDocument/2006/relationships/hyperlink" Target="https://www.linkedin.com/in/caitriona-ryan-aa316115/details/education/" TargetMode="External"/><Relationship Id="rId108" Type="http://schemas.openxmlformats.org/officeDocument/2006/relationships/hyperlink" Target="https://www.gmc-uk.org/doctors/1543227" TargetMode="External"/><Relationship Id="rId124" Type="http://schemas.openxmlformats.org/officeDocument/2006/relationships/hyperlink" Target="https://www.doctify.com/uk/specialist/dr-kevin-mckenna-1" TargetMode="External"/><Relationship Id="rId129" Type="http://schemas.openxmlformats.org/officeDocument/2006/relationships/hyperlink" Target="https://www.guysandstthomas.nhs.uk/our-consultants/karina-jackson" TargetMode="External"/><Relationship Id="rId54" Type="http://schemas.openxmlformats.org/officeDocument/2006/relationships/hyperlink" Target="https://www.gmc-uk.org/doctors/4334156" TargetMode="External"/><Relationship Id="rId70" Type="http://schemas.openxmlformats.org/officeDocument/2006/relationships/hyperlink" Target="https://www.linkedin.com/in/anne-marie-tobin-7048a521/" TargetMode="External"/><Relationship Id="rId75" Type="http://schemas.openxmlformats.org/officeDocument/2006/relationships/hyperlink" Target="https://www.guysandstthomas.nhs.uk/our-consultants/satveer-mahil" TargetMode="External"/><Relationship Id="rId91" Type="http://schemas.openxmlformats.org/officeDocument/2006/relationships/hyperlink" Target="https://www.linkedin.com/in/dr-colin-morton-946489206/" TargetMode="External"/><Relationship Id="rId96" Type="http://schemas.openxmlformats.org/officeDocument/2006/relationships/hyperlink" Target="https://health.usnews.com/doctors/caitriona-ryan-780126" TargetMode="External"/><Relationship Id="rId140" Type="http://schemas.openxmlformats.org/officeDocument/2006/relationships/hyperlink" Target="https://orcid.org/0000-0001-9000-6163" TargetMode="External"/><Relationship Id="rId145" Type="http://schemas.openxmlformats.org/officeDocument/2006/relationships/hyperlink" Target="https://www.linkedin.com/in/iman-kotb-2ba05965/details/education/" TargetMode="External"/><Relationship Id="rId161" Type="http://schemas.openxmlformats.org/officeDocument/2006/relationships/hyperlink" Target="http://www.dermatologyinpractice.co.uk/editorial-board.aspx" TargetMode="External"/><Relationship Id="rId1" Type="http://schemas.openxmlformats.org/officeDocument/2006/relationships/hyperlink" Target="https://orcid.org/0000-0002-9030-183X" TargetMode="External"/><Relationship Id="rId6" Type="http://schemas.openxmlformats.org/officeDocument/2006/relationships/hyperlink" Target="https://orcid.org/0000-0002-9030-183X" TargetMode="External"/><Relationship Id="rId23" Type="http://schemas.openxmlformats.org/officeDocument/2006/relationships/hyperlink" Target="https://www.linkedin.com/in/laura-savage-a60ba2128/?originalSubdomain=uk" TargetMode="External"/><Relationship Id="rId28" Type="http://schemas.openxmlformats.org/officeDocument/2006/relationships/hyperlink" Target="https://personalpages.manchester.ac.uk/staff/zenas.yiu/cv/cv.pdf" TargetMode="External"/><Relationship Id="rId49" Type="http://schemas.openxmlformats.org/officeDocument/2006/relationships/hyperlink" Target="https://www.researchgate.net/profile/Sara-Brown-4" TargetMode="External"/><Relationship Id="rId114" Type="http://schemas.openxmlformats.org/officeDocument/2006/relationships/hyperlink" Target="https://www.hmpgloballearningnetwork.com/site/thederm/videos/burden-treatment-patients-atopic-dermatitis" TargetMode="External"/><Relationship Id="rId119" Type="http://schemas.openxmlformats.org/officeDocument/2006/relationships/hyperlink" Target="https://www.researchgate.net/profile/Ali-Al-Janabi-4" TargetMode="External"/><Relationship Id="rId44" Type="http://schemas.openxmlformats.org/officeDocument/2006/relationships/hyperlink" Target="https://psoriasiscouncil.org/people/ruth-murphy/" TargetMode="External"/><Relationship Id="rId60" Type="http://schemas.openxmlformats.org/officeDocument/2006/relationships/hyperlink" Target="https://www.gmc-uk.org/doctors/3174755" TargetMode="External"/><Relationship Id="rId65" Type="http://schemas.openxmlformats.org/officeDocument/2006/relationships/hyperlink" Target="https://psoriasiscouncil.org/people/elise-kleyn/" TargetMode="External"/><Relationship Id="rId81" Type="http://schemas.openxmlformats.org/officeDocument/2006/relationships/hyperlink" Target="https://www.spirehealthcare.com/consultant-profiles/dr-philip-laws-c6102217/" TargetMode="External"/><Relationship Id="rId86" Type="http://schemas.openxmlformats.org/officeDocument/2006/relationships/hyperlink" Target="https://www.guysandstthomas.nhs.uk/our-consultants/sinead-langan" TargetMode="External"/><Relationship Id="rId130" Type="http://schemas.openxmlformats.org/officeDocument/2006/relationships/hyperlink" Target="https://www.guysandstthomas.nhs.uk/our-consultants/karina-jackson" TargetMode="External"/><Relationship Id="rId135" Type="http://schemas.openxmlformats.org/officeDocument/2006/relationships/hyperlink" Target="https://www.linkedin.com/in/faraz-ali-41507950/details/education/" TargetMode="External"/><Relationship Id="rId151" Type="http://schemas.openxmlformats.org/officeDocument/2006/relationships/hyperlink" Target="https://www.linkedin.com/in/alberto-barea-89167487/details/education/" TargetMode="External"/><Relationship Id="rId156" Type="http://schemas.openxmlformats.org/officeDocument/2006/relationships/hyperlink" Target="https://www.linkedin.com/in/sarah-copperwheat-8753a55b/details/education/" TargetMode="External"/><Relationship Id="rId13" Type="http://schemas.openxmlformats.org/officeDocument/2006/relationships/hyperlink" Target="https://www.qmul.ac.uk/blizard/all-staff/profiles/edel-otoole.html" TargetMode="External"/><Relationship Id="rId18" Type="http://schemas.openxmlformats.org/officeDocument/2006/relationships/hyperlink" Target="https://www.gmc-uk.org/doctors/4740560" TargetMode="External"/><Relationship Id="rId39" Type="http://schemas.openxmlformats.org/officeDocument/2006/relationships/hyperlink" Target="https://onlinelibrary.wiley.com/doi/full/10.1111/jdv.18730" TargetMode="External"/><Relationship Id="rId109" Type="http://schemas.openxmlformats.org/officeDocument/2006/relationships/hyperlink" Target="https://www.guysandstthomas.nhs.uk/our-consultants/lucy-moorhead" TargetMode="External"/><Relationship Id="rId34" Type="http://schemas.openxmlformats.org/officeDocument/2006/relationships/hyperlink" Target="https://onlinelibrary.wiley.com/doi/full/10.1111/jdv.18730" TargetMode="External"/><Relationship Id="rId50" Type="http://schemas.openxmlformats.org/officeDocument/2006/relationships/hyperlink" Target="https://www.ed.ac.uk/inflammation-research/people/principal-investigators/prof-sara-brown" TargetMode="External"/><Relationship Id="rId55" Type="http://schemas.openxmlformats.org/officeDocument/2006/relationships/hyperlink" Target="https://psoriasiscouncil.org/people/arthur-burden/" TargetMode="External"/><Relationship Id="rId76" Type="http://schemas.openxmlformats.org/officeDocument/2006/relationships/hyperlink" Target="https://www.guysandstthomas.nhs.uk/our-consultants/satveer-mahil" TargetMode="External"/><Relationship Id="rId97" Type="http://schemas.openxmlformats.org/officeDocument/2006/relationships/hyperlink" Target="https://health.usnews.com/doctors/caitriona-ryan-780126" TargetMode="External"/><Relationship Id="rId104" Type="http://schemas.openxmlformats.org/officeDocument/2006/relationships/hyperlink" Target="https://www.linkedin.com/in/caitriona-ryan-aa316115/details/education/" TargetMode="External"/><Relationship Id="rId120" Type="http://schemas.openxmlformats.org/officeDocument/2006/relationships/hyperlink" Target="https://www.researchgate.net/profile/Ali-Al-Janabi-4" TargetMode="External"/><Relationship Id="rId125" Type="http://schemas.openxmlformats.org/officeDocument/2006/relationships/hyperlink" Target="https://www.cardiff.ac.uk/people/view/2465411-" TargetMode="External"/><Relationship Id="rId141" Type="http://schemas.openxmlformats.org/officeDocument/2006/relationships/hyperlink" Target="https://orcid.org/0000-0001-9000-6163" TargetMode="External"/><Relationship Id="rId146" Type="http://schemas.openxmlformats.org/officeDocument/2006/relationships/hyperlink" Target="https://www.linkedin.com/in/iman-kotb-2ba05965/details/education/" TargetMode="External"/><Relationship Id="rId7" Type="http://schemas.openxmlformats.org/officeDocument/2006/relationships/hyperlink" Target="https://orcid.org/0000-0002-9030-183X" TargetMode="External"/><Relationship Id="rId71" Type="http://schemas.openxmlformats.org/officeDocument/2006/relationships/hyperlink" Target="https://www.linkedin.com/in/anne-marie-tobin-7048a521/" TargetMode="External"/><Relationship Id="rId92" Type="http://schemas.openxmlformats.org/officeDocument/2006/relationships/hyperlink" Target="https://www.irishdermatologists.ie/find_a_dermatologist/detail/237" TargetMode="External"/><Relationship Id="rId162" Type="http://schemas.openxmlformats.org/officeDocument/2006/relationships/hyperlink" Target="https://www.linkedin.com/in/arlene-mcguire-928359210/" TargetMode="External"/><Relationship Id="rId2" Type="http://schemas.openxmlformats.org/officeDocument/2006/relationships/hyperlink" Target="https://orcid.org/0000-0002-9030-183X" TargetMode="External"/><Relationship Id="rId29" Type="http://schemas.openxmlformats.org/officeDocument/2006/relationships/hyperlink" Target="https://personalpages.manchester.ac.uk/staff/zenas.yiu/cv/cv.pdf" TargetMode="External"/><Relationship Id="rId24" Type="http://schemas.openxmlformats.org/officeDocument/2006/relationships/hyperlink" Target="https://www.linkedin.com/in/laura-savage-a60ba2128/?originalSubdomain=uk" TargetMode="External"/><Relationship Id="rId40" Type="http://schemas.openxmlformats.org/officeDocument/2006/relationships/hyperlink" Target="https://onlinelibrary.wiley.com/doi/full/10.1111/jdv.18730" TargetMode="External"/><Relationship Id="rId45" Type="http://schemas.openxmlformats.org/officeDocument/2006/relationships/hyperlink" Target="https://psoriasiscouncil.org/people/ruth-murphy/" TargetMode="External"/><Relationship Id="rId66" Type="http://schemas.openxmlformats.org/officeDocument/2006/relationships/hyperlink" Target="https://psoriasiscouncil.org/people/elise-kleyn/" TargetMode="External"/><Relationship Id="rId87" Type="http://schemas.openxmlformats.org/officeDocument/2006/relationships/hyperlink" Target="https://www.guysandstthomas.nhs.uk/our-consultants/sinead-langan" TargetMode="External"/><Relationship Id="rId110" Type="http://schemas.openxmlformats.org/officeDocument/2006/relationships/hyperlink" Target="https://www.guysandstthomas.nhs.uk/our-consultants/lucy-moorhead" TargetMode="External"/><Relationship Id="rId115" Type="http://schemas.openxmlformats.org/officeDocument/2006/relationships/hyperlink" Target="https://www.infantcentre.ie/who-we-are-2/our-team/postgraduate-students/cathal-o-connor/" TargetMode="External"/><Relationship Id="rId131" Type="http://schemas.openxmlformats.org/officeDocument/2006/relationships/hyperlink" Target="https://www.guysandstthomas.nhs.uk/our-consultants/karina-jackson" TargetMode="External"/><Relationship Id="rId136" Type="http://schemas.openxmlformats.org/officeDocument/2006/relationships/hyperlink" Target="https://www.linkedin.com/in/faraz-ali-41507950/details/education/" TargetMode="External"/><Relationship Id="rId157" Type="http://schemas.openxmlformats.org/officeDocument/2006/relationships/hyperlink" Target="https://www.linkedin.com/in/sarah-copperwheat-8753a55b/details/education/" TargetMode="External"/><Relationship Id="rId61" Type="http://schemas.openxmlformats.org/officeDocument/2006/relationships/hyperlink" Target="https://psoriasiscouncil.org/people/elise-kleyn/" TargetMode="External"/><Relationship Id="rId82" Type="http://schemas.openxmlformats.org/officeDocument/2006/relationships/hyperlink" Target="https://www.gmc-uk.org/doctors/6102217" TargetMode="External"/><Relationship Id="rId152" Type="http://schemas.openxmlformats.org/officeDocument/2006/relationships/hyperlink" Target="https://www.linkedin.com/in/alberto-barea-89167487/details/education/" TargetMode="External"/><Relationship Id="rId19" Type="http://schemas.openxmlformats.org/officeDocument/2006/relationships/hyperlink" Target="https://www.gmc-uk.org/doctors/3293775" TargetMode="External"/><Relationship Id="rId14" Type="http://schemas.openxmlformats.org/officeDocument/2006/relationships/hyperlink" Target="https://www.qmul.ac.uk/blizard/all-staff/profiles/edel-otoole.html" TargetMode="External"/><Relationship Id="rId30" Type="http://schemas.openxmlformats.org/officeDocument/2006/relationships/hyperlink" Target="https://personalpages.manchester.ac.uk/staff/zenas.yiu/cv/cv.pdf" TargetMode="External"/><Relationship Id="rId35" Type="http://schemas.openxmlformats.org/officeDocument/2006/relationships/hyperlink" Target="https://www.researchgate.net/profile/Roderick-Hay" TargetMode="External"/><Relationship Id="rId56" Type="http://schemas.openxmlformats.org/officeDocument/2006/relationships/hyperlink" Target="https://www.jaad.org/article/S0190-9622(97)70129-4/pdf" TargetMode="External"/><Relationship Id="rId77" Type="http://schemas.openxmlformats.org/officeDocument/2006/relationships/hyperlink" Target="https://www.guysandstthomas.nhs.uk/our-consultants/satveer-mahil" TargetMode="External"/><Relationship Id="rId100" Type="http://schemas.openxmlformats.org/officeDocument/2006/relationships/hyperlink" Target="https://www.irishdermatologists.ie/find_a_dermatologist/detail/237" TargetMode="External"/><Relationship Id="rId105" Type="http://schemas.openxmlformats.org/officeDocument/2006/relationships/hyperlink" Target="https://psoriasiscouncil.org/people/andrew-finlay/" TargetMode="External"/><Relationship Id="rId126" Type="http://schemas.openxmlformats.org/officeDocument/2006/relationships/hyperlink" Target="https://www.cardiff.ac.uk/people/view/2465411-" TargetMode="External"/><Relationship Id="rId147" Type="http://schemas.openxmlformats.org/officeDocument/2006/relationships/hyperlink" Target="https://www.linkedin.com/in/iman-kotb-2ba05965/details/education/" TargetMode="External"/><Relationship Id="rId8" Type="http://schemas.openxmlformats.org/officeDocument/2006/relationships/hyperlink" Target="https://orcid.org/0000-0002-9030-183X" TargetMode="External"/><Relationship Id="rId51" Type="http://schemas.openxmlformats.org/officeDocument/2006/relationships/hyperlink" Target="https://www.ed.ac.uk/inflammation-research/people/principal-investigators/prof-sara-brown" TargetMode="External"/><Relationship Id="rId72" Type="http://schemas.openxmlformats.org/officeDocument/2006/relationships/hyperlink" Target="https://psoriasiscouncil.org/people/satveer-mahil/" TargetMode="External"/><Relationship Id="rId93" Type="http://schemas.openxmlformats.org/officeDocument/2006/relationships/hyperlink" Target="https://www.linkedin.com/in/caitriona-ryan-aa316115/details/education/" TargetMode="External"/><Relationship Id="rId98" Type="http://schemas.openxmlformats.org/officeDocument/2006/relationships/hyperlink" Target="https://health.usnews.com/doctors/caitriona-ryan-780126" TargetMode="External"/><Relationship Id="rId121" Type="http://schemas.openxmlformats.org/officeDocument/2006/relationships/hyperlink" Target="https://www.meditsimple.com/practitioners/dr-sandra-r-mcbride/35739" TargetMode="External"/><Relationship Id="rId142" Type="http://schemas.openxmlformats.org/officeDocument/2006/relationships/hyperlink" Target="https://www.pcds.org.uk/trustees" TargetMode="External"/><Relationship Id="rId3" Type="http://schemas.openxmlformats.org/officeDocument/2006/relationships/hyperlink" Target="https://orcid.org/0000-0002-9030-183X" TargetMode="External"/><Relationship Id="rId25" Type="http://schemas.openxmlformats.org/officeDocument/2006/relationships/hyperlink" Target="https://www.linkedin.com/in/laura-savage-a60ba2128/?originalSubdomain=uk" TargetMode="External"/><Relationship Id="rId46" Type="http://schemas.openxmlformats.org/officeDocument/2006/relationships/hyperlink" Target="https://www.circlehealthgroup.co.uk/consultants/ruth-murphy" TargetMode="External"/><Relationship Id="rId67" Type="http://schemas.openxmlformats.org/officeDocument/2006/relationships/hyperlink" Target="https://www.linkedin.com/in/anne-marie-tobin-7048a521/" TargetMode="External"/><Relationship Id="rId116" Type="http://schemas.openxmlformats.org/officeDocument/2006/relationships/hyperlink" Target="https://www.infantcentre.ie/who-we-are-2/our-team/postgraduate-students/cathal-o-connor/" TargetMode="External"/><Relationship Id="rId137" Type="http://schemas.openxmlformats.org/officeDocument/2006/relationships/hyperlink" Target="https://www.linkedin.com/in/faraz-ali-41507950/details/education/" TargetMode="External"/><Relationship Id="rId158" Type="http://schemas.openxmlformats.org/officeDocument/2006/relationships/hyperlink" Target="https://uk.linkedin.com/in/lianneh" TargetMode="External"/><Relationship Id="rId20" Type="http://schemas.openxmlformats.org/officeDocument/2006/relationships/hyperlink" Target="https://www.linkedin.com/in/dr-claire-fuller-4982471a/" TargetMode="External"/><Relationship Id="rId41" Type="http://schemas.openxmlformats.org/officeDocument/2006/relationships/hyperlink" Target="https://sheffielddermatologyresearch.com/our-team" TargetMode="External"/><Relationship Id="rId62" Type="http://schemas.openxmlformats.org/officeDocument/2006/relationships/hyperlink" Target="https://www.linkedin.com/in/dr-elise-kleyn-21381610/details/education/" TargetMode="External"/><Relationship Id="rId83" Type="http://schemas.openxmlformats.org/officeDocument/2006/relationships/hyperlink" Target="https://www.spirehealthcare.com/consultant-profiles/dr-philip-laws-c6102217/" TargetMode="External"/><Relationship Id="rId88" Type="http://schemas.openxmlformats.org/officeDocument/2006/relationships/hyperlink" Target="https://www.circlehealthgroup.co.uk/consultants/colin-morton" TargetMode="External"/><Relationship Id="rId111" Type="http://schemas.openxmlformats.org/officeDocument/2006/relationships/hyperlink" Target="https://www.guysandstthomas.nhs.uk/our-consultants/lucy-moorhead" TargetMode="External"/><Relationship Id="rId132" Type="http://schemas.openxmlformats.org/officeDocument/2006/relationships/hyperlink" Target="https://www.gmc-uk.org/doctors/2511249" TargetMode="External"/><Relationship Id="rId153" Type="http://schemas.openxmlformats.org/officeDocument/2006/relationships/hyperlink" Target="https://www.researchgate.net/profile/Gabrielle-Becher" TargetMode="External"/><Relationship Id="rId15" Type="http://schemas.openxmlformats.org/officeDocument/2006/relationships/hyperlink" Target="https://www.qmul.ac.uk/blizard/all-staff/profiles/edel-otoole.html" TargetMode="External"/><Relationship Id="rId36" Type="http://schemas.openxmlformats.org/officeDocument/2006/relationships/hyperlink" Target="https://onlinelibrary.wiley.com/doi/full/10.1111/jdv.18730" TargetMode="External"/><Relationship Id="rId57" Type="http://schemas.openxmlformats.org/officeDocument/2006/relationships/hyperlink" Target="https://doctoryouneed.org/professor-david-burden/" TargetMode="External"/><Relationship Id="rId106" Type="http://schemas.openxmlformats.org/officeDocument/2006/relationships/hyperlink" Target="https://www.linkedin.com/in/andrew-finlay-a0141249/" TargetMode="External"/><Relationship Id="rId127" Type="http://schemas.openxmlformats.org/officeDocument/2006/relationships/hyperlink" Target="https://www.guysandstthomas.nhs.uk/our-consultants/karina-jackson" TargetMode="External"/><Relationship Id="rId10" Type="http://schemas.openxmlformats.org/officeDocument/2006/relationships/hyperlink" Target="https://uk.linkedin.com/in/edel-o-toole-49038399?original_referer=https%3A%2F%2Fwww.google.com%2F" TargetMode="External"/><Relationship Id="rId31" Type="http://schemas.openxmlformats.org/officeDocument/2006/relationships/hyperlink" Target="https://personalpages.manchester.ac.uk/staff/zenas.yiu/cv/cv.pdf" TargetMode="External"/><Relationship Id="rId52" Type="http://schemas.openxmlformats.org/officeDocument/2006/relationships/hyperlink" Target="https://www.researchgate.net/profile/Sara-Brown-4" TargetMode="External"/><Relationship Id="rId73" Type="http://schemas.openxmlformats.org/officeDocument/2006/relationships/hyperlink" Target="https://orcid.org/0000-0003-4692-3794" TargetMode="External"/><Relationship Id="rId78" Type="http://schemas.openxmlformats.org/officeDocument/2006/relationships/hyperlink" Target="https://www.guysandstthomas.nhs.uk/our-consultants/satveer-mahil" TargetMode="External"/><Relationship Id="rId94" Type="http://schemas.openxmlformats.org/officeDocument/2006/relationships/hyperlink" Target="https://www.linkedin.com/in/caitriona-ryan-aa316115" TargetMode="External"/><Relationship Id="rId99" Type="http://schemas.openxmlformats.org/officeDocument/2006/relationships/hyperlink" Target="https://www.blackrockhealth.com/consultants/prof-caitriona-ryan" TargetMode="External"/><Relationship Id="rId101" Type="http://schemas.openxmlformats.org/officeDocument/2006/relationships/hyperlink" Target="https://health.usnews.com/doctors/caitriona-ryan-780126" TargetMode="External"/><Relationship Id="rId122" Type="http://schemas.openxmlformats.org/officeDocument/2006/relationships/hyperlink" Target="https://www.researchgate.net/profile/Kevin-Mckenna-2" TargetMode="External"/><Relationship Id="rId143" Type="http://schemas.openxmlformats.org/officeDocument/2006/relationships/hyperlink" Target="https://www.pcds.org.uk/trustees" TargetMode="External"/><Relationship Id="rId148" Type="http://schemas.openxmlformats.org/officeDocument/2006/relationships/hyperlink" Target="https://www.circlehealthgroup.co.uk/consultants/joyce-leman" TargetMode="External"/><Relationship Id="rId4" Type="http://schemas.openxmlformats.org/officeDocument/2006/relationships/hyperlink" Target="https://www.kcl.ac.uk/people/jonathan-barker" TargetMode="External"/><Relationship Id="rId9" Type="http://schemas.openxmlformats.org/officeDocument/2006/relationships/hyperlink" Target="https://www.qmul.ac.uk/blizard/all-staff/profiles/edel-otoole.html" TargetMode="External"/><Relationship Id="rId26" Type="http://schemas.openxmlformats.org/officeDocument/2006/relationships/hyperlink" Target="https://personalpages.manchester.ac.uk/staff/zenas.yiu/" TargetMode="External"/><Relationship Id="rId47" Type="http://schemas.openxmlformats.org/officeDocument/2006/relationships/hyperlink" Target="https://www.gmc-uk.org/doctors/3488425" TargetMode="External"/><Relationship Id="rId68" Type="http://schemas.openxmlformats.org/officeDocument/2006/relationships/hyperlink" Target="https://www.tuh.ie/Consultants/Professor-Anne-%E2%80%93-Marie-Tobin.html" TargetMode="External"/><Relationship Id="rId89" Type="http://schemas.openxmlformats.org/officeDocument/2006/relationships/hyperlink" Target="https://www.finder.bupa.co.uk/Consultant/view/26803/dr_colin_morton" TargetMode="External"/><Relationship Id="rId112" Type="http://schemas.openxmlformats.org/officeDocument/2006/relationships/hyperlink" Target="https://www.guysandstthomas.nhs.uk/our-consultants/lucy-moorhead" TargetMode="External"/><Relationship Id="rId133" Type="http://schemas.openxmlformats.org/officeDocument/2006/relationships/hyperlink" Target="https://www.linkedin.com/in/faraz-ali-41507950/details/education/" TargetMode="External"/><Relationship Id="rId154" Type="http://schemas.openxmlformats.org/officeDocument/2006/relationships/hyperlink" Target="https://www.gmc-uk.org/doctors/6025425" TargetMode="External"/><Relationship Id="rId16" Type="http://schemas.openxmlformats.org/officeDocument/2006/relationships/hyperlink" Target="https://esdr.org/about-esdr/leadership-committees/esdr-board/neil-rajan/" TargetMode="External"/><Relationship Id="rId37" Type="http://schemas.openxmlformats.org/officeDocument/2006/relationships/hyperlink" Target="https://onlinelibrary.wiley.com/doi/full/10.1111/jdv.18730" TargetMode="External"/><Relationship Id="rId58" Type="http://schemas.openxmlformats.org/officeDocument/2006/relationships/hyperlink" Target="https://doctoryouneed.org/professor-david-burden/" TargetMode="External"/><Relationship Id="rId79" Type="http://schemas.openxmlformats.org/officeDocument/2006/relationships/hyperlink" Target="https://www.guysandstthomas.nhs.uk/our-consultants/satveer-mahil" TargetMode="External"/><Relationship Id="rId102" Type="http://schemas.openxmlformats.org/officeDocument/2006/relationships/hyperlink" Target="https://health.usnews.com/doctors/caitriona-ryan-780126" TargetMode="External"/><Relationship Id="rId123" Type="http://schemas.openxmlformats.org/officeDocument/2006/relationships/hyperlink" Target="https://www.doctify.com/uk/specialist/dr-kevin-mckenna-1" TargetMode="External"/><Relationship Id="rId144" Type="http://schemas.openxmlformats.org/officeDocument/2006/relationships/hyperlink" Target="https://www.linkedin.com/in/iman-kotb-2ba05965/details/education/" TargetMode="External"/><Relationship Id="rId90" Type="http://schemas.openxmlformats.org/officeDocument/2006/relationships/hyperlink" Target="https://www.linkedin.com/in/dr-colin-morton-946489206/?original_referer=https%3A%2F%2Fwww%2Egoogle%2Ecom%2F&amp;originalSubdomain=uk" TargetMode="External"/><Relationship Id="rId27" Type="http://schemas.openxmlformats.org/officeDocument/2006/relationships/hyperlink" Target="https://personalpages.manchester.ac.uk/staff/zenas.yiu/cv/cv.pdf" TargetMode="External"/><Relationship Id="rId48" Type="http://schemas.openxmlformats.org/officeDocument/2006/relationships/hyperlink" Target="https://www.researchgate.net/profile/Sara-Brown-4" TargetMode="External"/><Relationship Id="rId69" Type="http://schemas.openxmlformats.org/officeDocument/2006/relationships/hyperlink" Target="https://www.linkedin.com/in/anne-marie-tobin-7048a521/" TargetMode="External"/><Relationship Id="rId113" Type="http://schemas.openxmlformats.org/officeDocument/2006/relationships/hyperlink" Target="https://www.researchgate.net/profile/Cathal-Oconnor-3" TargetMode="External"/><Relationship Id="rId134" Type="http://schemas.openxmlformats.org/officeDocument/2006/relationships/hyperlink" Target="https://www.linkedin.com/in/faraz-ali-41507950/details/education/" TargetMode="External"/><Relationship Id="rId80" Type="http://schemas.openxmlformats.org/officeDocument/2006/relationships/hyperlink" Target="https://www.spirehealthcare.com/consultant-profiles/dr-philip-laws-c6102217/" TargetMode="External"/><Relationship Id="rId155" Type="http://schemas.openxmlformats.org/officeDocument/2006/relationships/hyperlink" Target="https://www.linkedin.com/in/sarah-copperwheat-8753a55b/details/education/"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research.manchester.ac.uk/en/persons/zenas.yiu" TargetMode="External"/><Relationship Id="rId117" Type="http://schemas.openxmlformats.org/officeDocument/2006/relationships/hyperlink" Target="http://www.dermatologyinpractice.co.uk/editorial-board.aspx" TargetMode="External"/><Relationship Id="rId21" Type="http://schemas.openxmlformats.org/officeDocument/2006/relationships/hyperlink" Target="https://onewelbeck.com/consultants/dr-claire-fuller/" TargetMode="External"/><Relationship Id="rId42" Type="http://schemas.openxmlformats.org/officeDocument/2006/relationships/hyperlink" Target="https://www.irishdermatologists.ie/find_a_dermatologist/detail/97" TargetMode="External"/><Relationship Id="rId47" Type="http://schemas.openxmlformats.org/officeDocument/2006/relationships/hyperlink" Target="https://www.tuh.ie/Consultants/Professor-Anne-%E2%80%93-Marie-Tobin.html" TargetMode="External"/><Relationship Id="rId63" Type="http://schemas.openxmlformats.org/officeDocument/2006/relationships/hyperlink" Target="https://www.circlehealthgroup.co.uk/consultants/colin-morton" TargetMode="External"/><Relationship Id="rId68" Type="http://schemas.openxmlformats.org/officeDocument/2006/relationships/hyperlink" Target="https://www.linkedin.com/in/caitriona-ryan-aa316115/" TargetMode="External"/><Relationship Id="rId84" Type="http://schemas.openxmlformats.org/officeDocument/2006/relationships/hyperlink" Target="https://onewelbeck.com/consultants/dr-sandy-mcbride/" TargetMode="External"/><Relationship Id="rId89" Type="http://schemas.openxmlformats.org/officeDocument/2006/relationships/hyperlink" Target="https://www.dundonaldconsulting.com/team-4" TargetMode="External"/><Relationship Id="rId112" Type="http://schemas.openxmlformats.org/officeDocument/2006/relationships/hyperlink" Target="https://www.linkedin.com/in/alberto-barea-89167487/?original_referer=https%3A%2F%2Fuk.linkedin.com%2Fin%2Falberto-barea-89167487" TargetMode="External"/><Relationship Id="rId16" Type="http://schemas.openxmlformats.org/officeDocument/2006/relationships/hyperlink" Target="https://www.hcahealthcare.co.uk/finder/specialists/dr-claire-fuller-2" TargetMode="External"/><Relationship Id="rId107" Type="http://schemas.openxmlformats.org/officeDocument/2006/relationships/hyperlink" Target="https://www.circlehealthgroup.co.uk/consultants/joyce-leman" TargetMode="External"/><Relationship Id="rId11" Type="http://schemas.openxmlformats.org/officeDocument/2006/relationships/hyperlink" Target="https://www.qmul.ac.uk/blizard/all-staff/profiles/edel-otoole.html" TargetMode="External"/><Relationship Id="rId32" Type="http://schemas.openxmlformats.org/officeDocument/2006/relationships/hyperlink" Target="https://www.circlehealthgroup.co.uk/consultants/ruth-murphy" TargetMode="External"/><Relationship Id="rId37" Type="http://schemas.openxmlformats.org/officeDocument/2006/relationships/hyperlink" Target="https://psoriasiscouncil.org/people/ruth-murphy/" TargetMode="External"/><Relationship Id="rId53" Type="http://schemas.openxmlformats.org/officeDocument/2006/relationships/hyperlink" Target="https://www.leedsth.nhs.uk/consultants/dr-philip-laws/" TargetMode="External"/><Relationship Id="rId58" Type="http://schemas.openxmlformats.org/officeDocument/2006/relationships/hyperlink" Target="https://www.guysandstthomas.nhs.uk/our-consultants/sinead-langan" TargetMode="External"/><Relationship Id="rId74" Type="http://schemas.openxmlformats.org/officeDocument/2006/relationships/hyperlink" Target="https://www.researchgate.net/profile/Andrew-Finlay" TargetMode="External"/><Relationship Id="rId79" Type="http://schemas.openxmlformats.org/officeDocument/2006/relationships/hyperlink" Target="https://www.infantcentre.ie/2022/08/08/phd-profile-dr-cathal-oconnors-work-to-investigate-the-impact-of-eczema-on-babies-sleep/" TargetMode="External"/><Relationship Id="rId102" Type="http://schemas.openxmlformats.org/officeDocument/2006/relationships/hyperlink" Target="https://www.linkedin.com/in/iman-kotb-6a386838/" TargetMode="External"/><Relationship Id="rId5" Type="http://schemas.openxmlformats.org/officeDocument/2006/relationships/hyperlink" Target="https://www.myhealthspecialist.com/specialists/jonathan-barker" TargetMode="External"/><Relationship Id="rId90" Type="http://schemas.openxmlformats.org/officeDocument/2006/relationships/hyperlink" Target="https://www.dundonaldconsulting.com/team-4" TargetMode="External"/><Relationship Id="rId95" Type="http://schemas.openxmlformats.org/officeDocument/2006/relationships/hyperlink" Target="https://www.stjohnsdermacademy.com/executive-committee" TargetMode="External"/><Relationship Id="rId22" Type="http://schemas.openxmlformats.org/officeDocument/2006/relationships/hyperlink" Target="https://www.rheumatologyevents.org/wp-content/uploads/2022/06/Savage-Bio.pdf" TargetMode="External"/><Relationship Id="rId27" Type="http://schemas.openxmlformats.org/officeDocument/2006/relationships/hyperlink" Target="https://www.rstmh.org/professor-roderick-hay" TargetMode="External"/><Relationship Id="rId43" Type="http://schemas.openxmlformats.org/officeDocument/2006/relationships/hyperlink" Target="https://www.irishdermatologists.ie/find_a_dermatologist/detail/97" TargetMode="External"/><Relationship Id="rId48" Type="http://schemas.openxmlformats.org/officeDocument/2006/relationships/hyperlink" Target="https://www.irishdermatologists.ie/find_a_dermatologist/detail/97" TargetMode="External"/><Relationship Id="rId64" Type="http://schemas.openxmlformats.org/officeDocument/2006/relationships/hyperlink" Target="https://www.doctify.com/uk/specialist/dr-colin-morton" TargetMode="External"/><Relationship Id="rId69" Type="http://schemas.openxmlformats.org/officeDocument/2006/relationships/hyperlink" Target="https://www.linkedin.com/in/caitriona-ryan-aa316115/" TargetMode="External"/><Relationship Id="rId113" Type="http://schemas.openxmlformats.org/officeDocument/2006/relationships/hyperlink" Target="https://www.researchgate.net/profile/Gabrielle-Becher" TargetMode="External"/><Relationship Id="rId80" Type="http://schemas.openxmlformats.org/officeDocument/2006/relationships/hyperlink" Target="https://www.researchgate.net/profile/Cathal-Oconnor-3" TargetMode="External"/><Relationship Id="rId85" Type="http://schemas.openxmlformats.org/officeDocument/2006/relationships/hyperlink" Target="https://onewelbeck.com/consultants/dr-sandy-mcbride/" TargetMode="External"/><Relationship Id="rId12" Type="http://schemas.openxmlformats.org/officeDocument/2006/relationships/hyperlink" Target="https://www.qmul.ac.uk/blizard/all-staff/profiles/edel-otoole.html" TargetMode="External"/><Relationship Id="rId17" Type="http://schemas.openxmlformats.org/officeDocument/2006/relationships/hyperlink" Target="https://onewelbeck.com/consultants/dr-claire-fuller/" TargetMode="External"/><Relationship Id="rId33" Type="http://schemas.openxmlformats.org/officeDocument/2006/relationships/hyperlink" Target="https://www.circlehealthgroup.co.uk/consultants/ruth-murphy" TargetMode="External"/><Relationship Id="rId38" Type="http://schemas.openxmlformats.org/officeDocument/2006/relationships/hyperlink" Target="https://www.ed.ac.uk/inflammation-research/people/principal-investigators/prof-sara-brown" TargetMode="External"/><Relationship Id="rId59" Type="http://schemas.openxmlformats.org/officeDocument/2006/relationships/hyperlink" Target="https://www.guysandstthomas.nhs.uk/our-consultants/sinead-langan" TargetMode="External"/><Relationship Id="rId103" Type="http://schemas.openxmlformats.org/officeDocument/2006/relationships/hyperlink" Target="https://www.circlehealthgroup.co.uk/consultants/joyce-leman" TargetMode="External"/><Relationship Id="rId108" Type="http://schemas.openxmlformats.org/officeDocument/2006/relationships/hyperlink" Target="https://www.circlehealthgroup.co.uk/consultants/joyce-leman" TargetMode="External"/><Relationship Id="rId54" Type="http://schemas.openxmlformats.org/officeDocument/2006/relationships/hyperlink" Target="https://www.leedsth.nhs.uk/consultants/dr-philip-laws/" TargetMode="External"/><Relationship Id="rId70" Type="http://schemas.openxmlformats.org/officeDocument/2006/relationships/hyperlink" Target="https://www.linkedin.com/in/caitriona-ryan-aa316115/" TargetMode="External"/><Relationship Id="rId75" Type="http://schemas.openxmlformats.org/officeDocument/2006/relationships/hyperlink" Target="https://www.researchgate.net/profile/Andrew-Finlay" TargetMode="External"/><Relationship Id="rId91" Type="http://schemas.openxmlformats.org/officeDocument/2006/relationships/hyperlink" Target="https://www.cardiff.ac.uk/people/view/2465411-" TargetMode="External"/><Relationship Id="rId96" Type="http://schemas.openxmlformats.org/officeDocument/2006/relationships/hyperlink" Target="https://xtalks.com/webinars/from-16-measuring-the-hidden-burden-of-family-impact-of-disease/" TargetMode="External"/><Relationship Id="rId1" Type="http://schemas.openxmlformats.org/officeDocument/2006/relationships/hyperlink" Target="https://www.hcahealthcare.co.uk/finder/specialists/professor-jonathan-barker-1" TargetMode="External"/><Relationship Id="rId6" Type="http://schemas.openxmlformats.org/officeDocument/2006/relationships/hyperlink" Target="https://www.guysandstthomas.nhs.uk/our-consultants/jonathan-barker" TargetMode="External"/><Relationship Id="rId23" Type="http://schemas.openxmlformats.org/officeDocument/2006/relationships/hyperlink" Target="https://imidforum.com/about" TargetMode="External"/><Relationship Id="rId28" Type="http://schemas.openxmlformats.org/officeDocument/2006/relationships/hyperlink" Target="https://skinmedjournal.com/2018/06/15/roderick-james-hay-md-frcp/" TargetMode="External"/><Relationship Id="rId49" Type="http://schemas.openxmlformats.org/officeDocument/2006/relationships/hyperlink" Target="https://www.researchgate.net/profile/Anne-Marie-Tobin" TargetMode="External"/><Relationship Id="rId114" Type="http://schemas.openxmlformats.org/officeDocument/2006/relationships/hyperlink" Target="https://www.researchgate.net/profile/Gabrielle-Becher" TargetMode="External"/><Relationship Id="rId10" Type="http://schemas.openxmlformats.org/officeDocument/2006/relationships/hyperlink" Target="https://www.qmul.ac.uk/blizard/all-staff/profiles/edel-otoole.html" TargetMode="External"/><Relationship Id="rId31" Type="http://schemas.openxmlformats.org/officeDocument/2006/relationships/hyperlink" Target="https://www.myhealthspecialist.com/specialists/roderick-hay" TargetMode="External"/><Relationship Id="rId44" Type="http://schemas.openxmlformats.org/officeDocument/2006/relationships/hyperlink" Target="https://www.tuh.ie/Consultants/Professor-Anne-%E2%80%93-Marie-Tobin.html" TargetMode="External"/><Relationship Id="rId52" Type="http://schemas.openxmlformats.org/officeDocument/2006/relationships/hyperlink" Target="https://www.emjreviews.com/dermatology/symposium/the-treatment-landscape-of-atopic-dermatitis-interviews-with-three-consultant-dermatologists/?site_version=EMJ" TargetMode="External"/><Relationship Id="rId60" Type="http://schemas.openxmlformats.org/officeDocument/2006/relationships/hyperlink" Target="https://www.guysandstthomas.nhs.uk/our-consultants/sinead-langan" TargetMode="External"/><Relationship Id="rId65" Type="http://schemas.openxmlformats.org/officeDocument/2006/relationships/hyperlink" Target="https://www.circlehealthgroup.co.uk/consultants/colin-morton" TargetMode="External"/><Relationship Id="rId73" Type="http://schemas.openxmlformats.org/officeDocument/2006/relationships/hyperlink" Target="https://www.linkedin.com/in/caitriona-ryan-aa316115/" TargetMode="External"/><Relationship Id="rId78" Type="http://schemas.openxmlformats.org/officeDocument/2006/relationships/hyperlink" Target="https://www.infantcentre.ie/2022/08/08/phd-profile-dr-cathal-oconnors-work-to-investigate-the-impact-of-eczema-on-babies-sleep/" TargetMode="External"/><Relationship Id="rId81" Type="http://schemas.openxmlformats.org/officeDocument/2006/relationships/hyperlink" Target="https://independent.academia.edu/AliALJanabi24" TargetMode="External"/><Relationship Id="rId86" Type="http://schemas.openxmlformats.org/officeDocument/2006/relationships/hyperlink" Target="https://www.dundonaldconsulting.com/team-4" TargetMode="External"/><Relationship Id="rId94" Type="http://schemas.openxmlformats.org/officeDocument/2006/relationships/hyperlink" Target="https://www.stjohnsdermacademy.com/executive-committee" TargetMode="External"/><Relationship Id="rId99" Type="http://schemas.openxmlformats.org/officeDocument/2006/relationships/hyperlink" Target="https://biography.omicsonline.org/united-kingdom/scottish-dermatology-nursing-society-uk/barbara-page-2145557" TargetMode="External"/><Relationship Id="rId101" Type="http://schemas.openxmlformats.org/officeDocument/2006/relationships/hyperlink" Target="https://biography.omicsonline.org/united-kingdom/scottish-dermatology-nursing-society-uk/barbara-page-2145557" TargetMode="External"/><Relationship Id="rId4" Type="http://schemas.openxmlformats.org/officeDocument/2006/relationships/hyperlink" Target="https://www.hcahealthcare.co.uk/finder/specialists/professor-jonathan-barker-1" TargetMode="External"/><Relationship Id="rId9" Type="http://schemas.openxmlformats.org/officeDocument/2006/relationships/hyperlink" Target="https://www.qmul.ac.uk/blizard/all-staff/profiles/edel-otoole.html" TargetMode="External"/><Relationship Id="rId13" Type="http://schemas.openxmlformats.org/officeDocument/2006/relationships/hyperlink" Target="https://www.qmul.ac.uk/blizard/all-staff/profiles/edel-otoole.html" TargetMode="External"/><Relationship Id="rId18" Type="http://schemas.openxmlformats.org/officeDocument/2006/relationships/hyperlink" Target="https://onewelbeck.com/consultants/dr-claire-fuller/" TargetMode="External"/><Relationship Id="rId39" Type="http://schemas.openxmlformats.org/officeDocument/2006/relationships/hyperlink" Target="https://www.ed.ac.uk/inflammation-research/people/principal-investigators/prof-sara-brown" TargetMode="External"/><Relationship Id="rId109" Type="http://schemas.openxmlformats.org/officeDocument/2006/relationships/hyperlink" Target="https://www.circlehealthgroup.co.uk/consultants/joyce-leman" TargetMode="External"/><Relationship Id="rId34" Type="http://schemas.openxmlformats.org/officeDocument/2006/relationships/hyperlink" Target="https://sheffielddermatologyresearch.com/our-team" TargetMode="External"/><Relationship Id="rId50" Type="http://schemas.openxmlformats.org/officeDocument/2006/relationships/hyperlink" Target="https://www.guysandstthomas.nhs.uk/our-consultants/satveer-mahil" TargetMode="External"/><Relationship Id="rId55" Type="http://schemas.openxmlformats.org/officeDocument/2006/relationships/hyperlink" Target="https://www.leedsth.nhs.uk/consultants/dr-philip-laws/" TargetMode="External"/><Relationship Id="rId76" Type="http://schemas.openxmlformats.org/officeDocument/2006/relationships/hyperlink" Target="https://psoriasiscouncil.org/people/lucy-moorhead/" TargetMode="External"/><Relationship Id="rId97" Type="http://schemas.openxmlformats.org/officeDocument/2006/relationships/hyperlink" Target="https://irishdermatologynurses.ie/about/sheila-ryan/" TargetMode="External"/><Relationship Id="rId104" Type="http://schemas.openxmlformats.org/officeDocument/2006/relationships/hyperlink" Target="https://www.circlehealthgroup.co.uk/consultants/joyce-leman" TargetMode="External"/><Relationship Id="rId7" Type="http://schemas.openxmlformats.org/officeDocument/2006/relationships/hyperlink" Target="https://www.myhealthspecialist.com/specialists/jonathan-barker" TargetMode="External"/><Relationship Id="rId71" Type="http://schemas.openxmlformats.org/officeDocument/2006/relationships/hyperlink" Target="https://www.linkedin.com/in/caitriona-ryan-aa316115/" TargetMode="External"/><Relationship Id="rId92" Type="http://schemas.openxmlformats.org/officeDocument/2006/relationships/hyperlink" Target="https://www.cardiff.ac.uk/people/view/2465411-" TargetMode="External"/><Relationship Id="rId2" Type="http://schemas.openxmlformats.org/officeDocument/2006/relationships/hyperlink" Target="https://www.hcahealthcare.co.uk/finder/specialists/professor-jonathan-barker-1" TargetMode="External"/><Relationship Id="rId29" Type="http://schemas.openxmlformats.org/officeDocument/2006/relationships/hyperlink" Target="https://skinmedjournal.com/2018/06/15/roderick-james-hay-md-frcp/" TargetMode="External"/><Relationship Id="rId24" Type="http://schemas.openxmlformats.org/officeDocument/2006/relationships/hyperlink" Target="https://www.rheumatologyevents.org/wp-content/uploads/2022/06/Savage-Bio.pdf" TargetMode="External"/><Relationship Id="rId40" Type="http://schemas.openxmlformats.org/officeDocument/2006/relationships/hyperlink" Target="https://psoriasiscouncil.org/people/arthur-burden/" TargetMode="External"/><Relationship Id="rId45" Type="http://schemas.openxmlformats.org/officeDocument/2006/relationships/hyperlink" Target="https://www.tuh.ie/Consultants/Professor-Anne-%E2%80%93-Marie-Tobin.html" TargetMode="External"/><Relationship Id="rId66" Type="http://schemas.openxmlformats.org/officeDocument/2006/relationships/hyperlink" Target="https://www.linkedin.com/in/caitriona-ryan-aa316115/" TargetMode="External"/><Relationship Id="rId87" Type="http://schemas.openxmlformats.org/officeDocument/2006/relationships/hyperlink" Target="https://www.dundonaldconsulting.com/team-4" TargetMode="External"/><Relationship Id="rId110" Type="http://schemas.openxmlformats.org/officeDocument/2006/relationships/hyperlink" Target="https://www.circlehealthgroup.co.uk/consultants/joyce-leman" TargetMode="External"/><Relationship Id="rId115" Type="http://schemas.openxmlformats.org/officeDocument/2006/relationships/hyperlink" Target="https://www.researchgate.net/profile/Gabrielle-Becher" TargetMode="External"/><Relationship Id="rId61" Type="http://schemas.openxmlformats.org/officeDocument/2006/relationships/hyperlink" Target="https://www.doctify.com/uk/specialist/dr-colin-morton" TargetMode="External"/><Relationship Id="rId82" Type="http://schemas.openxmlformats.org/officeDocument/2006/relationships/hyperlink" Target="https://onewelbeck.com/consultants/dr-sandy-mcbride/" TargetMode="External"/><Relationship Id="rId19" Type="http://schemas.openxmlformats.org/officeDocument/2006/relationships/hyperlink" Target="https://www.hcahealthcare.co.uk/finder/specialists/dr-claire-fuller-2" TargetMode="External"/><Relationship Id="rId14" Type="http://schemas.openxmlformats.org/officeDocument/2006/relationships/hyperlink" Target="https://www.ncl.ac.uk/medical-sciences/people/profile/neilrajan.html" TargetMode="External"/><Relationship Id="rId30" Type="http://schemas.openxmlformats.org/officeDocument/2006/relationships/hyperlink" Target="https://www.myhealthspecialist.com/specialists/roderick-hay" TargetMode="External"/><Relationship Id="rId35" Type="http://schemas.openxmlformats.org/officeDocument/2006/relationships/hyperlink" Target="https://psoriasiscouncil.org/people/ruth-murphy/" TargetMode="External"/><Relationship Id="rId56" Type="http://schemas.openxmlformats.org/officeDocument/2006/relationships/hyperlink" Target="https://www.leedsth.nhs.uk/consultants/dr-philip-laws/" TargetMode="External"/><Relationship Id="rId77" Type="http://schemas.openxmlformats.org/officeDocument/2006/relationships/hyperlink" Target="https://www.researchgate.net/profile/Cathal-Oconnor-3" TargetMode="External"/><Relationship Id="rId100" Type="http://schemas.openxmlformats.org/officeDocument/2006/relationships/hyperlink" Target="https://biography.omicsonline.org/united-kingdom/scottish-dermatology-nursing-society-uk/barbara-page-2145557" TargetMode="External"/><Relationship Id="rId105" Type="http://schemas.openxmlformats.org/officeDocument/2006/relationships/hyperlink" Target="https://www.circlehealthgroup.co.uk/consultants/joyce-leman" TargetMode="External"/><Relationship Id="rId8" Type="http://schemas.openxmlformats.org/officeDocument/2006/relationships/hyperlink" Target="https://www.qmul.ac.uk/blizard/all-staff/profiles/edel-otoole.html" TargetMode="External"/><Relationship Id="rId51" Type="http://schemas.openxmlformats.org/officeDocument/2006/relationships/hyperlink" Target="https://www.guysandstthomas.nhs.uk/our-consultants/satveer-mahil" TargetMode="External"/><Relationship Id="rId72" Type="http://schemas.openxmlformats.org/officeDocument/2006/relationships/hyperlink" Target="https://www.linkedin.com/in/caitriona-ryan-aa316115/" TargetMode="External"/><Relationship Id="rId93" Type="http://schemas.openxmlformats.org/officeDocument/2006/relationships/hyperlink" Target="https://www.guysandstthomas.nhs.uk/our-consultants/karina-jackson" TargetMode="External"/><Relationship Id="rId98" Type="http://schemas.openxmlformats.org/officeDocument/2006/relationships/hyperlink" Target="https://irishdermatologynurses.ie/about/sheila-ryan/" TargetMode="External"/><Relationship Id="rId3" Type="http://schemas.openxmlformats.org/officeDocument/2006/relationships/hyperlink" Target="https://www.guysandstthomas.nhs.uk/our-consultants/jonathan-barker" TargetMode="External"/><Relationship Id="rId25" Type="http://schemas.openxmlformats.org/officeDocument/2006/relationships/hyperlink" Target="https://research.manchester.ac.uk/en/persons/zenas.yiu" TargetMode="External"/><Relationship Id="rId46" Type="http://schemas.openxmlformats.org/officeDocument/2006/relationships/hyperlink" Target="https://www.irishdermatologists.ie/find_a_dermatologist/detail/97" TargetMode="External"/><Relationship Id="rId67" Type="http://schemas.openxmlformats.org/officeDocument/2006/relationships/hyperlink" Target="https://www.linkedin.com/in/caitriona-ryan-aa316115/" TargetMode="External"/><Relationship Id="rId116" Type="http://schemas.openxmlformats.org/officeDocument/2006/relationships/hyperlink" Target="https://www.researchgate.net/profile/Gabrielle-Becher" TargetMode="External"/><Relationship Id="rId20" Type="http://schemas.openxmlformats.org/officeDocument/2006/relationships/hyperlink" Target="https://www.hcahealthcare.co.uk/finder/specialists/dr-claire-fuller-2" TargetMode="External"/><Relationship Id="rId41" Type="http://schemas.openxmlformats.org/officeDocument/2006/relationships/hyperlink" Target="https://psoriasiscouncil.org/people/elise-kleyn/" TargetMode="External"/><Relationship Id="rId62" Type="http://schemas.openxmlformats.org/officeDocument/2006/relationships/hyperlink" Target="https://www.infantcentre.ie/2022/08/08/phd-profile-dr-cathal-oconnors-work-to-investigate-the-impact-of-eczema-on-babies-sleep/" TargetMode="External"/><Relationship Id="rId83" Type="http://schemas.openxmlformats.org/officeDocument/2006/relationships/hyperlink" Target="https://onewelbeck.com/consultants/dr-sandy-mcbride/" TargetMode="External"/><Relationship Id="rId88" Type="http://schemas.openxmlformats.org/officeDocument/2006/relationships/hyperlink" Target="https://www.dundonaldconsulting.com/team-4" TargetMode="External"/><Relationship Id="rId111" Type="http://schemas.openxmlformats.org/officeDocument/2006/relationships/hyperlink" Target="https://www.linkedin.com/in/alberto-barea-89167487/?original_referer=https%3A%2F%2Fuk.linkedin.com%2Fin%2Falberto-barea-89167487" TargetMode="External"/><Relationship Id="rId15" Type="http://schemas.openxmlformats.org/officeDocument/2006/relationships/hyperlink" Target="https://www.ncl.ac.uk/medical-sciences/people/profile/neilrajan.html" TargetMode="External"/><Relationship Id="rId36" Type="http://schemas.openxmlformats.org/officeDocument/2006/relationships/hyperlink" Target="https://www.circlehealthgroup.co.uk/consultants/ruth-murphy" TargetMode="External"/><Relationship Id="rId57" Type="http://schemas.openxmlformats.org/officeDocument/2006/relationships/hyperlink" Target="https://www.leedsth.nhs.uk/consultants/dr-philip-laws/" TargetMode="External"/><Relationship Id="rId106" Type="http://schemas.openxmlformats.org/officeDocument/2006/relationships/hyperlink" Target="https://www.circlehealthgroup.co.uk/consultants/joyce-leman"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ubmed.ncbi.nlm.nih.gov/16766333" TargetMode="External"/><Relationship Id="rId21" Type="http://schemas.openxmlformats.org/officeDocument/2006/relationships/hyperlink" Target="https://pubmed.ncbi.nlm.nih.gov/30367471" TargetMode="External"/><Relationship Id="rId42" Type="http://schemas.openxmlformats.org/officeDocument/2006/relationships/hyperlink" Target="https://pubmed.ncbi.nlm.nih.gov/6094055" TargetMode="External"/><Relationship Id="rId63" Type="http://schemas.openxmlformats.org/officeDocument/2006/relationships/hyperlink" Target="https://pubmed.ncbi.nlm.nih.gov/34936739/" TargetMode="External"/><Relationship Id="rId84" Type="http://schemas.openxmlformats.org/officeDocument/2006/relationships/hyperlink" Target="https://pubmed.ncbi.nlm.nih.gov/16403108" TargetMode="External"/><Relationship Id="rId138" Type="http://schemas.openxmlformats.org/officeDocument/2006/relationships/hyperlink" Target="https://pubmed.ncbi.nlm.nih.gov/12890208" TargetMode="External"/><Relationship Id="rId159" Type="http://schemas.openxmlformats.org/officeDocument/2006/relationships/hyperlink" Target="https://pubmed.ncbi.nlm.nih.gov/16704650" TargetMode="External"/><Relationship Id="rId170" Type="http://schemas.openxmlformats.org/officeDocument/2006/relationships/hyperlink" Target="https://pubmed.ncbi.nlm.nih.gov/11298538" TargetMode="External"/><Relationship Id="rId191" Type="http://schemas.openxmlformats.org/officeDocument/2006/relationships/hyperlink" Target="https://pubmed.ncbi.nlm.nih.gov/1677063" TargetMode="External"/><Relationship Id="rId107" Type="http://schemas.openxmlformats.org/officeDocument/2006/relationships/hyperlink" Target="https://pubmed.ncbi.nlm.nih.gov/31628677" TargetMode="External"/><Relationship Id="rId11" Type="http://schemas.openxmlformats.org/officeDocument/2006/relationships/hyperlink" Target="https://pubmed.ncbi.nlm.nih.gov/23621698" TargetMode="External"/><Relationship Id="rId32" Type="http://schemas.openxmlformats.org/officeDocument/2006/relationships/hyperlink" Target="https://pubmed.ncbi.nlm.nih.gov/23586591" TargetMode="External"/><Relationship Id="rId53" Type="http://schemas.openxmlformats.org/officeDocument/2006/relationships/hyperlink" Target="https://pubmed.ncbi.nlm.nih.gov/32087126" TargetMode="External"/><Relationship Id="rId74" Type="http://schemas.openxmlformats.org/officeDocument/2006/relationships/hyperlink" Target="https://pubmed.ncbi.nlm.nih.gov/26767505" TargetMode="External"/><Relationship Id="rId128" Type="http://schemas.openxmlformats.org/officeDocument/2006/relationships/hyperlink" Target="https://pubmed.ncbi.nlm.nih.gov/1677063" TargetMode="External"/><Relationship Id="rId149" Type="http://schemas.openxmlformats.org/officeDocument/2006/relationships/hyperlink" Target="https://pubmed.ncbi.nlm.nih.gov/11167965" TargetMode="External"/><Relationship Id="rId5" Type="http://schemas.openxmlformats.org/officeDocument/2006/relationships/hyperlink" Target="https://pubmed.ncbi.nlm.nih.gov/31628677" TargetMode="External"/><Relationship Id="rId95" Type="http://schemas.openxmlformats.org/officeDocument/2006/relationships/hyperlink" Target="https://pubmed.ncbi.nlm.nih.gov/11069454" TargetMode="External"/><Relationship Id="rId160" Type="http://schemas.openxmlformats.org/officeDocument/2006/relationships/hyperlink" Target="https://pubmed.ncbi.nlm.nih.gov/15663493" TargetMode="External"/><Relationship Id="rId181" Type="http://schemas.openxmlformats.org/officeDocument/2006/relationships/hyperlink" Target="https://pubmed.ncbi.nlm.nih.gov/7857844" TargetMode="External"/><Relationship Id="rId22" Type="http://schemas.openxmlformats.org/officeDocument/2006/relationships/hyperlink" Target="https://pubmed.ncbi.nlm.nih.gov/29955768" TargetMode="External"/><Relationship Id="rId43" Type="http://schemas.openxmlformats.org/officeDocument/2006/relationships/hyperlink" Target="https://pubmed.ncbi.nlm.nih.gov/6756715" TargetMode="External"/><Relationship Id="rId64" Type="http://schemas.openxmlformats.org/officeDocument/2006/relationships/hyperlink" Target="https://pubmed.ncbi.nlm.nih.gov/33785490" TargetMode="External"/><Relationship Id="rId118" Type="http://schemas.openxmlformats.org/officeDocument/2006/relationships/hyperlink" Target="https://pubmed.ncbi.nlm.nih.gov/16307657" TargetMode="External"/><Relationship Id="rId139" Type="http://schemas.openxmlformats.org/officeDocument/2006/relationships/hyperlink" Target="https://clinicaltrials.gov/study/NCT06207214" TargetMode="External"/><Relationship Id="rId85" Type="http://schemas.openxmlformats.org/officeDocument/2006/relationships/hyperlink" Target="https://pubmed.ncbi.nlm.nih.gov/29432644" TargetMode="External"/><Relationship Id="rId150" Type="http://schemas.openxmlformats.org/officeDocument/2006/relationships/hyperlink" Target="https://pubmed.ncbi.nlm.nih.gov/27061926" TargetMode="External"/><Relationship Id="rId171" Type="http://schemas.openxmlformats.org/officeDocument/2006/relationships/hyperlink" Target="https://pubmed.ncbi.nlm.nih.gov/11122017" TargetMode="External"/><Relationship Id="rId192" Type="http://schemas.openxmlformats.org/officeDocument/2006/relationships/hyperlink" Target="https://pubmed.ncbi.nlm.nih.gov/2186776" TargetMode="External"/><Relationship Id="rId12" Type="http://schemas.openxmlformats.org/officeDocument/2006/relationships/hyperlink" Target="https://pubmed.ncbi.nlm.nih.gov/21910713" TargetMode="External"/><Relationship Id="rId33" Type="http://schemas.openxmlformats.org/officeDocument/2006/relationships/hyperlink" Target="https://pubmed.ncbi.nlm.nih.gov/18260751" TargetMode="External"/><Relationship Id="rId108" Type="http://schemas.openxmlformats.org/officeDocument/2006/relationships/hyperlink" Target="https://pubmed.ncbi.nlm.nih.gov/31228524" TargetMode="External"/><Relationship Id="rId129" Type="http://schemas.openxmlformats.org/officeDocument/2006/relationships/hyperlink" Target="https://pubmed.ncbi.nlm.nih.gov/2202429" TargetMode="External"/><Relationship Id="rId54" Type="http://schemas.openxmlformats.org/officeDocument/2006/relationships/hyperlink" Target="https://pubmed.ncbi.nlm.nih.gov/29129583" TargetMode="External"/><Relationship Id="rId75" Type="http://schemas.openxmlformats.org/officeDocument/2006/relationships/hyperlink" Target="https://pubmed.ncbi.nlm.nih.gov/33075408" TargetMode="External"/><Relationship Id="rId96" Type="http://schemas.openxmlformats.org/officeDocument/2006/relationships/hyperlink" Target="https://pubmed.ncbi.nlm.nih.gov/8977678" TargetMode="External"/><Relationship Id="rId140" Type="http://schemas.openxmlformats.org/officeDocument/2006/relationships/hyperlink" Target="https://pubmed.ncbi.nlm.nih.gov/37839287" TargetMode="External"/><Relationship Id="rId161" Type="http://schemas.openxmlformats.org/officeDocument/2006/relationships/hyperlink" Target="https://pubmed.ncbi.nlm.nih.gov/14754644" TargetMode="External"/><Relationship Id="rId182" Type="http://schemas.openxmlformats.org/officeDocument/2006/relationships/hyperlink" Target="https://pubmed.ncbi.nlm.nih.gov/7949479" TargetMode="External"/><Relationship Id="rId6" Type="http://schemas.openxmlformats.org/officeDocument/2006/relationships/hyperlink" Target="https://pubmed.ncbi.nlm.nih.gov/32041649" TargetMode="External"/><Relationship Id="rId23" Type="http://schemas.openxmlformats.org/officeDocument/2006/relationships/hyperlink" Target="https://pubmed.ncbi.nlm.nih.gov/28270164" TargetMode="External"/><Relationship Id="rId119" Type="http://schemas.openxmlformats.org/officeDocument/2006/relationships/hyperlink" Target="https://pubmed.ncbi.nlm.nih.gov/12588381" TargetMode="External"/><Relationship Id="rId44" Type="http://schemas.openxmlformats.org/officeDocument/2006/relationships/hyperlink" Target="https://pubmed.ncbi.nlm.nih.gov/30574802" TargetMode="External"/><Relationship Id="rId65" Type="http://schemas.openxmlformats.org/officeDocument/2006/relationships/hyperlink" Target="https://pubmed.ncbi.nlm.nih.gov/32565211" TargetMode="External"/><Relationship Id="rId86" Type="http://schemas.openxmlformats.org/officeDocument/2006/relationships/hyperlink" Target="https://pubmed.ncbi.nlm.nih.gov/21564050" TargetMode="External"/><Relationship Id="rId130" Type="http://schemas.openxmlformats.org/officeDocument/2006/relationships/hyperlink" Target="https://pubmed.ncbi.nlm.nih.gov/3545570" TargetMode="External"/><Relationship Id="rId151" Type="http://schemas.openxmlformats.org/officeDocument/2006/relationships/hyperlink" Target="https://pubmed.ncbi.nlm.nih.gov/26691278" TargetMode="External"/><Relationship Id="rId172" Type="http://schemas.openxmlformats.org/officeDocument/2006/relationships/hyperlink" Target="https://pubmed.ncbi.nlm.nih.gov/11069453" TargetMode="External"/><Relationship Id="rId193" Type="http://schemas.openxmlformats.org/officeDocument/2006/relationships/hyperlink" Target="https://pubmed.ncbi.nlm.nih.gov/2574594" TargetMode="External"/><Relationship Id="rId13" Type="http://schemas.openxmlformats.org/officeDocument/2006/relationships/hyperlink" Target="https://pubmed.ncbi.nlm.nih.gov/19453794" TargetMode="External"/><Relationship Id="rId109" Type="http://schemas.openxmlformats.org/officeDocument/2006/relationships/hyperlink" Target="https://pubmed.ncbi.nlm.nih.gov/29355896" TargetMode="External"/><Relationship Id="rId34" Type="http://schemas.openxmlformats.org/officeDocument/2006/relationships/hyperlink" Target="https://pubmed.ncbi.nlm.nih.gov/17958625" TargetMode="External"/><Relationship Id="rId55" Type="http://schemas.openxmlformats.org/officeDocument/2006/relationships/hyperlink" Target="https://pubmed.ncbi.nlm.nih.gov/28732519" TargetMode="External"/><Relationship Id="rId76" Type="http://schemas.openxmlformats.org/officeDocument/2006/relationships/hyperlink" Target="https://pubmed.ncbi.nlm.nih.gov/33852252" TargetMode="External"/><Relationship Id="rId97" Type="http://schemas.openxmlformats.org/officeDocument/2006/relationships/hyperlink" Target="https://pubmed.ncbi.nlm.nih.gov/34812561" TargetMode="External"/><Relationship Id="rId120" Type="http://schemas.openxmlformats.org/officeDocument/2006/relationships/hyperlink" Target="https://pubmed.ncbi.nlm.nih.gov/12771471" TargetMode="External"/><Relationship Id="rId141" Type="http://schemas.openxmlformats.org/officeDocument/2006/relationships/hyperlink" Target="https://pubmed.ncbi.nlm.nih.gov/35041766" TargetMode="External"/><Relationship Id="rId7" Type="http://schemas.openxmlformats.org/officeDocument/2006/relationships/hyperlink" Target="https://pubmed.ncbi.nlm.nih.gov/30157880" TargetMode="External"/><Relationship Id="rId162" Type="http://schemas.openxmlformats.org/officeDocument/2006/relationships/hyperlink" Target="https://pubmed.ncbi.nlm.nih.gov/14670885" TargetMode="External"/><Relationship Id="rId183" Type="http://schemas.openxmlformats.org/officeDocument/2006/relationships/hyperlink" Target="https://pubmed.ncbi.nlm.nih.gov/8252786" TargetMode="External"/><Relationship Id="rId2" Type="http://schemas.openxmlformats.org/officeDocument/2006/relationships/hyperlink" Target="https://pubmed.ncbi.nlm.nih.gov/36300769/" TargetMode="External"/><Relationship Id="rId29" Type="http://schemas.openxmlformats.org/officeDocument/2006/relationships/hyperlink" Target="https://pubmed.ncbi.nlm.nih.gov/37226927" TargetMode="External"/><Relationship Id="rId24" Type="http://schemas.openxmlformats.org/officeDocument/2006/relationships/hyperlink" Target="https://pubmed.ncbi.nlm.nih.gov/17534634" TargetMode="External"/><Relationship Id="rId40" Type="http://schemas.openxmlformats.org/officeDocument/2006/relationships/hyperlink" Target="https://pubmed.ncbi.nlm.nih.gov/3805382" TargetMode="External"/><Relationship Id="rId45" Type="http://schemas.openxmlformats.org/officeDocument/2006/relationships/hyperlink" Target="https://pubmed.ncbi.nlm.nih.gov/29975332" TargetMode="External"/><Relationship Id="rId66" Type="http://schemas.openxmlformats.org/officeDocument/2006/relationships/hyperlink" Target="https://pubmed.ncbi.nlm.nih.gov/31628677" TargetMode="External"/><Relationship Id="rId87" Type="http://schemas.openxmlformats.org/officeDocument/2006/relationships/hyperlink" Target="https://pubmed.ncbi.nlm.nih.gov/18693158" TargetMode="External"/><Relationship Id="rId110" Type="http://schemas.openxmlformats.org/officeDocument/2006/relationships/hyperlink" Target="https://pubmed.ncbi.nlm.nih.gov/28112800" TargetMode="External"/><Relationship Id="rId115" Type="http://schemas.openxmlformats.org/officeDocument/2006/relationships/hyperlink" Target="https://pubmed.ncbi.nlm.nih.gov/16713457" TargetMode="External"/><Relationship Id="rId131" Type="http://schemas.openxmlformats.org/officeDocument/2006/relationships/hyperlink" Target="https://pubmed.ncbi.nlm.nih.gov/6167117" TargetMode="External"/><Relationship Id="rId136" Type="http://schemas.openxmlformats.org/officeDocument/2006/relationships/hyperlink" Target="https://pubmed.ncbi.nlm.nih.gov/30632140" TargetMode="External"/><Relationship Id="rId157" Type="http://schemas.openxmlformats.org/officeDocument/2006/relationships/hyperlink" Target="https://pubmed.ncbi.nlm.nih.gov/16965419" TargetMode="External"/><Relationship Id="rId178" Type="http://schemas.openxmlformats.org/officeDocument/2006/relationships/hyperlink" Target="https://pubmed.ncbi.nlm.nih.gov/8959913" TargetMode="External"/><Relationship Id="rId61" Type="http://schemas.openxmlformats.org/officeDocument/2006/relationships/hyperlink" Target="https://pubmed.ncbi.nlm.nih.gov/37738999" TargetMode="External"/><Relationship Id="rId82" Type="http://schemas.openxmlformats.org/officeDocument/2006/relationships/hyperlink" Target="https://pubmed.ncbi.nlm.nih.gov/29161254" TargetMode="External"/><Relationship Id="rId152" Type="http://schemas.openxmlformats.org/officeDocument/2006/relationships/hyperlink" Target="https://pubmed.ncbi.nlm.nih.gov/25034003" TargetMode="External"/><Relationship Id="rId173" Type="http://schemas.openxmlformats.org/officeDocument/2006/relationships/hyperlink" Target="https://pubmed.ncbi.nlm.nih.gov/10651694" TargetMode="External"/><Relationship Id="rId194" Type="http://schemas.openxmlformats.org/officeDocument/2006/relationships/hyperlink" Target="https://pubmed.ncbi.nlm.nih.gov/38402530" TargetMode="External"/><Relationship Id="rId199" Type="http://schemas.openxmlformats.org/officeDocument/2006/relationships/hyperlink" Target="https://pubmed.ncbi.nlm.nih.gov/27680219" TargetMode="External"/><Relationship Id="rId19" Type="http://schemas.openxmlformats.org/officeDocument/2006/relationships/hyperlink" Target="https://pubmed.ncbi.nlm.nih.gov/24497829" TargetMode="External"/><Relationship Id="rId14" Type="http://schemas.openxmlformats.org/officeDocument/2006/relationships/hyperlink" Target="https://pubmed.ncbi.nlm.nih.gov/17428114" TargetMode="External"/><Relationship Id="rId30" Type="http://schemas.openxmlformats.org/officeDocument/2006/relationships/hyperlink" Target="https://pubmed.ncbi.nlm.nih.gov/33075408" TargetMode="External"/><Relationship Id="rId35" Type="http://schemas.openxmlformats.org/officeDocument/2006/relationships/hyperlink" Target="https://pubmed.ncbi.nlm.nih.gov/11251566" TargetMode="External"/><Relationship Id="rId56" Type="http://schemas.openxmlformats.org/officeDocument/2006/relationships/hyperlink" Target="https://pubmed.ncbi.nlm.nih.gov/28409557" TargetMode="External"/><Relationship Id="rId77" Type="http://schemas.openxmlformats.org/officeDocument/2006/relationships/hyperlink" Target="https://pubmed.ncbi.nlm.nih.gov/22489988" TargetMode="External"/><Relationship Id="rId100" Type="http://schemas.openxmlformats.org/officeDocument/2006/relationships/hyperlink" Target="https://pubmed.ncbi.nlm.nih.gov/30415816" TargetMode="External"/><Relationship Id="rId105" Type="http://schemas.openxmlformats.org/officeDocument/2006/relationships/hyperlink" Target="https://pubmed.ncbi.nlm.nih.gov/20713813" TargetMode="External"/><Relationship Id="rId126" Type="http://schemas.openxmlformats.org/officeDocument/2006/relationships/hyperlink" Target="https://pubmed.ncbi.nlm.nih.gov/8217757" TargetMode="External"/><Relationship Id="rId147" Type="http://schemas.openxmlformats.org/officeDocument/2006/relationships/hyperlink" Target="https://pubmed.ncbi.nlm.nih.gov/16792769" TargetMode="External"/><Relationship Id="rId168" Type="http://schemas.openxmlformats.org/officeDocument/2006/relationships/hyperlink" Target="https://pubmed.ncbi.nlm.nih.gov/11359389" TargetMode="External"/><Relationship Id="rId8" Type="http://schemas.openxmlformats.org/officeDocument/2006/relationships/hyperlink" Target="https://pubmed.ncbi.nlm.nih.gov/27515070" TargetMode="External"/><Relationship Id="rId51" Type="http://schemas.openxmlformats.org/officeDocument/2006/relationships/hyperlink" Target="https://pubmed.ncbi.nlm.nih.gov/37574761" TargetMode="External"/><Relationship Id="rId72" Type="http://schemas.openxmlformats.org/officeDocument/2006/relationships/hyperlink" Target="https://pubmed.ncbi.nlm.nih.gov/29451693" TargetMode="External"/><Relationship Id="rId93" Type="http://schemas.openxmlformats.org/officeDocument/2006/relationships/hyperlink" Target="https://pubmed.ncbi.nlm.nih.gov/12653747" TargetMode="External"/><Relationship Id="rId98" Type="http://schemas.openxmlformats.org/officeDocument/2006/relationships/hyperlink" Target="https://pubmed.ncbi.nlm.nih.gov/31620802" TargetMode="External"/><Relationship Id="rId121" Type="http://schemas.openxmlformats.org/officeDocument/2006/relationships/hyperlink" Target="https://pubmed.ncbi.nlm.nih.gov/11359382" TargetMode="External"/><Relationship Id="rId142" Type="http://schemas.openxmlformats.org/officeDocument/2006/relationships/hyperlink" Target="https://pubmed.ncbi.nlm.nih.gov/31880167" TargetMode="External"/><Relationship Id="rId163" Type="http://schemas.openxmlformats.org/officeDocument/2006/relationships/hyperlink" Target="https://pubmed.ncbi.nlm.nih.gov/12816824" TargetMode="External"/><Relationship Id="rId184" Type="http://schemas.openxmlformats.org/officeDocument/2006/relationships/hyperlink" Target="https://pubmed.ncbi.nlm.nih.gov/8217757" TargetMode="External"/><Relationship Id="rId189" Type="http://schemas.openxmlformats.org/officeDocument/2006/relationships/hyperlink" Target="https://pubmed.ncbi.nlm.nih.gov/1373949" TargetMode="External"/><Relationship Id="rId3" Type="http://schemas.openxmlformats.org/officeDocument/2006/relationships/hyperlink" Target="https://clinicaltrials.gov/study/NCT02174367" TargetMode="External"/><Relationship Id="rId25" Type="http://schemas.openxmlformats.org/officeDocument/2006/relationships/hyperlink" Target="https://pubmed.ncbi.nlm.nih.gov/16780480" TargetMode="External"/><Relationship Id="rId46" Type="http://schemas.openxmlformats.org/officeDocument/2006/relationships/hyperlink" Target="https://pubmed.ncbi.nlm.nih.gov/29442385" TargetMode="External"/><Relationship Id="rId67" Type="http://schemas.openxmlformats.org/officeDocument/2006/relationships/hyperlink" Target="https://pubmed.ncbi.nlm.nih.gov/30716404" TargetMode="External"/><Relationship Id="rId116" Type="http://schemas.openxmlformats.org/officeDocument/2006/relationships/hyperlink" Target="https://pubmed.ncbi.nlm.nih.gov/16445786" TargetMode="External"/><Relationship Id="rId137" Type="http://schemas.openxmlformats.org/officeDocument/2006/relationships/hyperlink" Target="https://pubmed.ncbi.nlm.nih.gov/14674905" TargetMode="External"/><Relationship Id="rId158" Type="http://schemas.openxmlformats.org/officeDocument/2006/relationships/hyperlink" Target="https://pubmed.ncbi.nlm.nih.gov/16961710" TargetMode="External"/><Relationship Id="rId20" Type="http://schemas.openxmlformats.org/officeDocument/2006/relationships/hyperlink" Target="https://pubmed.ncbi.nlm.nih.gov/21324289" TargetMode="External"/><Relationship Id="rId41" Type="http://schemas.openxmlformats.org/officeDocument/2006/relationships/hyperlink" Target="https://pubmed.ncbi.nlm.nih.gov/3890924" TargetMode="External"/><Relationship Id="rId62" Type="http://schemas.openxmlformats.org/officeDocument/2006/relationships/hyperlink" Target="https://pubmed.ncbi.nlm.nih.gov/37140190" TargetMode="External"/><Relationship Id="rId83" Type="http://schemas.openxmlformats.org/officeDocument/2006/relationships/hyperlink" Target="https://pubmed.ncbi.nlm.nih.gov/25897763" TargetMode="External"/><Relationship Id="rId88" Type="http://schemas.openxmlformats.org/officeDocument/2006/relationships/hyperlink" Target="https://pubmed.ncbi.nlm.nih.gov/18544077" TargetMode="External"/><Relationship Id="rId111" Type="http://schemas.openxmlformats.org/officeDocument/2006/relationships/hyperlink" Target="https://pubmed.ncbi.nlm.nih.gov/28573683" TargetMode="External"/><Relationship Id="rId132" Type="http://schemas.openxmlformats.org/officeDocument/2006/relationships/hyperlink" Target="https://pubmed.ncbi.nlm.nih.gov/7001236" TargetMode="External"/><Relationship Id="rId153" Type="http://schemas.openxmlformats.org/officeDocument/2006/relationships/hyperlink" Target="https://pubmed.ncbi.nlm.nih.gov/25228137" TargetMode="External"/><Relationship Id="rId174" Type="http://schemas.openxmlformats.org/officeDocument/2006/relationships/hyperlink" Target="https://pubmed.ncbi.nlm.nih.gov/10468799" TargetMode="External"/><Relationship Id="rId179" Type="http://schemas.openxmlformats.org/officeDocument/2006/relationships/hyperlink" Target="https://pubmed.ncbi.nlm.nih.gov/8647967" TargetMode="External"/><Relationship Id="rId195" Type="http://schemas.openxmlformats.org/officeDocument/2006/relationships/hyperlink" Target="https://pubmed.ncbi.nlm.nih.gov/36566399" TargetMode="External"/><Relationship Id="rId190" Type="http://schemas.openxmlformats.org/officeDocument/2006/relationships/hyperlink" Target="https://pubmed.ncbi.nlm.nih.gov/1941852" TargetMode="External"/><Relationship Id="rId15" Type="http://schemas.openxmlformats.org/officeDocument/2006/relationships/hyperlink" Target="https://pubmed.ncbi.nlm.nih.gov/1588289" TargetMode="External"/><Relationship Id="rId36" Type="http://schemas.openxmlformats.org/officeDocument/2006/relationships/hyperlink" Target="https://pubmed.ncbi.nlm.nih.gov/7748753" TargetMode="External"/><Relationship Id="rId57" Type="http://schemas.openxmlformats.org/officeDocument/2006/relationships/hyperlink" Target="https://pubmed.ncbi.nlm.nih.gov/28399154" TargetMode="External"/><Relationship Id="rId106" Type="http://schemas.openxmlformats.org/officeDocument/2006/relationships/hyperlink" Target="https://pubmed.ncbi.nlm.nih.gov/38402530" TargetMode="External"/><Relationship Id="rId127" Type="http://schemas.openxmlformats.org/officeDocument/2006/relationships/hyperlink" Target="https://pubmed.ncbi.nlm.nih.gov/1419761" TargetMode="External"/><Relationship Id="rId10" Type="http://schemas.openxmlformats.org/officeDocument/2006/relationships/hyperlink" Target="https://pubmed.ncbi.nlm.nih.gov/24116959" TargetMode="External"/><Relationship Id="rId31" Type="http://schemas.openxmlformats.org/officeDocument/2006/relationships/hyperlink" Target="https://pubmed.ncbi.nlm.nih.gov/30632140" TargetMode="External"/><Relationship Id="rId52" Type="http://schemas.openxmlformats.org/officeDocument/2006/relationships/hyperlink" Target="https://pubmed.ncbi.nlm.nih.gov/36263451" TargetMode="External"/><Relationship Id="rId73" Type="http://schemas.openxmlformats.org/officeDocument/2006/relationships/hyperlink" Target="https://pubmed.ncbi.nlm.nih.gov/22283926" TargetMode="External"/><Relationship Id="rId78" Type="http://schemas.openxmlformats.org/officeDocument/2006/relationships/hyperlink" Target="https://pubmed.ncbi.nlm.nih.gov/36740888" TargetMode="External"/><Relationship Id="rId94" Type="http://schemas.openxmlformats.org/officeDocument/2006/relationships/hyperlink" Target="https://pubmed.ncbi.nlm.nih.gov/11255332" TargetMode="External"/><Relationship Id="rId99" Type="http://schemas.openxmlformats.org/officeDocument/2006/relationships/hyperlink" Target="https://pubmed.ncbi.nlm.nih.gov/31280967" TargetMode="External"/><Relationship Id="rId101" Type="http://schemas.openxmlformats.org/officeDocument/2006/relationships/hyperlink" Target="https://pubmed.ncbi.nlm.nih.gov/29747232" TargetMode="External"/><Relationship Id="rId122" Type="http://schemas.openxmlformats.org/officeDocument/2006/relationships/hyperlink" Target="https://pubmed.ncbi.nlm.nih.gov/10651694" TargetMode="External"/><Relationship Id="rId143" Type="http://schemas.openxmlformats.org/officeDocument/2006/relationships/hyperlink" Target="https://clinicaltrials.gov/study/NCT03873142" TargetMode="External"/><Relationship Id="rId148" Type="http://schemas.openxmlformats.org/officeDocument/2006/relationships/hyperlink" Target="https://pubmed.ncbi.nlm.nih.gov/15816825" TargetMode="External"/><Relationship Id="rId164" Type="http://schemas.openxmlformats.org/officeDocument/2006/relationships/hyperlink" Target="https://pubmed.ncbi.nlm.nih.gov/12174106" TargetMode="External"/><Relationship Id="rId169" Type="http://schemas.openxmlformats.org/officeDocument/2006/relationships/hyperlink" Target="https://pubmed.ncbi.nlm.nih.gov/11260540" TargetMode="External"/><Relationship Id="rId185" Type="http://schemas.openxmlformats.org/officeDocument/2006/relationships/hyperlink" Target="https://pubmed.ncbi.nlm.nih.gov/8099640" TargetMode="External"/><Relationship Id="rId4" Type="http://schemas.openxmlformats.org/officeDocument/2006/relationships/hyperlink" Target="https://pubmed.ncbi.nlm.nih.gov/33075408" TargetMode="External"/><Relationship Id="rId9" Type="http://schemas.openxmlformats.org/officeDocument/2006/relationships/hyperlink" Target="https://pubmed.ncbi.nlm.nih.gov/24116868" TargetMode="External"/><Relationship Id="rId180" Type="http://schemas.openxmlformats.org/officeDocument/2006/relationships/hyperlink" Target="https://pubmed.ncbi.nlm.nih.gov/7718461" TargetMode="External"/><Relationship Id="rId26" Type="http://schemas.openxmlformats.org/officeDocument/2006/relationships/hyperlink" Target="https://pubmed.ncbi.nlm.nih.gov/11251566" TargetMode="External"/><Relationship Id="rId47" Type="http://schemas.openxmlformats.org/officeDocument/2006/relationships/hyperlink" Target="https://pubmed.ncbi.nlm.nih.gov/29415330" TargetMode="External"/><Relationship Id="rId68" Type="http://schemas.openxmlformats.org/officeDocument/2006/relationships/hyperlink" Target="https://pubmed.ncbi.nlm.nih.gov/30855749" TargetMode="External"/><Relationship Id="rId89" Type="http://schemas.openxmlformats.org/officeDocument/2006/relationships/hyperlink" Target="https://pubmed.ncbi.nlm.nih.gov/17034536" TargetMode="External"/><Relationship Id="rId112" Type="http://schemas.openxmlformats.org/officeDocument/2006/relationships/hyperlink" Target="https://pubmed.ncbi.nlm.nih.gov/26833304" TargetMode="External"/><Relationship Id="rId133" Type="http://schemas.openxmlformats.org/officeDocument/2006/relationships/hyperlink" Target="https://pubmed.ncbi.nlm.nih.gov/33075408" TargetMode="External"/><Relationship Id="rId154" Type="http://schemas.openxmlformats.org/officeDocument/2006/relationships/hyperlink" Target="https://pubmed.ncbi.nlm.nih.gov/19681862" TargetMode="External"/><Relationship Id="rId175" Type="http://schemas.openxmlformats.org/officeDocument/2006/relationships/hyperlink" Target="https://pubmed.ncbi.nlm.nih.gov/9155952" TargetMode="External"/><Relationship Id="rId196" Type="http://schemas.openxmlformats.org/officeDocument/2006/relationships/hyperlink" Target="https://pubmed.ncbi.nlm.nih.gov/34284771" TargetMode="External"/><Relationship Id="rId200" Type="http://schemas.openxmlformats.org/officeDocument/2006/relationships/hyperlink" Target="https://pubmed.ncbi.nlm.nih.gov/16785375" TargetMode="External"/><Relationship Id="rId16" Type="http://schemas.openxmlformats.org/officeDocument/2006/relationships/hyperlink" Target="https://clinicaltrials.gov/study/NCT05956314" TargetMode="External"/><Relationship Id="rId37" Type="http://schemas.openxmlformats.org/officeDocument/2006/relationships/hyperlink" Target="https://pubmed.ncbi.nlm.nih.gov/2007669" TargetMode="External"/><Relationship Id="rId58" Type="http://schemas.openxmlformats.org/officeDocument/2006/relationships/hyperlink" Target="https://pubmed.ncbi.nlm.nih.gov/26329718" TargetMode="External"/><Relationship Id="rId79" Type="http://schemas.openxmlformats.org/officeDocument/2006/relationships/hyperlink" Target="https://pubmed.ncbi.nlm.nih.gov/34525408" TargetMode="External"/><Relationship Id="rId102" Type="http://schemas.openxmlformats.org/officeDocument/2006/relationships/hyperlink" Target="https://pubmed.ncbi.nlm.nih.gov/29380251" TargetMode="External"/><Relationship Id="rId123" Type="http://schemas.openxmlformats.org/officeDocument/2006/relationships/hyperlink" Target="https://pubmed.ncbi.nlm.nih.gov/9990418" TargetMode="External"/><Relationship Id="rId144" Type="http://schemas.openxmlformats.org/officeDocument/2006/relationships/hyperlink" Target="https://pubmed.ncbi.nlm.nih.gov/24665869" TargetMode="External"/><Relationship Id="rId90" Type="http://schemas.openxmlformats.org/officeDocument/2006/relationships/hyperlink" Target="https://pubmed.ncbi.nlm.nih.gov/16785375" TargetMode="External"/><Relationship Id="rId165" Type="http://schemas.openxmlformats.org/officeDocument/2006/relationships/hyperlink" Target="https://pubmed.ncbi.nlm.nih.gov/11952541" TargetMode="External"/><Relationship Id="rId186" Type="http://schemas.openxmlformats.org/officeDocument/2006/relationships/hyperlink" Target="https://pubmed.ncbi.nlm.nih.gov/1382540" TargetMode="External"/><Relationship Id="rId27" Type="http://schemas.openxmlformats.org/officeDocument/2006/relationships/hyperlink" Target="https://pubmed.ncbi.nlm.nih.gov/38436429" TargetMode="External"/><Relationship Id="rId48" Type="http://schemas.openxmlformats.org/officeDocument/2006/relationships/hyperlink" Target="https://pubmed.ncbi.nlm.nih.gov/27255079" TargetMode="External"/><Relationship Id="rId69" Type="http://schemas.openxmlformats.org/officeDocument/2006/relationships/hyperlink" Target="https://pubmed.ncbi.nlm.nih.gov/18694678" TargetMode="External"/><Relationship Id="rId113" Type="http://schemas.openxmlformats.org/officeDocument/2006/relationships/hyperlink" Target="https://pubmed.ncbi.nlm.nih.gov/19053988" TargetMode="External"/><Relationship Id="rId134" Type="http://schemas.openxmlformats.org/officeDocument/2006/relationships/hyperlink" Target="https://pubmed.ncbi.nlm.nih.gov/33639003" TargetMode="External"/><Relationship Id="rId80" Type="http://schemas.openxmlformats.org/officeDocument/2006/relationships/hyperlink" Target="https://pubmed.ncbi.nlm.nih.gov/33550268" TargetMode="External"/><Relationship Id="rId155" Type="http://schemas.openxmlformats.org/officeDocument/2006/relationships/hyperlink" Target="https://pubmed.ncbi.nlm.nih.gov/18294310" TargetMode="External"/><Relationship Id="rId176" Type="http://schemas.openxmlformats.org/officeDocument/2006/relationships/hyperlink" Target="https://pubmed.ncbi.nlm.nih.gov/9039299" TargetMode="External"/><Relationship Id="rId197" Type="http://schemas.openxmlformats.org/officeDocument/2006/relationships/hyperlink" Target="https://pubmed.ncbi.nlm.nih.gov/31228524" TargetMode="External"/><Relationship Id="rId201" Type="http://schemas.openxmlformats.org/officeDocument/2006/relationships/hyperlink" Target="https://pubmed.ncbi.nlm.nih.gov/12653747" TargetMode="External"/><Relationship Id="rId17" Type="http://schemas.openxmlformats.org/officeDocument/2006/relationships/hyperlink" Target="https://clinicaltrials.gov/study/NCT05180708" TargetMode="External"/><Relationship Id="rId38" Type="http://schemas.openxmlformats.org/officeDocument/2006/relationships/hyperlink" Target="https://pubmed.ncbi.nlm.nih.gov/2849978" TargetMode="External"/><Relationship Id="rId59" Type="http://schemas.openxmlformats.org/officeDocument/2006/relationships/hyperlink" Target="https://pubmed.ncbi.nlm.nih.gov/25282563" TargetMode="External"/><Relationship Id="rId103" Type="http://schemas.openxmlformats.org/officeDocument/2006/relationships/hyperlink" Target="https://pubmed.ncbi.nlm.nih.gov/29166256" TargetMode="External"/><Relationship Id="rId124" Type="http://schemas.openxmlformats.org/officeDocument/2006/relationships/hyperlink" Target="https://pubmed.ncbi.nlm.nih.gov/8647967" TargetMode="External"/><Relationship Id="rId70" Type="http://schemas.openxmlformats.org/officeDocument/2006/relationships/hyperlink" Target="https://pubmed.ncbi.nlm.nih.gov/11703279" TargetMode="External"/><Relationship Id="rId91" Type="http://schemas.openxmlformats.org/officeDocument/2006/relationships/hyperlink" Target="https://pubmed.ncbi.nlm.nih.gov/15859302" TargetMode="External"/><Relationship Id="rId145" Type="http://schemas.openxmlformats.org/officeDocument/2006/relationships/hyperlink" Target="https://pubmed.ncbi.nlm.nih.gov/27500949" TargetMode="External"/><Relationship Id="rId166" Type="http://schemas.openxmlformats.org/officeDocument/2006/relationships/hyperlink" Target="https://pubmed.ncbi.nlm.nih.gov/11898005" TargetMode="External"/><Relationship Id="rId187" Type="http://schemas.openxmlformats.org/officeDocument/2006/relationships/hyperlink" Target="https://pubmed.ncbi.nlm.nih.gov/1390171" TargetMode="External"/><Relationship Id="rId1" Type="http://schemas.openxmlformats.org/officeDocument/2006/relationships/hyperlink" Target="https://pubmed.ncbi.nlm.nih.gov/36870370" TargetMode="External"/><Relationship Id="rId28" Type="http://schemas.openxmlformats.org/officeDocument/2006/relationships/hyperlink" Target="https://pubmed.ncbi.nlm.nih.gov/30468001" TargetMode="External"/><Relationship Id="rId49" Type="http://schemas.openxmlformats.org/officeDocument/2006/relationships/hyperlink" Target="https://pubmed.ncbi.nlm.nih.gov/26729245" TargetMode="External"/><Relationship Id="rId114" Type="http://schemas.openxmlformats.org/officeDocument/2006/relationships/hyperlink" Target="https://pubmed.ncbi.nlm.nih.gov/18789052" TargetMode="External"/><Relationship Id="rId60" Type="http://schemas.openxmlformats.org/officeDocument/2006/relationships/hyperlink" Target="https://pubmed.ncbi.nlm.nih.gov/38334243" TargetMode="External"/><Relationship Id="rId81" Type="http://schemas.openxmlformats.org/officeDocument/2006/relationships/hyperlink" Target="https://pubmed.ncbi.nlm.nih.gov/33075408" TargetMode="External"/><Relationship Id="rId135" Type="http://schemas.openxmlformats.org/officeDocument/2006/relationships/hyperlink" Target="https://pubmed.ncbi.nlm.nih.gov/31069787" TargetMode="External"/><Relationship Id="rId156" Type="http://schemas.openxmlformats.org/officeDocument/2006/relationships/hyperlink" Target="https://pubmed.ncbi.nlm.nih.gov/17850382" TargetMode="External"/><Relationship Id="rId177" Type="http://schemas.openxmlformats.org/officeDocument/2006/relationships/hyperlink" Target="https://pubmed.ncbi.nlm.nih.gov/8881897" TargetMode="External"/><Relationship Id="rId198" Type="http://schemas.openxmlformats.org/officeDocument/2006/relationships/hyperlink" Target="https://pubmed.ncbi.nlm.nih.gov/28112800" TargetMode="External"/><Relationship Id="rId18" Type="http://schemas.openxmlformats.org/officeDocument/2006/relationships/hyperlink" Target="https://pubmed.ncbi.nlm.nih.gov/34238546" TargetMode="External"/><Relationship Id="rId39" Type="http://schemas.openxmlformats.org/officeDocument/2006/relationships/hyperlink" Target="https://pubmed.ncbi.nlm.nih.gov/2977574" TargetMode="External"/><Relationship Id="rId50" Type="http://schemas.openxmlformats.org/officeDocument/2006/relationships/hyperlink" Target="https://pubmed.ncbi.nlm.nih.gov/37722926" TargetMode="External"/><Relationship Id="rId104" Type="http://schemas.openxmlformats.org/officeDocument/2006/relationships/hyperlink" Target="https://pubmed.ncbi.nlm.nih.gov/23617366" TargetMode="External"/><Relationship Id="rId125" Type="http://schemas.openxmlformats.org/officeDocument/2006/relationships/hyperlink" Target="https://pubmed.ncbi.nlm.nih.gov/8176256" TargetMode="External"/><Relationship Id="rId146" Type="http://schemas.openxmlformats.org/officeDocument/2006/relationships/hyperlink" Target="https://pubmed.ncbi.nlm.nih.gov/23646904" TargetMode="External"/><Relationship Id="rId167" Type="http://schemas.openxmlformats.org/officeDocument/2006/relationships/hyperlink" Target="https://pubmed.ncbi.nlm.nih.gov/12243712" TargetMode="External"/><Relationship Id="rId188" Type="http://schemas.openxmlformats.org/officeDocument/2006/relationships/hyperlink" Target="https://pubmed.ncbi.nlm.nih.gov/1583173" TargetMode="External"/><Relationship Id="rId71" Type="http://schemas.openxmlformats.org/officeDocument/2006/relationships/hyperlink" Target="https://pubmed.ncbi.nlm.nih.gov/35170742" TargetMode="External"/><Relationship Id="rId92" Type="http://schemas.openxmlformats.org/officeDocument/2006/relationships/hyperlink" Target="https://pubmed.ncbi.nlm.nih.gov/1624914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rstmh.org/professor-roderick-hay" TargetMode="External"/><Relationship Id="rId13" Type="http://schemas.openxmlformats.org/officeDocument/2006/relationships/hyperlink" Target="https://www.tcd.ie/medicine/clinical-medicine/staff/clinical-medicine/atobin/" TargetMode="External"/><Relationship Id="rId18" Type="http://schemas.openxmlformats.org/officeDocument/2006/relationships/hyperlink" Target="https://pubmed.ncbi.nlm.nih.gov/12816824/" TargetMode="External"/><Relationship Id="rId3" Type="http://schemas.openxmlformats.org/officeDocument/2006/relationships/hyperlink" Target="https://www.qmul.ac.uk/blizard/all-staff/profiles/edel-otoole.html" TargetMode="External"/><Relationship Id="rId7" Type="http://schemas.openxmlformats.org/officeDocument/2006/relationships/hyperlink" Target="https://fitskin.com/team/drrodhay" TargetMode="External"/><Relationship Id="rId12" Type="http://schemas.openxmlformats.org/officeDocument/2006/relationships/hyperlink" Target="https://pubmed.ncbi.nlm.nih.gov/24116868/" TargetMode="External"/><Relationship Id="rId17" Type="http://schemas.openxmlformats.org/officeDocument/2006/relationships/hyperlink" Target="https://sites.manchester.ac.uk/guidemap/" TargetMode="External"/><Relationship Id="rId2" Type="http://schemas.openxmlformats.org/officeDocument/2006/relationships/hyperlink" Target="https://www.linkedin.com/in/edel-o-toole-49038399/" TargetMode="External"/><Relationship Id="rId16" Type="http://schemas.openxmlformats.org/officeDocument/2006/relationships/hyperlink" Target="https://pubmed.ncbi.nlm.nih.gov/18637898/" TargetMode="External"/><Relationship Id="rId1" Type="http://schemas.openxmlformats.org/officeDocument/2006/relationships/hyperlink" Target="https://pubmed.ncbi.nlm.nih.gov/24116868/" TargetMode="External"/><Relationship Id="rId6" Type="http://schemas.openxmlformats.org/officeDocument/2006/relationships/hyperlink" Target="https://personalpages.manchester.ac.uk/staff/zenas.yiu/cv/cv.pdf" TargetMode="External"/><Relationship Id="rId11" Type="http://schemas.openxmlformats.org/officeDocument/2006/relationships/hyperlink" Target="https://astar-register.org/committees-collaborators/" TargetMode="External"/><Relationship Id="rId5" Type="http://schemas.openxmlformats.org/officeDocument/2006/relationships/hyperlink" Target="https://sites.manchester.ac.uk/guidemap/" TargetMode="External"/><Relationship Id="rId15" Type="http://schemas.openxmlformats.org/officeDocument/2006/relationships/hyperlink" Target="https://www.lshtm.ac.uk/aboutus/people/langan.sinead" TargetMode="External"/><Relationship Id="rId10" Type="http://schemas.openxmlformats.org/officeDocument/2006/relationships/hyperlink" Target="https://brownlab.co.uk/?page_id=232" TargetMode="External"/><Relationship Id="rId19" Type="http://schemas.openxmlformats.org/officeDocument/2006/relationships/hyperlink" Target="https://pubmed.ncbi.nlm.nih.gov/36174714/" TargetMode="External"/><Relationship Id="rId4" Type="http://schemas.openxmlformats.org/officeDocument/2006/relationships/hyperlink" Target="https://www.londonntd.org/research/researchers/dr-claire-fuller" TargetMode="External"/><Relationship Id="rId9" Type="http://schemas.openxmlformats.org/officeDocument/2006/relationships/hyperlink" Target="https://pubmed.ncbi.nlm.nih.gov/24116868/" TargetMode="External"/><Relationship Id="rId14" Type="http://schemas.openxmlformats.org/officeDocument/2006/relationships/hyperlink" Target="https://www.beacontrial.org/study-team/"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personalpages.manchester.ac.uk/staff/zenas.yiu/cv/cv.pdf" TargetMode="External"/><Relationship Id="rId21" Type="http://schemas.openxmlformats.org/officeDocument/2006/relationships/hyperlink" Target="https://fundingawards.nihr.ac.uk/award/17/08/34" TargetMode="External"/><Relationship Id="rId42" Type="http://schemas.openxmlformats.org/officeDocument/2006/relationships/hyperlink" Target="https://orcid.org/0000-0002-3232-5251" TargetMode="External"/><Relationship Id="rId47" Type="http://schemas.openxmlformats.org/officeDocument/2006/relationships/hyperlink" Target="https://orcid.org/0000-0003-4692-3794" TargetMode="External"/><Relationship Id="rId63" Type="http://schemas.openxmlformats.org/officeDocument/2006/relationships/hyperlink" Target="https://profiles.lshtm.ac.uk/2371-sinead-langan/grants" TargetMode="External"/><Relationship Id="rId68" Type="http://schemas.openxmlformats.org/officeDocument/2006/relationships/hyperlink" Target="https://www.fundingawards.nihr.ac.uk/award/PB-PG-0817-20033" TargetMode="External"/><Relationship Id="rId84" Type="http://schemas.openxmlformats.org/officeDocument/2006/relationships/hyperlink" Target="https://www.hra.nhs.uk/planning-and-improving-research/application-summaries/research-summaries/european-study-of-psychological-impact-of-skin-diseases/" TargetMode="External"/><Relationship Id="rId16" Type="http://schemas.openxmlformats.org/officeDocument/2006/relationships/hyperlink" Target="https://gtr.ukri.org/projects?ref=G0601431%2F1" TargetMode="External"/><Relationship Id="rId11" Type="http://schemas.openxmlformats.org/officeDocument/2006/relationships/hyperlink" Target="https://gtr.ukri.org/projects?ref=MR%2FL010402%2F1" TargetMode="External"/><Relationship Id="rId32" Type="http://schemas.openxmlformats.org/officeDocument/2006/relationships/hyperlink" Target="https://kclpure.kcl.ac.uk/portal/en/projects/development-of-a-rapid-and-accurate-diagnostic-tool-for-tinea-cap" TargetMode="External"/><Relationship Id="rId37" Type="http://schemas.openxmlformats.org/officeDocument/2006/relationships/hyperlink" Target="https://gtr.ukri.org/projects?ref=MR%2FY030877%2F1" TargetMode="External"/><Relationship Id="rId53" Type="http://schemas.openxmlformats.org/officeDocument/2006/relationships/hyperlink" Target="https://www.fundingawards.nihr.ac.uk/award/NIHR202852" TargetMode="External"/><Relationship Id="rId58" Type="http://schemas.openxmlformats.org/officeDocument/2006/relationships/hyperlink" Target="https://profiles.lshtm.ac.uk/2371-sinead-langan/grants" TargetMode="External"/><Relationship Id="rId74" Type="http://schemas.openxmlformats.org/officeDocument/2006/relationships/hyperlink" Target="https://orcid.org/0000-0002-7022-7441" TargetMode="External"/><Relationship Id="rId79" Type="http://schemas.openxmlformats.org/officeDocument/2006/relationships/hyperlink" Target="https://orcid.org/0000-0001-6788-7222" TargetMode="External"/><Relationship Id="rId5" Type="http://schemas.openxmlformats.org/officeDocument/2006/relationships/hyperlink" Target="https://gtr.ukri.org/projects?ref=studentship-2547968" TargetMode="External"/><Relationship Id="rId19" Type="http://schemas.openxmlformats.org/officeDocument/2006/relationships/hyperlink" Target="https://myrovlytistrust.org/currently-funded-research-2022/" TargetMode="External"/><Relationship Id="rId14" Type="http://schemas.openxmlformats.org/officeDocument/2006/relationships/hyperlink" Target="https://gtr.ukri.org/projects?ref=G0901967%2F1" TargetMode="External"/><Relationship Id="rId22" Type="http://schemas.openxmlformats.org/officeDocument/2006/relationships/hyperlink" Target="https://personalpages.manchester.ac.uk/staff/zenas.yiu/cv/cv.pdf" TargetMode="External"/><Relationship Id="rId27" Type="http://schemas.openxmlformats.org/officeDocument/2006/relationships/hyperlink" Target="https://personalpages.manchester.ac.uk/staff/zenas.yiu/cv/cv.pdf" TargetMode="External"/><Relationship Id="rId30" Type="http://schemas.openxmlformats.org/officeDocument/2006/relationships/hyperlink" Target="https://kclpure.kcl.ac.uk/portal/en/projects/characterisation-of-melanogenesis-in-sporothrix-schenckii" TargetMode="External"/><Relationship Id="rId35" Type="http://schemas.openxmlformats.org/officeDocument/2006/relationships/hyperlink" Target="https://kclpure.kcl.ac.uk/portal/en/projects/isolation-and-purification-of-novel-antigens-of-penicillium-marne" TargetMode="External"/><Relationship Id="rId43" Type="http://schemas.openxmlformats.org/officeDocument/2006/relationships/hyperlink" Target="https://www.fundingawards.nihr.ac.uk/award/PB-PG-0614-34012" TargetMode="External"/><Relationship Id="rId48" Type="http://schemas.openxmlformats.org/officeDocument/2006/relationships/hyperlink" Target="https://gtr.ukri.org/projects?ref=MR%2FT02383X%2F1" TargetMode="External"/><Relationship Id="rId56" Type="http://schemas.openxmlformats.org/officeDocument/2006/relationships/hyperlink" Target="https://www.fundingawards.nihr.ac.uk/award/RP-PG-0216-20007" TargetMode="External"/><Relationship Id="rId64" Type="http://schemas.openxmlformats.org/officeDocument/2006/relationships/hyperlink" Target="https://profiles.lshtm.ac.uk/2371-sinead-langan/grants" TargetMode="External"/><Relationship Id="rId69" Type="http://schemas.openxmlformats.org/officeDocument/2006/relationships/hyperlink" Target="https://profiles.lshtm.ac.uk/2371-sinead-langan/grants" TargetMode="External"/><Relationship Id="rId77" Type="http://schemas.openxmlformats.org/officeDocument/2006/relationships/hyperlink" Target="https://orcid.org/0000-0001-6788-7222" TargetMode="External"/><Relationship Id="rId8" Type="http://schemas.openxmlformats.org/officeDocument/2006/relationships/hyperlink" Target="https://www.medicalresearchfoundation.org.uk/projects/understanding-how-the-skin-barrier-is-altered-in-severe-forms-of-the-genetic-condition-ichthyosis-and-how-this-leads-to-skin-inflammation" TargetMode="External"/><Relationship Id="rId51" Type="http://schemas.openxmlformats.org/officeDocument/2006/relationships/hyperlink" Target="https://gtr.ukri.org/projects?ref=HDR-23013" TargetMode="External"/><Relationship Id="rId72" Type="http://schemas.openxmlformats.org/officeDocument/2006/relationships/hyperlink" Target="https://profiles.lshtm.ac.uk/2371-sinead-langan/grants" TargetMode="External"/><Relationship Id="rId80" Type="http://schemas.openxmlformats.org/officeDocument/2006/relationships/hyperlink" Target="https://gtr.ukri.org/projects?ref=MR%2FN011198%2F1" TargetMode="External"/><Relationship Id="rId85" Type="http://schemas.openxmlformats.org/officeDocument/2006/relationships/hyperlink" Target="https://kingstonhospital.nhs.uk/departments-services/support-services/research-innovation/research-projects-at-kingston/" TargetMode="External"/><Relationship Id="rId3" Type="http://schemas.openxmlformats.org/officeDocument/2006/relationships/hyperlink" Target="https://fundingawards.nihr.ac.uk/award/13/50/17" TargetMode="External"/><Relationship Id="rId12" Type="http://schemas.openxmlformats.org/officeDocument/2006/relationships/hyperlink" Target="https://www.debra.org.uk/dissecting-the-role-of-basement-membrane-components-in-a-xenograft-model-of-cutaneous-scc" TargetMode="External"/><Relationship Id="rId17" Type="http://schemas.openxmlformats.org/officeDocument/2006/relationships/hyperlink" Target="https://gtr.ukri.org/projects?ref=G0700814%2F1" TargetMode="External"/><Relationship Id="rId25" Type="http://schemas.openxmlformats.org/officeDocument/2006/relationships/hyperlink" Target="https://personalpages.manchester.ac.uk/staff/zenas.yiu/cv/cv.pdf" TargetMode="External"/><Relationship Id="rId33" Type="http://schemas.openxmlformats.org/officeDocument/2006/relationships/hyperlink" Target="https://kclpure.kcl.ac.uk/portal/en/projects/improving-the-diagnosis-and-management-of-the-prevalent-aids-asso" TargetMode="External"/><Relationship Id="rId38" Type="http://schemas.openxmlformats.org/officeDocument/2006/relationships/hyperlink" Target="https://www.fundingawards.nihr.ac.uk/award/NIHR133464" TargetMode="External"/><Relationship Id="rId46" Type="http://schemas.openxmlformats.org/officeDocument/2006/relationships/hyperlink" Target="https://www.fundingawards.nihr.ac.uk/award/NIHR151210" TargetMode="External"/><Relationship Id="rId59" Type="http://schemas.openxmlformats.org/officeDocument/2006/relationships/hyperlink" Target="https://profiles.lshtm.ac.uk/2371-sinead-langan/grants" TargetMode="External"/><Relationship Id="rId67" Type="http://schemas.openxmlformats.org/officeDocument/2006/relationships/hyperlink" Target="https://profiles.lshtm.ac.uk/2371-sinead-langan/grants" TargetMode="External"/><Relationship Id="rId20" Type="http://schemas.openxmlformats.org/officeDocument/2006/relationships/hyperlink" Target="https://gtr.ukri.org/projects?ref=G0701367%2F1" TargetMode="External"/><Relationship Id="rId41" Type="http://schemas.openxmlformats.org/officeDocument/2006/relationships/hyperlink" Target="https://orcid.org/0000-0002-3232-5251" TargetMode="External"/><Relationship Id="rId54" Type="http://schemas.openxmlformats.org/officeDocument/2006/relationships/hyperlink" Target="https://orcid.org/0000-0002-7022-7441" TargetMode="External"/><Relationship Id="rId62" Type="http://schemas.openxmlformats.org/officeDocument/2006/relationships/hyperlink" Target="https://profiles.lshtm.ac.uk/2371-sinead-langan/grants" TargetMode="External"/><Relationship Id="rId70" Type="http://schemas.openxmlformats.org/officeDocument/2006/relationships/hyperlink" Target="https://orcid.org/0000-0002-7022-7441" TargetMode="External"/><Relationship Id="rId75" Type="http://schemas.openxmlformats.org/officeDocument/2006/relationships/hyperlink" Target="https://orcid.org/0000-0001-6788-7222" TargetMode="External"/><Relationship Id="rId83" Type="http://schemas.openxmlformats.org/officeDocument/2006/relationships/hyperlink" Target="https://www.cardiff.ac.uk/people/view/2465411-" TargetMode="External"/><Relationship Id="rId1" Type="http://schemas.openxmlformats.org/officeDocument/2006/relationships/hyperlink" Target="https://gtr.ukri.org/projects?ref=MR%2FT02383X%2F1" TargetMode="External"/><Relationship Id="rId6" Type="http://schemas.openxmlformats.org/officeDocument/2006/relationships/hyperlink" Target="https://gtr.ukri.org/projects?ref=studentship-2620155" TargetMode="External"/><Relationship Id="rId15" Type="http://schemas.openxmlformats.org/officeDocument/2006/relationships/hyperlink" Target="https://gtr.ukri.org/projects?ref=G0700814%2F2" TargetMode="External"/><Relationship Id="rId23" Type="http://schemas.openxmlformats.org/officeDocument/2006/relationships/hyperlink" Target="https://personalpages.manchester.ac.uk/staff/zenas.yiu/cv/cv.pdf" TargetMode="External"/><Relationship Id="rId28" Type="http://schemas.openxmlformats.org/officeDocument/2006/relationships/hyperlink" Target="https://personalpages.manchester.ac.uk/staff/zenas.yiu/cv/cv.pdf" TargetMode="External"/><Relationship Id="rId36" Type="http://schemas.openxmlformats.org/officeDocument/2006/relationships/hyperlink" Target="https://kclpure.kcl.ac.uk/portal/en/projects/louis-forman-overseas-visiting-fellowship" TargetMode="External"/><Relationship Id="rId49" Type="http://schemas.openxmlformats.org/officeDocument/2006/relationships/hyperlink" Target="https://app.dimensions.ai/details/grant/grant.9332009" TargetMode="External"/><Relationship Id="rId57" Type="http://schemas.openxmlformats.org/officeDocument/2006/relationships/hyperlink" Target="https://orcid.org/0000-0002-7022-7441" TargetMode="External"/><Relationship Id="rId10" Type="http://schemas.openxmlformats.org/officeDocument/2006/relationships/hyperlink" Target="https://gtr.ukri.org/projects?ref=BB%2FL502303%2F1" TargetMode="External"/><Relationship Id="rId31" Type="http://schemas.openxmlformats.org/officeDocument/2006/relationships/hyperlink" Target="https://kclpure.kcl.ac.uk/portal/en/projects/biochemical-and-molecular-characteristics-of-the-70-kda-antigen-o" TargetMode="External"/><Relationship Id="rId44" Type="http://schemas.openxmlformats.org/officeDocument/2006/relationships/hyperlink" Target="https://gtr.ukri.org/projects?ref=studentship-2888969" TargetMode="External"/><Relationship Id="rId52" Type="http://schemas.openxmlformats.org/officeDocument/2006/relationships/hyperlink" Target="https://profiles.lshtm.ac.uk/2371-sinead-langan/grants" TargetMode="External"/><Relationship Id="rId60" Type="http://schemas.openxmlformats.org/officeDocument/2006/relationships/hyperlink" Target="https://europepmc.org/grantfinder/grantdetails?query=gid%3A%22PB-PG-0418-20025%22" TargetMode="External"/><Relationship Id="rId65" Type="http://schemas.openxmlformats.org/officeDocument/2006/relationships/hyperlink" Target="https://profiles.lshtm.ac.uk/2371-sinead-langan/grants" TargetMode="External"/><Relationship Id="rId73" Type="http://schemas.openxmlformats.org/officeDocument/2006/relationships/hyperlink" Target="https://profiles.lshtm.ac.uk/2371-sinead-langan/grants" TargetMode="External"/><Relationship Id="rId78" Type="http://schemas.openxmlformats.org/officeDocument/2006/relationships/hyperlink" Target="https://orcid.org/0000-0001-6788-7222" TargetMode="External"/><Relationship Id="rId81" Type="http://schemas.openxmlformats.org/officeDocument/2006/relationships/hyperlink" Target="https://orcid.org/0000-0001-6788-7222" TargetMode="External"/><Relationship Id="rId4" Type="http://schemas.openxmlformats.org/officeDocument/2006/relationships/hyperlink" Target="https://gtr.ukri.org/projects?ref=G0601387%2F1" TargetMode="External"/><Relationship Id="rId9" Type="http://schemas.openxmlformats.org/officeDocument/2006/relationships/hyperlink" Target="https://gtr.ukri.org/projects?ref=studentship-1651088" TargetMode="External"/><Relationship Id="rId13" Type="http://schemas.openxmlformats.org/officeDocument/2006/relationships/hyperlink" Target="https://gtr.ukri.org/projects?ref=BB%2FH016465%2F1" TargetMode="External"/><Relationship Id="rId18" Type="http://schemas.openxmlformats.org/officeDocument/2006/relationships/hyperlink" Target="https://www.medicalresearchfoundation.org.uk/projects/understanding-how-the-skin-barrier-is-altered-in-severe-forms-of-the-genetic-condition-ichthyosis-and-how-this-leads-to-skin-inflammation" TargetMode="External"/><Relationship Id="rId39" Type="http://schemas.openxmlformats.org/officeDocument/2006/relationships/hyperlink" Target="https://orcid.org/0000-0002-3232-5251" TargetMode="External"/><Relationship Id="rId34" Type="http://schemas.openxmlformats.org/officeDocument/2006/relationships/hyperlink" Target="https://kclpure.kcl.ac.uk/portal/en/projects/x-ray-analysis-of-a-secretory-aspartyl-proteinase-from-candida-al" TargetMode="External"/><Relationship Id="rId50" Type="http://schemas.openxmlformats.org/officeDocument/2006/relationships/hyperlink" Target="https://gtr.ukri.org/projects?ref=MR%2FT02383X%2F1" TargetMode="External"/><Relationship Id="rId55" Type="http://schemas.openxmlformats.org/officeDocument/2006/relationships/hyperlink" Target="https://profiles.lshtm.ac.uk/2371-sinead-langan/grants" TargetMode="External"/><Relationship Id="rId76" Type="http://schemas.openxmlformats.org/officeDocument/2006/relationships/hyperlink" Target="https://orcid.org/0000-0001-6788-7222" TargetMode="External"/><Relationship Id="rId7" Type="http://schemas.openxmlformats.org/officeDocument/2006/relationships/hyperlink" Target="https://gtr.ukri.org/projects?ref=BB%2FW510580%2F1" TargetMode="External"/><Relationship Id="rId71" Type="http://schemas.openxmlformats.org/officeDocument/2006/relationships/hyperlink" Target="https://www.fundingawards.nihr.ac.uk/award/NIHR/CS/010/014" TargetMode="External"/><Relationship Id="rId2" Type="http://schemas.openxmlformats.org/officeDocument/2006/relationships/hyperlink" Target="https://gtr.ukri.org/projects?ref=MR%2FL011808%2F1" TargetMode="External"/><Relationship Id="rId29" Type="http://schemas.openxmlformats.org/officeDocument/2006/relationships/hyperlink" Target="https://www.fundingawards.nihr.ac.uk/award/DRF-2015-08-089" TargetMode="External"/><Relationship Id="rId24" Type="http://schemas.openxmlformats.org/officeDocument/2006/relationships/hyperlink" Target="https://personalpages.manchester.ac.uk/staff/zenas.yiu/cv/cv.pdf" TargetMode="External"/><Relationship Id="rId40" Type="http://schemas.openxmlformats.org/officeDocument/2006/relationships/hyperlink" Target="https://www.research.ed.ac.uk/en/projects/biomap-biomarkers-in-atopic-dermatitis-and-psoriasis" TargetMode="External"/><Relationship Id="rId45" Type="http://schemas.openxmlformats.org/officeDocument/2006/relationships/hyperlink" Target="https://www.fundingawards.nihr.ac.uk/award/NIHR302258" TargetMode="External"/><Relationship Id="rId66" Type="http://schemas.openxmlformats.org/officeDocument/2006/relationships/hyperlink" Target="https://gtr.ukri.org/projects?ref=MR%2FV005146%2F1" TargetMode="External"/><Relationship Id="rId61" Type="http://schemas.openxmlformats.org/officeDocument/2006/relationships/hyperlink" Target="https://profiles.lshtm.ac.uk/2371-sinead-langan/grants" TargetMode="External"/><Relationship Id="rId82" Type="http://schemas.openxmlformats.org/officeDocument/2006/relationships/hyperlink" Target="https://www.cardiff.ac.uk/people/view/2465411-"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nlinelibrary.wiley.com/doi/10.1111/jdv.16464" TargetMode="External"/><Relationship Id="rId21" Type="http://schemas.openxmlformats.org/officeDocument/2006/relationships/hyperlink" Target="https://onlinelibrary.wiley.com/doi/10.1111/jdv.18982" TargetMode="External"/><Relationship Id="rId42" Type="http://schemas.openxmlformats.org/officeDocument/2006/relationships/hyperlink" Target="https://onlinelibrary.wiley.com/doi/10.1111/jdv.16044" TargetMode="External"/><Relationship Id="rId47" Type="http://schemas.openxmlformats.org/officeDocument/2006/relationships/hyperlink" Target="https://pubmed.ncbi.nlm.nih.gov/21306785/" TargetMode="External"/><Relationship Id="rId63" Type="http://schemas.openxmlformats.org/officeDocument/2006/relationships/hyperlink" Target="https://www.nice.org.uk/guidance/ta350/resources/secukinumab-for-treating-moderate-to-severe-plaque-psoriasis-pdf-82602661589701" TargetMode="External"/><Relationship Id="rId68" Type="http://schemas.openxmlformats.org/officeDocument/2006/relationships/hyperlink" Target="https://orca.cardiff.ac.uk/id/eprint/142723/" TargetMode="External"/><Relationship Id="rId16" Type="http://schemas.openxmlformats.org/officeDocument/2006/relationships/hyperlink" Target="https://onlinelibrary.wiley.com/doi/10.1111/bjd.19039" TargetMode="External"/><Relationship Id="rId11" Type="http://schemas.openxmlformats.org/officeDocument/2006/relationships/hyperlink" Target="https://pubmed.ncbi.nlm.nih.gov/30216406" TargetMode="External"/><Relationship Id="rId24" Type="http://schemas.openxmlformats.org/officeDocument/2006/relationships/hyperlink" Target="https://pubmed.ncbi.nlm.nih.gov/29774538" TargetMode="External"/><Relationship Id="rId32" Type="http://schemas.openxmlformats.org/officeDocument/2006/relationships/hyperlink" Target="https://onlinelibrary.wiley.com/doi/10.1111/bjd.19039" TargetMode="External"/><Relationship Id="rId37" Type="http://schemas.openxmlformats.org/officeDocument/2006/relationships/hyperlink" Target="https://pubmed.ncbi.nlm.nih.gov/17199561" TargetMode="External"/><Relationship Id="rId40" Type="http://schemas.openxmlformats.org/officeDocument/2006/relationships/hyperlink" Target="https://onlinelibrary.wiley.com/doi/pdf/10.1111/j.1468-3083.2011.04432.x" TargetMode="External"/><Relationship Id="rId45" Type="http://schemas.openxmlformats.org/officeDocument/2006/relationships/hyperlink" Target="https://pubmed.ncbi.nlm.nih.gov/30506819" TargetMode="External"/><Relationship Id="rId53" Type="http://schemas.openxmlformats.org/officeDocument/2006/relationships/hyperlink" Target="https://onlinelibrary.wiley.com/doi/10.1111/jdv.13776" TargetMode="External"/><Relationship Id="rId58" Type="http://schemas.openxmlformats.org/officeDocument/2006/relationships/hyperlink" Target="https://onlinelibrary.wiley.com/doi/10.1111/jdv.16742" TargetMode="External"/><Relationship Id="rId66" Type="http://schemas.openxmlformats.org/officeDocument/2006/relationships/hyperlink" Target="https://academic.oup.com/bjd/article/174/1/24/6616636" TargetMode="External"/><Relationship Id="rId74" Type="http://schemas.openxmlformats.org/officeDocument/2006/relationships/hyperlink" Target="https://pubmed.ncbi.nlm.nih.gov/11549791" TargetMode="External"/><Relationship Id="rId5" Type="http://schemas.openxmlformats.org/officeDocument/2006/relationships/hyperlink" Target="https://pubmed.ncbi.nlm.nih.gov/26481193" TargetMode="External"/><Relationship Id="rId61" Type="http://schemas.openxmlformats.org/officeDocument/2006/relationships/hyperlink" Target="https://onlinelibrary.wiley.com/doi/10.1111/jdv.19570" TargetMode="External"/><Relationship Id="rId19" Type="http://schemas.openxmlformats.org/officeDocument/2006/relationships/hyperlink" Target="https://pubmed.ncbi.nlm.nih.gov/23347309" TargetMode="External"/><Relationship Id="rId14" Type="http://schemas.openxmlformats.org/officeDocument/2006/relationships/hyperlink" Target="https://pubmed.ncbi.nlm.nih.gov/25234064" TargetMode="External"/><Relationship Id="rId22" Type="http://schemas.openxmlformats.org/officeDocument/2006/relationships/hyperlink" Target="https://www.nice.org.uk/guidance/cg153/documents/psoriasis-full-guideline2" TargetMode="External"/><Relationship Id="rId27" Type="http://schemas.openxmlformats.org/officeDocument/2006/relationships/hyperlink" Target="https://onlinelibrary.wiley.com/doi/10.1111/bjd.19039" TargetMode="External"/><Relationship Id="rId30" Type="http://schemas.openxmlformats.org/officeDocument/2006/relationships/hyperlink" Target="https://onlinelibrary.wiley.com/doi/10.1111/jdv.14386" TargetMode="External"/><Relationship Id="rId35" Type="http://schemas.openxmlformats.org/officeDocument/2006/relationships/hyperlink" Target="https://pubmed.ncbi.nlm.nih.gov/27579792" TargetMode="External"/><Relationship Id="rId43" Type="http://schemas.openxmlformats.org/officeDocument/2006/relationships/hyperlink" Target="https://onlinelibrary.wiley.com/doi/10.1111/jdv.16017" TargetMode="External"/><Relationship Id="rId48" Type="http://schemas.openxmlformats.org/officeDocument/2006/relationships/hyperlink" Target="https://www.jaad.org/article/S0190-9622(19)32573-3/fulltext" TargetMode="External"/><Relationship Id="rId56" Type="http://schemas.openxmlformats.org/officeDocument/2006/relationships/hyperlink" Target="https://onlinelibrary.wiley.com/doi/10.1111/jdv.16683" TargetMode="External"/><Relationship Id="rId64" Type="http://schemas.openxmlformats.org/officeDocument/2006/relationships/hyperlink" Target="https://pubmed.ncbi.nlm.nih.gov/15327535" TargetMode="External"/><Relationship Id="rId69" Type="http://schemas.openxmlformats.org/officeDocument/2006/relationships/hyperlink" Target="https://orca.cardiff.ac.uk/id/eprint/149857/" TargetMode="External"/><Relationship Id="rId77" Type="http://schemas.openxmlformats.org/officeDocument/2006/relationships/hyperlink" Target="https://www.sign.ac.uk/assets/sign121.pdf" TargetMode="External"/><Relationship Id="rId8" Type="http://schemas.openxmlformats.org/officeDocument/2006/relationships/hyperlink" Target="https://pubmed.ncbi.nlm.nih.gov/30238510/" TargetMode="External"/><Relationship Id="rId51" Type="http://schemas.openxmlformats.org/officeDocument/2006/relationships/hyperlink" Target="https://pubmed.ncbi.nlm.nih.gov/17567334" TargetMode="External"/><Relationship Id="rId72" Type="http://schemas.openxmlformats.org/officeDocument/2006/relationships/hyperlink" Target="https://www.nice.org.uk/guidance/cg153/documents/psoriasis-full-guideline2" TargetMode="External"/><Relationship Id="rId3" Type="http://schemas.openxmlformats.org/officeDocument/2006/relationships/hyperlink" Target="https://www.nice.org.uk/guidance/ta134/resources/infliximab-for-the-treatment-of-adults-with-psoriasis-pdf-82598193811141" TargetMode="External"/><Relationship Id="rId12" Type="http://schemas.openxmlformats.org/officeDocument/2006/relationships/hyperlink" Target="https://www.nature.com/articles/s41431-023-01448-z" TargetMode="External"/><Relationship Id="rId17" Type="http://schemas.openxmlformats.org/officeDocument/2006/relationships/hyperlink" Target="https://personalpages.manchester.ac.uk/staff/zenas.yiu/" TargetMode="External"/><Relationship Id="rId25" Type="http://schemas.openxmlformats.org/officeDocument/2006/relationships/hyperlink" Target="https://pubmed.ncbi.nlm.nih.gov/30829411/" TargetMode="External"/><Relationship Id="rId33" Type="http://schemas.openxmlformats.org/officeDocument/2006/relationships/hyperlink" Target="https://www.guidelines.edf.one/uploads/attachments/clrf2t72k3ttodtjrokdem0cy-0-euroguiderm-pso-gl-draft-2024.pdf" TargetMode="External"/><Relationship Id="rId38" Type="http://schemas.openxmlformats.org/officeDocument/2006/relationships/hyperlink" Target="https://pubmed.ncbi.nlm.nih.gov/17190630" TargetMode="External"/><Relationship Id="rId46" Type="http://schemas.openxmlformats.org/officeDocument/2006/relationships/hyperlink" Target="https://academic.oup.com/bjd/article/188/2/186/6788751" TargetMode="External"/><Relationship Id="rId59" Type="http://schemas.openxmlformats.org/officeDocument/2006/relationships/hyperlink" Target="https://onlinelibrary.wiley.com/doi/10.1111/jdv.17370" TargetMode="External"/><Relationship Id="rId67" Type="http://schemas.openxmlformats.org/officeDocument/2006/relationships/hyperlink" Target="https://pubmed.ncbi.nlm.nih.gov/30506819" TargetMode="External"/><Relationship Id="rId20" Type="http://schemas.openxmlformats.org/officeDocument/2006/relationships/hyperlink" Target="https://academic.oup.com/bjd/article/185/4/725/6599936?login=false" TargetMode="External"/><Relationship Id="rId41" Type="http://schemas.openxmlformats.org/officeDocument/2006/relationships/hyperlink" Target="https://pubmed.ncbi.nlm.nih.gov/24723647" TargetMode="External"/><Relationship Id="rId54" Type="http://schemas.openxmlformats.org/officeDocument/2006/relationships/hyperlink" Target="https://onlinelibrary.wiley.com/doi/10.1111/jdv.14585" TargetMode="External"/><Relationship Id="rId62" Type="http://schemas.openxmlformats.org/officeDocument/2006/relationships/hyperlink" Target="https://onlinelibrary.wiley.com/doi/10.1111/jdv.18918" TargetMode="External"/><Relationship Id="rId70" Type="http://schemas.openxmlformats.org/officeDocument/2006/relationships/hyperlink" Target="https://www.nice.org.uk/guidance/ta134/resources/infliximab-for-the-treatment-of-adults-with-psoriasis-pdf-82598193811141" TargetMode="External"/><Relationship Id="rId75" Type="http://schemas.openxmlformats.org/officeDocument/2006/relationships/hyperlink" Target="https://academic.oup.com/bjd/article/180/6/1312/6731158" TargetMode="External"/><Relationship Id="rId1" Type="http://schemas.openxmlformats.org/officeDocument/2006/relationships/hyperlink" Target="https://www.nice.org.uk/guidance/ta103/resources/etanercept-and-efalizumab-for-the-treatment-of-adults-with-psoriasis-pdf-82598010732997" TargetMode="External"/><Relationship Id="rId6" Type="http://schemas.openxmlformats.org/officeDocument/2006/relationships/hyperlink" Target="https://onlinelibrary.wiley.com/doi/10.1111/jdv.14386" TargetMode="External"/><Relationship Id="rId15" Type="http://schemas.openxmlformats.org/officeDocument/2006/relationships/hyperlink" Target="https://pubmed.ncbi.nlm.nih.gov/38499325" TargetMode="External"/><Relationship Id="rId23" Type="http://schemas.openxmlformats.org/officeDocument/2006/relationships/hyperlink" Target="https://www.nice.org.uk/guidance/ta350/resources/secukinumab-for-treating-moderate-to-severe-plaque-psoriasis-pdf-82602661589701" TargetMode="External"/><Relationship Id="rId28" Type="http://schemas.openxmlformats.org/officeDocument/2006/relationships/hyperlink" Target="https://academic.oup.com/rheumatology/article/61/5/1760/6555980?login=false" TargetMode="External"/><Relationship Id="rId36" Type="http://schemas.openxmlformats.org/officeDocument/2006/relationships/hyperlink" Target="https://pubmed.ncbi.nlm.nih.gov/29774538" TargetMode="External"/><Relationship Id="rId49" Type="http://schemas.openxmlformats.org/officeDocument/2006/relationships/hyperlink" Target="https://pubmed.ncbi.nlm.nih.gov/11549791" TargetMode="External"/><Relationship Id="rId57" Type="http://schemas.openxmlformats.org/officeDocument/2006/relationships/hyperlink" Target="https://pubmed.ncbi.nlm.nih.gov/32498128" TargetMode="External"/><Relationship Id="rId10" Type="http://schemas.openxmlformats.org/officeDocument/2006/relationships/hyperlink" Target="https://pubmed.ncbi.nlm.nih.gov/29897631" TargetMode="External"/><Relationship Id="rId31" Type="http://schemas.openxmlformats.org/officeDocument/2006/relationships/hyperlink" Target="https://onlinelibrary.wiley.com/doi/10.1111/bjd.19039" TargetMode="External"/><Relationship Id="rId44" Type="http://schemas.openxmlformats.org/officeDocument/2006/relationships/hyperlink" Target="https://pubmed.ncbi.nlm.nih.gov/31288208" TargetMode="External"/><Relationship Id="rId52" Type="http://schemas.openxmlformats.org/officeDocument/2006/relationships/hyperlink" Target="https://pubmed.ncbi.nlm.nih.gov/19857207" TargetMode="External"/><Relationship Id="rId60" Type="http://schemas.openxmlformats.org/officeDocument/2006/relationships/hyperlink" Target="https://onlinelibrary.wiley.com/doi/10.1111/jdv.18593" TargetMode="External"/><Relationship Id="rId65" Type="http://schemas.openxmlformats.org/officeDocument/2006/relationships/hyperlink" Target="https://pubmed.ncbi.nlm.nih.gov/19857207" TargetMode="External"/><Relationship Id="rId73" Type="http://schemas.openxmlformats.org/officeDocument/2006/relationships/hyperlink" Target="https://pubmed.ncbi.nlm.nih.gov/8977680/" TargetMode="External"/><Relationship Id="rId78" Type="http://schemas.openxmlformats.org/officeDocument/2006/relationships/hyperlink" Target="https://onlinelibrary.wiley.com/doi/10.1111/bjd.19039" TargetMode="External"/><Relationship Id="rId4" Type="http://schemas.openxmlformats.org/officeDocument/2006/relationships/hyperlink" Target="https://academic.oup.com/bjd/article/161/5/987/6642315" TargetMode="External"/><Relationship Id="rId9" Type="http://schemas.openxmlformats.org/officeDocument/2006/relationships/hyperlink" Target="https://www.jaad.org/article/S0190-9622(19)32573-3/fulltext" TargetMode="External"/><Relationship Id="rId13" Type="http://schemas.openxmlformats.org/officeDocument/2006/relationships/hyperlink" Target="https://pubmed.ncbi.nlm.nih.gov/23347309" TargetMode="External"/><Relationship Id="rId18" Type="http://schemas.openxmlformats.org/officeDocument/2006/relationships/hyperlink" Target="https://pubmed.ncbi.nlm.nih.gov/8935422" TargetMode="External"/><Relationship Id="rId39" Type="http://schemas.openxmlformats.org/officeDocument/2006/relationships/hyperlink" Target="https://pubmed.ncbi.nlm.nih.gov/18593385" TargetMode="External"/><Relationship Id="rId34" Type="http://schemas.openxmlformats.org/officeDocument/2006/relationships/hyperlink" Target="https://pubmed.ncbi.nlm.nih.gov/27804172" TargetMode="External"/><Relationship Id="rId50" Type="http://schemas.openxmlformats.org/officeDocument/2006/relationships/hyperlink" Target="https://pubmed.ncbi.nlm.nih.gov/11683302" TargetMode="External"/><Relationship Id="rId55" Type="http://schemas.openxmlformats.org/officeDocument/2006/relationships/hyperlink" Target="https://onlinelibrary.wiley.com/doi/10.1111/jdv.16914" TargetMode="External"/><Relationship Id="rId76" Type="http://schemas.openxmlformats.org/officeDocument/2006/relationships/hyperlink" Target="https://academic.oup.com/bjd/article/185/4/725/6599936?login=false" TargetMode="External"/><Relationship Id="rId7" Type="http://schemas.openxmlformats.org/officeDocument/2006/relationships/hyperlink" Target="https://www.nice.org.uk/guidance/ta180/resources/ustekinumab-for-the-treatment-of-adults-with-moderate-to-severe-psoriasis-pdf-82598489423557" TargetMode="External"/><Relationship Id="rId71" Type="http://schemas.openxmlformats.org/officeDocument/2006/relationships/hyperlink" Target="https://pubmed.ncbi.nlm.nih.gov/19857207" TargetMode="External"/><Relationship Id="rId2" Type="http://schemas.openxmlformats.org/officeDocument/2006/relationships/hyperlink" Target="https://www.nice.org.uk/guidance/ta146/resources/adalimumab-for-the-treatment-of-adults-with-psoriasis-pdf-82598257636549" TargetMode="External"/><Relationship Id="rId29" Type="http://schemas.openxmlformats.org/officeDocument/2006/relationships/hyperlink" Target="https://www.sign.ac.uk/assets/sign121.pdf"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academic.oup.com/bjd/pages/editorial-board" TargetMode="External"/><Relationship Id="rId21" Type="http://schemas.openxmlformats.org/officeDocument/2006/relationships/hyperlink" Target="https://orcid.org/0000-0001-6561-8731" TargetMode="External"/><Relationship Id="rId42" Type="http://schemas.openxmlformats.org/officeDocument/2006/relationships/hyperlink" Target="https://sheffielddermatologyresearch.com/our-team" TargetMode="External"/><Relationship Id="rId47" Type="http://schemas.openxmlformats.org/officeDocument/2006/relationships/hyperlink" Target="https://www.researchgate.net/profile/Sara-Brown-4" TargetMode="External"/><Relationship Id="rId63" Type="http://schemas.openxmlformats.org/officeDocument/2006/relationships/hyperlink" Target="https://journals.sagepub.com/editorial-board/JPS" TargetMode="External"/><Relationship Id="rId68" Type="http://schemas.openxmlformats.org/officeDocument/2006/relationships/hyperlink" Target="https://mmj.nmuofficial.com/index.php/journal/about/editorialTeam" TargetMode="External"/><Relationship Id="rId16" Type="http://schemas.openxmlformats.org/officeDocument/2006/relationships/hyperlink" Target="https://orcid.org/0000-0001-6561-8731" TargetMode="External"/><Relationship Id="rId11" Type="http://schemas.openxmlformats.org/officeDocument/2006/relationships/hyperlink" Target="https://orcid.org/0000-0001-6561-8731" TargetMode="External"/><Relationship Id="rId24" Type="http://schemas.openxmlformats.org/officeDocument/2006/relationships/hyperlink" Target="https://orcid.org/0000-0001-6561-8731" TargetMode="External"/><Relationship Id="rId32" Type="http://schemas.openxmlformats.org/officeDocument/2006/relationships/hyperlink" Target="https://personalpages.manchester.ac.uk/staff/zenas.yiu/cv/cv.pdf" TargetMode="External"/><Relationship Id="rId37" Type="http://schemas.openxmlformats.org/officeDocument/2006/relationships/hyperlink" Target="https://orcid.org/0000-0002-5835-1167" TargetMode="External"/><Relationship Id="rId40" Type="http://schemas.openxmlformats.org/officeDocument/2006/relationships/hyperlink" Target="https://onlinelibrary.wiley.com/page/journal/13654632/homepage/editorialboard.html" TargetMode="External"/><Relationship Id="rId45" Type="http://schemas.openxmlformats.org/officeDocument/2006/relationships/hyperlink" Target="https://discovery.dundee.ac.uk/en/activities/journal-of-investigative-dermatology-journal" TargetMode="External"/><Relationship Id="rId53" Type="http://schemas.openxmlformats.org/officeDocument/2006/relationships/hyperlink" Target="https://link.springer.com/article/10.1007/s40257-023-00834-z" TargetMode="External"/><Relationship Id="rId58" Type="http://schemas.openxmlformats.org/officeDocument/2006/relationships/hyperlink" Target="https://orcid.org/0000-0003-2730-9561" TargetMode="External"/><Relationship Id="rId66" Type="http://schemas.openxmlformats.org/officeDocument/2006/relationships/hyperlink" Target="https://academic.oup.com/bjd/pages/editorial-board" TargetMode="External"/><Relationship Id="rId74" Type="http://schemas.openxmlformats.org/officeDocument/2006/relationships/hyperlink" Target="https://academic.oup.com/ced/pages/editorial-board" TargetMode="External"/><Relationship Id="rId5" Type="http://schemas.openxmlformats.org/officeDocument/2006/relationships/hyperlink" Target="https://www.jidonline.org/content/editorialboard" TargetMode="External"/><Relationship Id="rId61" Type="http://schemas.openxmlformats.org/officeDocument/2006/relationships/hyperlink" Target="https://academic.oup.com/bjd/pages/editorial-board" TargetMode="External"/><Relationship Id="rId19" Type="http://schemas.openxmlformats.org/officeDocument/2006/relationships/hyperlink" Target="https://orcid.org/0000-0001-6561-8731" TargetMode="External"/><Relationship Id="rId14" Type="http://schemas.openxmlformats.org/officeDocument/2006/relationships/hyperlink" Target="https://orcid.org/0000-0001-6561-8731" TargetMode="External"/><Relationship Id="rId22" Type="http://schemas.openxmlformats.org/officeDocument/2006/relationships/hyperlink" Target="https://orcid.org/0000-0001-6561-8731" TargetMode="External"/><Relationship Id="rId27" Type="http://schemas.openxmlformats.org/officeDocument/2006/relationships/hyperlink" Target="https://personalpages.manchester.ac.uk/staff/zenas.yiu/cv/cv.pdf" TargetMode="External"/><Relationship Id="rId30" Type="http://schemas.openxmlformats.org/officeDocument/2006/relationships/hyperlink" Target="https://personalpages.manchester.ac.uk/staff/zenas.yiu/cv/cv.pdf" TargetMode="External"/><Relationship Id="rId35" Type="http://schemas.openxmlformats.org/officeDocument/2006/relationships/hyperlink" Target="https://academic.oup.com/bjd/pages/editorial-board" TargetMode="External"/><Relationship Id="rId43" Type="http://schemas.openxmlformats.org/officeDocument/2006/relationships/hyperlink" Target="https://www.sciencedirect.com/journal/journal-of-investigative-dermatology/about/editorial-board" TargetMode="External"/><Relationship Id="rId48" Type="http://schemas.openxmlformats.org/officeDocument/2006/relationships/hyperlink" Target="https://www.researchgate.net/profile/Sara-Brown-4" TargetMode="External"/><Relationship Id="rId56" Type="http://schemas.openxmlformats.org/officeDocument/2006/relationships/hyperlink" Target="https://www.pnas.org/doi/10.1073/pnas.reviewers107" TargetMode="External"/><Relationship Id="rId64" Type="http://schemas.openxmlformats.org/officeDocument/2006/relationships/hyperlink" Target="https://journals.sagepub.com/doi/full/10.1177/2475530320984923" TargetMode="External"/><Relationship Id="rId69" Type="http://schemas.openxmlformats.org/officeDocument/2006/relationships/hyperlink" Target="https://orcid.org/0000-0001-7084-5293" TargetMode="External"/><Relationship Id="rId77" Type="http://schemas.openxmlformats.org/officeDocument/2006/relationships/hyperlink" Target="https://www.medicaljournals.se/acta/reviewers-2019" TargetMode="External"/><Relationship Id="rId8" Type="http://schemas.openxmlformats.org/officeDocument/2006/relationships/hyperlink" Target="https://orcid.org/0000-0002-5850-5680" TargetMode="External"/><Relationship Id="rId51" Type="http://schemas.openxmlformats.org/officeDocument/2006/relationships/hyperlink" Target="https://www.researchgate.net/profile/Sara-Brown-4" TargetMode="External"/><Relationship Id="rId72" Type="http://schemas.openxmlformats.org/officeDocument/2006/relationships/hyperlink" Target="https://academic.oup.com/bjd/pages/editorial-board" TargetMode="External"/><Relationship Id="rId3" Type="http://schemas.openxmlformats.org/officeDocument/2006/relationships/hyperlink" Target="https://www.tandfonline.com/action/journalInformation?show=editorialBoard&amp;journalCode=ijdt20" TargetMode="External"/><Relationship Id="rId12" Type="http://schemas.openxmlformats.org/officeDocument/2006/relationships/hyperlink" Target="https://orcid.org/0000-0001-6561-8731" TargetMode="External"/><Relationship Id="rId17" Type="http://schemas.openxmlformats.org/officeDocument/2006/relationships/hyperlink" Target="https://orcid.org/0000-0001-6561-8731" TargetMode="External"/><Relationship Id="rId25" Type="http://schemas.openxmlformats.org/officeDocument/2006/relationships/hyperlink" Target="https://personalpages.manchester.ac.uk/staff/zenas.yiu/cv/cv.pdf" TargetMode="External"/><Relationship Id="rId33" Type="http://schemas.openxmlformats.org/officeDocument/2006/relationships/hyperlink" Target="https://personalpages.manchester.ac.uk/staff/zenas.yiu/cv/cv.pdf" TargetMode="External"/><Relationship Id="rId38" Type="http://schemas.openxmlformats.org/officeDocument/2006/relationships/hyperlink" Target="https://orcid.org/0000-0002-5835-1167" TargetMode="External"/><Relationship Id="rId46" Type="http://schemas.openxmlformats.org/officeDocument/2006/relationships/hyperlink" Target="https://orcid.org/0000-0002-3232-5251" TargetMode="External"/><Relationship Id="rId59" Type="http://schemas.openxmlformats.org/officeDocument/2006/relationships/hyperlink" Target="https://link.springer.com/article/10.1007/s40257-022-00747-3" TargetMode="External"/><Relationship Id="rId67" Type="http://schemas.openxmlformats.org/officeDocument/2006/relationships/hyperlink" Target="https://www.tandfonline.com/action/journalInformation?show=editorialBoard&amp;journalCode=ijdt20" TargetMode="External"/><Relationship Id="rId20" Type="http://schemas.openxmlformats.org/officeDocument/2006/relationships/hyperlink" Target="https://orcid.org/0000-0001-6561-8731" TargetMode="External"/><Relationship Id="rId41" Type="http://schemas.openxmlformats.org/officeDocument/2006/relationships/hyperlink" Target="https://skinmedjournal.com/" TargetMode="External"/><Relationship Id="rId54" Type="http://schemas.openxmlformats.org/officeDocument/2006/relationships/hyperlink" Target="https://link.springer.com/article/10.1007/s40259-023-00638-x" TargetMode="External"/><Relationship Id="rId62" Type="http://schemas.openxmlformats.org/officeDocument/2006/relationships/hyperlink" Target="https://www.tandfonline.com/action/journalInformation?show=editorialBoard&amp;journalCode=dcle20" TargetMode="External"/><Relationship Id="rId70" Type="http://schemas.openxmlformats.org/officeDocument/2006/relationships/hyperlink" Target="https://bpspsychub.onlinelibrary.wiley.com/hub/journal/20448287/homepage/editorialboard.html" TargetMode="External"/><Relationship Id="rId75" Type="http://schemas.openxmlformats.org/officeDocument/2006/relationships/hyperlink" Target="https://www.tandfonline.com/action/journalInformation?show=editorialBoard&amp;journalCode=ijdt20" TargetMode="External"/><Relationship Id="rId1" Type="http://schemas.openxmlformats.org/officeDocument/2006/relationships/hyperlink" Target="https://academic.oup.com/bjd/pages/editorial-board" TargetMode="External"/><Relationship Id="rId6" Type="http://schemas.openxmlformats.org/officeDocument/2006/relationships/hyperlink" Target="https://jamanetwork.com/journals/jamadermatology/fullarticle/2816017" TargetMode="External"/><Relationship Id="rId15" Type="http://schemas.openxmlformats.org/officeDocument/2006/relationships/hyperlink" Target="https://orcid.org/0000-0001-6561-8731" TargetMode="External"/><Relationship Id="rId23" Type="http://schemas.openxmlformats.org/officeDocument/2006/relationships/hyperlink" Target="https://orcid.org/0000-0001-6561-8731" TargetMode="External"/><Relationship Id="rId28" Type="http://schemas.openxmlformats.org/officeDocument/2006/relationships/hyperlink" Target="https://personalpages.manchester.ac.uk/staff/zenas.yiu/cv/cv.pdf" TargetMode="External"/><Relationship Id="rId36" Type="http://schemas.openxmlformats.org/officeDocument/2006/relationships/hyperlink" Target="https://journals.lww.com/co-infectiousdiseases/fulltext/2012/04000/editorial_introductions.1.aspx" TargetMode="External"/><Relationship Id="rId49" Type="http://schemas.openxmlformats.org/officeDocument/2006/relationships/hyperlink" Target="https://onlinelibrary.wiley.com/doi/pdf/10.1111/bjd.15913" TargetMode="External"/><Relationship Id="rId57" Type="http://schemas.openxmlformats.org/officeDocument/2006/relationships/hyperlink" Target="https://www.sciencedirect.com/journal/journal-of-investigative-dermatology/vol/140/issue/5" TargetMode="External"/><Relationship Id="rId10" Type="http://schemas.openxmlformats.org/officeDocument/2006/relationships/hyperlink" Target="https://orcid.org/0000-0002-5850-5680" TargetMode="External"/><Relationship Id="rId31" Type="http://schemas.openxmlformats.org/officeDocument/2006/relationships/hyperlink" Target="https://personalpages.manchester.ac.uk/staff/zenas.yiu/cv/cv.pdf" TargetMode="External"/><Relationship Id="rId44" Type="http://schemas.openxmlformats.org/officeDocument/2006/relationships/hyperlink" Target="https://orcid.org/0000-0002-3232-5251" TargetMode="External"/><Relationship Id="rId52" Type="http://schemas.openxmlformats.org/officeDocument/2006/relationships/hyperlink" Target="https://academic.oup.com/bjd/pages/editorial-board" TargetMode="External"/><Relationship Id="rId60" Type="http://schemas.openxmlformats.org/officeDocument/2006/relationships/hyperlink" Target="https://orcid.org/0000-0003-4692-3794" TargetMode="External"/><Relationship Id="rId65" Type="http://schemas.openxmlformats.org/officeDocument/2006/relationships/hyperlink" Target="https://www.tandfonline.com/doi/pdf/10.1080/08998280.2017.11929517" TargetMode="External"/><Relationship Id="rId73" Type="http://schemas.openxmlformats.org/officeDocument/2006/relationships/hyperlink" Target="https://bdng.org.uk/dn-editorial-board/" TargetMode="External"/><Relationship Id="rId78" Type="http://schemas.openxmlformats.org/officeDocument/2006/relationships/hyperlink" Target="http://www.dermatologyinpractice.co.uk/editorial-board.aspx" TargetMode="External"/><Relationship Id="rId4" Type="http://schemas.openxmlformats.org/officeDocument/2006/relationships/hyperlink" Target="https://academic.oup.com/bjd/pages/editorial-board" TargetMode="External"/><Relationship Id="rId9" Type="http://schemas.openxmlformats.org/officeDocument/2006/relationships/hyperlink" Target="https://orcid.org/0000-0002-5850-5680" TargetMode="External"/><Relationship Id="rId13" Type="http://schemas.openxmlformats.org/officeDocument/2006/relationships/hyperlink" Target="https://orcid.org/0000-0001-6561-8731" TargetMode="External"/><Relationship Id="rId18" Type="http://schemas.openxmlformats.org/officeDocument/2006/relationships/hyperlink" Target="https://orcid.org/0000-0001-6561-8731" TargetMode="External"/><Relationship Id="rId39" Type="http://schemas.openxmlformats.org/officeDocument/2006/relationships/hyperlink" Target="https://orcid.org/0000-0002-5835-1167" TargetMode="External"/><Relationship Id="rId34" Type="http://schemas.openxmlformats.org/officeDocument/2006/relationships/hyperlink" Target="https://medicaljournalssweden.se/actadv/about/editorialTeam" TargetMode="External"/><Relationship Id="rId50" Type="http://schemas.openxmlformats.org/officeDocument/2006/relationships/hyperlink" Target="https://www.researchgate.net/profile/Sara-Brown-4" TargetMode="External"/><Relationship Id="rId55" Type="http://schemas.openxmlformats.org/officeDocument/2006/relationships/hyperlink" Target="https://link.springer.com/article/10.1007/s40257-017-0329-2" TargetMode="External"/><Relationship Id="rId76" Type="http://schemas.openxmlformats.org/officeDocument/2006/relationships/hyperlink" Target="https://medicaljournalssweden.se/actadv/about/editorialTeam" TargetMode="External"/><Relationship Id="rId7" Type="http://schemas.openxmlformats.org/officeDocument/2006/relationships/hyperlink" Target="https://academic.oup.com/bjd/pages/editorial-board" TargetMode="External"/><Relationship Id="rId71" Type="http://schemas.openxmlformats.org/officeDocument/2006/relationships/hyperlink" Target="https://www.linkedin.com/in/prof-andrew-r-thompson-b5088025/details/experience/" TargetMode="External"/><Relationship Id="rId2" Type="http://schemas.openxmlformats.org/officeDocument/2006/relationships/hyperlink" Target="https://www.sciencedirect.com/journal/journal-of-dermatological-science/about/editorial-board" TargetMode="External"/><Relationship Id="rId29" Type="http://schemas.openxmlformats.org/officeDocument/2006/relationships/hyperlink" Target="https://personalpages.manchester.ac.uk/staff/zenas.yiu/cv/cv.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40"/>
  <sheetViews>
    <sheetView showGridLines="0" zoomScaleNormal="100" workbookViewId="0">
      <pane xSplit="6" ySplit="2" topLeftCell="G3" activePane="bottomRight" state="frozen"/>
      <selection pane="bottomRight" activeCell="G3" sqref="G3"/>
      <selection pane="bottomLeft" activeCell="A3" sqref="A3"/>
      <selection pane="topRight" activeCell="G1" sqref="G1"/>
    </sheetView>
  </sheetViews>
  <sheetFormatPr defaultRowHeight="14.45"/>
  <cols>
    <col min="1" max="3" width="12.7109375" customWidth="1"/>
    <col min="4" max="4" width="15.7109375" customWidth="1"/>
    <col min="5" max="5" width="12.7109375" customWidth="1"/>
    <col min="6" max="7" width="25.7109375" customWidth="1"/>
    <col min="8" max="11" width="18.7109375" customWidth="1"/>
    <col min="12" max="12" width="30.7109375" customWidth="1"/>
    <col min="13" max="20" width="18.7109375" customWidth="1"/>
    <col min="21" max="21" width="15.5703125" customWidth="1"/>
    <col min="22" max="23" width="18.7109375" customWidth="1"/>
  </cols>
  <sheetData>
    <row r="1" spans="1:23" ht="27">
      <c r="A1" s="28" t="s">
        <v>0</v>
      </c>
      <c r="B1" s="29"/>
      <c r="C1" s="29"/>
      <c r="D1" s="29"/>
      <c r="E1" s="29"/>
      <c r="F1" s="29"/>
      <c r="G1" s="30"/>
      <c r="H1" s="29"/>
      <c r="I1" s="29"/>
      <c r="J1" s="29"/>
      <c r="K1" s="29"/>
      <c r="L1" s="29"/>
      <c r="M1" s="29"/>
      <c r="N1" s="29"/>
      <c r="O1" s="29"/>
      <c r="P1" s="29"/>
      <c r="Q1" s="29"/>
      <c r="R1" s="29"/>
      <c r="S1" s="29"/>
      <c r="T1" s="29"/>
      <c r="U1" s="29"/>
      <c r="V1" s="29"/>
      <c r="W1" s="31"/>
    </row>
    <row r="2" spans="1:23" ht="20.100000000000001" customHeight="1">
      <c r="A2" s="1" t="s">
        <v>1</v>
      </c>
      <c r="B2" s="1" t="s">
        <v>2</v>
      </c>
      <c r="C2" s="1" t="s">
        <v>3</v>
      </c>
      <c r="D2" s="1" t="s">
        <v>4</v>
      </c>
      <c r="E2" s="1" t="s">
        <v>5</v>
      </c>
      <c r="F2" s="11" t="s">
        <v>6</v>
      </c>
      <c r="G2" s="7" t="s">
        <v>7</v>
      </c>
      <c r="H2" s="13"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row>
    <row r="3" spans="1:23" ht="15" customHeight="1">
      <c r="A3" s="2" t="s">
        <v>24</v>
      </c>
      <c r="B3" s="2" t="s">
        <v>25</v>
      </c>
      <c r="C3" s="3">
        <v>1</v>
      </c>
      <c r="D3" s="3">
        <v>5</v>
      </c>
      <c r="E3" s="9" t="s">
        <v>26</v>
      </c>
      <c r="F3" s="12" t="str">
        <f>HYPERLINK("..\Word\PiHPSO_005_Jonathan Nicholas William Noel Barker.docx","Jonathan Nicholas William Noel Barker")</f>
        <v>Jonathan Nicholas William Noel Barker</v>
      </c>
      <c r="G3" s="10" t="str">
        <f>HYPERLINK("..\Mind Map\PiHPSO_005_Jonathan Nicholas William Noel Barker.jpg","View KOL Network")</f>
        <v>View KOL Network</v>
      </c>
      <c r="H3" s="14" t="s">
        <v>27</v>
      </c>
      <c r="I3" s="2" t="s">
        <v>28</v>
      </c>
      <c r="J3" s="2" t="s">
        <v>29</v>
      </c>
      <c r="K3" s="2" t="s">
        <v>30</v>
      </c>
      <c r="L3" s="2" t="s">
        <v>31</v>
      </c>
      <c r="M3" s="2" t="s">
        <v>32</v>
      </c>
      <c r="N3" s="2" t="s">
        <v>33</v>
      </c>
      <c r="O3" s="2" t="s">
        <v>34</v>
      </c>
      <c r="P3" s="2" t="s">
        <v>35</v>
      </c>
      <c r="Q3" s="2" t="s">
        <v>36</v>
      </c>
      <c r="R3" s="2"/>
      <c r="S3" s="2" t="s">
        <v>37</v>
      </c>
      <c r="T3" s="2" t="s">
        <v>38</v>
      </c>
      <c r="U3" s="2">
        <v>2728366</v>
      </c>
      <c r="V3" s="4" t="s">
        <v>39</v>
      </c>
      <c r="W3" s="4" t="s">
        <v>40</v>
      </c>
    </row>
    <row r="4" spans="1:23" ht="15" customHeight="1">
      <c r="A4" s="2" t="s">
        <v>41</v>
      </c>
      <c r="B4" s="2" t="s">
        <v>42</v>
      </c>
      <c r="C4" s="3">
        <v>2</v>
      </c>
      <c r="D4" s="3">
        <v>9</v>
      </c>
      <c r="E4" s="9" t="s">
        <v>43</v>
      </c>
      <c r="F4" s="12" t="str">
        <f>HYPERLINK("..\Word\PiHPSO_009_Edel Ann O'Toole.docx","Edel Ann O'Toole")</f>
        <v>Edel Ann O'Toole</v>
      </c>
      <c r="G4" s="10" t="str">
        <f>HYPERLINK("..\Mind Map\PiHPSO_009_Edel Ann O'Toole.jpg","View KOL Network")</f>
        <v>View KOL Network</v>
      </c>
      <c r="H4" s="14" t="s">
        <v>44</v>
      </c>
      <c r="I4" s="2" t="s">
        <v>45</v>
      </c>
      <c r="J4" s="2" t="s">
        <v>46</v>
      </c>
      <c r="K4" s="2" t="s">
        <v>47</v>
      </c>
      <c r="L4" s="2" t="s">
        <v>48</v>
      </c>
      <c r="M4" s="2" t="s">
        <v>49</v>
      </c>
      <c r="N4" s="2" t="s">
        <v>33</v>
      </c>
      <c r="O4" s="2" t="s">
        <v>34</v>
      </c>
      <c r="P4" s="2" t="s">
        <v>50</v>
      </c>
      <c r="Q4" s="2" t="s">
        <v>51</v>
      </c>
      <c r="R4" s="2"/>
      <c r="S4" s="2" t="s">
        <v>52</v>
      </c>
      <c r="T4" s="2" t="s">
        <v>53</v>
      </c>
      <c r="U4" s="2">
        <v>4560104</v>
      </c>
      <c r="V4" s="4" t="s">
        <v>54</v>
      </c>
      <c r="W4" s="4" t="s">
        <v>55</v>
      </c>
    </row>
    <row r="5" spans="1:23" ht="15" customHeight="1">
      <c r="A5" s="2" t="s">
        <v>56</v>
      </c>
      <c r="B5" s="2" t="s">
        <v>57</v>
      </c>
      <c r="C5" s="3">
        <v>3</v>
      </c>
      <c r="D5" s="3">
        <v>12</v>
      </c>
      <c r="E5" s="9" t="s">
        <v>43</v>
      </c>
      <c r="F5" s="12" t="str">
        <f>HYPERLINK("..\Word\PiHPSO_012_Neil Nevin Rajan.docx","Neil Nevin Rajan")</f>
        <v>Neil Nevin Rajan</v>
      </c>
      <c r="G5" s="10" t="str">
        <f>HYPERLINK("..\Mind Map\PiHPSO_012_Neil Nevin Rajan.jpg","View KOL Network")</f>
        <v>View KOL Network</v>
      </c>
      <c r="H5" s="14" t="s">
        <v>58</v>
      </c>
      <c r="I5" s="2" t="s">
        <v>59</v>
      </c>
      <c r="J5" s="2" t="s">
        <v>60</v>
      </c>
      <c r="K5" s="2" t="s">
        <v>61</v>
      </c>
      <c r="L5" s="2" t="s">
        <v>62</v>
      </c>
      <c r="M5" s="2" t="s">
        <v>63</v>
      </c>
      <c r="N5" s="2" t="s">
        <v>64</v>
      </c>
      <c r="O5" s="2" t="s">
        <v>34</v>
      </c>
      <c r="P5" s="2" t="s">
        <v>65</v>
      </c>
      <c r="Q5" s="2" t="s">
        <v>66</v>
      </c>
      <c r="R5" s="2"/>
      <c r="S5" s="2" t="s">
        <v>67</v>
      </c>
      <c r="T5" s="2" t="s">
        <v>53</v>
      </c>
      <c r="U5" s="2">
        <v>4740560</v>
      </c>
      <c r="V5" s="4" t="s">
        <v>68</v>
      </c>
      <c r="W5" s="4" t="s">
        <v>69</v>
      </c>
    </row>
    <row r="6" spans="1:23" ht="15" customHeight="1">
      <c r="A6" s="2" t="s">
        <v>70</v>
      </c>
      <c r="B6" s="2" t="s">
        <v>71</v>
      </c>
      <c r="C6" s="3">
        <v>4</v>
      </c>
      <c r="D6" s="3">
        <v>15</v>
      </c>
      <c r="E6" s="9" t="s">
        <v>72</v>
      </c>
      <c r="F6" s="12" t="str">
        <f>HYPERLINK("..\Word\PiHPSO_015_Lucinda Claire Fuller.docx","Lucinda Claire Fuller")</f>
        <v>Lucinda Claire Fuller</v>
      </c>
      <c r="G6" s="10" t="str">
        <f>HYPERLINK("..\Mind Map\PiHPSO_015_Lucinda Claire Fuller.jpg","View KOL Network")</f>
        <v>View KOL Network</v>
      </c>
      <c r="H6" s="14" t="s">
        <v>73</v>
      </c>
      <c r="I6" s="2" t="s">
        <v>74</v>
      </c>
      <c r="J6" s="2" t="s">
        <v>75</v>
      </c>
      <c r="K6" s="2" t="s">
        <v>76</v>
      </c>
      <c r="L6" s="2" t="s">
        <v>77</v>
      </c>
      <c r="M6" s="2" t="s">
        <v>78</v>
      </c>
      <c r="N6" s="2" t="s">
        <v>33</v>
      </c>
      <c r="O6" s="2" t="s">
        <v>34</v>
      </c>
      <c r="P6" s="2" t="s">
        <v>79</v>
      </c>
      <c r="Q6" s="2" t="s">
        <v>80</v>
      </c>
      <c r="R6" s="2"/>
      <c r="S6" s="2" t="s">
        <v>81</v>
      </c>
      <c r="T6" s="2" t="s">
        <v>53</v>
      </c>
      <c r="U6" s="2">
        <v>3293775</v>
      </c>
      <c r="V6" s="4" t="s">
        <v>82</v>
      </c>
      <c r="W6" s="4" t="s">
        <v>83</v>
      </c>
    </row>
    <row r="7" spans="1:23" ht="15" customHeight="1">
      <c r="A7" s="2" t="s">
        <v>84</v>
      </c>
      <c r="B7" s="2" t="s">
        <v>85</v>
      </c>
      <c r="C7" s="3">
        <v>5</v>
      </c>
      <c r="D7" s="3">
        <v>17</v>
      </c>
      <c r="E7" s="9" t="s">
        <v>72</v>
      </c>
      <c r="F7" s="12" t="str">
        <f>HYPERLINK("..\Word\PiHPSO_017_Laura Jane Savage.docx","Laura Jane Savage")</f>
        <v>Laura Jane Savage</v>
      </c>
      <c r="G7" s="10" t="str">
        <f>HYPERLINK("..\Mind Map\PiHPSO_017_Laura Jane Savage.jpg","View KOL Network")</f>
        <v>View KOL Network</v>
      </c>
      <c r="H7" s="14" t="s">
        <v>86</v>
      </c>
      <c r="I7" s="2" t="s">
        <v>87</v>
      </c>
      <c r="J7" s="2" t="s">
        <v>88</v>
      </c>
      <c r="K7" s="2" t="s">
        <v>89</v>
      </c>
      <c r="L7" s="2" t="s">
        <v>90</v>
      </c>
      <c r="M7" s="2" t="s">
        <v>91</v>
      </c>
      <c r="N7" s="2" t="s">
        <v>92</v>
      </c>
      <c r="O7" s="2" t="s">
        <v>34</v>
      </c>
      <c r="P7" s="2" t="s">
        <v>93</v>
      </c>
      <c r="Q7" s="2" t="s">
        <v>94</v>
      </c>
      <c r="R7" s="2"/>
      <c r="S7" s="2" t="s">
        <v>95</v>
      </c>
      <c r="T7" s="2" t="s">
        <v>53</v>
      </c>
      <c r="U7" s="2">
        <v>6120418</v>
      </c>
      <c r="V7" s="4" t="s">
        <v>96</v>
      </c>
      <c r="W7" s="4" t="s">
        <v>97</v>
      </c>
    </row>
    <row r="8" spans="1:23" ht="15" customHeight="1">
      <c r="A8" s="2" t="s">
        <v>98</v>
      </c>
      <c r="B8" s="2" t="s">
        <v>99</v>
      </c>
      <c r="C8" s="3">
        <v>6</v>
      </c>
      <c r="D8" s="3">
        <v>19</v>
      </c>
      <c r="E8" s="9" t="s">
        <v>72</v>
      </c>
      <c r="F8" s="12" t="str">
        <f>HYPERLINK("..\Word\PiHPSO_019_Zenas Zee Ngai Yiu.docx","Zenas Zee Ngai Yiu")</f>
        <v>Zenas Zee Ngai Yiu</v>
      </c>
      <c r="G8" s="10" t="str">
        <f>HYPERLINK("..\Mind Map\PiHPSO_019_Zenas Zee Ngai Yiu.jpg","View KOL Network")</f>
        <v>View KOL Network</v>
      </c>
      <c r="H8" s="14" t="s">
        <v>100</v>
      </c>
      <c r="I8" s="2" t="s">
        <v>101</v>
      </c>
      <c r="J8" s="2" t="s">
        <v>102</v>
      </c>
      <c r="K8" s="2" t="s">
        <v>103</v>
      </c>
      <c r="L8" s="2" t="s">
        <v>104</v>
      </c>
      <c r="M8" s="2" t="s">
        <v>105</v>
      </c>
      <c r="N8" s="2" t="s">
        <v>106</v>
      </c>
      <c r="O8" s="2" t="s">
        <v>34</v>
      </c>
      <c r="P8" s="2" t="s">
        <v>107</v>
      </c>
      <c r="Q8" s="2" t="s">
        <v>108</v>
      </c>
      <c r="R8" s="2"/>
      <c r="S8" s="2" t="s">
        <v>109</v>
      </c>
      <c r="T8" s="2" t="s">
        <v>53</v>
      </c>
      <c r="U8" s="2">
        <v>7037829</v>
      </c>
      <c r="V8" s="4" t="s">
        <v>110</v>
      </c>
      <c r="W8" s="4" t="s">
        <v>111</v>
      </c>
    </row>
    <row r="9" spans="1:23" ht="15" customHeight="1">
      <c r="A9" s="2" t="s">
        <v>112</v>
      </c>
      <c r="B9" s="2" t="s">
        <v>113</v>
      </c>
      <c r="C9" s="3">
        <v>7</v>
      </c>
      <c r="D9" s="3">
        <v>25</v>
      </c>
      <c r="E9" s="9" t="s">
        <v>43</v>
      </c>
      <c r="F9" s="12" t="str">
        <f>HYPERLINK("..\Word\PiHPSO_025_Roderick James Hay.docx","Roderick James Hay")</f>
        <v>Roderick James Hay</v>
      </c>
      <c r="G9" s="10" t="str">
        <f>HYPERLINK("..\Mind Map\PiHPSO_025_Roderick James Hay.jpg","View KOL Network")</f>
        <v>View KOL Network</v>
      </c>
      <c r="H9" s="14" t="s">
        <v>114</v>
      </c>
      <c r="I9" s="2" t="s">
        <v>115</v>
      </c>
      <c r="J9" s="2" t="s">
        <v>116</v>
      </c>
      <c r="K9" s="2" t="s">
        <v>117</v>
      </c>
      <c r="L9" s="2" t="s">
        <v>77</v>
      </c>
      <c r="M9" s="2" t="s">
        <v>78</v>
      </c>
      <c r="N9" s="2" t="s">
        <v>33</v>
      </c>
      <c r="O9" s="2" t="s">
        <v>34</v>
      </c>
      <c r="P9" s="2" t="s">
        <v>79</v>
      </c>
      <c r="Q9" s="2" t="s">
        <v>118</v>
      </c>
      <c r="R9" s="2"/>
      <c r="S9" s="2" t="s">
        <v>119</v>
      </c>
      <c r="T9" s="2" t="s">
        <v>120</v>
      </c>
      <c r="U9" s="2">
        <v>1505166</v>
      </c>
      <c r="V9" s="4" t="s">
        <v>121</v>
      </c>
      <c r="W9" s="4" t="s">
        <v>122</v>
      </c>
    </row>
    <row r="10" spans="1:23" ht="15" customHeight="1">
      <c r="A10" s="2" t="s">
        <v>123</v>
      </c>
      <c r="B10" s="2" t="s">
        <v>124</v>
      </c>
      <c r="C10" s="3">
        <v>8</v>
      </c>
      <c r="D10" s="3">
        <v>27</v>
      </c>
      <c r="E10" s="9" t="s">
        <v>43</v>
      </c>
      <c r="F10" s="12" t="str">
        <f>HYPERLINK("..\Word\PiHPSO_027_Ruth Murphy.docx","Ruth Murphy")</f>
        <v>Ruth Murphy</v>
      </c>
      <c r="G10" s="10" t="str">
        <f>HYPERLINK("..\Mind Map\PiHPSO_027_Ruth Murphy.jpg","View KOL Network")</f>
        <v>View KOL Network</v>
      </c>
      <c r="H10" s="14" t="s">
        <v>125</v>
      </c>
      <c r="I10" s="2"/>
      <c r="J10" s="2" t="s">
        <v>126</v>
      </c>
      <c r="K10" s="2" t="s">
        <v>127</v>
      </c>
      <c r="L10" s="2" t="s">
        <v>128</v>
      </c>
      <c r="M10" s="2" t="s">
        <v>129</v>
      </c>
      <c r="N10" s="2" t="s">
        <v>130</v>
      </c>
      <c r="O10" s="2" t="s">
        <v>34</v>
      </c>
      <c r="P10" s="2" t="s">
        <v>131</v>
      </c>
      <c r="Q10" s="2" t="s">
        <v>132</v>
      </c>
      <c r="R10" s="2"/>
      <c r="S10" s="2" t="s">
        <v>133</v>
      </c>
      <c r="T10" s="2" t="s">
        <v>53</v>
      </c>
      <c r="U10" s="2">
        <v>3488425</v>
      </c>
      <c r="V10" s="4" t="s">
        <v>134</v>
      </c>
      <c r="W10" s="4" t="s">
        <v>135</v>
      </c>
    </row>
    <row r="11" spans="1:23" ht="15" customHeight="1">
      <c r="A11" s="2" t="s">
        <v>136</v>
      </c>
      <c r="B11" s="2" t="s">
        <v>137</v>
      </c>
      <c r="C11" s="3">
        <v>9</v>
      </c>
      <c r="D11" s="3">
        <v>33</v>
      </c>
      <c r="E11" s="9" t="s">
        <v>43</v>
      </c>
      <c r="F11" s="12" t="str">
        <f>HYPERLINK("..\Word\PiHPSO_033_Sara Judith Brown.docx","Sara Judith Brown")</f>
        <v>Sara Judith Brown</v>
      </c>
      <c r="G11" s="10" t="str">
        <f>HYPERLINK("..\Mind Map\PiHPSO_033_Sara Judith Brown.jpg","View KOL Network")</f>
        <v>View KOL Network</v>
      </c>
      <c r="H11" s="14" t="s">
        <v>138</v>
      </c>
      <c r="I11" s="2" t="s">
        <v>139</v>
      </c>
      <c r="J11" s="2" t="s">
        <v>140</v>
      </c>
      <c r="K11" s="2" t="s">
        <v>141</v>
      </c>
      <c r="L11" s="2" t="s">
        <v>142</v>
      </c>
      <c r="M11" s="2" t="s">
        <v>143</v>
      </c>
      <c r="N11" s="2" t="s">
        <v>144</v>
      </c>
      <c r="O11" s="2" t="s">
        <v>145</v>
      </c>
      <c r="P11" s="2" t="s">
        <v>146</v>
      </c>
      <c r="Q11" s="2" t="s">
        <v>147</v>
      </c>
      <c r="R11" s="2"/>
      <c r="S11" s="2" t="s">
        <v>148</v>
      </c>
      <c r="T11" s="2" t="s">
        <v>53</v>
      </c>
      <c r="U11" s="2">
        <v>4334156</v>
      </c>
      <c r="V11" s="4" t="s">
        <v>149</v>
      </c>
      <c r="W11" s="4" t="s">
        <v>150</v>
      </c>
    </row>
    <row r="12" spans="1:23" ht="15" customHeight="1">
      <c r="A12" s="2" t="s">
        <v>151</v>
      </c>
      <c r="B12" s="2" t="s">
        <v>152</v>
      </c>
      <c r="C12" s="3">
        <v>10</v>
      </c>
      <c r="D12" s="3">
        <v>43</v>
      </c>
      <c r="E12" s="9" t="s">
        <v>43</v>
      </c>
      <c r="F12" s="12" t="str">
        <f>HYPERLINK("..\Word\PiHPSO_043_Arthur David Burden.docx","Arthur David Burden")</f>
        <v>Arthur David Burden</v>
      </c>
      <c r="G12" s="10" t="str">
        <f>HYPERLINK("..\Mind Map\PiHPSO_043_Arthur David Burden.jpg","View KOL Network")</f>
        <v>View KOL Network</v>
      </c>
      <c r="H12" s="14" t="s">
        <v>153</v>
      </c>
      <c r="I12" s="2" t="s">
        <v>154</v>
      </c>
      <c r="J12" s="2" t="s">
        <v>155</v>
      </c>
      <c r="K12" s="2" t="s">
        <v>156</v>
      </c>
      <c r="L12" s="2" t="s">
        <v>157</v>
      </c>
      <c r="M12" s="2" t="s">
        <v>158</v>
      </c>
      <c r="N12" s="2" t="s">
        <v>159</v>
      </c>
      <c r="O12" s="2" t="s">
        <v>145</v>
      </c>
      <c r="P12" s="2" t="s">
        <v>160</v>
      </c>
      <c r="Q12" s="2" t="s">
        <v>161</v>
      </c>
      <c r="R12" s="2"/>
      <c r="S12" s="2" t="s">
        <v>162</v>
      </c>
      <c r="T12" s="2" t="s">
        <v>53</v>
      </c>
      <c r="U12" s="2">
        <v>3174755</v>
      </c>
      <c r="V12" s="4" t="s">
        <v>163</v>
      </c>
      <c r="W12" s="4" t="s">
        <v>164</v>
      </c>
    </row>
    <row r="13" spans="1:23" ht="15" customHeight="1">
      <c r="A13" s="2" t="s">
        <v>165</v>
      </c>
      <c r="B13" s="2" t="s">
        <v>166</v>
      </c>
      <c r="C13" s="3">
        <v>11</v>
      </c>
      <c r="D13" s="3">
        <v>44</v>
      </c>
      <c r="E13" s="9" t="s">
        <v>72</v>
      </c>
      <c r="F13" s="12" t="str">
        <f>HYPERLINK("..\Word\PiHPSO_044_Christine Elizabeth Kleyn.docx","Christine Elizabeth Kleyn")</f>
        <v>Christine Elizabeth Kleyn</v>
      </c>
      <c r="G13" s="10" t="str">
        <f>HYPERLINK("..\Mind Map\PiHPSO_044_Christine Elizabeth Kleyn.jpg","View KOL Network")</f>
        <v>View KOL Network</v>
      </c>
      <c r="H13" s="14" t="s">
        <v>167</v>
      </c>
      <c r="I13" s="2" t="s">
        <v>168</v>
      </c>
      <c r="J13" s="2" t="s">
        <v>169</v>
      </c>
      <c r="K13" s="2" t="s">
        <v>170</v>
      </c>
      <c r="L13" s="2" t="s">
        <v>104</v>
      </c>
      <c r="M13" s="2" t="s">
        <v>171</v>
      </c>
      <c r="N13" s="2" t="s">
        <v>106</v>
      </c>
      <c r="O13" s="2" t="s">
        <v>34</v>
      </c>
      <c r="P13" s="2" t="s">
        <v>172</v>
      </c>
      <c r="Q13" s="2"/>
      <c r="R13" s="2"/>
      <c r="S13" s="2" t="s">
        <v>173</v>
      </c>
      <c r="T13" s="2" t="s">
        <v>53</v>
      </c>
      <c r="U13" s="2">
        <v>4414849</v>
      </c>
      <c r="V13" s="4" t="s">
        <v>174</v>
      </c>
      <c r="W13" s="4" t="s">
        <v>175</v>
      </c>
    </row>
    <row r="14" spans="1:23" ht="15" customHeight="1">
      <c r="A14" s="2" t="s">
        <v>176</v>
      </c>
      <c r="B14" s="2" t="s">
        <v>177</v>
      </c>
      <c r="C14" s="3">
        <v>12</v>
      </c>
      <c r="D14" s="3">
        <v>45</v>
      </c>
      <c r="E14" s="9" t="s">
        <v>43</v>
      </c>
      <c r="F14" s="12" t="str">
        <f>HYPERLINK("..\Word\PiHPSO_045_Anne-Marie Teresa Tobin.docx","Anne-Marie Teresa Tobin")</f>
        <v>Anne-Marie Teresa Tobin</v>
      </c>
      <c r="G14" s="10" t="str">
        <f>HYPERLINK("..\Mind Map\PiHPSO_045_Anne-Marie Teresa Tobin.jpg","View KOL Network")</f>
        <v>View KOL Network</v>
      </c>
      <c r="H14" s="14" t="s">
        <v>178</v>
      </c>
      <c r="I14" s="2" t="s">
        <v>179</v>
      </c>
      <c r="J14" s="2" t="s">
        <v>180</v>
      </c>
      <c r="K14" s="2" t="s">
        <v>181</v>
      </c>
      <c r="L14" s="2" t="s">
        <v>182</v>
      </c>
      <c r="M14" s="2" t="s">
        <v>183</v>
      </c>
      <c r="N14" s="2" t="s">
        <v>184</v>
      </c>
      <c r="O14" s="2" t="s">
        <v>185</v>
      </c>
      <c r="P14" s="2" t="s">
        <v>186</v>
      </c>
      <c r="Q14" s="2" t="s">
        <v>187</v>
      </c>
      <c r="R14" s="2"/>
      <c r="S14" s="2" t="s">
        <v>188</v>
      </c>
      <c r="T14" s="2" t="s">
        <v>53</v>
      </c>
      <c r="U14" s="6" t="s">
        <v>189</v>
      </c>
      <c r="V14" s="4" t="s">
        <v>190</v>
      </c>
      <c r="W14" s="4" t="s">
        <v>191</v>
      </c>
    </row>
    <row r="15" spans="1:23" ht="15" customHeight="1">
      <c r="A15" s="2" t="s">
        <v>192</v>
      </c>
      <c r="B15" s="2" t="s">
        <v>193</v>
      </c>
      <c r="C15" s="3">
        <v>13</v>
      </c>
      <c r="D15" s="3">
        <v>47</v>
      </c>
      <c r="E15" s="9" t="s">
        <v>72</v>
      </c>
      <c r="F15" s="12" t="str">
        <f>HYPERLINK("..\Word\PiHPSO_047_Satveer Kaur Mahil.docx","Satveer Kaur Mahil")</f>
        <v>Satveer Kaur Mahil</v>
      </c>
      <c r="G15" s="10" t="str">
        <f>HYPERLINK("..\Mind Map\PiHPSO_047_Satveer Kaur Mahil.jpg","View KOL Network")</f>
        <v>View KOL Network</v>
      </c>
      <c r="H15" s="14" t="s">
        <v>194</v>
      </c>
      <c r="I15" s="2" t="s">
        <v>195</v>
      </c>
      <c r="J15" s="2" t="s">
        <v>196</v>
      </c>
      <c r="K15" s="2" t="s">
        <v>197</v>
      </c>
      <c r="L15" s="2" t="s">
        <v>31</v>
      </c>
      <c r="M15" s="2" t="s">
        <v>198</v>
      </c>
      <c r="N15" s="2" t="s">
        <v>33</v>
      </c>
      <c r="O15" s="2" t="s">
        <v>34</v>
      </c>
      <c r="P15" s="2" t="s">
        <v>35</v>
      </c>
      <c r="Q15" s="2" t="s">
        <v>199</v>
      </c>
      <c r="R15" s="2"/>
      <c r="S15" s="2" t="s">
        <v>200</v>
      </c>
      <c r="T15" s="2" t="s">
        <v>53</v>
      </c>
      <c r="U15" s="2">
        <v>6154906</v>
      </c>
      <c r="V15" s="4" t="s">
        <v>201</v>
      </c>
      <c r="W15" s="4" t="s">
        <v>202</v>
      </c>
    </row>
    <row r="16" spans="1:23" ht="15" customHeight="1">
      <c r="A16" s="2" t="s">
        <v>203</v>
      </c>
      <c r="B16" s="2" t="s">
        <v>204</v>
      </c>
      <c r="C16" s="3">
        <v>14</v>
      </c>
      <c r="D16" s="3">
        <v>62</v>
      </c>
      <c r="E16" s="9" t="s">
        <v>72</v>
      </c>
      <c r="F16" s="12" t="str">
        <f>HYPERLINK("..\Word\PiHPSO_062_Philip Matthew Laws.docx","Philip Matthew Laws")</f>
        <v>Philip Matthew Laws</v>
      </c>
      <c r="G16" s="10" t="str">
        <f>HYPERLINK("..\Mind Map\PiHPSO_062_Philip Matthew Laws.jpg","View KOL Network")</f>
        <v>View KOL Network</v>
      </c>
      <c r="H16" s="14" t="s">
        <v>205</v>
      </c>
      <c r="I16" s="2" t="s">
        <v>206</v>
      </c>
      <c r="J16" s="2" t="s">
        <v>207</v>
      </c>
      <c r="K16" s="2" t="s">
        <v>208</v>
      </c>
      <c r="L16" s="2" t="s">
        <v>90</v>
      </c>
      <c r="M16" s="2" t="s">
        <v>209</v>
      </c>
      <c r="N16" s="2" t="s">
        <v>92</v>
      </c>
      <c r="O16" s="2" t="s">
        <v>34</v>
      </c>
      <c r="P16" s="2" t="s">
        <v>93</v>
      </c>
      <c r="Q16" s="2" t="s">
        <v>210</v>
      </c>
      <c r="R16" s="2"/>
      <c r="S16" s="2" t="s">
        <v>211</v>
      </c>
      <c r="T16" s="2" t="s">
        <v>53</v>
      </c>
      <c r="U16" s="2">
        <v>6102217</v>
      </c>
      <c r="V16" s="4" t="s">
        <v>212</v>
      </c>
      <c r="W16" s="4" t="s">
        <v>213</v>
      </c>
    </row>
    <row r="17" spans="1:23" ht="15" customHeight="1">
      <c r="A17" s="2" t="s">
        <v>214</v>
      </c>
      <c r="B17" s="2" t="s">
        <v>215</v>
      </c>
      <c r="C17" s="3">
        <v>15</v>
      </c>
      <c r="D17" s="3">
        <v>68</v>
      </c>
      <c r="E17" s="9" t="s">
        <v>43</v>
      </c>
      <c r="F17" s="12" t="str">
        <f>HYPERLINK("..\Word\PiHPSO_068_Sinéad Máire Langan.docx","Sinéad Máire Langan")</f>
        <v>Sinéad Máire Langan</v>
      </c>
      <c r="G17" s="10" t="str">
        <f>HYPERLINK("..\Mind Map\PiHPSO_068_Sinéad Máire Langan.jpg","View KOL Network")</f>
        <v>View KOL Network</v>
      </c>
      <c r="H17" s="14" t="s">
        <v>216</v>
      </c>
      <c r="I17" s="2" t="s">
        <v>217</v>
      </c>
      <c r="J17" s="2" t="s">
        <v>218</v>
      </c>
      <c r="K17" s="2" t="s">
        <v>219</v>
      </c>
      <c r="L17" s="2" t="s">
        <v>220</v>
      </c>
      <c r="M17" s="2" t="s">
        <v>221</v>
      </c>
      <c r="N17" s="2" t="s">
        <v>33</v>
      </c>
      <c r="O17" s="2" t="s">
        <v>34</v>
      </c>
      <c r="P17" s="2" t="s">
        <v>222</v>
      </c>
      <c r="Q17" s="2" t="s">
        <v>223</v>
      </c>
      <c r="R17" s="2"/>
      <c r="S17" s="2" t="s">
        <v>224</v>
      </c>
      <c r="T17" s="2" t="s">
        <v>225</v>
      </c>
      <c r="U17" s="2">
        <v>4339948</v>
      </c>
      <c r="V17" s="4" t="s">
        <v>226</v>
      </c>
      <c r="W17" s="4" t="s">
        <v>227</v>
      </c>
    </row>
    <row r="18" spans="1:23" ht="15" customHeight="1">
      <c r="A18" s="2" t="s">
        <v>228</v>
      </c>
      <c r="B18" s="2" t="s">
        <v>229</v>
      </c>
      <c r="C18" s="3">
        <v>16</v>
      </c>
      <c r="D18" s="3">
        <v>80</v>
      </c>
      <c r="E18" s="9" t="s">
        <v>26</v>
      </c>
      <c r="F18" s="12" t="str">
        <f>HYPERLINK("..\Word\PiHPSO_080_Colin Andrew Morton.docx","Colin Andrew Morton")</f>
        <v>Colin Andrew Morton</v>
      </c>
      <c r="G18" s="10" t="str">
        <f>HYPERLINK("..\Mind Map\PiHPSO_080_Colin Andrew Morton.jpg","View KOL Network")</f>
        <v>View KOL Network</v>
      </c>
      <c r="H18" s="14" t="s">
        <v>230</v>
      </c>
      <c r="I18" s="2" t="s">
        <v>231</v>
      </c>
      <c r="J18" s="2" t="s">
        <v>232</v>
      </c>
      <c r="K18" s="2" t="s">
        <v>233</v>
      </c>
      <c r="L18" s="2" t="s">
        <v>234</v>
      </c>
      <c r="M18" s="2" t="s">
        <v>235</v>
      </c>
      <c r="N18" s="2" t="s">
        <v>236</v>
      </c>
      <c r="O18" s="2" t="s">
        <v>145</v>
      </c>
      <c r="P18" s="2" t="s">
        <v>237</v>
      </c>
      <c r="Q18" s="2" t="s">
        <v>238</v>
      </c>
      <c r="R18" s="2"/>
      <c r="S18" s="2" t="s">
        <v>239</v>
      </c>
      <c r="T18" s="2" t="s">
        <v>53</v>
      </c>
      <c r="U18" s="2">
        <v>3180480</v>
      </c>
      <c r="V18" s="4" t="s">
        <v>240</v>
      </c>
      <c r="W18" s="4" t="s">
        <v>241</v>
      </c>
    </row>
    <row r="19" spans="1:23" ht="15" customHeight="1">
      <c r="A19" s="2" t="s">
        <v>242</v>
      </c>
      <c r="B19" s="2" t="s">
        <v>243</v>
      </c>
      <c r="C19" s="3">
        <v>17</v>
      </c>
      <c r="D19" s="3">
        <v>85</v>
      </c>
      <c r="E19" s="9" t="s">
        <v>43</v>
      </c>
      <c r="F19" s="12" t="str">
        <f>HYPERLINK("..\Word\PiHPSO_085_Caitriona Ryan.docx","Caitriona Ryan")</f>
        <v>Caitriona Ryan</v>
      </c>
      <c r="G19" s="10" t="str">
        <f>HYPERLINK("..\Mind Map\PiHPSO_085_Caitriona Ryan.jpg","View KOL Network")</f>
        <v>View KOL Network</v>
      </c>
      <c r="H19" s="14" t="s">
        <v>244</v>
      </c>
      <c r="I19" s="2"/>
      <c r="J19" s="2" t="s">
        <v>245</v>
      </c>
      <c r="K19" s="2" t="s">
        <v>246</v>
      </c>
      <c r="L19" s="2" t="s">
        <v>247</v>
      </c>
      <c r="M19" s="2" t="s">
        <v>248</v>
      </c>
      <c r="N19" s="2" t="s">
        <v>184</v>
      </c>
      <c r="O19" s="2" t="s">
        <v>185</v>
      </c>
      <c r="P19" s="2" t="s">
        <v>249</v>
      </c>
      <c r="Q19" s="2" t="s">
        <v>250</v>
      </c>
      <c r="R19" s="2"/>
      <c r="S19" s="2" t="s">
        <v>251</v>
      </c>
      <c r="T19" s="2" t="s">
        <v>53</v>
      </c>
      <c r="U19" s="2">
        <v>226784</v>
      </c>
      <c r="V19" s="4" t="s">
        <v>252</v>
      </c>
      <c r="W19" s="4" t="s">
        <v>253</v>
      </c>
    </row>
    <row r="20" spans="1:23" ht="15" customHeight="1">
      <c r="A20" s="2" t="s">
        <v>254</v>
      </c>
      <c r="B20" s="2" t="s">
        <v>255</v>
      </c>
      <c r="C20" s="3">
        <v>18</v>
      </c>
      <c r="D20" s="3">
        <v>103</v>
      </c>
      <c r="E20" s="9" t="s">
        <v>43</v>
      </c>
      <c r="F20" s="12" t="str">
        <f>HYPERLINK("..\Word\PiHPSO_103_Andrew Yule Finlay.docx","Andrew Yule Finlay")</f>
        <v>Andrew Yule Finlay</v>
      </c>
      <c r="G20" s="10" t="str">
        <f>HYPERLINK("..\Mind Map\PiHPSO_103_Andrew Yule Finlay.jpg","View KOL Network")</f>
        <v>View KOL Network</v>
      </c>
      <c r="H20" s="14" t="s">
        <v>231</v>
      </c>
      <c r="I20" s="2" t="s">
        <v>256</v>
      </c>
      <c r="J20" s="2" t="s">
        <v>257</v>
      </c>
      <c r="K20" s="2" t="s">
        <v>258</v>
      </c>
      <c r="L20" s="2" t="s">
        <v>259</v>
      </c>
      <c r="M20" s="2" t="s">
        <v>260</v>
      </c>
      <c r="N20" s="2" t="s">
        <v>261</v>
      </c>
      <c r="O20" s="2" t="s">
        <v>262</v>
      </c>
      <c r="P20" s="2" t="s">
        <v>263</v>
      </c>
      <c r="Q20" s="2" t="s">
        <v>264</v>
      </c>
      <c r="R20" s="2"/>
      <c r="S20" s="2" t="s">
        <v>265</v>
      </c>
      <c r="T20" s="2" t="s">
        <v>53</v>
      </c>
      <c r="U20" s="2">
        <v>1543227</v>
      </c>
      <c r="V20" s="4" t="s">
        <v>266</v>
      </c>
      <c r="W20" s="4" t="s">
        <v>267</v>
      </c>
    </row>
    <row r="21" spans="1:23" ht="15" customHeight="1">
      <c r="A21" s="2" t="s">
        <v>268</v>
      </c>
      <c r="B21" s="2" t="s">
        <v>269</v>
      </c>
      <c r="C21" s="3">
        <v>19</v>
      </c>
      <c r="D21" s="3">
        <v>117</v>
      </c>
      <c r="E21" s="9" t="s">
        <v>270</v>
      </c>
      <c r="F21" s="12" t="str">
        <f>HYPERLINK("..\Word\PiHPSO_117_Lucy Moorhead.docx","Lucy Moorhead")</f>
        <v>Lucy Moorhead</v>
      </c>
      <c r="G21" s="10" t="str">
        <f>HYPERLINK("..\Mind Map\PiHPSO_117_Lucy Moorhead.jpg","View KOL Network")</f>
        <v>View KOL Network</v>
      </c>
      <c r="H21" s="14" t="s">
        <v>271</v>
      </c>
      <c r="I21" s="2"/>
      <c r="J21" s="2" t="s">
        <v>272</v>
      </c>
      <c r="K21" s="2" t="s">
        <v>273</v>
      </c>
      <c r="L21" s="2" t="s">
        <v>274</v>
      </c>
      <c r="M21" s="2" t="s">
        <v>275</v>
      </c>
      <c r="N21" s="2" t="s">
        <v>33</v>
      </c>
      <c r="O21" s="2" t="s">
        <v>34</v>
      </c>
      <c r="P21" s="2" t="s">
        <v>276</v>
      </c>
      <c r="Q21" s="2"/>
      <c r="R21" s="2"/>
      <c r="S21" s="2" t="s">
        <v>277</v>
      </c>
      <c r="T21" s="2" t="s">
        <v>278</v>
      </c>
      <c r="U21" s="2"/>
      <c r="V21" s="4" t="s">
        <v>279</v>
      </c>
      <c r="W21" s="4" t="s">
        <v>280</v>
      </c>
    </row>
    <row r="22" spans="1:23" ht="15" customHeight="1">
      <c r="A22" s="2" t="s">
        <v>281</v>
      </c>
      <c r="B22" s="2" t="s">
        <v>282</v>
      </c>
      <c r="C22" s="3">
        <v>20</v>
      </c>
      <c r="D22" s="3">
        <v>126</v>
      </c>
      <c r="E22" s="9" t="s">
        <v>72</v>
      </c>
      <c r="F22" s="12" t="str">
        <f>HYPERLINK("..\Word\PiHPSO_126_Cathal O'Connor.docx","Cathal O'Connor")</f>
        <v>Cathal O'Connor</v>
      </c>
      <c r="G22" s="10" t="str">
        <f>HYPERLINK("..\Mind Map\PiHPSO_126_Cathal O'Connor.jpg","View KOL Network")</f>
        <v>View KOL Network</v>
      </c>
      <c r="H22" s="14" t="s">
        <v>283</v>
      </c>
      <c r="I22" s="2"/>
      <c r="J22" s="2" t="s">
        <v>284</v>
      </c>
      <c r="K22" s="2" t="s">
        <v>285</v>
      </c>
      <c r="L22" s="2" t="s">
        <v>286</v>
      </c>
      <c r="M22" s="2" t="s">
        <v>287</v>
      </c>
      <c r="N22" s="2" t="s">
        <v>288</v>
      </c>
      <c r="O22" s="2" t="s">
        <v>185</v>
      </c>
      <c r="P22" s="2" t="s">
        <v>289</v>
      </c>
      <c r="Q22" s="2" t="s">
        <v>290</v>
      </c>
      <c r="R22" s="2"/>
      <c r="S22" s="2" t="s">
        <v>291</v>
      </c>
      <c r="T22" s="2" t="s">
        <v>53</v>
      </c>
      <c r="U22" s="2">
        <v>409265</v>
      </c>
      <c r="V22" s="4" t="s">
        <v>292</v>
      </c>
      <c r="W22" s="4" t="s">
        <v>293</v>
      </c>
    </row>
    <row r="23" spans="1:23" ht="15" customHeight="1">
      <c r="A23" s="2" t="s">
        <v>294</v>
      </c>
      <c r="B23" s="2" t="s">
        <v>295</v>
      </c>
      <c r="C23" s="3">
        <v>21</v>
      </c>
      <c r="D23" s="3">
        <v>128</v>
      </c>
      <c r="E23" s="9" t="s">
        <v>72</v>
      </c>
      <c r="F23" s="12" t="str">
        <f>HYPERLINK("..\Word\PiHPSO_128_Ali Al-Janabi.docx","Ali Al-Janabi")</f>
        <v>Ali Al-Janabi</v>
      </c>
      <c r="G23" s="10" t="str">
        <f>HYPERLINK("..\Mind Map\PiHPSO_128_Ali Al-Janabi.jpg","View KOL Network")</f>
        <v>View KOL Network</v>
      </c>
      <c r="H23" s="14" t="s">
        <v>296</v>
      </c>
      <c r="I23" s="2"/>
      <c r="J23" s="2" t="s">
        <v>297</v>
      </c>
      <c r="K23" s="2" t="s">
        <v>298</v>
      </c>
      <c r="L23" s="2" t="s">
        <v>104</v>
      </c>
      <c r="M23" s="2" t="s">
        <v>171</v>
      </c>
      <c r="N23" s="2" t="s">
        <v>106</v>
      </c>
      <c r="O23" s="2" t="s">
        <v>34</v>
      </c>
      <c r="P23" s="2" t="s">
        <v>172</v>
      </c>
      <c r="Q23" s="2" t="s">
        <v>299</v>
      </c>
      <c r="R23" s="2"/>
      <c r="S23" s="2" t="s">
        <v>300</v>
      </c>
      <c r="T23" s="2" t="s">
        <v>53</v>
      </c>
      <c r="U23" s="2">
        <v>7439970</v>
      </c>
      <c r="V23" s="4" t="s">
        <v>301</v>
      </c>
      <c r="W23" s="4" t="s">
        <v>302</v>
      </c>
    </row>
    <row r="24" spans="1:23" ht="15" customHeight="1">
      <c r="A24" s="2" t="s">
        <v>303</v>
      </c>
      <c r="B24" s="2" t="s">
        <v>304</v>
      </c>
      <c r="C24" s="3">
        <v>22</v>
      </c>
      <c r="D24" s="3">
        <v>132</v>
      </c>
      <c r="E24" s="9" t="s">
        <v>72</v>
      </c>
      <c r="F24" s="12" t="str">
        <f>HYPERLINK("..\Word\PiHPSO_132_Sandra Robyn McBride.docx","Sandra Robyn McBride")</f>
        <v>Sandra Robyn McBride</v>
      </c>
      <c r="G24" s="10" t="str">
        <f>HYPERLINK("..\Mind Map\PiHPSO_132_Sandra Robyn McBride.jpg","View KOL Network")</f>
        <v>View KOL Network</v>
      </c>
      <c r="H24" s="14" t="s">
        <v>305</v>
      </c>
      <c r="I24" s="2" t="s">
        <v>306</v>
      </c>
      <c r="J24" s="2" t="s">
        <v>307</v>
      </c>
      <c r="K24" s="2" t="s">
        <v>308</v>
      </c>
      <c r="L24" s="2" t="s">
        <v>309</v>
      </c>
      <c r="M24" s="2" t="s">
        <v>310</v>
      </c>
      <c r="N24" s="2" t="s">
        <v>33</v>
      </c>
      <c r="O24" s="2" t="s">
        <v>34</v>
      </c>
      <c r="P24" s="2" t="s">
        <v>311</v>
      </c>
      <c r="Q24" s="2" t="s">
        <v>312</v>
      </c>
      <c r="R24" s="2"/>
      <c r="S24" s="2" t="s">
        <v>313</v>
      </c>
      <c r="T24" s="2" t="s">
        <v>53</v>
      </c>
      <c r="U24" s="2">
        <v>3276626</v>
      </c>
      <c r="V24" s="4" t="s">
        <v>314</v>
      </c>
      <c r="W24" s="4" t="s">
        <v>315</v>
      </c>
    </row>
    <row r="25" spans="1:23" ht="15" customHeight="1">
      <c r="A25" s="2" t="s">
        <v>316</v>
      </c>
      <c r="B25" s="2" t="s">
        <v>317</v>
      </c>
      <c r="C25" s="3">
        <v>23</v>
      </c>
      <c r="D25" s="3">
        <v>133</v>
      </c>
      <c r="E25" s="9" t="s">
        <v>72</v>
      </c>
      <c r="F25" s="12" t="str">
        <f>HYPERLINK("..\Word\PiHPSO_133_Kevin Eamon McKenna.docx","Kevin Eamon McKenna")</f>
        <v>Kevin Eamon McKenna</v>
      </c>
      <c r="G25" s="10" t="str">
        <f>HYPERLINK("..\Mind Map\PiHPSO_133_Kevin Eamon McKenna.jpg","View KOL Network")</f>
        <v>View KOL Network</v>
      </c>
      <c r="H25" s="14" t="s">
        <v>318</v>
      </c>
      <c r="I25" s="2" t="s">
        <v>319</v>
      </c>
      <c r="J25" s="2" t="s">
        <v>320</v>
      </c>
      <c r="K25" s="2" t="s">
        <v>321</v>
      </c>
      <c r="L25" s="2" t="s">
        <v>322</v>
      </c>
      <c r="M25" s="2" t="s">
        <v>323</v>
      </c>
      <c r="N25" s="2" t="s">
        <v>324</v>
      </c>
      <c r="O25" s="2" t="s">
        <v>325</v>
      </c>
      <c r="P25" s="2" t="s">
        <v>326</v>
      </c>
      <c r="Q25" s="2" t="s">
        <v>327</v>
      </c>
      <c r="R25" s="2"/>
      <c r="S25" s="2"/>
      <c r="T25" s="2" t="s">
        <v>53</v>
      </c>
      <c r="U25" s="2">
        <v>3054796</v>
      </c>
      <c r="V25" s="4" t="s">
        <v>328</v>
      </c>
      <c r="W25" s="4" t="s">
        <v>329</v>
      </c>
    </row>
    <row r="26" spans="1:23" ht="15" customHeight="1">
      <c r="A26" s="2" t="s">
        <v>330</v>
      </c>
      <c r="B26" s="2" t="s">
        <v>331</v>
      </c>
      <c r="C26" s="3">
        <v>24</v>
      </c>
      <c r="D26" s="3">
        <v>137</v>
      </c>
      <c r="E26" s="9" t="s">
        <v>43</v>
      </c>
      <c r="F26" s="12" t="str">
        <f>HYPERLINK("..\Word\PiHPSO_137_Andrew Robert Thompson.docx","Andrew Robert Thompson")</f>
        <v>Andrew Robert Thompson</v>
      </c>
      <c r="G26" s="10" t="str">
        <f>HYPERLINK("..\Mind Map\PiHPSO_137_Andrew Robert Thompson.jpg","View KOL Network")</f>
        <v>View KOL Network</v>
      </c>
      <c r="H26" s="14" t="s">
        <v>231</v>
      </c>
      <c r="I26" s="2" t="s">
        <v>332</v>
      </c>
      <c r="J26" s="2" t="s">
        <v>333</v>
      </c>
      <c r="K26" s="2" t="s">
        <v>334</v>
      </c>
      <c r="L26" s="2" t="s">
        <v>335</v>
      </c>
      <c r="M26" s="2" t="s">
        <v>336</v>
      </c>
      <c r="N26" s="2" t="s">
        <v>261</v>
      </c>
      <c r="O26" s="2" t="s">
        <v>262</v>
      </c>
      <c r="P26" s="2" t="s">
        <v>263</v>
      </c>
      <c r="Q26" s="2" t="s">
        <v>337</v>
      </c>
      <c r="R26" s="2"/>
      <c r="S26" s="2" t="s">
        <v>338</v>
      </c>
      <c r="T26" s="2" t="s">
        <v>339</v>
      </c>
      <c r="U26" s="2"/>
      <c r="V26" s="4" t="s">
        <v>340</v>
      </c>
      <c r="W26" s="4" t="s">
        <v>341</v>
      </c>
    </row>
    <row r="27" spans="1:23" ht="15" customHeight="1">
      <c r="A27" s="2" t="s">
        <v>342</v>
      </c>
      <c r="B27" s="2" t="s">
        <v>343</v>
      </c>
      <c r="C27" s="3">
        <v>25</v>
      </c>
      <c r="D27" s="3">
        <v>155</v>
      </c>
      <c r="E27" s="9" t="s">
        <v>270</v>
      </c>
      <c r="F27" s="12" t="str">
        <f>HYPERLINK("..\Word\PiHPSO_155_Karina Jackson.docx","Karina Jackson")</f>
        <v>Karina Jackson</v>
      </c>
      <c r="G27" s="10" t="str">
        <f>HYPERLINK("..\Mind Map\PiHPSO_155_Karina Jackson.jpg","View KOL Network")</f>
        <v>View KOL Network</v>
      </c>
      <c r="H27" s="14" t="s">
        <v>344</v>
      </c>
      <c r="I27" s="2"/>
      <c r="J27" s="2" t="s">
        <v>345</v>
      </c>
      <c r="K27" s="2" t="s">
        <v>346</v>
      </c>
      <c r="L27" s="2" t="s">
        <v>274</v>
      </c>
      <c r="M27" s="2" t="s">
        <v>275</v>
      </c>
      <c r="N27" s="2" t="s">
        <v>33</v>
      </c>
      <c r="O27" s="2" t="s">
        <v>34</v>
      </c>
      <c r="P27" s="2" t="s">
        <v>276</v>
      </c>
      <c r="Q27" s="2" t="s">
        <v>347</v>
      </c>
      <c r="R27" s="2"/>
      <c r="S27" s="2" t="s">
        <v>348</v>
      </c>
      <c r="T27" s="2" t="s">
        <v>278</v>
      </c>
      <c r="U27" s="2"/>
      <c r="V27" s="4" t="s">
        <v>349</v>
      </c>
      <c r="W27" s="4" t="s">
        <v>350</v>
      </c>
    </row>
    <row r="28" spans="1:23" ht="15" customHeight="1">
      <c r="A28" s="2" t="s">
        <v>351</v>
      </c>
      <c r="B28" s="2" t="s">
        <v>352</v>
      </c>
      <c r="C28" s="3">
        <v>26</v>
      </c>
      <c r="D28" s="3">
        <v>180</v>
      </c>
      <c r="E28" s="9" t="s">
        <v>72</v>
      </c>
      <c r="F28" s="12" t="str">
        <f>HYPERLINK("..\Word\PiHPSO_180_John Berth-Jones.docx","John Berth-Jones")</f>
        <v>John Berth-Jones</v>
      </c>
      <c r="G28" s="10" t="str">
        <f>HYPERLINK("..\Mind Map\PiHPSO_180_John Berth-Jones.jpg","View KOL Network")</f>
        <v>View KOL Network</v>
      </c>
      <c r="H28" s="14" t="s">
        <v>353</v>
      </c>
      <c r="I28" s="2"/>
      <c r="J28" s="2" t="s">
        <v>354</v>
      </c>
      <c r="K28" s="2" t="s">
        <v>308</v>
      </c>
      <c r="L28" s="2" t="s">
        <v>355</v>
      </c>
      <c r="M28" s="2" t="s">
        <v>356</v>
      </c>
      <c r="N28" s="2" t="s">
        <v>357</v>
      </c>
      <c r="O28" s="2" t="s">
        <v>34</v>
      </c>
      <c r="P28" s="2" t="s">
        <v>358</v>
      </c>
      <c r="Q28" s="2"/>
      <c r="R28" s="2"/>
      <c r="S28" s="2" t="s">
        <v>359</v>
      </c>
      <c r="T28" s="2" t="s">
        <v>53</v>
      </c>
      <c r="U28" s="2">
        <v>2511249</v>
      </c>
      <c r="V28" s="2"/>
      <c r="W28" s="4" t="s">
        <v>360</v>
      </c>
    </row>
    <row r="29" spans="1:23" ht="15" customHeight="1">
      <c r="A29" s="2" t="s">
        <v>361</v>
      </c>
      <c r="B29" s="2" t="s">
        <v>362</v>
      </c>
      <c r="C29" s="3">
        <v>27</v>
      </c>
      <c r="D29" s="3">
        <v>202</v>
      </c>
      <c r="E29" s="9" t="s">
        <v>72</v>
      </c>
      <c r="F29" s="12" t="str">
        <f>HYPERLINK("..\Word\PiHPSO_202_Faraz Mahmood Ali.docx","Faraz Mahmood Ali")</f>
        <v>Faraz Mahmood Ali</v>
      </c>
      <c r="G29" s="10" t="str">
        <f>HYPERLINK("..\Mind Map\PiHPSO_202_Faraz Mahmood Ali.jpg","View KOL Network")</f>
        <v>View KOL Network</v>
      </c>
      <c r="H29" s="14" t="s">
        <v>363</v>
      </c>
      <c r="I29" s="2" t="s">
        <v>364</v>
      </c>
      <c r="J29" s="2" t="s">
        <v>296</v>
      </c>
      <c r="K29" s="2" t="s">
        <v>365</v>
      </c>
      <c r="L29" s="2" t="s">
        <v>259</v>
      </c>
      <c r="M29" s="2" t="s">
        <v>260</v>
      </c>
      <c r="N29" s="2" t="s">
        <v>261</v>
      </c>
      <c r="O29" s="2" t="s">
        <v>262</v>
      </c>
      <c r="P29" s="2" t="s">
        <v>263</v>
      </c>
      <c r="Q29" s="2" t="s">
        <v>366</v>
      </c>
      <c r="R29" s="2"/>
      <c r="S29" s="2" t="s">
        <v>367</v>
      </c>
      <c r="T29" s="2" t="s">
        <v>53</v>
      </c>
      <c r="U29" s="2">
        <v>7014848</v>
      </c>
      <c r="V29" s="4" t="s">
        <v>368</v>
      </c>
      <c r="W29" s="4" t="s">
        <v>369</v>
      </c>
    </row>
    <row r="30" spans="1:23" ht="15" customHeight="1">
      <c r="A30" s="2" t="s">
        <v>370</v>
      </c>
      <c r="B30" s="2" t="s">
        <v>371</v>
      </c>
      <c r="C30" s="3">
        <v>28</v>
      </c>
      <c r="D30" s="3">
        <v>210</v>
      </c>
      <c r="E30" s="9" t="s">
        <v>270</v>
      </c>
      <c r="F30" s="12" t="str">
        <f>HYPERLINK("..\Word\PiHPSO_210_Sheila Ryan.docx","Sheila Ryan")</f>
        <v>Sheila Ryan</v>
      </c>
      <c r="G30" s="10" t="str">
        <f>HYPERLINK("..\Mind Map\PiHPSO_210_Sheila Ryan.jpg","View KOL Network")</f>
        <v>View KOL Network</v>
      </c>
      <c r="H30" s="14" t="s">
        <v>372</v>
      </c>
      <c r="I30" s="2"/>
      <c r="J30" s="2" t="s">
        <v>245</v>
      </c>
      <c r="K30" s="2" t="s">
        <v>373</v>
      </c>
      <c r="L30" s="2" t="s">
        <v>374</v>
      </c>
      <c r="M30" s="2" t="s">
        <v>375</v>
      </c>
      <c r="N30" s="2" t="s">
        <v>376</v>
      </c>
      <c r="O30" s="2" t="s">
        <v>185</v>
      </c>
      <c r="P30" s="2" t="s">
        <v>377</v>
      </c>
      <c r="Q30" s="2" t="s">
        <v>378</v>
      </c>
      <c r="R30" s="2"/>
      <c r="S30" s="2" t="s">
        <v>379</v>
      </c>
      <c r="T30" s="2" t="s">
        <v>278</v>
      </c>
      <c r="U30" s="2"/>
      <c r="V30" s="4" t="s">
        <v>380</v>
      </c>
      <c r="W30" s="4" t="s">
        <v>381</v>
      </c>
    </row>
    <row r="31" spans="1:23" ht="15" customHeight="1">
      <c r="A31" s="2" t="s">
        <v>382</v>
      </c>
      <c r="B31" s="2" t="s">
        <v>383</v>
      </c>
      <c r="C31" s="3">
        <v>29</v>
      </c>
      <c r="D31" s="3">
        <v>246</v>
      </c>
      <c r="E31" s="9" t="s">
        <v>270</v>
      </c>
      <c r="F31" s="12" t="str">
        <f>HYPERLINK("..\Word\PiHPSO_246_Barbara E Page.docx","Barbara E Page")</f>
        <v>Barbara E Page</v>
      </c>
      <c r="G31" s="10" t="str">
        <f>HYPERLINK("..\Mind Map\PiHPSO_246_Barbara E Page.jpg","View KOL Network")</f>
        <v>View KOL Network</v>
      </c>
      <c r="H31" s="14" t="s">
        <v>384</v>
      </c>
      <c r="I31" s="2" t="s">
        <v>385</v>
      </c>
      <c r="J31" s="2" t="s">
        <v>386</v>
      </c>
      <c r="K31" s="2" t="s">
        <v>387</v>
      </c>
      <c r="L31" s="2" t="s">
        <v>388</v>
      </c>
      <c r="M31" s="2" t="s">
        <v>389</v>
      </c>
      <c r="N31" s="2" t="s">
        <v>144</v>
      </c>
      <c r="O31" s="2" t="s">
        <v>145</v>
      </c>
      <c r="P31" s="2" t="s">
        <v>390</v>
      </c>
      <c r="Q31" s="2"/>
      <c r="R31" s="2"/>
      <c r="S31" s="2" t="s">
        <v>391</v>
      </c>
      <c r="T31" s="2" t="s">
        <v>278</v>
      </c>
      <c r="U31" s="2"/>
      <c r="V31" s="4" t="s">
        <v>392</v>
      </c>
      <c r="W31" s="4" t="s">
        <v>393</v>
      </c>
    </row>
    <row r="32" spans="1:23" ht="15" customHeight="1">
      <c r="A32" s="2" t="s">
        <v>394</v>
      </c>
      <c r="B32" s="2" t="s">
        <v>395</v>
      </c>
      <c r="C32" s="3">
        <v>30</v>
      </c>
      <c r="D32" s="3">
        <v>341</v>
      </c>
      <c r="E32" s="9" t="s">
        <v>72</v>
      </c>
      <c r="F32" s="12" t="str">
        <f>HYPERLINK("..\Word\PiHPSO_341_Iman Samir Zaki Mohamed Kotb.docx","Iman Samir Zaki Mohamed Kotb")</f>
        <v>Iman Samir Zaki Mohamed Kotb</v>
      </c>
      <c r="G32" s="10"/>
      <c r="H32" s="14" t="s">
        <v>396</v>
      </c>
      <c r="I32" s="2" t="s">
        <v>397</v>
      </c>
      <c r="J32" s="2" t="s">
        <v>398</v>
      </c>
      <c r="K32" s="2" t="s">
        <v>399</v>
      </c>
      <c r="L32" s="2" t="s">
        <v>400</v>
      </c>
      <c r="M32" s="2" t="s">
        <v>401</v>
      </c>
      <c r="N32" s="2" t="s">
        <v>402</v>
      </c>
      <c r="O32" s="2" t="s">
        <v>145</v>
      </c>
      <c r="P32" s="2" t="s">
        <v>403</v>
      </c>
      <c r="Q32" s="2"/>
      <c r="R32" s="2"/>
      <c r="S32" s="2" t="s">
        <v>404</v>
      </c>
      <c r="T32" s="2" t="s">
        <v>53</v>
      </c>
      <c r="U32" s="2">
        <v>7030620</v>
      </c>
      <c r="V32" s="4" t="s">
        <v>405</v>
      </c>
      <c r="W32" s="4" t="s">
        <v>406</v>
      </c>
    </row>
    <row r="33" spans="1:23" ht="15" customHeight="1">
      <c r="A33" s="2" t="s">
        <v>407</v>
      </c>
      <c r="B33" s="2" t="s">
        <v>408</v>
      </c>
      <c r="C33" s="3">
        <v>31</v>
      </c>
      <c r="D33" s="3">
        <v>401</v>
      </c>
      <c r="E33" s="9" t="s">
        <v>72</v>
      </c>
      <c r="F33" s="12" t="str">
        <f>HYPERLINK("..\Word\PiHPSO_401_Joyce Anne Leman.docx","Joyce Anne Leman")</f>
        <v>Joyce Anne Leman</v>
      </c>
      <c r="G33" s="10" t="str">
        <f>HYPERLINK("..\Mind Map\PiHPSO_401_Joyce Anne Leman.jpg","View KOL Network")</f>
        <v>View KOL Network</v>
      </c>
      <c r="H33" s="14" t="s">
        <v>409</v>
      </c>
      <c r="I33" s="2" t="s">
        <v>410</v>
      </c>
      <c r="J33" s="2" t="s">
        <v>411</v>
      </c>
      <c r="K33" s="2" t="s">
        <v>412</v>
      </c>
      <c r="L33" s="2" t="s">
        <v>413</v>
      </c>
      <c r="M33" s="2" t="s">
        <v>414</v>
      </c>
      <c r="N33" s="2" t="s">
        <v>236</v>
      </c>
      <c r="O33" s="2" t="s">
        <v>145</v>
      </c>
      <c r="P33" s="2" t="s">
        <v>415</v>
      </c>
      <c r="Q33" s="2" t="s">
        <v>238</v>
      </c>
      <c r="R33" s="2"/>
      <c r="S33" s="2" t="s">
        <v>416</v>
      </c>
      <c r="T33" s="2" t="s">
        <v>53</v>
      </c>
      <c r="U33" s="2">
        <v>3581115</v>
      </c>
      <c r="V33" s="4" t="s">
        <v>417</v>
      </c>
      <c r="W33" s="4" t="s">
        <v>418</v>
      </c>
    </row>
    <row r="34" spans="1:23" ht="15" customHeight="1">
      <c r="A34" s="2" t="s">
        <v>419</v>
      </c>
      <c r="B34" s="2" t="s">
        <v>420</v>
      </c>
      <c r="C34" s="3">
        <v>32</v>
      </c>
      <c r="D34" s="3">
        <v>422</v>
      </c>
      <c r="E34" s="9" t="s">
        <v>421</v>
      </c>
      <c r="F34" s="12" t="str">
        <f>HYPERLINK("..\Word\PiHPSO_422_Alberto Barea.docx","Alberto Barea")</f>
        <v>Alberto Barea</v>
      </c>
      <c r="G34" s="10" t="str">
        <f>HYPERLINK("..\Mind Map\PiHPSO_422_Alberto Barea.jpg","View KOL Network")</f>
        <v>View KOL Network</v>
      </c>
      <c r="H34" s="14" t="s">
        <v>422</v>
      </c>
      <c r="I34" s="2"/>
      <c r="J34" s="2" t="s">
        <v>423</v>
      </c>
      <c r="K34" s="2" t="s">
        <v>424</v>
      </c>
      <c r="L34" s="2" t="s">
        <v>425</v>
      </c>
      <c r="M34" s="2" t="s">
        <v>426</v>
      </c>
      <c r="N34" s="2" t="s">
        <v>427</v>
      </c>
      <c r="O34" s="2" t="s">
        <v>34</v>
      </c>
      <c r="P34" s="2" t="s">
        <v>428</v>
      </c>
      <c r="Q34" s="2"/>
      <c r="R34" s="2"/>
      <c r="S34" s="2" t="s">
        <v>429</v>
      </c>
      <c r="T34" s="2" t="s">
        <v>278</v>
      </c>
      <c r="U34" s="2"/>
      <c r="V34" s="4" t="s">
        <v>430</v>
      </c>
      <c r="W34" s="4" t="s">
        <v>431</v>
      </c>
    </row>
    <row r="35" spans="1:23" ht="15" customHeight="1">
      <c r="A35" s="2" t="s">
        <v>432</v>
      </c>
      <c r="B35" s="2" t="s">
        <v>433</v>
      </c>
      <c r="C35" s="3">
        <v>33</v>
      </c>
      <c r="D35" s="3">
        <v>427</v>
      </c>
      <c r="E35" s="9" t="s">
        <v>421</v>
      </c>
      <c r="F35" s="12" t="str">
        <f>HYPERLINK("..\Word\PiHPSO_427_Nicholas Evans.docx","Nicholas Evans")</f>
        <v>Nicholas Evans</v>
      </c>
      <c r="G35" s="10" t="str">
        <f>HYPERLINK("..\Mind Map\PiHPSO_427_Nicholas Evans.jpg","View KOL Network")</f>
        <v>View KOL Network</v>
      </c>
      <c r="H35" s="14" t="s">
        <v>434</v>
      </c>
      <c r="I35" s="2"/>
      <c r="J35" s="2" t="s">
        <v>435</v>
      </c>
      <c r="K35" s="2"/>
      <c r="L35" s="2" t="s">
        <v>436</v>
      </c>
      <c r="M35" s="2" t="s">
        <v>437</v>
      </c>
      <c r="N35" s="2" t="s">
        <v>438</v>
      </c>
      <c r="O35" s="2" t="s">
        <v>34</v>
      </c>
      <c r="P35" s="2" t="s">
        <v>439</v>
      </c>
      <c r="Q35" s="2"/>
      <c r="R35" s="2"/>
      <c r="S35" s="2"/>
      <c r="T35" s="2"/>
      <c r="U35" s="2"/>
      <c r="V35" s="2"/>
      <c r="W35" s="4" t="s">
        <v>440</v>
      </c>
    </row>
    <row r="36" spans="1:23" ht="15" customHeight="1">
      <c r="A36" s="2" t="s">
        <v>441</v>
      </c>
      <c r="B36" s="2" t="s">
        <v>442</v>
      </c>
      <c r="C36" s="3">
        <v>34</v>
      </c>
      <c r="D36" s="3">
        <v>552</v>
      </c>
      <c r="E36" s="9" t="s">
        <v>72</v>
      </c>
      <c r="F36" s="12" t="str">
        <f>HYPERLINK("..\Word\PiHPSO_552_Gabrielle Louise Becher.docx","Gabrielle Louise Becher")</f>
        <v>Gabrielle Louise Becher</v>
      </c>
      <c r="G36" s="10" t="str">
        <f>HYPERLINK("..\Mind Map\PiHPSO_552_Gabrielle Louise Becher.jpg","View KOL Network")</f>
        <v>View KOL Network</v>
      </c>
      <c r="H36" s="14" t="s">
        <v>443</v>
      </c>
      <c r="I36" s="2" t="s">
        <v>444</v>
      </c>
      <c r="J36" s="2" t="s">
        <v>445</v>
      </c>
      <c r="K36" s="2" t="s">
        <v>446</v>
      </c>
      <c r="L36" s="2" t="s">
        <v>447</v>
      </c>
      <c r="M36" s="2" t="s">
        <v>448</v>
      </c>
      <c r="N36" s="2" t="s">
        <v>159</v>
      </c>
      <c r="O36" s="2" t="s">
        <v>145</v>
      </c>
      <c r="P36" s="2" t="s">
        <v>449</v>
      </c>
      <c r="Q36" s="2" t="s">
        <v>450</v>
      </c>
      <c r="R36" s="2"/>
      <c r="S36" s="2" t="s">
        <v>451</v>
      </c>
      <c r="T36" s="2" t="s">
        <v>53</v>
      </c>
      <c r="U36" s="2">
        <v>6025425</v>
      </c>
      <c r="V36" s="2"/>
      <c r="W36" s="4" t="s">
        <v>452</v>
      </c>
    </row>
    <row r="37" spans="1:23" ht="15" customHeight="1">
      <c r="A37" s="2" t="s">
        <v>453</v>
      </c>
      <c r="B37" s="2" t="s">
        <v>454</v>
      </c>
      <c r="C37" s="3">
        <v>35</v>
      </c>
      <c r="D37" s="3">
        <v>558</v>
      </c>
      <c r="E37" s="9" t="s">
        <v>270</v>
      </c>
      <c r="F37" s="12" t="str">
        <f>HYPERLINK("..\Word\PiHPSO_558_Sarah Copperwheat.docx","Sarah Copperwheat")</f>
        <v>Sarah Copperwheat</v>
      </c>
      <c r="G37" s="10" t="str">
        <f>HYPERLINK("..\Mind Map\PiHPSO_558_Sarah Copperwheat.jpg","View KOL Network")</f>
        <v>View KOL Network</v>
      </c>
      <c r="H37" s="14" t="s">
        <v>455</v>
      </c>
      <c r="I37" s="2"/>
      <c r="J37" s="2" t="s">
        <v>456</v>
      </c>
      <c r="K37" s="2" t="s">
        <v>457</v>
      </c>
      <c r="L37" s="2" t="s">
        <v>458</v>
      </c>
      <c r="M37" s="2" t="s">
        <v>459</v>
      </c>
      <c r="N37" s="2" t="s">
        <v>460</v>
      </c>
      <c r="O37" s="2" t="s">
        <v>34</v>
      </c>
      <c r="P37" s="2" t="s">
        <v>461</v>
      </c>
      <c r="Q37" s="2" t="s">
        <v>462</v>
      </c>
      <c r="R37" s="2"/>
      <c r="S37" s="2"/>
      <c r="T37" s="2" t="s">
        <v>463</v>
      </c>
      <c r="U37" s="2"/>
      <c r="V37" s="4" t="s">
        <v>464</v>
      </c>
      <c r="W37" s="4" t="s">
        <v>465</v>
      </c>
    </row>
    <row r="38" spans="1:23" ht="15" customHeight="1">
      <c r="A38" s="2" t="s">
        <v>466</v>
      </c>
      <c r="B38" s="2" t="s">
        <v>467</v>
      </c>
      <c r="C38" s="3">
        <v>36</v>
      </c>
      <c r="D38" s="3">
        <v>574</v>
      </c>
      <c r="E38" s="9" t="s">
        <v>270</v>
      </c>
      <c r="F38" s="12" t="str">
        <f>HYPERLINK("..\Word\PiHPSO_574_Lianne Hunter.docx","Lianne Hunter")</f>
        <v>Lianne Hunter</v>
      </c>
      <c r="G38" s="10" t="str">
        <f>HYPERLINK("..\Mind Map\PiHPSO_574_Lianne Hunter.jpg","View KOL Network")</f>
        <v>View KOL Network</v>
      </c>
      <c r="H38" s="14" t="s">
        <v>468</v>
      </c>
      <c r="I38" s="2"/>
      <c r="J38" s="2" t="s">
        <v>469</v>
      </c>
      <c r="K38" s="2" t="s">
        <v>470</v>
      </c>
      <c r="L38" s="2" t="s">
        <v>471</v>
      </c>
      <c r="M38" s="2" t="s">
        <v>472</v>
      </c>
      <c r="N38" s="2" t="s">
        <v>33</v>
      </c>
      <c r="O38" s="2" t="s">
        <v>34</v>
      </c>
      <c r="P38" s="2" t="s">
        <v>473</v>
      </c>
      <c r="Q38" s="2"/>
      <c r="R38" s="2"/>
      <c r="S38" s="2" t="s">
        <v>474</v>
      </c>
      <c r="T38" s="2" t="s">
        <v>475</v>
      </c>
      <c r="U38" s="2"/>
      <c r="V38" s="4" t="s">
        <v>476</v>
      </c>
      <c r="W38" s="4" t="s">
        <v>477</v>
      </c>
    </row>
    <row r="39" spans="1:23" ht="15" customHeight="1">
      <c r="A39" s="2" t="s">
        <v>478</v>
      </c>
      <c r="B39" s="2" t="s">
        <v>479</v>
      </c>
      <c r="C39" s="3">
        <v>37</v>
      </c>
      <c r="D39" s="3">
        <v>576</v>
      </c>
      <c r="E39" s="9" t="s">
        <v>270</v>
      </c>
      <c r="F39" s="12" t="str">
        <f>HYPERLINK("..\Word\PiHPSO_576_Caroline Irwin.docx","Caroline Irwin")</f>
        <v>Caroline Irwin</v>
      </c>
      <c r="G39" s="10" t="str">
        <f>HYPERLINK("..\Mind Map\PiHPSO_576_Caroline Irwin.jpg","View KOL Network")</f>
        <v>View KOL Network</v>
      </c>
      <c r="H39" s="14" t="s">
        <v>480</v>
      </c>
      <c r="I39" s="2"/>
      <c r="J39" s="2" t="s">
        <v>481</v>
      </c>
      <c r="K39" s="2" t="s">
        <v>470</v>
      </c>
      <c r="L39" s="2" t="s">
        <v>482</v>
      </c>
      <c r="M39" s="2" t="s">
        <v>248</v>
      </c>
      <c r="N39" s="2" t="s">
        <v>184</v>
      </c>
      <c r="O39" s="2" t="s">
        <v>185</v>
      </c>
      <c r="P39" s="2" t="s">
        <v>249</v>
      </c>
      <c r="Q39" s="2" t="s">
        <v>483</v>
      </c>
      <c r="R39" s="2"/>
      <c r="S39" s="2" t="s">
        <v>484</v>
      </c>
      <c r="T39" s="2" t="s">
        <v>485</v>
      </c>
      <c r="U39" s="2"/>
      <c r="V39" s="4" t="s">
        <v>486</v>
      </c>
      <c r="W39" s="4" t="s">
        <v>487</v>
      </c>
    </row>
    <row r="40" spans="1:23" ht="15" customHeight="1">
      <c r="A40" s="2" t="s">
        <v>488</v>
      </c>
      <c r="B40" s="2" t="s">
        <v>489</v>
      </c>
      <c r="C40" s="3">
        <v>38</v>
      </c>
      <c r="D40" s="3">
        <v>588</v>
      </c>
      <c r="E40" s="9" t="s">
        <v>270</v>
      </c>
      <c r="F40" s="12" t="str">
        <f>HYPERLINK("..\Word\PiHPSO_588_Arlene McGuire.docx","Arlene McGuire")</f>
        <v>Arlene McGuire</v>
      </c>
      <c r="G40" s="10" t="str">
        <f>HYPERLINK("..\Mind Map\PiHPSO_588_Arlene McGuire.jpg","View KOL Network")</f>
        <v>View KOL Network</v>
      </c>
      <c r="H40" s="14" t="s">
        <v>490</v>
      </c>
      <c r="I40" s="2"/>
      <c r="J40" s="2" t="s">
        <v>491</v>
      </c>
      <c r="K40" s="2" t="s">
        <v>492</v>
      </c>
      <c r="L40" s="2" t="s">
        <v>274</v>
      </c>
      <c r="M40" s="2" t="s">
        <v>493</v>
      </c>
      <c r="N40" s="2" t="s">
        <v>33</v>
      </c>
      <c r="O40" s="2" t="s">
        <v>34</v>
      </c>
      <c r="P40" s="2" t="s">
        <v>35</v>
      </c>
      <c r="Q40" s="2"/>
      <c r="R40" s="2"/>
      <c r="S40" s="2" t="s">
        <v>494</v>
      </c>
      <c r="T40" s="2" t="s">
        <v>495</v>
      </c>
      <c r="U40" s="2"/>
      <c r="V40" s="4" t="s">
        <v>496</v>
      </c>
      <c r="W40" s="4" t="s">
        <v>497</v>
      </c>
    </row>
  </sheetData>
  <autoFilter ref="A2:W40" xr:uid="{00000000-0009-0000-0000-000000000000}"/>
  <mergeCells count="1">
    <mergeCell ref="A1:W1"/>
  </mergeCells>
  <hyperlinks>
    <hyperlink ref="V3" r:id="rId1" xr:uid="{00000000-0004-0000-0000-000000000000}"/>
    <hyperlink ref="W3" r:id="rId2" xr:uid="{00000000-0004-0000-0000-000001000000}"/>
    <hyperlink ref="V4" r:id="rId3" xr:uid="{00000000-0004-0000-0000-000002000000}"/>
    <hyperlink ref="W4" r:id="rId4" xr:uid="{00000000-0004-0000-0000-000003000000}"/>
    <hyperlink ref="V5" r:id="rId5" xr:uid="{00000000-0004-0000-0000-000004000000}"/>
    <hyperlink ref="W5" r:id="rId6" xr:uid="{00000000-0004-0000-0000-000005000000}"/>
    <hyperlink ref="V6" r:id="rId7" xr:uid="{00000000-0004-0000-0000-000006000000}"/>
    <hyperlink ref="W6" r:id="rId8" xr:uid="{00000000-0004-0000-0000-000007000000}"/>
    <hyperlink ref="V7" r:id="rId9" xr:uid="{00000000-0004-0000-0000-000008000000}"/>
    <hyperlink ref="W7" r:id="rId10" xr:uid="{00000000-0004-0000-0000-000009000000}"/>
    <hyperlink ref="V8" r:id="rId11" xr:uid="{00000000-0004-0000-0000-00000A000000}"/>
    <hyperlink ref="W8" r:id="rId12" xr:uid="{00000000-0004-0000-0000-00000B000000}"/>
    <hyperlink ref="V9" r:id="rId13" xr:uid="{00000000-0004-0000-0000-00000C000000}"/>
    <hyperlink ref="W9" r:id="rId14" xr:uid="{00000000-0004-0000-0000-00000D000000}"/>
    <hyperlink ref="V10" r:id="rId15" xr:uid="{00000000-0004-0000-0000-00000E000000}"/>
    <hyperlink ref="W10" r:id="rId16" xr:uid="{00000000-0004-0000-0000-00000F000000}"/>
    <hyperlink ref="V11" r:id="rId17" xr:uid="{00000000-0004-0000-0000-000010000000}"/>
    <hyperlink ref="W11" r:id="rId18" xr:uid="{00000000-0004-0000-0000-000011000000}"/>
    <hyperlink ref="V12" r:id="rId19" xr:uid="{00000000-0004-0000-0000-000012000000}"/>
    <hyperlink ref="W12" r:id="rId20" xr:uid="{00000000-0004-0000-0000-000013000000}"/>
    <hyperlink ref="V13" r:id="rId21" xr:uid="{00000000-0004-0000-0000-000014000000}"/>
    <hyperlink ref="W13" r:id="rId22" xr:uid="{00000000-0004-0000-0000-000015000000}"/>
    <hyperlink ref="V14" r:id="rId23" xr:uid="{00000000-0004-0000-0000-000016000000}"/>
    <hyperlink ref="W14" r:id="rId24" xr:uid="{00000000-0004-0000-0000-000017000000}"/>
    <hyperlink ref="V15" r:id="rId25" xr:uid="{00000000-0004-0000-0000-000018000000}"/>
    <hyperlink ref="W15" r:id="rId26" xr:uid="{00000000-0004-0000-0000-000019000000}"/>
    <hyperlink ref="V16" r:id="rId27" xr:uid="{00000000-0004-0000-0000-00001A000000}"/>
    <hyperlink ref="W16" r:id="rId28" xr:uid="{00000000-0004-0000-0000-00001B000000}"/>
    <hyperlink ref="V17" r:id="rId29" xr:uid="{00000000-0004-0000-0000-00001C000000}"/>
    <hyperlink ref="W17" r:id="rId30" xr:uid="{00000000-0004-0000-0000-00001D000000}"/>
    <hyperlink ref="V18" r:id="rId31" xr:uid="{00000000-0004-0000-0000-00001E000000}"/>
    <hyperlink ref="W18" r:id="rId32" xr:uid="{00000000-0004-0000-0000-00001F000000}"/>
    <hyperlink ref="V19" r:id="rId33" xr:uid="{00000000-0004-0000-0000-000020000000}"/>
    <hyperlink ref="W19" r:id="rId34" xr:uid="{00000000-0004-0000-0000-000021000000}"/>
    <hyperlink ref="V20" r:id="rId35" xr:uid="{00000000-0004-0000-0000-000022000000}"/>
    <hyperlink ref="W20" r:id="rId36" xr:uid="{00000000-0004-0000-0000-000023000000}"/>
    <hyperlink ref="V21" r:id="rId37" xr:uid="{00000000-0004-0000-0000-000024000000}"/>
    <hyperlink ref="W21" r:id="rId38" xr:uid="{00000000-0004-0000-0000-000025000000}"/>
    <hyperlink ref="V22" r:id="rId39" xr:uid="{00000000-0004-0000-0000-000026000000}"/>
    <hyperlink ref="W22" r:id="rId40" xr:uid="{00000000-0004-0000-0000-000027000000}"/>
    <hyperlink ref="V23" r:id="rId41" xr:uid="{00000000-0004-0000-0000-000028000000}"/>
    <hyperlink ref="W23" r:id="rId42" xr:uid="{00000000-0004-0000-0000-000029000000}"/>
    <hyperlink ref="V24" r:id="rId43" xr:uid="{00000000-0004-0000-0000-00002A000000}"/>
    <hyperlink ref="W24" r:id="rId44" xr:uid="{00000000-0004-0000-0000-00002B000000}"/>
    <hyperlink ref="V25" r:id="rId45" xr:uid="{00000000-0004-0000-0000-00002C000000}"/>
    <hyperlink ref="W25" r:id="rId46" xr:uid="{00000000-0004-0000-0000-00002D000000}"/>
    <hyperlink ref="V26" r:id="rId47" xr:uid="{00000000-0004-0000-0000-00002E000000}"/>
    <hyperlink ref="W26" r:id="rId48" xr:uid="{00000000-0004-0000-0000-00002F000000}"/>
    <hyperlink ref="V27" r:id="rId49" xr:uid="{00000000-0004-0000-0000-000030000000}"/>
    <hyperlink ref="W27" r:id="rId50" xr:uid="{00000000-0004-0000-0000-000031000000}"/>
    <hyperlink ref="W28" r:id="rId51" xr:uid="{00000000-0004-0000-0000-000032000000}"/>
    <hyperlink ref="V29" r:id="rId52" xr:uid="{00000000-0004-0000-0000-000033000000}"/>
    <hyperlink ref="W29" r:id="rId53" xr:uid="{00000000-0004-0000-0000-000034000000}"/>
    <hyperlink ref="V30" r:id="rId54" xr:uid="{00000000-0004-0000-0000-000035000000}"/>
    <hyperlink ref="W30" r:id="rId55" xr:uid="{00000000-0004-0000-0000-000036000000}"/>
    <hyperlink ref="V31" r:id="rId56" xr:uid="{00000000-0004-0000-0000-000037000000}"/>
    <hyperlink ref="W31" r:id="rId57" xr:uid="{00000000-0004-0000-0000-000038000000}"/>
    <hyperlink ref="V32" r:id="rId58" xr:uid="{00000000-0004-0000-0000-000039000000}"/>
    <hyperlink ref="W32" r:id="rId59" xr:uid="{00000000-0004-0000-0000-00003A000000}"/>
    <hyperlink ref="V33" r:id="rId60" xr:uid="{00000000-0004-0000-0000-00003B000000}"/>
    <hyperlink ref="W33" r:id="rId61" location="PersonalProfile" xr:uid="{00000000-0004-0000-0000-00003C000000}"/>
    <hyperlink ref="V34" r:id="rId62" xr:uid="{00000000-0004-0000-0000-00003D000000}"/>
    <hyperlink ref="W34" r:id="rId63" xr:uid="{00000000-0004-0000-0000-00003E000000}"/>
    <hyperlink ref="W35" r:id="rId64" xr:uid="{00000000-0004-0000-0000-00003F000000}"/>
    <hyperlink ref="W36" r:id="rId65" xr:uid="{00000000-0004-0000-0000-000040000000}"/>
    <hyperlink ref="V37" r:id="rId66" xr:uid="{00000000-0004-0000-0000-000041000000}"/>
    <hyperlink ref="W37" r:id="rId67" xr:uid="{00000000-0004-0000-0000-000042000000}"/>
    <hyperlink ref="V38" r:id="rId68" xr:uid="{00000000-0004-0000-0000-000043000000}"/>
    <hyperlink ref="W38" r:id="rId69" xr:uid="{00000000-0004-0000-0000-000044000000}"/>
    <hyperlink ref="V39" r:id="rId70" xr:uid="{00000000-0004-0000-0000-000045000000}"/>
    <hyperlink ref="W39" r:id="rId71" xr:uid="{00000000-0004-0000-0000-000046000000}"/>
    <hyperlink ref="V40" r:id="rId72" xr:uid="{00000000-0004-0000-0000-000047000000}"/>
    <hyperlink ref="W40" r:id="rId73" xr:uid="{00000000-0004-0000-0000-00004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528"/>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6" width="15.7109375" customWidth="1"/>
    <col min="7" max="7" width="30.7109375" customWidth="1"/>
    <col min="8" max="14" width="15.7109375" customWidth="1"/>
    <col min="15" max="15" width="18.7109375" customWidth="1"/>
  </cols>
  <sheetData>
    <row r="1" spans="1:15" ht="27">
      <c r="A1" s="32" t="s">
        <v>2731</v>
      </c>
      <c r="B1" s="37"/>
      <c r="C1" s="37"/>
      <c r="D1" s="37"/>
      <c r="E1" s="37"/>
      <c r="F1" s="37"/>
      <c r="G1" s="37"/>
      <c r="H1" s="37"/>
      <c r="I1" s="37"/>
      <c r="J1" s="37"/>
      <c r="K1" s="37"/>
      <c r="L1" s="37"/>
      <c r="M1" s="37"/>
      <c r="N1" s="37"/>
      <c r="O1" s="37"/>
    </row>
    <row r="2" spans="1:15" ht="20.100000000000001" customHeight="1">
      <c r="A2" s="1" t="s">
        <v>1</v>
      </c>
      <c r="B2" s="1" t="s">
        <v>2</v>
      </c>
      <c r="C2" s="1" t="s">
        <v>3</v>
      </c>
      <c r="D2" s="1" t="s">
        <v>6</v>
      </c>
      <c r="E2" s="1" t="s">
        <v>2732</v>
      </c>
      <c r="F2" s="1" t="s">
        <v>2733</v>
      </c>
      <c r="G2" s="1" t="s">
        <v>2734</v>
      </c>
      <c r="H2" s="1" t="s">
        <v>501</v>
      </c>
      <c r="I2" s="1" t="s">
        <v>502</v>
      </c>
      <c r="J2" s="1" t="s">
        <v>2735</v>
      </c>
      <c r="K2" s="1" t="s">
        <v>503</v>
      </c>
      <c r="L2" s="1" t="s">
        <v>14</v>
      </c>
      <c r="M2" s="1" t="s">
        <v>2736</v>
      </c>
      <c r="N2" s="1" t="s">
        <v>15</v>
      </c>
      <c r="O2" s="1" t="s">
        <v>23</v>
      </c>
    </row>
    <row r="3" spans="1:15" ht="15" customHeight="1">
      <c r="A3" s="2" t="s">
        <v>24</v>
      </c>
      <c r="B3" s="2" t="s">
        <v>25</v>
      </c>
      <c r="C3" s="3">
        <v>1</v>
      </c>
      <c r="D3" s="2" t="s">
        <v>504</v>
      </c>
      <c r="E3" s="2" t="s">
        <v>2737</v>
      </c>
      <c r="F3" s="2" t="s">
        <v>2478</v>
      </c>
      <c r="G3" s="2"/>
      <c r="H3" s="2" t="s">
        <v>2738</v>
      </c>
      <c r="I3" s="2" t="s">
        <v>2739</v>
      </c>
      <c r="J3" s="2"/>
      <c r="K3" s="2" t="s">
        <v>2740</v>
      </c>
      <c r="L3" s="2" t="s">
        <v>33</v>
      </c>
      <c r="M3" s="2"/>
      <c r="N3" s="2" t="s">
        <v>34</v>
      </c>
      <c r="O3" s="4" t="s">
        <v>2741</v>
      </c>
    </row>
    <row r="4" spans="1:15" ht="15" customHeight="1">
      <c r="A4" s="2" t="s">
        <v>24</v>
      </c>
      <c r="B4" s="2" t="s">
        <v>25</v>
      </c>
      <c r="C4" s="3">
        <v>1</v>
      </c>
      <c r="D4" s="2" t="s">
        <v>504</v>
      </c>
      <c r="E4" s="2" t="s">
        <v>2742</v>
      </c>
      <c r="F4" s="2" t="s">
        <v>2743</v>
      </c>
      <c r="G4" s="2" t="s">
        <v>2744</v>
      </c>
      <c r="H4" s="2" t="s">
        <v>2745</v>
      </c>
      <c r="I4" s="2" t="s">
        <v>2746</v>
      </c>
      <c r="J4" s="2" t="s">
        <v>2747</v>
      </c>
      <c r="K4" s="2" t="s">
        <v>2748</v>
      </c>
      <c r="L4" s="2" t="s">
        <v>2749</v>
      </c>
      <c r="M4" s="2"/>
      <c r="N4" s="2" t="s">
        <v>2750</v>
      </c>
      <c r="O4" s="4" t="s">
        <v>2751</v>
      </c>
    </row>
    <row r="5" spans="1:15" ht="15" customHeight="1">
      <c r="A5" s="2" t="s">
        <v>24</v>
      </c>
      <c r="B5" s="2" t="s">
        <v>25</v>
      </c>
      <c r="C5" s="3">
        <v>1</v>
      </c>
      <c r="D5" s="2" t="s">
        <v>504</v>
      </c>
      <c r="E5" s="2" t="s">
        <v>2742</v>
      </c>
      <c r="F5" s="2" t="s">
        <v>2743</v>
      </c>
      <c r="G5" s="2" t="s">
        <v>2752</v>
      </c>
      <c r="H5" s="2" t="s">
        <v>2745</v>
      </c>
      <c r="I5" s="2" t="s">
        <v>2746</v>
      </c>
      <c r="J5" s="2" t="s">
        <v>2747</v>
      </c>
      <c r="K5" s="2" t="s">
        <v>2748</v>
      </c>
      <c r="L5" s="2" t="s">
        <v>2749</v>
      </c>
      <c r="M5" s="2"/>
      <c r="N5" s="2" t="s">
        <v>2750</v>
      </c>
      <c r="O5" s="4" t="s">
        <v>2751</v>
      </c>
    </row>
    <row r="6" spans="1:15" ht="15" customHeight="1">
      <c r="A6" s="2" t="s">
        <v>24</v>
      </c>
      <c r="B6" s="2" t="s">
        <v>25</v>
      </c>
      <c r="C6" s="3">
        <v>1</v>
      </c>
      <c r="D6" s="2" t="s">
        <v>504</v>
      </c>
      <c r="E6" s="2" t="s">
        <v>2753</v>
      </c>
      <c r="F6" s="2" t="s">
        <v>2754</v>
      </c>
      <c r="G6" s="2" t="s">
        <v>2755</v>
      </c>
      <c r="H6" s="2" t="s">
        <v>2745</v>
      </c>
      <c r="I6" s="2" t="s">
        <v>2756</v>
      </c>
      <c r="J6" s="2" t="s">
        <v>2757</v>
      </c>
      <c r="K6" s="2" t="s">
        <v>2758</v>
      </c>
      <c r="L6" s="2" t="s">
        <v>2759</v>
      </c>
      <c r="M6" s="2"/>
      <c r="N6" s="2" t="s">
        <v>2760</v>
      </c>
      <c r="O6" s="4" t="s">
        <v>2761</v>
      </c>
    </row>
    <row r="7" spans="1:15" ht="15" customHeight="1">
      <c r="A7" s="2" t="s">
        <v>24</v>
      </c>
      <c r="B7" s="2" t="s">
        <v>25</v>
      </c>
      <c r="C7" s="3">
        <v>1</v>
      </c>
      <c r="D7" s="2" t="s">
        <v>504</v>
      </c>
      <c r="E7" s="2" t="s">
        <v>2762</v>
      </c>
      <c r="F7" s="2" t="s">
        <v>2763</v>
      </c>
      <c r="G7" s="2" t="s">
        <v>2764</v>
      </c>
      <c r="H7" s="2" t="s">
        <v>2745</v>
      </c>
      <c r="I7" s="2" t="s">
        <v>2765</v>
      </c>
      <c r="J7" s="2" t="s">
        <v>2766</v>
      </c>
      <c r="K7" s="2" t="s">
        <v>2767</v>
      </c>
      <c r="L7" s="2" t="s">
        <v>2768</v>
      </c>
      <c r="M7" s="2"/>
      <c r="N7" s="2" t="s">
        <v>2768</v>
      </c>
      <c r="O7" s="4" t="s">
        <v>2769</v>
      </c>
    </row>
    <row r="8" spans="1:15" ht="15" customHeight="1">
      <c r="A8" s="2" t="s">
        <v>24</v>
      </c>
      <c r="B8" s="2" t="s">
        <v>25</v>
      </c>
      <c r="C8" s="3">
        <v>1</v>
      </c>
      <c r="D8" s="2" t="s">
        <v>504</v>
      </c>
      <c r="E8" s="2" t="s">
        <v>2762</v>
      </c>
      <c r="F8" s="2" t="s">
        <v>2763</v>
      </c>
      <c r="G8" s="2" t="s">
        <v>2770</v>
      </c>
      <c r="H8" s="2" t="s">
        <v>2771</v>
      </c>
      <c r="I8" s="2" t="s">
        <v>2765</v>
      </c>
      <c r="J8" s="2" t="s">
        <v>2766</v>
      </c>
      <c r="K8" s="2" t="s">
        <v>2767</v>
      </c>
      <c r="L8" s="2" t="s">
        <v>2768</v>
      </c>
      <c r="M8" s="2"/>
      <c r="N8" s="2" t="s">
        <v>2768</v>
      </c>
      <c r="O8" s="4" t="s">
        <v>2769</v>
      </c>
    </row>
    <row r="9" spans="1:15" ht="15" customHeight="1">
      <c r="A9" s="2" t="s">
        <v>24</v>
      </c>
      <c r="B9" s="2" t="s">
        <v>25</v>
      </c>
      <c r="C9" s="3">
        <v>1</v>
      </c>
      <c r="D9" s="2" t="s">
        <v>504</v>
      </c>
      <c r="E9" s="2" t="s">
        <v>2772</v>
      </c>
      <c r="F9" s="2" t="s">
        <v>2773</v>
      </c>
      <c r="G9" s="2" t="s">
        <v>2774</v>
      </c>
      <c r="H9" s="2" t="s">
        <v>2745</v>
      </c>
      <c r="I9" s="2" t="s">
        <v>2775</v>
      </c>
      <c r="J9" s="2" t="s">
        <v>2775</v>
      </c>
      <c r="K9" s="2" t="s">
        <v>2776</v>
      </c>
      <c r="L9" s="2" t="s">
        <v>2759</v>
      </c>
      <c r="M9" s="2"/>
      <c r="N9" s="2" t="s">
        <v>2760</v>
      </c>
      <c r="O9" s="4" t="s">
        <v>2777</v>
      </c>
    </row>
    <row r="10" spans="1:15" ht="15" customHeight="1">
      <c r="A10" s="2" t="s">
        <v>24</v>
      </c>
      <c r="B10" s="2" t="s">
        <v>25</v>
      </c>
      <c r="C10" s="3">
        <v>1</v>
      </c>
      <c r="D10" s="2" t="s">
        <v>504</v>
      </c>
      <c r="E10" s="2" t="s">
        <v>2778</v>
      </c>
      <c r="F10" s="2" t="s">
        <v>2779</v>
      </c>
      <c r="G10" s="2" t="s">
        <v>2780</v>
      </c>
      <c r="H10" s="2" t="s">
        <v>2745</v>
      </c>
      <c r="I10" s="2" t="s">
        <v>2781</v>
      </c>
      <c r="J10" s="2" t="s">
        <v>2782</v>
      </c>
      <c r="K10" s="2" t="s">
        <v>2783</v>
      </c>
      <c r="L10" s="2" t="s">
        <v>2784</v>
      </c>
      <c r="M10" s="2"/>
      <c r="N10" s="2" t="s">
        <v>2785</v>
      </c>
      <c r="O10" s="4" t="s">
        <v>2786</v>
      </c>
    </row>
    <row r="11" spans="1:15" ht="15" customHeight="1">
      <c r="A11" s="2" t="s">
        <v>24</v>
      </c>
      <c r="B11" s="2" t="s">
        <v>25</v>
      </c>
      <c r="C11" s="3">
        <v>1</v>
      </c>
      <c r="D11" s="2" t="s">
        <v>504</v>
      </c>
      <c r="E11" s="2" t="s">
        <v>2778</v>
      </c>
      <c r="F11" s="2" t="s">
        <v>2779</v>
      </c>
      <c r="G11" s="2" t="s">
        <v>2787</v>
      </c>
      <c r="H11" s="2" t="s">
        <v>2771</v>
      </c>
      <c r="I11" s="2" t="s">
        <v>2781</v>
      </c>
      <c r="J11" s="2" t="s">
        <v>2782</v>
      </c>
      <c r="K11" s="2" t="s">
        <v>2783</v>
      </c>
      <c r="L11" s="2" t="s">
        <v>2784</v>
      </c>
      <c r="M11" s="2"/>
      <c r="N11" s="2" t="s">
        <v>2785</v>
      </c>
      <c r="O11" s="4" t="s">
        <v>2786</v>
      </c>
    </row>
    <row r="12" spans="1:15" ht="15" customHeight="1">
      <c r="A12" s="2" t="s">
        <v>24</v>
      </c>
      <c r="B12" s="2" t="s">
        <v>25</v>
      </c>
      <c r="C12" s="3">
        <v>1</v>
      </c>
      <c r="D12" s="2" t="s">
        <v>504</v>
      </c>
      <c r="E12" s="2" t="s">
        <v>2788</v>
      </c>
      <c r="F12" s="2" t="s">
        <v>2478</v>
      </c>
      <c r="G12" s="2"/>
      <c r="H12" s="2" t="s">
        <v>2738</v>
      </c>
      <c r="I12" s="2" t="s">
        <v>2789</v>
      </c>
      <c r="J12" s="2" t="s">
        <v>1587</v>
      </c>
      <c r="K12" s="2" t="s">
        <v>2790</v>
      </c>
      <c r="L12" s="2" t="s">
        <v>33</v>
      </c>
      <c r="M12" s="2"/>
      <c r="N12" s="2" t="s">
        <v>34</v>
      </c>
      <c r="O12" s="4" t="s">
        <v>2791</v>
      </c>
    </row>
    <row r="13" spans="1:15" ht="15" customHeight="1">
      <c r="A13" s="2" t="s">
        <v>24</v>
      </c>
      <c r="B13" s="2" t="s">
        <v>25</v>
      </c>
      <c r="C13" s="3">
        <v>1</v>
      </c>
      <c r="D13" s="2" t="s">
        <v>504</v>
      </c>
      <c r="E13" s="2" t="s">
        <v>2792</v>
      </c>
      <c r="F13" s="2" t="s">
        <v>2793</v>
      </c>
      <c r="G13" s="2" t="s">
        <v>2794</v>
      </c>
      <c r="H13" s="2" t="s">
        <v>2745</v>
      </c>
      <c r="I13" s="2" t="s">
        <v>2795</v>
      </c>
      <c r="J13" s="2" t="s">
        <v>1291</v>
      </c>
      <c r="K13" s="2" t="s">
        <v>2796</v>
      </c>
      <c r="L13" s="2" t="s">
        <v>33</v>
      </c>
      <c r="M13" s="2"/>
      <c r="N13" s="2" t="s">
        <v>34</v>
      </c>
      <c r="O13" s="4" t="s">
        <v>2797</v>
      </c>
    </row>
    <row r="14" spans="1:15" ht="15" customHeight="1">
      <c r="A14" s="2" t="s">
        <v>24</v>
      </c>
      <c r="B14" s="2" t="s">
        <v>25</v>
      </c>
      <c r="C14" s="3">
        <v>1</v>
      </c>
      <c r="D14" s="2" t="s">
        <v>504</v>
      </c>
      <c r="E14" s="2" t="s">
        <v>2792</v>
      </c>
      <c r="F14" s="2" t="s">
        <v>2793</v>
      </c>
      <c r="G14" s="2" t="s">
        <v>2798</v>
      </c>
      <c r="H14" s="2" t="s">
        <v>2745</v>
      </c>
      <c r="I14" s="2" t="s">
        <v>2795</v>
      </c>
      <c r="J14" s="2" t="s">
        <v>1291</v>
      </c>
      <c r="K14" s="2" t="s">
        <v>2796</v>
      </c>
      <c r="L14" s="2" t="s">
        <v>33</v>
      </c>
      <c r="M14" s="2"/>
      <c r="N14" s="2" t="s">
        <v>34</v>
      </c>
      <c r="O14" s="4" t="s">
        <v>2797</v>
      </c>
    </row>
    <row r="15" spans="1:15" ht="15" customHeight="1">
      <c r="A15" s="2" t="s">
        <v>24</v>
      </c>
      <c r="B15" s="2" t="s">
        <v>25</v>
      </c>
      <c r="C15" s="3">
        <v>1</v>
      </c>
      <c r="D15" s="2" t="s">
        <v>504</v>
      </c>
      <c r="E15" s="2" t="s">
        <v>2792</v>
      </c>
      <c r="F15" s="2" t="s">
        <v>2793</v>
      </c>
      <c r="G15" s="2" t="s">
        <v>2799</v>
      </c>
      <c r="H15" s="2" t="s">
        <v>2745</v>
      </c>
      <c r="I15" s="2" t="s">
        <v>2795</v>
      </c>
      <c r="J15" s="2" t="s">
        <v>2796</v>
      </c>
      <c r="K15" s="2" t="s">
        <v>2796</v>
      </c>
      <c r="L15" s="2"/>
      <c r="M15" s="2"/>
      <c r="N15" s="2"/>
      <c r="O15" s="4" t="s">
        <v>2797</v>
      </c>
    </row>
    <row r="16" spans="1:15" ht="15" customHeight="1">
      <c r="A16" s="2" t="s">
        <v>24</v>
      </c>
      <c r="B16" s="2" t="s">
        <v>25</v>
      </c>
      <c r="C16" s="3">
        <v>1</v>
      </c>
      <c r="D16" s="2" t="s">
        <v>504</v>
      </c>
      <c r="E16" s="2" t="s">
        <v>2792</v>
      </c>
      <c r="F16" s="2" t="s">
        <v>2793</v>
      </c>
      <c r="G16" s="2" t="s">
        <v>2800</v>
      </c>
      <c r="H16" s="2" t="s">
        <v>2745</v>
      </c>
      <c r="I16" s="2" t="s">
        <v>2795</v>
      </c>
      <c r="J16" s="2" t="s">
        <v>2801</v>
      </c>
      <c r="K16" s="2" t="s">
        <v>2796</v>
      </c>
      <c r="L16" s="2"/>
      <c r="M16" s="2"/>
      <c r="N16" s="2"/>
      <c r="O16" s="4" t="s">
        <v>2797</v>
      </c>
    </row>
    <row r="17" spans="1:15" ht="15" customHeight="1">
      <c r="A17" s="2" t="s">
        <v>24</v>
      </c>
      <c r="B17" s="2" t="s">
        <v>25</v>
      </c>
      <c r="C17" s="3">
        <v>1</v>
      </c>
      <c r="D17" s="2" t="s">
        <v>504</v>
      </c>
      <c r="E17" s="2" t="s">
        <v>2802</v>
      </c>
      <c r="F17" s="2" t="s">
        <v>2754</v>
      </c>
      <c r="G17" s="2" t="s">
        <v>2803</v>
      </c>
      <c r="H17" s="2" t="s">
        <v>2745</v>
      </c>
      <c r="I17" s="2" t="s">
        <v>2804</v>
      </c>
      <c r="J17" s="2" t="s">
        <v>2804</v>
      </c>
      <c r="K17" s="2" t="s">
        <v>2805</v>
      </c>
      <c r="L17" s="2" t="s">
        <v>2806</v>
      </c>
      <c r="M17" s="2"/>
      <c r="N17" s="2" t="s">
        <v>2807</v>
      </c>
      <c r="O17" s="4" t="s">
        <v>2808</v>
      </c>
    </row>
    <row r="18" spans="1:15" ht="15" customHeight="1">
      <c r="A18" s="2" t="s">
        <v>24</v>
      </c>
      <c r="B18" s="2" t="s">
        <v>25</v>
      </c>
      <c r="C18" s="3">
        <v>1</v>
      </c>
      <c r="D18" s="2" t="s">
        <v>504</v>
      </c>
      <c r="E18" s="2" t="s">
        <v>2809</v>
      </c>
      <c r="F18" s="2" t="s">
        <v>2793</v>
      </c>
      <c r="G18" s="2" t="s">
        <v>2810</v>
      </c>
      <c r="H18" s="2" t="s">
        <v>2745</v>
      </c>
      <c r="I18" s="2" t="s">
        <v>2811</v>
      </c>
      <c r="J18" s="2" t="s">
        <v>1303</v>
      </c>
      <c r="K18" s="2" t="s">
        <v>2812</v>
      </c>
      <c r="L18" s="2" t="s">
        <v>33</v>
      </c>
      <c r="M18" s="2"/>
      <c r="N18" s="2" t="s">
        <v>34</v>
      </c>
      <c r="O18" s="4" t="s">
        <v>2813</v>
      </c>
    </row>
    <row r="19" spans="1:15" ht="15" customHeight="1">
      <c r="A19" s="2" t="s">
        <v>24</v>
      </c>
      <c r="B19" s="2" t="s">
        <v>25</v>
      </c>
      <c r="C19" s="3">
        <v>1</v>
      </c>
      <c r="D19" s="2" t="s">
        <v>504</v>
      </c>
      <c r="E19" s="2" t="s">
        <v>2809</v>
      </c>
      <c r="F19" s="2" t="s">
        <v>2793</v>
      </c>
      <c r="G19" s="2" t="s">
        <v>2814</v>
      </c>
      <c r="H19" s="2" t="s">
        <v>2745</v>
      </c>
      <c r="I19" s="2" t="s">
        <v>2811</v>
      </c>
      <c r="J19" s="2" t="s">
        <v>1303</v>
      </c>
      <c r="K19" s="2" t="s">
        <v>2812</v>
      </c>
      <c r="L19" s="2" t="s">
        <v>33</v>
      </c>
      <c r="M19" s="2"/>
      <c r="N19" s="2" t="s">
        <v>34</v>
      </c>
      <c r="O19" s="4" t="s">
        <v>2813</v>
      </c>
    </row>
    <row r="20" spans="1:15" ht="15" customHeight="1">
      <c r="A20" s="2" t="s">
        <v>24</v>
      </c>
      <c r="B20" s="2" t="s">
        <v>25</v>
      </c>
      <c r="C20" s="3">
        <v>1</v>
      </c>
      <c r="D20" s="2" t="s">
        <v>504</v>
      </c>
      <c r="E20" s="2" t="s">
        <v>2815</v>
      </c>
      <c r="F20" s="2" t="s">
        <v>2816</v>
      </c>
      <c r="G20" s="2" t="s">
        <v>2817</v>
      </c>
      <c r="H20" s="2" t="s">
        <v>2745</v>
      </c>
      <c r="I20" s="2" t="s">
        <v>2818</v>
      </c>
      <c r="J20" s="2" t="s">
        <v>2819</v>
      </c>
      <c r="K20" s="2" t="s">
        <v>2820</v>
      </c>
      <c r="L20" s="2" t="s">
        <v>2821</v>
      </c>
      <c r="M20" s="2"/>
      <c r="N20" s="2" t="s">
        <v>2822</v>
      </c>
      <c r="O20" s="4" t="s">
        <v>2823</v>
      </c>
    </row>
    <row r="21" spans="1:15" ht="15" customHeight="1">
      <c r="A21" s="2" t="s">
        <v>24</v>
      </c>
      <c r="B21" s="2" t="s">
        <v>25</v>
      </c>
      <c r="C21" s="3">
        <v>1</v>
      </c>
      <c r="D21" s="2" t="s">
        <v>504</v>
      </c>
      <c r="E21" s="2" t="s">
        <v>2824</v>
      </c>
      <c r="F21" s="2" t="s">
        <v>2825</v>
      </c>
      <c r="G21" s="2" t="s">
        <v>2826</v>
      </c>
      <c r="H21" s="2" t="s">
        <v>2745</v>
      </c>
      <c r="I21" s="2" t="s">
        <v>2351</v>
      </c>
      <c r="J21" s="2" t="s">
        <v>2827</v>
      </c>
      <c r="K21" s="2" t="s">
        <v>2828</v>
      </c>
      <c r="L21" s="2" t="s">
        <v>2829</v>
      </c>
      <c r="M21" s="2"/>
      <c r="N21" s="2" t="s">
        <v>34</v>
      </c>
      <c r="O21" s="4" t="s">
        <v>2830</v>
      </c>
    </row>
    <row r="22" spans="1:15" ht="15" customHeight="1">
      <c r="A22" s="2" t="s">
        <v>24</v>
      </c>
      <c r="B22" s="2" t="s">
        <v>25</v>
      </c>
      <c r="C22" s="3">
        <v>1</v>
      </c>
      <c r="D22" s="2" t="s">
        <v>504</v>
      </c>
      <c r="E22" s="2" t="s">
        <v>2831</v>
      </c>
      <c r="F22" s="2" t="s">
        <v>2832</v>
      </c>
      <c r="G22" s="2"/>
      <c r="H22" s="2" t="s">
        <v>2833</v>
      </c>
      <c r="I22" s="2" t="s">
        <v>2834</v>
      </c>
      <c r="J22" s="2"/>
      <c r="K22" s="2" t="s">
        <v>2835</v>
      </c>
      <c r="L22" s="2" t="s">
        <v>33</v>
      </c>
      <c r="M22" s="2"/>
      <c r="N22" s="2" t="s">
        <v>34</v>
      </c>
      <c r="O22" s="4" t="s">
        <v>2836</v>
      </c>
    </row>
    <row r="23" spans="1:15" ht="15" customHeight="1">
      <c r="A23" s="2" t="s">
        <v>24</v>
      </c>
      <c r="B23" s="2" t="s">
        <v>25</v>
      </c>
      <c r="C23" s="3">
        <v>1</v>
      </c>
      <c r="D23" s="2" t="s">
        <v>504</v>
      </c>
      <c r="E23" s="2" t="s">
        <v>2837</v>
      </c>
      <c r="F23" s="2" t="s">
        <v>2838</v>
      </c>
      <c r="G23" s="2" t="s">
        <v>2839</v>
      </c>
      <c r="H23" s="2" t="s">
        <v>2745</v>
      </c>
      <c r="I23" s="2" t="s">
        <v>2840</v>
      </c>
      <c r="J23" s="2" t="s">
        <v>2841</v>
      </c>
      <c r="K23" s="2" t="s">
        <v>680</v>
      </c>
      <c r="L23" s="2" t="s">
        <v>184</v>
      </c>
      <c r="M23" s="2"/>
      <c r="N23" s="2" t="s">
        <v>185</v>
      </c>
      <c r="O23" s="4" t="s">
        <v>2842</v>
      </c>
    </row>
    <row r="24" spans="1:15" ht="15" customHeight="1">
      <c r="A24" s="2" t="s">
        <v>24</v>
      </c>
      <c r="B24" s="2" t="s">
        <v>25</v>
      </c>
      <c r="C24" s="3">
        <v>1</v>
      </c>
      <c r="D24" s="2" t="s">
        <v>504</v>
      </c>
      <c r="E24" s="2" t="s">
        <v>2843</v>
      </c>
      <c r="F24" s="2" t="s">
        <v>2793</v>
      </c>
      <c r="G24" s="2" t="s">
        <v>2844</v>
      </c>
      <c r="H24" s="2" t="s">
        <v>2771</v>
      </c>
      <c r="I24" s="2" t="s">
        <v>2550</v>
      </c>
      <c r="J24" s="2" t="s">
        <v>2845</v>
      </c>
      <c r="K24" s="2" t="s">
        <v>2846</v>
      </c>
      <c r="L24" s="2" t="s">
        <v>2847</v>
      </c>
      <c r="M24" s="2"/>
      <c r="N24" s="2" t="s">
        <v>34</v>
      </c>
      <c r="O24" s="4" t="s">
        <v>2848</v>
      </c>
    </row>
    <row r="25" spans="1:15" ht="15" customHeight="1">
      <c r="A25" s="2" t="s">
        <v>24</v>
      </c>
      <c r="B25" s="2" t="s">
        <v>25</v>
      </c>
      <c r="C25" s="3">
        <v>1</v>
      </c>
      <c r="D25" s="2" t="s">
        <v>504</v>
      </c>
      <c r="E25" s="2" t="s">
        <v>2843</v>
      </c>
      <c r="F25" s="2" t="s">
        <v>2793</v>
      </c>
      <c r="G25" s="2" t="s">
        <v>2849</v>
      </c>
      <c r="H25" s="2" t="s">
        <v>2745</v>
      </c>
      <c r="I25" s="2" t="s">
        <v>2550</v>
      </c>
      <c r="J25" s="2" t="s">
        <v>2845</v>
      </c>
      <c r="K25" s="2" t="s">
        <v>2846</v>
      </c>
      <c r="L25" s="2" t="s">
        <v>2847</v>
      </c>
      <c r="M25" s="2"/>
      <c r="N25" s="2" t="s">
        <v>34</v>
      </c>
      <c r="O25" s="4" t="s">
        <v>2848</v>
      </c>
    </row>
    <row r="26" spans="1:15" ht="15" customHeight="1">
      <c r="A26" s="2" t="s">
        <v>24</v>
      </c>
      <c r="B26" s="2" t="s">
        <v>25</v>
      </c>
      <c r="C26" s="3">
        <v>1</v>
      </c>
      <c r="D26" s="2" t="s">
        <v>504</v>
      </c>
      <c r="E26" s="2" t="s">
        <v>2843</v>
      </c>
      <c r="F26" s="2" t="s">
        <v>2793</v>
      </c>
      <c r="G26" s="2" t="s">
        <v>2850</v>
      </c>
      <c r="H26" s="2" t="s">
        <v>2745</v>
      </c>
      <c r="I26" s="2" t="s">
        <v>2550</v>
      </c>
      <c r="J26" s="2" t="s">
        <v>2845</v>
      </c>
      <c r="K26" s="2" t="s">
        <v>2846</v>
      </c>
      <c r="L26" s="2" t="s">
        <v>2847</v>
      </c>
      <c r="M26" s="2"/>
      <c r="N26" s="2" t="s">
        <v>34</v>
      </c>
      <c r="O26" s="4" t="s">
        <v>2848</v>
      </c>
    </row>
    <row r="27" spans="1:15" ht="15" customHeight="1">
      <c r="A27" s="2" t="s">
        <v>24</v>
      </c>
      <c r="B27" s="2" t="s">
        <v>25</v>
      </c>
      <c r="C27" s="3">
        <v>1</v>
      </c>
      <c r="D27" s="2" t="s">
        <v>504</v>
      </c>
      <c r="E27" s="2" t="s">
        <v>2843</v>
      </c>
      <c r="F27" s="2" t="s">
        <v>2793</v>
      </c>
      <c r="G27" s="2" t="s">
        <v>2851</v>
      </c>
      <c r="H27" s="2" t="s">
        <v>2771</v>
      </c>
      <c r="I27" s="2" t="s">
        <v>2550</v>
      </c>
      <c r="J27" s="2" t="s">
        <v>2852</v>
      </c>
      <c r="K27" s="2" t="s">
        <v>2846</v>
      </c>
      <c r="L27" s="2" t="s">
        <v>2847</v>
      </c>
      <c r="M27" s="2"/>
      <c r="N27" s="2" t="s">
        <v>34</v>
      </c>
      <c r="O27" s="4" t="s">
        <v>2848</v>
      </c>
    </row>
    <row r="28" spans="1:15" ht="15" customHeight="1">
      <c r="A28" s="2" t="s">
        <v>41</v>
      </c>
      <c r="B28" s="2" t="s">
        <v>42</v>
      </c>
      <c r="C28" s="3">
        <v>2</v>
      </c>
      <c r="D28" s="2" t="s">
        <v>540</v>
      </c>
      <c r="E28" s="2" t="s">
        <v>2853</v>
      </c>
      <c r="F28" s="2" t="s">
        <v>2854</v>
      </c>
      <c r="G28" s="2" t="s">
        <v>1365</v>
      </c>
      <c r="H28" s="2" t="s">
        <v>2745</v>
      </c>
      <c r="I28" s="2" t="s">
        <v>2855</v>
      </c>
      <c r="J28" s="2" t="s">
        <v>2855</v>
      </c>
      <c r="K28" s="2" t="s">
        <v>2856</v>
      </c>
      <c r="L28" s="2" t="s">
        <v>2857</v>
      </c>
      <c r="M28" s="2"/>
      <c r="N28" s="2" t="s">
        <v>2858</v>
      </c>
      <c r="O28" s="4" t="s">
        <v>2859</v>
      </c>
    </row>
    <row r="29" spans="1:15" ht="15" customHeight="1">
      <c r="A29" s="2" t="s">
        <v>41</v>
      </c>
      <c r="B29" s="2" t="s">
        <v>42</v>
      </c>
      <c r="C29" s="3">
        <v>2</v>
      </c>
      <c r="D29" s="2" t="s">
        <v>540</v>
      </c>
      <c r="E29" s="2" t="s">
        <v>2860</v>
      </c>
      <c r="F29" s="2" t="s">
        <v>2754</v>
      </c>
      <c r="G29" s="2" t="s">
        <v>2861</v>
      </c>
      <c r="H29" s="2" t="s">
        <v>2745</v>
      </c>
      <c r="I29" s="2" t="s">
        <v>2862</v>
      </c>
      <c r="J29" s="2" t="s">
        <v>2863</v>
      </c>
      <c r="K29" s="2" t="s">
        <v>2864</v>
      </c>
      <c r="L29" s="2" t="s">
        <v>2865</v>
      </c>
      <c r="M29" s="2"/>
      <c r="N29" s="2" t="s">
        <v>2866</v>
      </c>
      <c r="O29" s="4" t="s">
        <v>2867</v>
      </c>
    </row>
    <row r="30" spans="1:15" ht="15" customHeight="1">
      <c r="A30" s="2" t="s">
        <v>41</v>
      </c>
      <c r="B30" s="2" t="s">
        <v>42</v>
      </c>
      <c r="C30" s="3">
        <v>2</v>
      </c>
      <c r="D30" s="2" t="s">
        <v>540</v>
      </c>
      <c r="E30" s="2" t="s">
        <v>2868</v>
      </c>
      <c r="F30" s="2" t="s">
        <v>2793</v>
      </c>
      <c r="G30" s="2" t="s">
        <v>2869</v>
      </c>
      <c r="H30" s="2" t="s">
        <v>2745</v>
      </c>
      <c r="I30" s="2" t="s">
        <v>2870</v>
      </c>
      <c r="J30" s="2" t="s">
        <v>2871</v>
      </c>
      <c r="K30" s="2" t="s">
        <v>2872</v>
      </c>
      <c r="L30" s="2" t="s">
        <v>2847</v>
      </c>
      <c r="M30" s="2"/>
      <c r="N30" s="2" t="s">
        <v>34</v>
      </c>
      <c r="O30" s="4" t="s">
        <v>2873</v>
      </c>
    </row>
    <row r="31" spans="1:15" ht="15" customHeight="1">
      <c r="A31" s="2" t="s">
        <v>41</v>
      </c>
      <c r="B31" s="2" t="s">
        <v>42</v>
      </c>
      <c r="C31" s="3">
        <v>2</v>
      </c>
      <c r="D31" s="2" t="s">
        <v>540</v>
      </c>
      <c r="E31" s="2" t="s">
        <v>2868</v>
      </c>
      <c r="F31" s="2" t="s">
        <v>2793</v>
      </c>
      <c r="G31" s="2" t="s">
        <v>2874</v>
      </c>
      <c r="H31" s="2" t="s">
        <v>2745</v>
      </c>
      <c r="I31" s="2" t="s">
        <v>2870</v>
      </c>
      <c r="J31" s="2" t="s">
        <v>2872</v>
      </c>
      <c r="K31" s="2" t="s">
        <v>2872</v>
      </c>
      <c r="L31" s="2" t="s">
        <v>2847</v>
      </c>
      <c r="M31" s="2"/>
      <c r="N31" s="2" t="s">
        <v>34</v>
      </c>
      <c r="O31" s="4" t="s">
        <v>2873</v>
      </c>
    </row>
    <row r="32" spans="1:15" ht="15" customHeight="1">
      <c r="A32" s="2" t="s">
        <v>41</v>
      </c>
      <c r="B32" s="2" t="s">
        <v>42</v>
      </c>
      <c r="C32" s="3">
        <v>2</v>
      </c>
      <c r="D32" s="2" t="s">
        <v>540</v>
      </c>
      <c r="E32" s="2" t="s">
        <v>2868</v>
      </c>
      <c r="F32" s="2" t="s">
        <v>2793</v>
      </c>
      <c r="G32" s="2"/>
      <c r="H32" s="2" t="s">
        <v>2875</v>
      </c>
      <c r="I32" s="2" t="s">
        <v>2870</v>
      </c>
      <c r="J32" s="2"/>
      <c r="K32" s="2" t="s">
        <v>2872</v>
      </c>
      <c r="L32" s="2" t="s">
        <v>2847</v>
      </c>
      <c r="M32" s="2"/>
      <c r="N32" s="2" t="s">
        <v>34</v>
      </c>
      <c r="O32" s="4" t="s">
        <v>2873</v>
      </c>
    </row>
    <row r="33" spans="1:15" ht="15" customHeight="1">
      <c r="A33" s="2" t="s">
        <v>41</v>
      </c>
      <c r="B33" s="2" t="s">
        <v>42</v>
      </c>
      <c r="C33" s="3">
        <v>2</v>
      </c>
      <c r="D33" s="2" t="s">
        <v>540</v>
      </c>
      <c r="E33" s="2" t="s">
        <v>2876</v>
      </c>
      <c r="F33" s="2" t="s">
        <v>2877</v>
      </c>
      <c r="G33" s="2"/>
      <c r="H33" s="2" t="s">
        <v>2745</v>
      </c>
      <c r="I33" s="2" t="s">
        <v>2878</v>
      </c>
      <c r="J33" s="2"/>
      <c r="K33" s="2" t="s">
        <v>2879</v>
      </c>
      <c r="L33" s="2" t="s">
        <v>2865</v>
      </c>
      <c r="M33" s="2"/>
      <c r="N33" s="2" t="s">
        <v>2866</v>
      </c>
      <c r="O33" s="4" t="s">
        <v>2880</v>
      </c>
    </row>
    <row r="34" spans="1:15" ht="15" customHeight="1">
      <c r="A34" s="2" t="s">
        <v>41</v>
      </c>
      <c r="B34" s="2" t="s">
        <v>42</v>
      </c>
      <c r="C34" s="3">
        <v>2</v>
      </c>
      <c r="D34" s="2" t="s">
        <v>540</v>
      </c>
      <c r="E34" s="2" t="s">
        <v>2772</v>
      </c>
      <c r="F34" s="2" t="s">
        <v>2773</v>
      </c>
      <c r="G34" s="2" t="s">
        <v>2881</v>
      </c>
      <c r="H34" s="2" t="s">
        <v>2771</v>
      </c>
      <c r="I34" s="2" t="s">
        <v>2775</v>
      </c>
      <c r="J34" s="2" t="s">
        <v>2376</v>
      </c>
      <c r="K34" s="2" t="s">
        <v>2776</v>
      </c>
      <c r="L34" s="2" t="s">
        <v>2759</v>
      </c>
      <c r="M34" s="2"/>
      <c r="N34" s="2" t="s">
        <v>2760</v>
      </c>
      <c r="O34" s="4" t="s">
        <v>2777</v>
      </c>
    </row>
    <row r="35" spans="1:15" ht="15" customHeight="1">
      <c r="A35" s="2" t="s">
        <v>41</v>
      </c>
      <c r="B35" s="2" t="s">
        <v>42</v>
      </c>
      <c r="C35" s="3">
        <v>2</v>
      </c>
      <c r="D35" s="2" t="s">
        <v>540</v>
      </c>
      <c r="E35" s="2" t="s">
        <v>2772</v>
      </c>
      <c r="F35" s="2" t="s">
        <v>2773</v>
      </c>
      <c r="G35" s="2" t="s">
        <v>2881</v>
      </c>
      <c r="H35" s="2" t="s">
        <v>2882</v>
      </c>
      <c r="I35" s="2" t="s">
        <v>2775</v>
      </c>
      <c r="J35" s="2" t="s">
        <v>2376</v>
      </c>
      <c r="K35" s="2" t="s">
        <v>2776</v>
      </c>
      <c r="L35" s="2" t="s">
        <v>2759</v>
      </c>
      <c r="M35" s="2"/>
      <c r="N35" s="2" t="s">
        <v>2760</v>
      </c>
      <c r="O35" s="4" t="s">
        <v>2777</v>
      </c>
    </row>
    <row r="36" spans="1:15" ht="15" customHeight="1">
      <c r="A36" s="2" t="s">
        <v>41</v>
      </c>
      <c r="B36" s="2" t="s">
        <v>42</v>
      </c>
      <c r="C36" s="3">
        <v>2</v>
      </c>
      <c r="D36" s="2" t="s">
        <v>540</v>
      </c>
      <c r="E36" s="2" t="s">
        <v>2772</v>
      </c>
      <c r="F36" s="2" t="s">
        <v>2773</v>
      </c>
      <c r="G36" s="2" t="s">
        <v>2883</v>
      </c>
      <c r="H36" s="2" t="s">
        <v>2745</v>
      </c>
      <c r="I36" s="2" t="s">
        <v>2775</v>
      </c>
      <c r="J36" s="2" t="s">
        <v>2376</v>
      </c>
      <c r="K36" s="2" t="s">
        <v>2776</v>
      </c>
      <c r="L36" s="2" t="s">
        <v>2759</v>
      </c>
      <c r="M36" s="2"/>
      <c r="N36" s="2" t="s">
        <v>2760</v>
      </c>
      <c r="O36" s="4" t="s">
        <v>2777</v>
      </c>
    </row>
    <row r="37" spans="1:15" ht="15" customHeight="1">
      <c r="A37" s="2" t="s">
        <v>41</v>
      </c>
      <c r="B37" s="2" t="s">
        <v>42</v>
      </c>
      <c r="C37" s="3">
        <v>2</v>
      </c>
      <c r="D37" s="2" t="s">
        <v>540</v>
      </c>
      <c r="E37" s="2" t="s">
        <v>2772</v>
      </c>
      <c r="F37" s="2" t="s">
        <v>2773</v>
      </c>
      <c r="G37" s="2" t="s">
        <v>2884</v>
      </c>
      <c r="H37" s="2" t="s">
        <v>2745</v>
      </c>
      <c r="I37" s="2" t="s">
        <v>2775</v>
      </c>
      <c r="J37" s="2" t="s">
        <v>2376</v>
      </c>
      <c r="K37" s="2" t="s">
        <v>2776</v>
      </c>
      <c r="L37" s="2" t="s">
        <v>2759</v>
      </c>
      <c r="M37" s="2"/>
      <c r="N37" s="2" t="s">
        <v>2760</v>
      </c>
      <c r="O37" s="4" t="s">
        <v>2777</v>
      </c>
    </row>
    <row r="38" spans="1:15" ht="15" customHeight="1">
      <c r="A38" s="2" t="s">
        <v>41</v>
      </c>
      <c r="B38" s="2" t="s">
        <v>42</v>
      </c>
      <c r="C38" s="3">
        <v>2</v>
      </c>
      <c r="D38" s="2" t="s">
        <v>540</v>
      </c>
      <c r="E38" s="2" t="s">
        <v>2772</v>
      </c>
      <c r="F38" s="2" t="s">
        <v>2773</v>
      </c>
      <c r="G38" s="2" t="s">
        <v>2885</v>
      </c>
      <c r="H38" s="2" t="s">
        <v>2745</v>
      </c>
      <c r="I38" s="2" t="s">
        <v>2775</v>
      </c>
      <c r="J38" s="2" t="s">
        <v>2376</v>
      </c>
      <c r="K38" s="2" t="s">
        <v>2776</v>
      </c>
      <c r="L38" s="2" t="s">
        <v>2759</v>
      </c>
      <c r="M38" s="2"/>
      <c r="N38" s="2" t="s">
        <v>2760</v>
      </c>
      <c r="O38" s="4" t="s">
        <v>2777</v>
      </c>
    </row>
    <row r="39" spans="1:15" ht="15" customHeight="1">
      <c r="A39" s="2" t="s">
        <v>41</v>
      </c>
      <c r="B39" s="2" t="s">
        <v>42</v>
      </c>
      <c r="C39" s="3">
        <v>2</v>
      </c>
      <c r="D39" s="2" t="s">
        <v>540</v>
      </c>
      <c r="E39" s="2" t="s">
        <v>2772</v>
      </c>
      <c r="F39" s="2" t="s">
        <v>2773</v>
      </c>
      <c r="G39" s="2"/>
      <c r="H39" s="2" t="s">
        <v>2886</v>
      </c>
      <c r="I39" s="2" t="s">
        <v>2775</v>
      </c>
      <c r="J39" s="2"/>
      <c r="K39" s="2" t="s">
        <v>2776</v>
      </c>
      <c r="L39" s="2" t="s">
        <v>2759</v>
      </c>
      <c r="M39" s="2"/>
      <c r="N39" s="2" t="s">
        <v>2760</v>
      </c>
      <c r="O39" s="4" t="s">
        <v>2777</v>
      </c>
    </row>
    <row r="40" spans="1:15" ht="15" customHeight="1">
      <c r="A40" s="2" t="s">
        <v>41</v>
      </c>
      <c r="B40" s="2" t="s">
        <v>42</v>
      </c>
      <c r="C40" s="3">
        <v>2</v>
      </c>
      <c r="D40" s="2" t="s">
        <v>540</v>
      </c>
      <c r="E40" s="2" t="s">
        <v>2887</v>
      </c>
      <c r="F40" s="2" t="s">
        <v>2793</v>
      </c>
      <c r="G40" s="2" t="s">
        <v>2888</v>
      </c>
      <c r="H40" s="2" t="s">
        <v>2771</v>
      </c>
      <c r="I40" s="2" t="s">
        <v>2889</v>
      </c>
      <c r="J40" s="2" t="s">
        <v>2781</v>
      </c>
      <c r="K40" s="2" t="s">
        <v>2782</v>
      </c>
      <c r="L40" s="2" t="s">
        <v>159</v>
      </c>
      <c r="M40" s="2"/>
      <c r="N40" s="2" t="s">
        <v>145</v>
      </c>
      <c r="O40" s="4" t="s">
        <v>2890</v>
      </c>
    </row>
    <row r="41" spans="1:15" ht="15" customHeight="1">
      <c r="A41" s="2" t="s">
        <v>41</v>
      </c>
      <c r="B41" s="2" t="s">
        <v>42</v>
      </c>
      <c r="C41" s="3">
        <v>2</v>
      </c>
      <c r="D41" s="2" t="s">
        <v>540</v>
      </c>
      <c r="E41" s="2" t="s">
        <v>2887</v>
      </c>
      <c r="F41" s="2" t="s">
        <v>2793</v>
      </c>
      <c r="G41" s="2" t="s">
        <v>2891</v>
      </c>
      <c r="H41" s="2" t="s">
        <v>2745</v>
      </c>
      <c r="I41" s="2" t="s">
        <v>2889</v>
      </c>
      <c r="J41" s="2" t="s">
        <v>2782</v>
      </c>
      <c r="K41" s="2" t="s">
        <v>2782</v>
      </c>
      <c r="L41" s="2" t="s">
        <v>159</v>
      </c>
      <c r="M41" s="2"/>
      <c r="N41" s="2" t="s">
        <v>145</v>
      </c>
      <c r="O41" s="4" t="s">
        <v>2890</v>
      </c>
    </row>
    <row r="42" spans="1:15" ht="15" customHeight="1">
      <c r="A42" s="2" t="s">
        <v>41</v>
      </c>
      <c r="B42" s="2" t="s">
        <v>42</v>
      </c>
      <c r="C42" s="3">
        <v>2</v>
      </c>
      <c r="D42" s="2" t="s">
        <v>540</v>
      </c>
      <c r="E42" s="2" t="s">
        <v>2892</v>
      </c>
      <c r="F42" s="2" t="s">
        <v>2754</v>
      </c>
      <c r="G42" s="2" t="s">
        <v>2893</v>
      </c>
      <c r="H42" s="2" t="s">
        <v>2771</v>
      </c>
      <c r="I42" s="2" t="s">
        <v>2894</v>
      </c>
      <c r="J42" s="2" t="s">
        <v>2511</v>
      </c>
      <c r="K42" s="2" t="s">
        <v>2895</v>
      </c>
      <c r="L42" s="2" t="s">
        <v>2896</v>
      </c>
      <c r="M42" s="2"/>
      <c r="N42" s="2" t="s">
        <v>2897</v>
      </c>
      <c r="O42" s="4" t="s">
        <v>2898</v>
      </c>
    </row>
    <row r="43" spans="1:15" ht="15" customHeight="1">
      <c r="A43" s="2" t="s">
        <v>41</v>
      </c>
      <c r="B43" s="2" t="s">
        <v>42</v>
      </c>
      <c r="C43" s="3">
        <v>2</v>
      </c>
      <c r="D43" s="2" t="s">
        <v>540</v>
      </c>
      <c r="E43" s="2" t="s">
        <v>2892</v>
      </c>
      <c r="F43" s="2" t="s">
        <v>2754</v>
      </c>
      <c r="G43" s="2" t="s">
        <v>2899</v>
      </c>
      <c r="H43" s="2" t="s">
        <v>2771</v>
      </c>
      <c r="I43" s="2" t="s">
        <v>2894</v>
      </c>
      <c r="J43" s="2" t="s">
        <v>2511</v>
      </c>
      <c r="K43" s="2" t="s">
        <v>2895</v>
      </c>
      <c r="L43" s="2" t="s">
        <v>2896</v>
      </c>
      <c r="M43" s="2"/>
      <c r="N43" s="2" t="s">
        <v>2897</v>
      </c>
      <c r="O43" s="4" t="s">
        <v>2900</v>
      </c>
    </row>
    <row r="44" spans="1:15" ht="15" customHeight="1">
      <c r="A44" s="2" t="s">
        <v>41</v>
      </c>
      <c r="B44" s="2" t="s">
        <v>42</v>
      </c>
      <c r="C44" s="3">
        <v>2</v>
      </c>
      <c r="D44" s="2" t="s">
        <v>540</v>
      </c>
      <c r="E44" s="2" t="s">
        <v>2901</v>
      </c>
      <c r="F44" s="2" t="s">
        <v>2773</v>
      </c>
      <c r="G44" s="2" t="s">
        <v>2902</v>
      </c>
      <c r="H44" s="2" t="s">
        <v>2771</v>
      </c>
      <c r="I44" s="2" t="s">
        <v>2903</v>
      </c>
      <c r="J44" s="2" t="s">
        <v>2904</v>
      </c>
      <c r="K44" s="2" t="s">
        <v>2904</v>
      </c>
      <c r="L44" s="2" t="s">
        <v>2759</v>
      </c>
      <c r="M44" s="2"/>
      <c r="N44" s="2" t="s">
        <v>2760</v>
      </c>
      <c r="O44" s="4" t="s">
        <v>2905</v>
      </c>
    </row>
    <row r="45" spans="1:15" ht="15" customHeight="1">
      <c r="A45" s="2" t="s">
        <v>41</v>
      </c>
      <c r="B45" s="2" t="s">
        <v>42</v>
      </c>
      <c r="C45" s="3">
        <v>2</v>
      </c>
      <c r="D45" s="2" t="s">
        <v>540</v>
      </c>
      <c r="E45" s="2" t="s">
        <v>2901</v>
      </c>
      <c r="F45" s="2" t="s">
        <v>2773</v>
      </c>
      <c r="G45" s="2"/>
      <c r="H45" s="2" t="s">
        <v>2886</v>
      </c>
      <c r="I45" s="2" t="s">
        <v>2903</v>
      </c>
      <c r="J45" s="2"/>
      <c r="K45" s="2" t="s">
        <v>2904</v>
      </c>
      <c r="L45" s="2" t="s">
        <v>2759</v>
      </c>
      <c r="M45" s="2"/>
      <c r="N45" s="2" t="s">
        <v>2760</v>
      </c>
      <c r="O45" s="4" t="s">
        <v>2905</v>
      </c>
    </row>
    <row r="46" spans="1:15" ht="15" customHeight="1">
      <c r="A46" s="2" t="s">
        <v>41</v>
      </c>
      <c r="B46" s="2" t="s">
        <v>42</v>
      </c>
      <c r="C46" s="3">
        <v>2</v>
      </c>
      <c r="D46" s="2" t="s">
        <v>540</v>
      </c>
      <c r="E46" s="2" t="s">
        <v>2792</v>
      </c>
      <c r="F46" s="2" t="s">
        <v>2793</v>
      </c>
      <c r="G46" s="2" t="s">
        <v>2906</v>
      </c>
      <c r="H46" s="2" t="s">
        <v>2745</v>
      </c>
      <c r="I46" s="2" t="s">
        <v>2795</v>
      </c>
      <c r="J46" s="2" t="s">
        <v>1291</v>
      </c>
      <c r="K46" s="2" t="s">
        <v>2796</v>
      </c>
      <c r="L46" s="2" t="s">
        <v>33</v>
      </c>
      <c r="M46" s="2"/>
      <c r="N46" s="2" t="s">
        <v>34</v>
      </c>
      <c r="O46" s="4" t="s">
        <v>2797</v>
      </c>
    </row>
    <row r="47" spans="1:15" ht="15" customHeight="1">
      <c r="A47" s="2" t="s">
        <v>41</v>
      </c>
      <c r="B47" s="2" t="s">
        <v>42</v>
      </c>
      <c r="C47" s="3">
        <v>2</v>
      </c>
      <c r="D47" s="2" t="s">
        <v>540</v>
      </c>
      <c r="E47" s="2" t="s">
        <v>2792</v>
      </c>
      <c r="F47" s="2" t="s">
        <v>2793</v>
      </c>
      <c r="G47" s="2" t="s">
        <v>2907</v>
      </c>
      <c r="H47" s="2" t="s">
        <v>2745</v>
      </c>
      <c r="I47" s="2" t="s">
        <v>2795</v>
      </c>
      <c r="J47" s="2" t="s">
        <v>1291</v>
      </c>
      <c r="K47" s="2" t="s">
        <v>2796</v>
      </c>
      <c r="L47" s="2" t="s">
        <v>33</v>
      </c>
      <c r="M47" s="2"/>
      <c r="N47" s="2" t="s">
        <v>34</v>
      </c>
      <c r="O47" s="4" t="s">
        <v>2797</v>
      </c>
    </row>
    <row r="48" spans="1:15" ht="15" customHeight="1">
      <c r="A48" s="2" t="s">
        <v>41</v>
      </c>
      <c r="B48" s="2" t="s">
        <v>42</v>
      </c>
      <c r="C48" s="3">
        <v>2</v>
      </c>
      <c r="D48" s="2" t="s">
        <v>540</v>
      </c>
      <c r="E48" s="2" t="s">
        <v>2792</v>
      </c>
      <c r="F48" s="2" t="s">
        <v>2793</v>
      </c>
      <c r="G48" s="2" t="s">
        <v>2908</v>
      </c>
      <c r="H48" s="2" t="s">
        <v>2745</v>
      </c>
      <c r="I48" s="2" t="s">
        <v>2795</v>
      </c>
      <c r="J48" s="2" t="s">
        <v>1291</v>
      </c>
      <c r="K48" s="2" t="s">
        <v>2796</v>
      </c>
      <c r="L48" s="2" t="s">
        <v>33</v>
      </c>
      <c r="M48" s="2"/>
      <c r="N48" s="2" t="s">
        <v>34</v>
      </c>
      <c r="O48" s="4" t="s">
        <v>2797</v>
      </c>
    </row>
    <row r="49" spans="1:15" ht="15" customHeight="1">
      <c r="A49" s="2" t="s">
        <v>41</v>
      </c>
      <c r="B49" s="2" t="s">
        <v>42</v>
      </c>
      <c r="C49" s="3">
        <v>2</v>
      </c>
      <c r="D49" s="2" t="s">
        <v>540</v>
      </c>
      <c r="E49" s="2" t="s">
        <v>2792</v>
      </c>
      <c r="F49" s="2" t="s">
        <v>2793</v>
      </c>
      <c r="G49" s="2" t="s">
        <v>2909</v>
      </c>
      <c r="H49" s="2" t="s">
        <v>2745</v>
      </c>
      <c r="I49" s="2" t="s">
        <v>2795</v>
      </c>
      <c r="J49" s="2" t="s">
        <v>1291</v>
      </c>
      <c r="K49" s="2" t="s">
        <v>2796</v>
      </c>
      <c r="L49" s="2" t="s">
        <v>33</v>
      </c>
      <c r="M49" s="2"/>
      <c r="N49" s="2" t="s">
        <v>34</v>
      </c>
      <c r="O49" s="4" t="s">
        <v>2797</v>
      </c>
    </row>
    <row r="50" spans="1:15" ht="15" customHeight="1">
      <c r="A50" s="2" t="s">
        <v>41</v>
      </c>
      <c r="B50" s="2" t="s">
        <v>42</v>
      </c>
      <c r="C50" s="3">
        <v>2</v>
      </c>
      <c r="D50" s="2" t="s">
        <v>540</v>
      </c>
      <c r="E50" s="2" t="s">
        <v>2792</v>
      </c>
      <c r="F50" s="2" t="s">
        <v>2793</v>
      </c>
      <c r="G50" s="2"/>
      <c r="H50" s="2" t="s">
        <v>2875</v>
      </c>
      <c r="I50" s="2" t="s">
        <v>2795</v>
      </c>
      <c r="J50" s="2"/>
      <c r="K50" s="2" t="s">
        <v>2796</v>
      </c>
      <c r="L50" s="2"/>
      <c r="M50" s="2"/>
      <c r="N50" s="2"/>
      <c r="O50" s="4" t="s">
        <v>2797</v>
      </c>
    </row>
    <row r="51" spans="1:15" ht="15" customHeight="1">
      <c r="A51" s="2" t="s">
        <v>41</v>
      </c>
      <c r="B51" s="2" t="s">
        <v>42</v>
      </c>
      <c r="C51" s="3">
        <v>2</v>
      </c>
      <c r="D51" s="2" t="s">
        <v>540</v>
      </c>
      <c r="E51" s="2" t="s">
        <v>2910</v>
      </c>
      <c r="F51" s="2" t="s">
        <v>2825</v>
      </c>
      <c r="G51" s="2" t="s">
        <v>2911</v>
      </c>
      <c r="H51" s="2" t="s">
        <v>2745</v>
      </c>
      <c r="I51" s="2" t="s">
        <v>2912</v>
      </c>
      <c r="J51" s="2" t="s">
        <v>1592</v>
      </c>
      <c r="K51" s="2" t="s">
        <v>2913</v>
      </c>
      <c r="L51" s="2"/>
      <c r="M51" s="2"/>
      <c r="N51" s="2"/>
      <c r="O51" s="4" t="s">
        <v>2914</v>
      </c>
    </row>
    <row r="52" spans="1:15" ht="15" customHeight="1">
      <c r="A52" s="2" t="s">
        <v>41</v>
      </c>
      <c r="B52" s="2" t="s">
        <v>42</v>
      </c>
      <c r="C52" s="3">
        <v>2</v>
      </c>
      <c r="D52" s="2" t="s">
        <v>540</v>
      </c>
      <c r="E52" s="2" t="s">
        <v>2809</v>
      </c>
      <c r="F52" s="2" t="s">
        <v>2793</v>
      </c>
      <c r="G52" s="2" t="s">
        <v>2915</v>
      </c>
      <c r="H52" s="2" t="s">
        <v>2745</v>
      </c>
      <c r="I52" s="2" t="s">
        <v>2811</v>
      </c>
      <c r="J52" s="2" t="s">
        <v>1303</v>
      </c>
      <c r="K52" s="2" t="s">
        <v>2812</v>
      </c>
      <c r="L52" s="2" t="s">
        <v>33</v>
      </c>
      <c r="M52" s="2"/>
      <c r="N52" s="2" t="s">
        <v>34</v>
      </c>
      <c r="O52" s="4" t="s">
        <v>2813</v>
      </c>
    </row>
    <row r="53" spans="1:15" ht="15" customHeight="1">
      <c r="A53" s="2" t="s">
        <v>41</v>
      </c>
      <c r="B53" s="2" t="s">
        <v>42</v>
      </c>
      <c r="C53" s="3">
        <v>2</v>
      </c>
      <c r="D53" s="2" t="s">
        <v>540</v>
      </c>
      <c r="E53" s="2" t="s">
        <v>2916</v>
      </c>
      <c r="F53" s="2" t="s">
        <v>2773</v>
      </c>
      <c r="G53" s="6" t="s">
        <v>2917</v>
      </c>
      <c r="H53" s="2" t="s">
        <v>2745</v>
      </c>
      <c r="I53" s="2" t="s">
        <v>2918</v>
      </c>
      <c r="J53" s="2" t="s">
        <v>2919</v>
      </c>
      <c r="K53" s="2" t="s">
        <v>2920</v>
      </c>
      <c r="L53" s="2" t="s">
        <v>2921</v>
      </c>
      <c r="M53" s="2"/>
      <c r="N53" s="2" t="s">
        <v>2785</v>
      </c>
      <c r="O53" s="4" t="s">
        <v>2922</v>
      </c>
    </row>
    <row r="54" spans="1:15" ht="15" customHeight="1">
      <c r="A54" s="2" t="s">
        <v>41</v>
      </c>
      <c r="B54" s="2" t="s">
        <v>42</v>
      </c>
      <c r="C54" s="3">
        <v>2</v>
      </c>
      <c r="D54" s="2" t="s">
        <v>540</v>
      </c>
      <c r="E54" s="2" t="s">
        <v>2916</v>
      </c>
      <c r="F54" s="2" t="s">
        <v>2773</v>
      </c>
      <c r="G54" s="2"/>
      <c r="H54" s="2" t="s">
        <v>2886</v>
      </c>
      <c r="I54" s="2" t="s">
        <v>2918</v>
      </c>
      <c r="J54" s="2"/>
      <c r="K54" s="2" t="s">
        <v>2920</v>
      </c>
      <c r="L54" s="2" t="s">
        <v>2921</v>
      </c>
      <c r="M54" s="2"/>
      <c r="N54" s="2" t="s">
        <v>2785</v>
      </c>
      <c r="O54" s="4" t="s">
        <v>2922</v>
      </c>
    </row>
    <row r="55" spans="1:15" ht="15" customHeight="1">
      <c r="A55" s="2" t="s">
        <v>41</v>
      </c>
      <c r="B55" s="2" t="s">
        <v>42</v>
      </c>
      <c r="C55" s="3">
        <v>2</v>
      </c>
      <c r="D55" s="2" t="s">
        <v>540</v>
      </c>
      <c r="E55" s="2" t="s">
        <v>2923</v>
      </c>
      <c r="F55" s="2" t="s">
        <v>2793</v>
      </c>
      <c r="G55" s="2" t="s">
        <v>2924</v>
      </c>
      <c r="H55" s="2" t="s">
        <v>2771</v>
      </c>
      <c r="I55" s="2" t="s">
        <v>2925</v>
      </c>
      <c r="J55" s="2" t="s">
        <v>2926</v>
      </c>
      <c r="K55" s="2" t="s">
        <v>2927</v>
      </c>
      <c r="L55" s="2" t="s">
        <v>2847</v>
      </c>
      <c r="M55" s="2"/>
      <c r="N55" s="2" t="s">
        <v>34</v>
      </c>
      <c r="O55" s="4" t="s">
        <v>2928</v>
      </c>
    </row>
    <row r="56" spans="1:15" ht="15" customHeight="1">
      <c r="A56" s="2" t="s">
        <v>41</v>
      </c>
      <c r="B56" s="2" t="s">
        <v>42</v>
      </c>
      <c r="C56" s="3">
        <v>2</v>
      </c>
      <c r="D56" s="2" t="s">
        <v>540</v>
      </c>
      <c r="E56" s="2" t="s">
        <v>2923</v>
      </c>
      <c r="F56" s="2" t="s">
        <v>2793</v>
      </c>
      <c r="G56" s="2" t="s">
        <v>2929</v>
      </c>
      <c r="H56" s="2" t="s">
        <v>2745</v>
      </c>
      <c r="I56" s="2" t="s">
        <v>2925</v>
      </c>
      <c r="J56" s="2" t="s">
        <v>2927</v>
      </c>
      <c r="K56" s="2" t="s">
        <v>2927</v>
      </c>
      <c r="L56" s="2" t="s">
        <v>2847</v>
      </c>
      <c r="M56" s="2"/>
      <c r="N56" s="2" t="s">
        <v>34</v>
      </c>
      <c r="O56" s="4" t="s">
        <v>2928</v>
      </c>
    </row>
    <row r="57" spans="1:15" ht="15" customHeight="1">
      <c r="A57" s="2" t="s">
        <v>41</v>
      </c>
      <c r="B57" s="2" t="s">
        <v>42</v>
      </c>
      <c r="C57" s="3">
        <v>2</v>
      </c>
      <c r="D57" s="2" t="s">
        <v>540</v>
      </c>
      <c r="E57" s="2" t="s">
        <v>2923</v>
      </c>
      <c r="F57" s="2" t="s">
        <v>2793</v>
      </c>
      <c r="G57" s="2" t="s">
        <v>2930</v>
      </c>
      <c r="H57" s="2" t="s">
        <v>2745</v>
      </c>
      <c r="I57" s="2" t="s">
        <v>2925</v>
      </c>
      <c r="J57" s="2" t="s">
        <v>2927</v>
      </c>
      <c r="K57" s="2" t="s">
        <v>2927</v>
      </c>
      <c r="L57" s="2" t="s">
        <v>2847</v>
      </c>
      <c r="M57" s="2"/>
      <c r="N57" s="2" t="s">
        <v>34</v>
      </c>
      <c r="O57" s="4" t="s">
        <v>2928</v>
      </c>
    </row>
    <row r="58" spans="1:15" ht="15" customHeight="1">
      <c r="A58" s="2" t="s">
        <v>41</v>
      </c>
      <c r="B58" s="2" t="s">
        <v>42</v>
      </c>
      <c r="C58" s="3">
        <v>2</v>
      </c>
      <c r="D58" s="2" t="s">
        <v>540</v>
      </c>
      <c r="E58" s="2" t="s">
        <v>2923</v>
      </c>
      <c r="F58" s="2" t="s">
        <v>2793</v>
      </c>
      <c r="G58" s="2" t="s">
        <v>2931</v>
      </c>
      <c r="H58" s="2" t="s">
        <v>2745</v>
      </c>
      <c r="I58" s="2" t="s">
        <v>2925</v>
      </c>
      <c r="J58" s="2" t="s">
        <v>2926</v>
      </c>
      <c r="K58" s="2" t="s">
        <v>2927</v>
      </c>
      <c r="L58" s="2" t="s">
        <v>2847</v>
      </c>
      <c r="M58" s="2"/>
      <c r="N58" s="2" t="s">
        <v>34</v>
      </c>
      <c r="O58" s="4" t="s">
        <v>2928</v>
      </c>
    </row>
    <row r="59" spans="1:15" ht="15" customHeight="1">
      <c r="A59" s="2" t="s">
        <v>41</v>
      </c>
      <c r="B59" s="2" t="s">
        <v>42</v>
      </c>
      <c r="C59" s="3">
        <v>2</v>
      </c>
      <c r="D59" s="2" t="s">
        <v>540</v>
      </c>
      <c r="E59" s="2" t="s">
        <v>2923</v>
      </c>
      <c r="F59" s="2" t="s">
        <v>2793</v>
      </c>
      <c r="G59" s="2"/>
      <c r="H59" s="2" t="s">
        <v>2875</v>
      </c>
      <c r="I59" s="2" t="s">
        <v>2925</v>
      </c>
      <c r="J59" s="2"/>
      <c r="K59" s="2" t="s">
        <v>2927</v>
      </c>
      <c r="L59" s="2" t="s">
        <v>2847</v>
      </c>
      <c r="M59" s="2"/>
      <c r="N59" s="2" t="s">
        <v>34</v>
      </c>
      <c r="O59" s="4" t="s">
        <v>2928</v>
      </c>
    </row>
    <row r="60" spans="1:15" ht="15" customHeight="1">
      <c r="A60" s="2" t="s">
        <v>41</v>
      </c>
      <c r="B60" s="2" t="s">
        <v>42</v>
      </c>
      <c r="C60" s="3">
        <v>2</v>
      </c>
      <c r="D60" s="2" t="s">
        <v>540</v>
      </c>
      <c r="E60" s="2" t="s">
        <v>2932</v>
      </c>
      <c r="F60" s="2" t="s">
        <v>2933</v>
      </c>
      <c r="G60" s="2"/>
      <c r="H60" s="2" t="s">
        <v>2447</v>
      </c>
      <c r="I60" s="2" t="s">
        <v>2934</v>
      </c>
      <c r="J60" s="2"/>
      <c r="K60" s="2" t="s">
        <v>2935</v>
      </c>
      <c r="L60" s="2" t="s">
        <v>2936</v>
      </c>
      <c r="M60" s="2"/>
      <c r="N60" s="2" t="s">
        <v>185</v>
      </c>
      <c r="O60" s="4" t="s">
        <v>2937</v>
      </c>
    </row>
    <row r="61" spans="1:15" ht="15" customHeight="1">
      <c r="A61" s="2" t="s">
        <v>41</v>
      </c>
      <c r="B61" s="2" t="s">
        <v>42</v>
      </c>
      <c r="C61" s="3">
        <v>2</v>
      </c>
      <c r="D61" s="2" t="s">
        <v>540</v>
      </c>
      <c r="E61" s="2" t="s">
        <v>2938</v>
      </c>
      <c r="F61" s="2" t="s">
        <v>2939</v>
      </c>
      <c r="G61" s="2" t="s">
        <v>2940</v>
      </c>
      <c r="H61" s="2" t="s">
        <v>2771</v>
      </c>
      <c r="I61" s="2" t="s">
        <v>2941</v>
      </c>
      <c r="J61" s="2" t="s">
        <v>2942</v>
      </c>
      <c r="K61" s="2" t="s">
        <v>2943</v>
      </c>
      <c r="L61" s="2" t="s">
        <v>2944</v>
      </c>
      <c r="M61" s="2" t="s">
        <v>2945</v>
      </c>
      <c r="N61" s="2" t="s">
        <v>2946</v>
      </c>
      <c r="O61" s="4" t="s">
        <v>2947</v>
      </c>
    </row>
    <row r="62" spans="1:15" ht="15" customHeight="1">
      <c r="A62" s="2" t="s">
        <v>41</v>
      </c>
      <c r="B62" s="2" t="s">
        <v>42</v>
      </c>
      <c r="C62" s="3">
        <v>2</v>
      </c>
      <c r="D62" s="2" t="s">
        <v>540</v>
      </c>
      <c r="E62" s="2" t="s">
        <v>2938</v>
      </c>
      <c r="F62" s="2" t="s">
        <v>2939</v>
      </c>
      <c r="G62" s="2" t="s">
        <v>2948</v>
      </c>
      <c r="H62" s="2" t="s">
        <v>2745</v>
      </c>
      <c r="I62" s="2" t="s">
        <v>2941</v>
      </c>
      <c r="J62" s="2" t="s">
        <v>2949</v>
      </c>
      <c r="K62" s="2" t="s">
        <v>2943</v>
      </c>
      <c r="L62" s="2" t="s">
        <v>2944</v>
      </c>
      <c r="M62" s="2" t="s">
        <v>2945</v>
      </c>
      <c r="N62" s="2" t="s">
        <v>2946</v>
      </c>
      <c r="O62" s="4" t="s">
        <v>2947</v>
      </c>
    </row>
    <row r="63" spans="1:15" ht="15" customHeight="1">
      <c r="A63" s="2" t="s">
        <v>41</v>
      </c>
      <c r="B63" s="2" t="s">
        <v>42</v>
      </c>
      <c r="C63" s="3">
        <v>2</v>
      </c>
      <c r="D63" s="2" t="s">
        <v>540</v>
      </c>
      <c r="E63" s="2" t="s">
        <v>2950</v>
      </c>
      <c r="F63" s="2" t="s">
        <v>2825</v>
      </c>
      <c r="G63" s="2" t="s">
        <v>2951</v>
      </c>
      <c r="H63" s="2" t="s">
        <v>2745</v>
      </c>
      <c r="I63" s="2" t="s">
        <v>2952</v>
      </c>
      <c r="J63" s="2" t="s">
        <v>2953</v>
      </c>
      <c r="K63" s="2" t="s">
        <v>2953</v>
      </c>
      <c r="L63" s="2" t="s">
        <v>33</v>
      </c>
      <c r="M63" s="2"/>
      <c r="N63" s="2" t="s">
        <v>34</v>
      </c>
      <c r="O63" s="4" t="s">
        <v>2954</v>
      </c>
    </row>
    <row r="64" spans="1:15" ht="15" customHeight="1">
      <c r="A64" s="2" t="s">
        <v>41</v>
      </c>
      <c r="B64" s="2" t="s">
        <v>42</v>
      </c>
      <c r="C64" s="3">
        <v>2</v>
      </c>
      <c r="D64" s="2" t="s">
        <v>540</v>
      </c>
      <c r="E64" s="2" t="s">
        <v>2950</v>
      </c>
      <c r="F64" s="2" t="s">
        <v>2825</v>
      </c>
      <c r="G64" s="2" t="s">
        <v>2955</v>
      </c>
      <c r="H64" s="2" t="s">
        <v>2745</v>
      </c>
      <c r="I64" s="2" t="s">
        <v>2952</v>
      </c>
      <c r="J64" s="2" t="s">
        <v>2956</v>
      </c>
      <c r="K64" s="2" t="s">
        <v>2953</v>
      </c>
      <c r="L64" s="2" t="s">
        <v>33</v>
      </c>
      <c r="M64" s="2"/>
      <c r="N64" s="2" t="s">
        <v>34</v>
      </c>
      <c r="O64" s="4" t="s">
        <v>2954</v>
      </c>
    </row>
    <row r="65" spans="1:15" ht="15" customHeight="1">
      <c r="A65" s="2" t="s">
        <v>41</v>
      </c>
      <c r="B65" s="2" t="s">
        <v>42</v>
      </c>
      <c r="C65" s="3">
        <v>2</v>
      </c>
      <c r="D65" s="2" t="s">
        <v>540</v>
      </c>
      <c r="E65" s="2" t="s">
        <v>2950</v>
      </c>
      <c r="F65" s="2" t="s">
        <v>2825</v>
      </c>
      <c r="G65" s="2" t="s">
        <v>2957</v>
      </c>
      <c r="H65" s="2" t="s">
        <v>2745</v>
      </c>
      <c r="I65" s="2" t="s">
        <v>2952</v>
      </c>
      <c r="J65" s="2" t="s">
        <v>2953</v>
      </c>
      <c r="K65" s="2" t="s">
        <v>2953</v>
      </c>
      <c r="L65" s="2" t="s">
        <v>33</v>
      </c>
      <c r="M65" s="2"/>
      <c r="N65" s="2" t="s">
        <v>34</v>
      </c>
      <c r="O65" s="4" t="s">
        <v>2954</v>
      </c>
    </row>
    <row r="66" spans="1:15" ht="15" customHeight="1">
      <c r="A66" s="2" t="s">
        <v>41</v>
      </c>
      <c r="B66" s="2" t="s">
        <v>42</v>
      </c>
      <c r="C66" s="3">
        <v>2</v>
      </c>
      <c r="D66" s="2" t="s">
        <v>540</v>
      </c>
      <c r="E66" s="2" t="s">
        <v>2950</v>
      </c>
      <c r="F66" s="2" t="s">
        <v>2825</v>
      </c>
      <c r="G66" s="2" t="s">
        <v>2958</v>
      </c>
      <c r="H66" s="2" t="s">
        <v>2745</v>
      </c>
      <c r="I66" s="2" t="s">
        <v>2952</v>
      </c>
      <c r="J66" s="2" t="s">
        <v>2953</v>
      </c>
      <c r="K66" s="2" t="s">
        <v>2953</v>
      </c>
      <c r="L66" s="2" t="s">
        <v>33</v>
      </c>
      <c r="M66" s="2"/>
      <c r="N66" s="2" t="s">
        <v>34</v>
      </c>
      <c r="O66" s="4" t="s">
        <v>2954</v>
      </c>
    </row>
    <row r="67" spans="1:15" ht="15" customHeight="1">
      <c r="A67" s="2" t="s">
        <v>41</v>
      </c>
      <c r="B67" s="2" t="s">
        <v>42</v>
      </c>
      <c r="C67" s="3">
        <v>2</v>
      </c>
      <c r="D67" s="2" t="s">
        <v>540</v>
      </c>
      <c r="E67" s="2" t="s">
        <v>2959</v>
      </c>
      <c r="F67" s="2" t="s">
        <v>2793</v>
      </c>
      <c r="G67" s="2" t="s">
        <v>2960</v>
      </c>
      <c r="H67" s="2" t="s">
        <v>2771</v>
      </c>
      <c r="I67" s="2" t="s">
        <v>2961</v>
      </c>
      <c r="J67" s="2" t="s">
        <v>2962</v>
      </c>
      <c r="K67" s="2" t="s">
        <v>2963</v>
      </c>
      <c r="L67" s="2" t="s">
        <v>2847</v>
      </c>
      <c r="M67" s="2"/>
      <c r="N67" s="2" t="s">
        <v>34</v>
      </c>
      <c r="O67" s="4" t="s">
        <v>2964</v>
      </c>
    </row>
    <row r="68" spans="1:15" ht="15" customHeight="1">
      <c r="A68" s="2" t="s">
        <v>41</v>
      </c>
      <c r="B68" s="2" t="s">
        <v>42</v>
      </c>
      <c r="C68" s="3">
        <v>2</v>
      </c>
      <c r="D68" s="2" t="s">
        <v>540</v>
      </c>
      <c r="E68" s="2" t="s">
        <v>2959</v>
      </c>
      <c r="F68" s="2" t="s">
        <v>2793</v>
      </c>
      <c r="G68" s="2" t="s">
        <v>2965</v>
      </c>
      <c r="H68" s="2" t="s">
        <v>2745</v>
      </c>
      <c r="I68" s="2" t="s">
        <v>2961</v>
      </c>
      <c r="J68" s="2" t="s">
        <v>2962</v>
      </c>
      <c r="K68" s="2" t="s">
        <v>2963</v>
      </c>
      <c r="L68" s="2" t="s">
        <v>2847</v>
      </c>
      <c r="M68" s="2"/>
      <c r="N68" s="2" t="s">
        <v>34</v>
      </c>
      <c r="O68" s="4" t="s">
        <v>2964</v>
      </c>
    </row>
    <row r="69" spans="1:15" ht="15" customHeight="1">
      <c r="A69" s="2" t="s">
        <v>41</v>
      </c>
      <c r="B69" s="2" t="s">
        <v>42</v>
      </c>
      <c r="C69" s="3">
        <v>2</v>
      </c>
      <c r="D69" s="2" t="s">
        <v>540</v>
      </c>
      <c r="E69" s="2" t="s">
        <v>2966</v>
      </c>
      <c r="F69" s="2" t="s">
        <v>2967</v>
      </c>
      <c r="G69" s="2" t="s">
        <v>2968</v>
      </c>
      <c r="H69" s="2" t="s">
        <v>2745</v>
      </c>
      <c r="I69" s="2" t="s">
        <v>2969</v>
      </c>
      <c r="J69" s="2" t="s">
        <v>2969</v>
      </c>
      <c r="K69" s="2" t="s">
        <v>2969</v>
      </c>
      <c r="L69" s="2" t="s">
        <v>33</v>
      </c>
      <c r="M69" s="2"/>
      <c r="N69" s="2" t="s">
        <v>34</v>
      </c>
      <c r="O69" s="4" t="s">
        <v>2970</v>
      </c>
    </row>
    <row r="70" spans="1:15" ht="15" customHeight="1">
      <c r="A70" s="2" t="s">
        <v>41</v>
      </c>
      <c r="B70" s="2" t="s">
        <v>42</v>
      </c>
      <c r="C70" s="3">
        <v>2</v>
      </c>
      <c r="D70" s="2" t="s">
        <v>540</v>
      </c>
      <c r="E70" s="2" t="s">
        <v>2843</v>
      </c>
      <c r="F70" s="2" t="s">
        <v>2793</v>
      </c>
      <c r="G70" s="2" t="s">
        <v>2971</v>
      </c>
      <c r="H70" s="2" t="s">
        <v>2745</v>
      </c>
      <c r="I70" s="2" t="s">
        <v>2550</v>
      </c>
      <c r="J70" s="2" t="s">
        <v>2550</v>
      </c>
      <c r="K70" s="2" t="s">
        <v>2846</v>
      </c>
      <c r="L70" s="2" t="s">
        <v>2847</v>
      </c>
      <c r="M70" s="2"/>
      <c r="N70" s="2" t="s">
        <v>34</v>
      </c>
      <c r="O70" s="4" t="s">
        <v>2848</v>
      </c>
    </row>
    <row r="71" spans="1:15" ht="15" customHeight="1">
      <c r="A71" s="2" t="s">
        <v>41</v>
      </c>
      <c r="B71" s="2" t="s">
        <v>42</v>
      </c>
      <c r="C71" s="3">
        <v>2</v>
      </c>
      <c r="D71" s="2" t="s">
        <v>540</v>
      </c>
      <c r="E71" s="2" t="s">
        <v>2972</v>
      </c>
      <c r="F71" s="2" t="s">
        <v>2793</v>
      </c>
      <c r="G71" s="2" t="s">
        <v>2973</v>
      </c>
      <c r="H71" s="2" t="s">
        <v>2745</v>
      </c>
      <c r="I71" s="2" t="s">
        <v>2974</v>
      </c>
      <c r="J71" s="2" t="s">
        <v>2975</v>
      </c>
      <c r="K71" s="2" t="s">
        <v>2976</v>
      </c>
      <c r="L71" s="2" t="s">
        <v>2977</v>
      </c>
      <c r="M71" s="2"/>
      <c r="N71" s="2" t="s">
        <v>34</v>
      </c>
      <c r="O71" s="4" t="s">
        <v>2978</v>
      </c>
    </row>
    <row r="72" spans="1:15" ht="15" customHeight="1">
      <c r="A72" s="2" t="s">
        <v>41</v>
      </c>
      <c r="B72" s="2" t="s">
        <v>42</v>
      </c>
      <c r="C72" s="3">
        <v>2</v>
      </c>
      <c r="D72" s="2" t="s">
        <v>540</v>
      </c>
      <c r="E72" s="2" t="s">
        <v>2972</v>
      </c>
      <c r="F72" s="2" t="s">
        <v>2793</v>
      </c>
      <c r="G72" s="2" t="s">
        <v>2979</v>
      </c>
      <c r="H72" s="2" t="s">
        <v>2745</v>
      </c>
      <c r="I72" s="2" t="s">
        <v>2974</v>
      </c>
      <c r="J72" s="2" t="s">
        <v>2975</v>
      </c>
      <c r="K72" s="2" t="s">
        <v>2976</v>
      </c>
      <c r="L72" s="2" t="s">
        <v>2977</v>
      </c>
      <c r="M72" s="2"/>
      <c r="N72" s="2" t="s">
        <v>34</v>
      </c>
      <c r="O72" s="4" t="s">
        <v>2978</v>
      </c>
    </row>
    <row r="73" spans="1:15" ht="15" customHeight="1">
      <c r="A73" s="2" t="s">
        <v>56</v>
      </c>
      <c r="B73" s="2" t="s">
        <v>57</v>
      </c>
      <c r="C73" s="3">
        <v>3</v>
      </c>
      <c r="D73" s="2" t="s">
        <v>556</v>
      </c>
      <c r="E73" s="2" t="s">
        <v>2980</v>
      </c>
      <c r="F73" s="2" t="s">
        <v>2773</v>
      </c>
      <c r="G73" s="2"/>
      <c r="H73" s="2" t="s">
        <v>2981</v>
      </c>
      <c r="I73" s="2" t="s">
        <v>2982</v>
      </c>
      <c r="J73" s="2"/>
      <c r="K73" s="2" t="s">
        <v>2983</v>
      </c>
      <c r="L73" s="2" t="s">
        <v>2984</v>
      </c>
      <c r="M73" s="2"/>
      <c r="N73" s="2" t="s">
        <v>2985</v>
      </c>
      <c r="O73" s="4" t="s">
        <v>2986</v>
      </c>
    </row>
    <row r="74" spans="1:15" ht="15" customHeight="1">
      <c r="A74" s="2" t="s">
        <v>56</v>
      </c>
      <c r="B74" s="2" t="s">
        <v>57</v>
      </c>
      <c r="C74" s="3">
        <v>3</v>
      </c>
      <c r="D74" s="2" t="s">
        <v>556</v>
      </c>
      <c r="E74" s="2" t="s">
        <v>2980</v>
      </c>
      <c r="F74" s="2" t="s">
        <v>2773</v>
      </c>
      <c r="G74" s="2"/>
      <c r="H74" s="2" t="s">
        <v>2447</v>
      </c>
      <c r="I74" s="2" t="s">
        <v>2982</v>
      </c>
      <c r="J74" s="2"/>
      <c r="K74" s="2" t="s">
        <v>2983</v>
      </c>
      <c r="L74" s="2" t="s">
        <v>2984</v>
      </c>
      <c r="M74" s="2"/>
      <c r="N74" s="2" t="s">
        <v>2985</v>
      </c>
      <c r="O74" s="4" t="s">
        <v>2987</v>
      </c>
    </row>
    <row r="75" spans="1:15" ht="15" customHeight="1">
      <c r="A75" s="2" t="s">
        <v>56</v>
      </c>
      <c r="B75" s="2" t="s">
        <v>57</v>
      </c>
      <c r="C75" s="3">
        <v>3</v>
      </c>
      <c r="D75" s="2" t="s">
        <v>556</v>
      </c>
      <c r="E75" s="2" t="s">
        <v>2980</v>
      </c>
      <c r="F75" s="2" t="s">
        <v>2773</v>
      </c>
      <c r="G75" s="2"/>
      <c r="H75" s="2" t="s">
        <v>2886</v>
      </c>
      <c r="I75" s="2" t="s">
        <v>2982</v>
      </c>
      <c r="J75" s="2"/>
      <c r="K75" s="2" t="s">
        <v>2983</v>
      </c>
      <c r="L75" s="2" t="s">
        <v>2988</v>
      </c>
      <c r="M75" s="2"/>
      <c r="N75" s="2" t="s">
        <v>2985</v>
      </c>
      <c r="O75" s="4" t="s">
        <v>2987</v>
      </c>
    </row>
    <row r="76" spans="1:15" ht="15" customHeight="1">
      <c r="A76" s="2" t="s">
        <v>56</v>
      </c>
      <c r="B76" s="2" t="s">
        <v>57</v>
      </c>
      <c r="C76" s="3">
        <v>3</v>
      </c>
      <c r="D76" s="2" t="s">
        <v>556</v>
      </c>
      <c r="E76" s="2" t="s">
        <v>2989</v>
      </c>
      <c r="F76" s="2" t="s">
        <v>2793</v>
      </c>
      <c r="G76" s="2" t="s">
        <v>2825</v>
      </c>
      <c r="H76" s="2" t="s">
        <v>2771</v>
      </c>
      <c r="I76" s="2" t="s">
        <v>2990</v>
      </c>
      <c r="J76" s="2" t="s">
        <v>2991</v>
      </c>
      <c r="K76" s="2" t="s">
        <v>2992</v>
      </c>
      <c r="L76" s="2" t="s">
        <v>33</v>
      </c>
      <c r="M76" s="2"/>
      <c r="N76" s="2" t="s">
        <v>34</v>
      </c>
      <c r="O76" s="4" t="s">
        <v>2993</v>
      </c>
    </row>
    <row r="77" spans="1:15" ht="15" customHeight="1">
      <c r="A77" s="2" t="s">
        <v>56</v>
      </c>
      <c r="B77" s="2" t="s">
        <v>57</v>
      </c>
      <c r="C77" s="3">
        <v>3</v>
      </c>
      <c r="D77" s="2" t="s">
        <v>556</v>
      </c>
      <c r="E77" s="2" t="s">
        <v>2989</v>
      </c>
      <c r="F77" s="2" t="s">
        <v>2793</v>
      </c>
      <c r="G77" s="2" t="s">
        <v>2994</v>
      </c>
      <c r="H77" s="2" t="s">
        <v>2745</v>
      </c>
      <c r="I77" s="2" t="s">
        <v>2990</v>
      </c>
      <c r="J77" s="2" t="s">
        <v>2991</v>
      </c>
      <c r="K77" s="2" t="s">
        <v>2992</v>
      </c>
      <c r="L77" s="2" t="s">
        <v>33</v>
      </c>
      <c r="M77" s="2"/>
      <c r="N77" s="2" t="s">
        <v>34</v>
      </c>
      <c r="O77" s="4" t="s">
        <v>2993</v>
      </c>
    </row>
    <row r="78" spans="1:15" ht="15" customHeight="1">
      <c r="A78" s="2" t="s">
        <v>56</v>
      </c>
      <c r="B78" s="2" t="s">
        <v>57</v>
      </c>
      <c r="C78" s="3">
        <v>3</v>
      </c>
      <c r="D78" s="2" t="s">
        <v>556</v>
      </c>
      <c r="E78" s="2" t="s">
        <v>2989</v>
      </c>
      <c r="F78" s="2" t="s">
        <v>2793</v>
      </c>
      <c r="G78" s="2" t="s">
        <v>2995</v>
      </c>
      <c r="H78" s="2" t="s">
        <v>2745</v>
      </c>
      <c r="I78" s="2" t="s">
        <v>2990</v>
      </c>
      <c r="J78" s="2" t="s">
        <v>2991</v>
      </c>
      <c r="K78" s="2" t="s">
        <v>2992</v>
      </c>
      <c r="L78" s="2" t="s">
        <v>33</v>
      </c>
      <c r="M78" s="2"/>
      <c r="N78" s="2" t="s">
        <v>34</v>
      </c>
      <c r="O78" s="4" t="s">
        <v>2993</v>
      </c>
    </row>
    <row r="79" spans="1:15" ht="15" customHeight="1">
      <c r="A79" s="2" t="s">
        <v>56</v>
      </c>
      <c r="B79" s="2" t="s">
        <v>57</v>
      </c>
      <c r="C79" s="3">
        <v>3</v>
      </c>
      <c r="D79" s="2" t="s">
        <v>556</v>
      </c>
      <c r="E79" s="2" t="s">
        <v>2989</v>
      </c>
      <c r="F79" s="2" t="s">
        <v>2793</v>
      </c>
      <c r="G79" s="2"/>
      <c r="H79" s="2" t="s">
        <v>2996</v>
      </c>
      <c r="I79" s="2" t="s">
        <v>2990</v>
      </c>
      <c r="J79" s="2"/>
      <c r="K79" s="2" t="s">
        <v>2992</v>
      </c>
      <c r="L79" s="2" t="s">
        <v>33</v>
      </c>
      <c r="M79" s="2"/>
      <c r="N79" s="2" t="s">
        <v>34</v>
      </c>
      <c r="O79" s="4" t="s">
        <v>2993</v>
      </c>
    </row>
    <row r="80" spans="1:15" ht="15" customHeight="1">
      <c r="A80" s="2" t="s">
        <v>56</v>
      </c>
      <c r="B80" s="2" t="s">
        <v>57</v>
      </c>
      <c r="C80" s="3">
        <v>3</v>
      </c>
      <c r="D80" s="2" t="s">
        <v>556</v>
      </c>
      <c r="E80" s="2" t="s">
        <v>2989</v>
      </c>
      <c r="F80" s="2" t="s">
        <v>2793</v>
      </c>
      <c r="G80" s="2"/>
      <c r="H80" s="2" t="s">
        <v>2997</v>
      </c>
      <c r="I80" s="2" t="s">
        <v>2990</v>
      </c>
      <c r="J80" s="2"/>
      <c r="K80" s="2" t="s">
        <v>2992</v>
      </c>
      <c r="L80" s="2" t="s">
        <v>33</v>
      </c>
      <c r="M80" s="2"/>
      <c r="N80" s="2" t="s">
        <v>34</v>
      </c>
      <c r="O80" s="4" t="s">
        <v>2993</v>
      </c>
    </row>
    <row r="81" spans="1:15" ht="15" customHeight="1">
      <c r="A81" s="2" t="s">
        <v>56</v>
      </c>
      <c r="B81" s="2" t="s">
        <v>57</v>
      </c>
      <c r="C81" s="3">
        <v>3</v>
      </c>
      <c r="D81" s="2" t="s">
        <v>556</v>
      </c>
      <c r="E81" s="2" t="s">
        <v>2860</v>
      </c>
      <c r="F81" s="2" t="s">
        <v>2754</v>
      </c>
      <c r="G81" s="2" t="s">
        <v>2998</v>
      </c>
      <c r="H81" s="2" t="s">
        <v>2771</v>
      </c>
      <c r="I81" s="2" t="s">
        <v>2862</v>
      </c>
      <c r="J81" s="2" t="s">
        <v>2863</v>
      </c>
      <c r="K81" s="2" t="s">
        <v>2864</v>
      </c>
      <c r="L81" s="2" t="s">
        <v>2865</v>
      </c>
      <c r="M81" s="2"/>
      <c r="N81" s="2" t="s">
        <v>2866</v>
      </c>
      <c r="O81" s="4" t="s">
        <v>2999</v>
      </c>
    </row>
    <row r="82" spans="1:15" ht="15" customHeight="1">
      <c r="A82" s="2" t="s">
        <v>56</v>
      </c>
      <c r="B82" s="2" t="s">
        <v>57</v>
      </c>
      <c r="C82" s="3">
        <v>3</v>
      </c>
      <c r="D82" s="2" t="s">
        <v>556</v>
      </c>
      <c r="E82" s="2" t="s">
        <v>2860</v>
      </c>
      <c r="F82" s="2" t="s">
        <v>2754</v>
      </c>
      <c r="G82" s="2" t="s">
        <v>3000</v>
      </c>
      <c r="H82" s="2" t="s">
        <v>2771</v>
      </c>
      <c r="I82" s="2" t="s">
        <v>2862</v>
      </c>
      <c r="J82" s="2" t="s">
        <v>2863</v>
      </c>
      <c r="K82" s="2" t="s">
        <v>2864</v>
      </c>
      <c r="L82" s="2" t="s">
        <v>2865</v>
      </c>
      <c r="M82" s="2"/>
      <c r="N82" s="2" t="s">
        <v>2866</v>
      </c>
      <c r="O82" s="4" t="s">
        <v>3001</v>
      </c>
    </row>
    <row r="83" spans="1:15" ht="15" customHeight="1">
      <c r="A83" s="2" t="s">
        <v>56</v>
      </c>
      <c r="B83" s="2" t="s">
        <v>57</v>
      </c>
      <c r="C83" s="3">
        <v>3</v>
      </c>
      <c r="D83" s="2" t="s">
        <v>556</v>
      </c>
      <c r="E83" s="2" t="s">
        <v>2762</v>
      </c>
      <c r="F83" s="2" t="s">
        <v>2763</v>
      </c>
      <c r="G83" s="2" t="s">
        <v>3002</v>
      </c>
      <c r="H83" s="2" t="s">
        <v>2745</v>
      </c>
      <c r="I83" s="2" t="s">
        <v>2765</v>
      </c>
      <c r="J83" s="2" t="s">
        <v>2766</v>
      </c>
      <c r="K83" s="2" t="s">
        <v>2767</v>
      </c>
      <c r="L83" s="2" t="s">
        <v>2768</v>
      </c>
      <c r="M83" s="2"/>
      <c r="N83" s="2" t="s">
        <v>2768</v>
      </c>
      <c r="O83" s="4" t="s">
        <v>2769</v>
      </c>
    </row>
    <row r="84" spans="1:15" ht="15" customHeight="1">
      <c r="A84" s="2" t="s">
        <v>56</v>
      </c>
      <c r="B84" s="2" t="s">
        <v>57</v>
      </c>
      <c r="C84" s="3">
        <v>3</v>
      </c>
      <c r="D84" s="2" t="s">
        <v>556</v>
      </c>
      <c r="E84" s="2" t="s">
        <v>2762</v>
      </c>
      <c r="F84" s="2" t="s">
        <v>2763</v>
      </c>
      <c r="G84" s="2" t="s">
        <v>3003</v>
      </c>
      <c r="H84" s="2" t="s">
        <v>2771</v>
      </c>
      <c r="I84" s="2" t="s">
        <v>2765</v>
      </c>
      <c r="J84" s="2" t="s">
        <v>2766</v>
      </c>
      <c r="K84" s="2" t="s">
        <v>2767</v>
      </c>
      <c r="L84" s="2" t="s">
        <v>2768</v>
      </c>
      <c r="M84" s="2"/>
      <c r="N84" s="2" t="s">
        <v>2768</v>
      </c>
      <c r="O84" s="4" t="s">
        <v>2769</v>
      </c>
    </row>
    <row r="85" spans="1:15" ht="15" customHeight="1">
      <c r="A85" s="2" t="s">
        <v>56</v>
      </c>
      <c r="B85" s="2" t="s">
        <v>57</v>
      </c>
      <c r="C85" s="3">
        <v>3</v>
      </c>
      <c r="D85" s="2" t="s">
        <v>556</v>
      </c>
      <c r="E85" s="2" t="s">
        <v>2762</v>
      </c>
      <c r="F85" s="2" t="s">
        <v>2763</v>
      </c>
      <c r="G85" s="2" t="s">
        <v>3004</v>
      </c>
      <c r="H85" s="2" t="s">
        <v>2771</v>
      </c>
      <c r="I85" s="2" t="s">
        <v>2765</v>
      </c>
      <c r="J85" s="2" t="s">
        <v>2766</v>
      </c>
      <c r="K85" s="2" t="s">
        <v>2767</v>
      </c>
      <c r="L85" s="2" t="s">
        <v>2768</v>
      </c>
      <c r="M85" s="2"/>
      <c r="N85" s="2" t="s">
        <v>2768</v>
      </c>
      <c r="O85" s="4" t="s">
        <v>2769</v>
      </c>
    </row>
    <row r="86" spans="1:15" ht="15" customHeight="1">
      <c r="A86" s="2" t="s">
        <v>56</v>
      </c>
      <c r="B86" s="2" t="s">
        <v>57</v>
      </c>
      <c r="C86" s="3">
        <v>3</v>
      </c>
      <c r="D86" s="2" t="s">
        <v>556</v>
      </c>
      <c r="E86" s="2" t="s">
        <v>2762</v>
      </c>
      <c r="F86" s="2" t="s">
        <v>2763</v>
      </c>
      <c r="G86" s="2" t="s">
        <v>3005</v>
      </c>
      <c r="H86" s="2" t="s">
        <v>2745</v>
      </c>
      <c r="I86" s="2" t="s">
        <v>2765</v>
      </c>
      <c r="J86" s="2" t="s">
        <v>2766</v>
      </c>
      <c r="K86" s="2" t="s">
        <v>2767</v>
      </c>
      <c r="L86" s="2" t="s">
        <v>2768</v>
      </c>
      <c r="M86" s="2"/>
      <c r="N86" s="2" t="s">
        <v>2768</v>
      </c>
      <c r="O86" s="4" t="s">
        <v>2769</v>
      </c>
    </row>
    <row r="87" spans="1:15" ht="15" customHeight="1">
      <c r="A87" s="2" t="s">
        <v>56</v>
      </c>
      <c r="B87" s="2" t="s">
        <v>57</v>
      </c>
      <c r="C87" s="3">
        <v>3</v>
      </c>
      <c r="D87" s="2" t="s">
        <v>556</v>
      </c>
      <c r="E87" s="2" t="s">
        <v>2762</v>
      </c>
      <c r="F87" s="2" t="s">
        <v>2763</v>
      </c>
      <c r="G87" s="2" t="s">
        <v>3006</v>
      </c>
      <c r="H87" s="2" t="s">
        <v>2745</v>
      </c>
      <c r="I87" s="2" t="s">
        <v>2765</v>
      </c>
      <c r="J87" s="2" t="s">
        <v>3007</v>
      </c>
      <c r="K87" s="2" t="s">
        <v>2767</v>
      </c>
      <c r="L87" s="2" t="s">
        <v>2768</v>
      </c>
      <c r="M87" s="2"/>
      <c r="N87" s="2" t="s">
        <v>2768</v>
      </c>
      <c r="O87" s="4" t="s">
        <v>2769</v>
      </c>
    </row>
    <row r="88" spans="1:15" ht="15" customHeight="1">
      <c r="A88" s="2" t="s">
        <v>56</v>
      </c>
      <c r="B88" s="2" t="s">
        <v>57</v>
      </c>
      <c r="C88" s="3">
        <v>3</v>
      </c>
      <c r="D88" s="2" t="s">
        <v>556</v>
      </c>
      <c r="E88" s="2" t="s">
        <v>2762</v>
      </c>
      <c r="F88" s="2" t="s">
        <v>2763</v>
      </c>
      <c r="G88" s="2" t="s">
        <v>3008</v>
      </c>
      <c r="H88" s="2" t="s">
        <v>2745</v>
      </c>
      <c r="I88" s="2" t="s">
        <v>2765</v>
      </c>
      <c r="J88" s="2" t="s">
        <v>3007</v>
      </c>
      <c r="K88" s="2" t="s">
        <v>2767</v>
      </c>
      <c r="L88" s="2" t="s">
        <v>2768</v>
      </c>
      <c r="M88" s="2"/>
      <c r="N88" s="2" t="s">
        <v>2768</v>
      </c>
      <c r="O88" s="4" t="s">
        <v>2769</v>
      </c>
    </row>
    <row r="89" spans="1:15" ht="15" customHeight="1">
      <c r="A89" s="2" t="s">
        <v>56</v>
      </c>
      <c r="B89" s="2" t="s">
        <v>57</v>
      </c>
      <c r="C89" s="3">
        <v>3</v>
      </c>
      <c r="D89" s="2" t="s">
        <v>556</v>
      </c>
      <c r="E89" s="2" t="s">
        <v>2868</v>
      </c>
      <c r="F89" s="2" t="s">
        <v>2793</v>
      </c>
      <c r="G89" s="2" t="s">
        <v>3009</v>
      </c>
      <c r="H89" s="2" t="s">
        <v>2745</v>
      </c>
      <c r="I89" s="2" t="s">
        <v>2870</v>
      </c>
      <c r="J89" s="2" t="s">
        <v>2870</v>
      </c>
      <c r="K89" s="2" t="s">
        <v>2872</v>
      </c>
      <c r="L89" s="2" t="s">
        <v>2847</v>
      </c>
      <c r="M89" s="2"/>
      <c r="N89" s="2" t="s">
        <v>34</v>
      </c>
      <c r="O89" s="4" t="s">
        <v>2873</v>
      </c>
    </row>
    <row r="90" spans="1:15" ht="15" customHeight="1">
      <c r="A90" s="2" t="s">
        <v>56</v>
      </c>
      <c r="B90" s="2" t="s">
        <v>57</v>
      </c>
      <c r="C90" s="3">
        <v>3</v>
      </c>
      <c r="D90" s="2" t="s">
        <v>556</v>
      </c>
      <c r="E90" s="2" t="s">
        <v>2868</v>
      </c>
      <c r="F90" s="2" t="s">
        <v>2793</v>
      </c>
      <c r="G90" s="2" t="s">
        <v>3010</v>
      </c>
      <c r="H90" s="2" t="s">
        <v>2745</v>
      </c>
      <c r="I90" s="2" t="s">
        <v>2870</v>
      </c>
      <c r="J90" s="2" t="s">
        <v>2870</v>
      </c>
      <c r="K90" s="2" t="s">
        <v>2872</v>
      </c>
      <c r="L90" s="2" t="s">
        <v>2847</v>
      </c>
      <c r="M90" s="2"/>
      <c r="N90" s="2" t="s">
        <v>34</v>
      </c>
      <c r="O90" s="4" t="s">
        <v>2873</v>
      </c>
    </row>
    <row r="91" spans="1:15" ht="15" customHeight="1">
      <c r="A91" s="2" t="s">
        <v>56</v>
      </c>
      <c r="B91" s="2" t="s">
        <v>57</v>
      </c>
      <c r="C91" s="3">
        <v>3</v>
      </c>
      <c r="D91" s="2" t="s">
        <v>556</v>
      </c>
      <c r="E91" s="2" t="s">
        <v>2868</v>
      </c>
      <c r="F91" s="2" t="s">
        <v>2793</v>
      </c>
      <c r="G91" s="2" t="s">
        <v>3011</v>
      </c>
      <c r="H91" s="2" t="s">
        <v>2745</v>
      </c>
      <c r="I91" s="2" t="s">
        <v>2870</v>
      </c>
      <c r="J91" s="2" t="s">
        <v>2870</v>
      </c>
      <c r="K91" s="2" t="s">
        <v>2872</v>
      </c>
      <c r="L91" s="2" t="s">
        <v>2847</v>
      </c>
      <c r="M91" s="2"/>
      <c r="N91" s="2" t="s">
        <v>34</v>
      </c>
      <c r="O91" s="4" t="s">
        <v>2873</v>
      </c>
    </row>
    <row r="92" spans="1:15" ht="15" customHeight="1">
      <c r="A92" s="2" t="s">
        <v>56</v>
      </c>
      <c r="B92" s="2" t="s">
        <v>57</v>
      </c>
      <c r="C92" s="3">
        <v>3</v>
      </c>
      <c r="D92" s="2" t="s">
        <v>556</v>
      </c>
      <c r="E92" s="2" t="s">
        <v>2772</v>
      </c>
      <c r="F92" s="2" t="s">
        <v>2773</v>
      </c>
      <c r="G92" s="2" t="s">
        <v>3012</v>
      </c>
      <c r="H92" s="2" t="s">
        <v>3013</v>
      </c>
      <c r="I92" s="2" t="s">
        <v>2775</v>
      </c>
      <c r="J92" s="2" t="s">
        <v>3014</v>
      </c>
      <c r="K92" s="2" t="s">
        <v>2776</v>
      </c>
      <c r="L92" s="2" t="s">
        <v>2759</v>
      </c>
      <c r="M92" s="2"/>
      <c r="N92" s="2" t="s">
        <v>2760</v>
      </c>
      <c r="O92" s="4" t="s">
        <v>2777</v>
      </c>
    </row>
    <row r="93" spans="1:15" ht="15" customHeight="1">
      <c r="A93" s="2" t="s">
        <v>56</v>
      </c>
      <c r="B93" s="2" t="s">
        <v>57</v>
      </c>
      <c r="C93" s="3">
        <v>3</v>
      </c>
      <c r="D93" s="2" t="s">
        <v>556</v>
      </c>
      <c r="E93" s="2" t="s">
        <v>3015</v>
      </c>
      <c r="F93" s="2" t="s">
        <v>2754</v>
      </c>
      <c r="G93" s="2" t="s">
        <v>3016</v>
      </c>
      <c r="H93" s="2" t="s">
        <v>2745</v>
      </c>
      <c r="I93" s="2" t="s">
        <v>3017</v>
      </c>
      <c r="J93" s="2" t="s">
        <v>3018</v>
      </c>
      <c r="K93" s="2" t="s">
        <v>3019</v>
      </c>
      <c r="L93" s="2" t="s">
        <v>2896</v>
      </c>
      <c r="M93" s="2"/>
      <c r="N93" s="2" t="s">
        <v>2897</v>
      </c>
      <c r="O93" s="4" t="s">
        <v>3020</v>
      </c>
    </row>
    <row r="94" spans="1:15" ht="15" customHeight="1">
      <c r="A94" s="2" t="s">
        <v>56</v>
      </c>
      <c r="B94" s="2" t="s">
        <v>57</v>
      </c>
      <c r="C94" s="3">
        <v>3</v>
      </c>
      <c r="D94" s="2" t="s">
        <v>556</v>
      </c>
      <c r="E94" s="2" t="s">
        <v>3015</v>
      </c>
      <c r="F94" s="2" t="s">
        <v>2754</v>
      </c>
      <c r="G94" s="2" t="s">
        <v>3021</v>
      </c>
      <c r="H94" s="2" t="s">
        <v>2745</v>
      </c>
      <c r="I94" s="2" t="s">
        <v>3017</v>
      </c>
      <c r="J94" s="2" t="s">
        <v>3022</v>
      </c>
      <c r="K94" s="2" t="s">
        <v>3019</v>
      </c>
      <c r="L94" s="2" t="s">
        <v>2896</v>
      </c>
      <c r="M94" s="2"/>
      <c r="N94" s="2" t="s">
        <v>2897</v>
      </c>
      <c r="O94" s="4" t="s">
        <v>3020</v>
      </c>
    </row>
    <row r="95" spans="1:15" ht="15" customHeight="1">
      <c r="A95" s="2" t="s">
        <v>56</v>
      </c>
      <c r="B95" s="2" t="s">
        <v>57</v>
      </c>
      <c r="C95" s="3">
        <v>3</v>
      </c>
      <c r="D95" s="2" t="s">
        <v>556</v>
      </c>
      <c r="E95" s="2" t="s">
        <v>3015</v>
      </c>
      <c r="F95" s="2" t="s">
        <v>2754</v>
      </c>
      <c r="G95" s="2" t="s">
        <v>3023</v>
      </c>
      <c r="H95" s="2" t="s">
        <v>2745</v>
      </c>
      <c r="I95" s="2" t="s">
        <v>3017</v>
      </c>
      <c r="J95" s="2" t="s">
        <v>3022</v>
      </c>
      <c r="K95" s="2" t="s">
        <v>3019</v>
      </c>
      <c r="L95" s="2" t="s">
        <v>2896</v>
      </c>
      <c r="M95" s="2"/>
      <c r="N95" s="2" t="s">
        <v>2897</v>
      </c>
      <c r="O95" s="4" t="s">
        <v>3020</v>
      </c>
    </row>
    <row r="96" spans="1:15" ht="15" customHeight="1">
      <c r="A96" s="2" t="s">
        <v>56</v>
      </c>
      <c r="B96" s="2" t="s">
        <v>57</v>
      </c>
      <c r="C96" s="3">
        <v>3</v>
      </c>
      <c r="D96" s="2" t="s">
        <v>556</v>
      </c>
      <c r="E96" s="2" t="s">
        <v>2887</v>
      </c>
      <c r="F96" s="2" t="s">
        <v>2793</v>
      </c>
      <c r="G96" s="2" t="s">
        <v>3024</v>
      </c>
      <c r="H96" s="2" t="s">
        <v>2745</v>
      </c>
      <c r="I96" s="2" t="s">
        <v>2889</v>
      </c>
      <c r="J96" s="2" t="s">
        <v>2781</v>
      </c>
      <c r="K96" s="2" t="s">
        <v>2782</v>
      </c>
      <c r="L96" s="2" t="s">
        <v>159</v>
      </c>
      <c r="M96" s="2"/>
      <c r="N96" s="2" t="s">
        <v>145</v>
      </c>
      <c r="O96" s="4" t="s">
        <v>2890</v>
      </c>
    </row>
    <row r="97" spans="1:15" ht="15" customHeight="1">
      <c r="A97" s="2" t="s">
        <v>56</v>
      </c>
      <c r="B97" s="2" t="s">
        <v>57</v>
      </c>
      <c r="C97" s="3">
        <v>3</v>
      </c>
      <c r="D97" s="2" t="s">
        <v>556</v>
      </c>
      <c r="E97" s="2" t="s">
        <v>2887</v>
      </c>
      <c r="F97" s="2" t="s">
        <v>2793</v>
      </c>
      <c r="G97" s="2" t="s">
        <v>3025</v>
      </c>
      <c r="H97" s="2" t="s">
        <v>2771</v>
      </c>
      <c r="I97" s="2" t="s">
        <v>2889</v>
      </c>
      <c r="J97" s="2" t="s">
        <v>2781</v>
      </c>
      <c r="K97" s="2" t="s">
        <v>2782</v>
      </c>
      <c r="L97" s="2" t="s">
        <v>159</v>
      </c>
      <c r="M97" s="2"/>
      <c r="N97" s="2" t="s">
        <v>145</v>
      </c>
      <c r="O97" s="4" t="s">
        <v>2890</v>
      </c>
    </row>
    <row r="98" spans="1:15" ht="15" customHeight="1">
      <c r="A98" s="2" t="s">
        <v>56</v>
      </c>
      <c r="B98" s="2" t="s">
        <v>57</v>
      </c>
      <c r="C98" s="3">
        <v>3</v>
      </c>
      <c r="D98" s="2" t="s">
        <v>556</v>
      </c>
      <c r="E98" s="2" t="s">
        <v>2887</v>
      </c>
      <c r="F98" s="2" t="s">
        <v>2793</v>
      </c>
      <c r="G98" s="2"/>
      <c r="H98" s="2" t="s">
        <v>2771</v>
      </c>
      <c r="I98" s="2" t="s">
        <v>2889</v>
      </c>
      <c r="J98" s="2" t="s">
        <v>2781</v>
      </c>
      <c r="K98" s="2" t="s">
        <v>2782</v>
      </c>
      <c r="L98" s="2" t="s">
        <v>159</v>
      </c>
      <c r="M98" s="2"/>
      <c r="N98" s="2" t="s">
        <v>145</v>
      </c>
      <c r="O98" s="4" t="s">
        <v>2890</v>
      </c>
    </row>
    <row r="99" spans="1:15" ht="15" customHeight="1">
      <c r="A99" s="2" t="s">
        <v>56</v>
      </c>
      <c r="B99" s="2" t="s">
        <v>57</v>
      </c>
      <c r="C99" s="3">
        <v>3</v>
      </c>
      <c r="D99" s="2" t="s">
        <v>556</v>
      </c>
      <c r="E99" s="2" t="s">
        <v>2901</v>
      </c>
      <c r="F99" s="2" t="s">
        <v>2773</v>
      </c>
      <c r="G99" s="2" t="s">
        <v>3026</v>
      </c>
      <c r="H99" s="2" t="s">
        <v>2771</v>
      </c>
      <c r="I99" s="2" t="s">
        <v>2903</v>
      </c>
      <c r="J99" s="2" t="s">
        <v>3027</v>
      </c>
      <c r="K99" s="2" t="s">
        <v>2904</v>
      </c>
      <c r="L99" s="2" t="s">
        <v>2759</v>
      </c>
      <c r="M99" s="2"/>
      <c r="N99" s="2" t="s">
        <v>2760</v>
      </c>
      <c r="O99" s="4" t="s">
        <v>2905</v>
      </c>
    </row>
    <row r="100" spans="1:15" ht="15" customHeight="1">
      <c r="A100" s="2" t="s">
        <v>56</v>
      </c>
      <c r="B100" s="2" t="s">
        <v>57</v>
      </c>
      <c r="C100" s="3">
        <v>3</v>
      </c>
      <c r="D100" s="2" t="s">
        <v>556</v>
      </c>
      <c r="E100" s="2" t="s">
        <v>2792</v>
      </c>
      <c r="F100" s="2" t="s">
        <v>2793</v>
      </c>
      <c r="G100" s="2" t="s">
        <v>3028</v>
      </c>
      <c r="H100" s="2" t="s">
        <v>2745</v>
      </c>
      <c r="I100" s="2" t="s">
        <v>2795</v>
      </c>
      <c r="J100" s="2"/>
      <c r="K100" s="2" t="s">
        <v>2796</v>
      </c>
      <c r="L100" s="2"/>
      <c r="M100" s="2"/>
      <c r="N100" s="2"/>
      <c r="O100" s="4" t="s">
        <v>2797</v>
      </c>
    </row>
    <row r="101" spans="1:15" ht="15" customHeight="1">
      <c r="A101" s="2" t="s">
        <v>56</v>
      </c>
      <c r="B101" s="2" t="s">
        <v>57</v>
      </c>
      <c r="C101" s="3">
        <v>3</v>
      </c>
      <c r="D101" s="2" t="s">
        <v>556</v>
      </c>
      <c r="E101" s="2" t="s">
        <v>2792</v>
      </c>
      <c r="F101" s="2" t="s">
        <v>2793</v>
      </c>
      <c r="G101" s="2" t="s">
        <v>3029</v>
      </c>
      <c r="H101" s="2" t="s">
        <v>2745</v>
      </c>
      <c r="I101" s="2" t="s">
        <v>2795</v>
      </c>
      <c r="J101" s="2"/>
      <c r="K101" s="2" t="s">
        <v>2796</v>
      </c>
      <c r="L101" s="2"/>
      <c r="M101" s="2"/>
      <c r="N101" s="2"/>
      <c r="O101" s="4" t="s">
        <v>2797</v>
      </c>
    </row>
    <row r="102" spans="1:15" ht="15" customHeight="1">
      <c r="A102" s="2" t="s">
        <v>56</v>
      </c>
      <c r="B102" s="2" t="s">
        <v>57</v>
      </c>
      <c r="C102" s="3">
        <v>3</v>
      </c>
      <c r="D102" s="2" t="s">
        <v>556</v>
      </c>
      <c r="E102" s="2" t="s">
        <v>2792</v>
      </c>
      <c r="F102" s="2" t="s">
        <v>2793</v>
      </c>
      <c r="G102" s="2" t="s">
        <v>3030</v>
      </c>
      <c r="H102" s="2" t="s">
        <v>2745</v>
      </c>
      <c r="I102" s="2" t="s">
        <v>2795</v>
      </c>
      <c r="J102" s="2"/>
      <c r="K102" s="2" t="s">
        <v>2796</v>
      </c>
      <c r="L102" s="2"/>
      <c r="M102" s="2"/>
      <c r="N102" s="2"/>
      <c r="O102" s="4" t="s">
        <v>2797</v>
      </c>
    </row>
    <row r="103" spans="1:15" ht="15" customHeight="1">
      <c r="A103" s="2" t="s">
        <v>56</v>
      </c>
      <c r="B103" s="2" t="s">
        <v>57</v>
      </c>
      <c r="C103" s="3">
        <v>3</v>
      </c>
      <c r="D103" s="2" t="s">
        <v>556</v>
      </c>
      <c r="E103" s="2" t="s">
        <v>2792</v>
      </c>
      <c r="F103" s="2" t="s">
        <v>2793</v>
      </c>
      <c r="G103" s="2"/>
      <c r="H103" s="2" t="s">
        <v>2875</v>
      </c>
      <c r="I103" s="2" t="s">
        <v>2795</v>
      </c>
      <c r="J103" s="2"/>
      <c r="K103" s="2" t="s">
        <v>2796</v>
      </c>
      <c r="L103" s="2"/>
      <c r="M103" s="2"/>
      <c r="N103" s="2"/>
      <c r="O103" s="4" t="s">
        <v>2797</v>
      </c>
    </row>
    <row r="104" spans="1:15" ht="15" customHeight="1">
      <c r="A104" s="2" t="s">
        <v>56</v>
      </c>
      <c r="B104" s="2" t="s">
        <v>57</v>
      </c>
      <c r="C104" s="3">
        <v>3</v>
      </c>
      <c r="D104" s="2" t="s">
        <v>556</v>
      </c>
      <c r="E104" s="2" t="s">
        <v>2802</v>
      </c>
      <c r="F104" s="2" t="s">
        <v>2754</v>
      </c>
      <c r="G104" s="2" t="s">
        <v>3016</v>
      </c>
      <c r="H104" s="2" t="s">
        <v>2745</v>
      </c>
      <c r="I104" s="2" t="s">
        <v>2804</v>
      </c>
      <c r="J104" s="2" t="s">
        <v>2804</v>
      </c>
      <c r="K104" s="2" t="s">
        <v>2805</v>
      </c>
      <c r="L104" s="2" t="s">
        <v>2806</v>
      </c>
      <c r="M104" s="2"/>
      <c r="N104" s="2" t="s">
        <v>2807</v>
      </c>
      <c r="O104" s="4" t="s">
        <v>3031</v>
      </c>
    </row>
    <row r="105" spans="1:15" ht="15" customHeight="1">
      <c r="A105" s="2" t="s">
        <v>56</v>
      </c>
      <c r="B105" s="2" t="s">
        <v>57</v>
      </c>
      <c r="C105" s="3">
        <v>3</v>
      </c>
      <c r="D105" s="2" t="s">
        <v>556</v>
      </c>
      <c r="E105" s="2" t="s">
        <v>2809</v>
      </c>
      <c r="F105" s="2" t="s">
        <v>2793</v>
      </c>
      <c r="G105" s="2" t="s">
        <v>3032</v>
      </c>
      <c r="H105" s="2" t="s">
        <v>2745</v>
      </c>
      <c r="I105" s="2" t="s">
        <v>2811</v>
      </c>
      <c r="J105" s="2"/>
      <c r="K105" s="2" t="s">
        <v>2812</v>
      </c>
      <c r="L105" s="2" t="s">
        <v>33</v>
      </c>
      <c r="M105" s="2"/>
      <c r="N105" s="2" t="s">
        <v>34</v>
      </c>
      <c r="O105" s="4" t="s">
        <v>2813</v>
      </c>
    </row>
    <row r="106" spans="1:15" ht="15" customHeight="1">
      <c r="A106" s="2" t="s">
        <v>56</v>
      </c>
      <c r="B106" s="2" t="s">
        <v>57</v>
      </c>
      <c r="C106" s="3">
        <v>3</v>
      </c>
      <c r="D106" s="2" t="s">
        <v>556</v>
      </c>
      <c r="E106" s="2" t="s">
        <v>2809</v>
      </c>
      <c r="F106" s="2" t="s">
        <v>2793</v>
      </c>
      <c r="G106" s="2" t="s">
        <v>3033</v>
      </c>
      <c r="H106" s="2" t="s">
        <v>2745</v>
      </c>
      <c r="I106" s="2" t="s">
        <v>2811</v>
      </c>
      <c r="J106" s="2"/>
      <c r="K106" s="2" t="s">
        <v>2812</v>
      </c>
      <c r="L106" s="2" t="s">
        <v>33</v>
      </c>
      <c r="M106" s="2"/>
      <c r="N106" s="2" t="s">
        <v>34</v>
      </c>
      <c r="O106" s="4" t="s">
        <v>2813</v>
      </c>
    </row>
    <row r="107" spans="1:15" ht="15" customHeight="1">
      <c r="A107" s="2" t="s">
        <v>56</v>
      </c>
      <c r="B107" s="2" t="s">
        <v>57</v>
      </c>
      <c r="C107" s="3">
        <v>3</v>
      </c>
      <c r="D107" s="2" t="s">
        <v>556</v>
      </c>
      <c r="E107" s="2" t="s">
        <v>2809</v>
      </c>
      <c r="F107" s="2" t="s">
        <v>2793</v>
      </c>
      <c r="G107" s="2"/>
      <c r="H107" s="2" t="s">
        <v>2875</v>
      </c>
      <c r="I107" s="2" t="s">
        <v>2811</v>
      </c>
      <c r="J107" s="2"/>
      <c r="K107" s="2" t="s">
        <v>2812</v>
      </c>
      <c r="L107" s="2" t="s">
        <v>33</v>
      </c>
      <c r="M107" s="2"/>
      <c r="N107" s="2" t="s">
        <v>34</v>
      </c>
      <c r="O107" s="4" t="s">
        <v>2813</v>
      </c>
    </row>
    <row r="108" spans="1:15" ht="15" customHeight="1">
      <c r="A108" s="2" t="s">
        <v>56</v>
      </c>
      <c r="B108" s="2" t="s">
        <v>57</v>
      </c>
      <c r="C108" s="3">
        <v>3</v>
      </c>
      <c r="D108" s="2" t="s">
        <v>556</v>
      </c>
      <c r="E108" s="2" t="s">
        <v>2916</v>
      </c>
      <c r="F108" s="2" t="s">
        <v>2773</v>
      </c>
      <c r="G108" s="6" t="s">
        <v>3034</v>
      </c>
      <c r="H108" s="2" t="s">
        <v>2745</v>
      </c>
      <c r="I108" s="2" t="s">
        <v>2918</v>
      </c>
      <c r="J108" s="2" t="s">
        <v>2919</v>
      </c>
      <c r="K108" s="2" t="s">
        <v>2920</v>
      </c>
      <c r="L108" s="2" t="s">
        <v>2921</v>
      </c>
      <c r="M108" s="2"/>
      <c r="N108" s="2" t="s">
        <v>2785</v>
      </c>
      <c r="O108" s="4" t="s">
        <v>2922</v>
      </c>
    </row>
    <row r="109" spans="1:15" ht="15" customHeight="1">
      <c r="A109" s="2" t="s">
        <v>56</v>
      </c>
      <c r="B109" s="2" t="s">
        <v>57</v>
      </c>
      <c r="C109" s="3">
        <v>3</v>
      </c>
      <c r="D109" s="2" t="s">
        <v>556</v>
      </c>
      <c r="E109" s="2" t="s">
        <v>2923</v>
      </c>
      <c r="F109" s="2" t="s">
        <v>2793</v>
      </c>
      <c r="G109" s="2" t="s">
        <v>2924</v>
      </c>
      <c r="H109" s="2" t="s">
        <v>2771</v>
      </c>
      <c r="I109" s="2" t="s">
        <v>2925</v>
      </c>
      <c r="J109" s="2" t="s">
        <v>2926</v>
      </c>
      <c r="K109" s="2" t="s">
        <v>2927</v>
      </c>
      <c r="L109" s="2" t="s">
        <v>2847</v>
      </c>
      <c r="M109" s="2"/>
      <c r="N109" s="2" t="s">
        <v>34</v>
      </c>
      <c r="O109" s="4" t="s">
        <v>2928</v>
      </c>
    </row>
    <row r="110" spans="1:15" ht="15" customHeight="1">
      <c r="A110" s="2" t="s">
        <v>56</v>
      </c>
      <c r="B110" s="2" t="s">
        <v>57</v>
      </c>
      <c r="C110" s="3">
        <v>3</v>
      </c>
      <c r="D110" s="2" t="s">
        <v>556</v>
      </c>
      <c r="E110" s="2" t="s">
        <v>2923</v>
      </c>
      <c r="F110" s="2" t="s">
        <v>2793</v>
      </c>
      <c r="G110" s="2" t="s">
        <v>3035</v>
      </c>
      <c r="H110" s="2" t="s">
        <v>2745</v>
      </c>
      <c r="I110" s="2" t="s">
        <v>2925</v>
      </c>
      <c r="J110" s="2" t="s">
        <v>2926</v>
      </c>
      <c r="K110" s="2" t="s">
        <v>2927</v>
      </c>
      <c r="L110" s="2" t="s">
        <v>2847</v>
      </c>
      <c r="M110" s="2"/>
      <c r="N110" s="2" t="s">
        <v>34</v>
      </c>
      <c r="O110" s="4" t="s">
        <v>2928</v>
      </c>
    </row>
    <row r="111" spans="1:15" ht="15" customHeight="1">
      <c r="A111" s="2" t="s">
        <v>56</v>
      </c>
      <c r="B111" s="2" t="s">
        <v>57</v>
      </c>
      <c r="C111" s="3">
        <v>3</v>
      </c>
      <c r="D111" s="2" t="s">
        <v>556</v>
      </c>
      <c r="E111" s="2" t="s">
        <v>2923</v>
      </c>
      <c r="F111" s="2" t="s">
        <v>2793</v>
      </c>
      <c r="G111" s="2" t="s">
        <v>3036</v>
      </c>
      <c r="H111" s="2" t="s">
        <v>2745</v>
      </c>
      <c r="I111" s="2" t="s">
        <v>2925</v>
      </c>
      <c r="J111" s="2" t="s">
        <v>2925</v>
      </c>
      <c r="K111" s="2" t="s">
        <v>2927</v>
      </c>
      <c r="L111" s="2" t="s">
        <v>2847</v>
      </c>
      <c r="M111" s="2"/>
      <c r="N111" s="2" t="s">
        <v>34</v>
      </c>
      <c r="O111" s="4" t="s">
        <v>2928</v>
      </c>
    </row>
    <row r="112" spans="1:15" ht="15" customHeight="1">
      <c r="A112" s="2" t="s">
        <v>56</v>
      </c>
      <c r="B112" s="2" t="s">
        <v>57</v>
      </c>
      <c r="C112" s="3">
        <v>3</v>
      </c>
      <c r="D112" s="2" t="s">
        <v>556</v>
      </c>
      <c r="E112" s="2" t="s">
        <v>2923</v>
      </c>
      <c r="F112" s="2" t="s">
        <v>2793</v>
      </c>
      <c r="G112" s="2" t="s">
        <v>3037</v>
      </c>
      <c r="H112" s="2" t="s">
        <v>2745</v>
      </c>
      <c r="I112" s="2" t="s">
        <v>2925</v>
      </c>
      <c r="J112" s="2" t="s">
        <v>2926</v>
      </c>
      <c r="K112" s="2" t="s">
        <v>2927</v>
      </c>
      <c r="L112" s="2" t="s">
        <v>2847</v>
      </c>
      <c r="M112" s="2"/>
      <c r="N112" s="2" t="s">
        <v>34</v>
      </c>
      <c r="O112" s="4" t="s">
        <v>2928</v>
      </c>
    </row>
    <row r="113" spans="1:15" ht="15" customHeight="1">
      <c r="A113" s="2" t="s">
        <v>56</v>
      </c>
      <c r="B113" s="2" t="s">
        <v>57</v>
      </c>
      <c r="C113" s="3">
        <v>3</v>
      </c>
      <c r="D113" s="2" t="s">
        <v>556</v>
      </c>
      <c r="E113" s="2" t="s">
        <v>2815</v>
      </c>
      <c r="F113" s="2" t="s">
        <v>2816</v>
      </c>
      <c r="G113" s="2" t="s">
        <v>3038</v>
      </c>
      <c r="H113" s="2" t="s">
        <v>2771</v>
      </c>
      <c r="I113" s="2" t="s">
        <v>2818</v>
      </c>
      <c r="J113" s="2" t="s">
        <v>3039</v>
      </c>
      <c r="K113" s="2" t="s">
        <v>2820</v>
      </c>
      <c r="L113" s="2" t="s">
        <v>2821</v>
      </c>
      <c r="M113" s="2"/>
      <c r="N113" s="2" t="s">
        <v>2822</v>
      </c>
      <c r="O113" s="4" t="s">
        <v>2823</v>
      </c>
    </row>
    <row r="114" spans="1:15" ht="15" customHeight="1">
      <c r="A114" s="2" t="s">
        <v>56</v>
      </c>
      <c r="B114" s="2" t="s">
        <v>57</v>
      </c>
      <c r="C114" s="3">
        <v>3</v>
      </c>
      <c r="D114" s="2" t="s">
        <v>556</v>
      </c>
      <c r="E114" s="2" t="s">
        <v>2815</v>
      </c>
      <c r="F114" s="2" t="s">
        <v>2816</v>
      </c>
      <c r="G114" s="2" t="s">
        <v>3040</v>
      </c>
      <c r="H114" s="2" t="s">
        <v>2745</v>
      </c>
      <c r="I114" s="2" t="s">
        <v>2818</v>
      </c>
      <c r="J114" s="2" t="s">
        <v>3039</v>
      </c>
      <c r="K114" s="2" t="s">
        <v>2820</v>
      </c>
      <c r="L114" s="2" t="s">
        <v>2821</v>
      </c>
      <c r="M114" s="2"/>
      <c r="N114" s="2" t="s">
        <v>2822</v>
      </c>
      <c r="O114" s="4" t="s">
        <v>2823</v>
      </c>
    </row>
    <row r="115" spans="1:15" ht="15" customHeight="1">
      <c r="A115" s="2" t="s">
        <v>56</v>
      </c>
      <c r="B115" s="2" t="s">
        <v>57</v>
      </c>
      <c r="C115" s="3">
        <v>3</v>
      </c>
      <c r="D115" s="2" t="s">
        <v>556</v>
      </c>
      <c r="E115" s="2" t="s">
        <v>3041</v>
      </c>
      <c r="F115" s="2" t="s">
        <v>2793</v>
      </c>
      <c r="G115" s="2"/>
      <c r="H115" s="2" t="s">
        <v>2875</v>
      </c>
      <c r="I115" s="2" t="s">
        <v>3042</v>
      </c>
      <c r="J115" s="2"/>
      <c r="K115" s="2" t="s">
        <v>3043</v>
      </c>
      <c r="L115" s="2" t="s">
        <v>144</v>
      </c>
      <c r="M115" s="2"/>
      <c r="N115" s="2" t="s">
        <v>145</v>
      </c>
      <c r="O115" s="4" t="s">
        <v>3044</v>
      </c>
    </row>
    <row r="116" spans="1:15" ht="15" customHeight="1">
      <c r="A116" s="2" t="s">
        <v>56</v>
      </c>
      <c r="B116" s="2" t="s">
        <v>57</v>
      </c>
      <c r="C116" s="3">
        <v>3</v>
      </c>
      <c r="D116" s="2" t="s">
        <v>556</v>
      </c>
      <c r="E116" s="2" t="s">
        <v>3041</v>
      </c>
      <c r="F116" s="2" t="s">
        <v>2793</v>
      </c>
      <c r="G116" s="2" t="s">
        <v>3035</v>
      </c>
      <c r="H116" s="2" t="s">
        <v>2745</v>
      </c>
      <c r="I116" s="2" t="s">
        <v>3042</v>
      </c>
      <c r="J116" s="2" t="s">
        <v>3045</v>
      </c>
      <c r="K116" s="2" t="s">
        <v>3042</v>
      </c>
      <c r="L116" s="2" t="s">
        <v>144</v>
      </c>
      <c r="M116" s="2"/>
      <c r="N116" s="2" t="s">
        <v>145</v>
      </c>
      <c r="O116" s="4" t="s">
        <v>3044</v>
      </c>
    </row>
    <row r="117" spans="1:15" ht="15" customHeight="1">
      <c r="A117" s="2" t="s">
        <v>56</v>
      </c>
      <c r="B117" s="2" t="s">
        <v>57</v>
      </c>
      <c r="C117" s="3">
        <v>3</v>
      </c>
      <c r="D117" s="2" t="s">
        <v>556</v>
      </c>
      <c r="E117" s="2" t="s">
        <v>3041</v>
      </c>
      <c r="F117" s="2" t="s">
        <v>2793</v>
      </c>
      <c r="G117" s="2" t="s">
        <v>3046</v>
      </c>
      <c r="H117" s="2" t="s">
        <v>2745</v>
      </c>
      <c r="I117" s="2" t="s">
        <v>3042</v>
      </c>
      <c r="J117" s="2" t="s">
        <v>3045</v>
      </c>
      <c r="K117" s="2" t="s">
        <v>3042</v>
      </c>
      <c r="L117" s="2" t="s">
        <v>144</v>
      </c>
      <c r="M117" s="2"/>
      <c r="N117" s="2" t="s">
        <v>145</v>
      </c>
      <c r="O117" s="4" t="s">
        <v>3044</v>
      </c>
    </row>
    <row r="118" spans="1:15" ht="15" customHeight="1">
      <c r="A118" s="2" t="s">
        <v>56</v>
      </c>
      <c r="B118" s="2" t="s">
        <v>57</v>
      </c>
      <c r="C118" s="3">
        <v>3</v>
      </c>
      <c r="D118" s="2" t="s">
        <v>556</v>
      </c>
      <c r="E118" s="2" t="s">
        <v>3041</v>
      </c>
      <c r="F118" s="2" t="s">
        <v>2793</v>
      </c>
      <c r="G118" s="2" t="s">
        <v>3047</v>
      </c>
      <c r="H118" s="2" t="s">
        <v>2745</v>
      </c>
      <c r="I118" s="2" t="s">
        <v>3042</v>
      </c>
      <c r="J118" s="2" t="s">
        <v>3042</v>
      </c>
      <c r="K118" s="2" t="s">
        <v>3042</v>
      </c>
      <c r="L118" s="2" t="s">
        <v>144</v>
      </c>
      <c r="M118" s="2"/>
      <c r="N118" s="2" t="s">
        <v>145</v>
      </c>
      <c r="O118" s="4" t="s">
        <v>3044</v>
      </c>
    </row>
    <row r="119" spans="1:15" ht="15" customHeight="1">
      <c r="A119" s="2" t="s">
        <v>56</v>
      </c>
      <c r="B119" s="2" t="s">
        <v>57</v>
      </c>
      <c r="C119" s="3">
        <v>3</v>
      </c>
      <c r="D119" s="2" t="s">
        <v>556</v>
      </c>
      <c r="E119" s="2" t="s">
        <v>3041</v>
      </c>
      <c r="F119" s="2" t="s">
        <v>2793</v>
      </c>
      <c r="G119" s="2" t="s">
        <v>3048</v>
      </c>
      <c r="H119" s="2" t="s">
        <v>2745</v>
      </c>
      <c r="I119" s="2" t="s">
        <v>3042</v>
      </c>
      <c r="J119" s="2" t="s">
        <v>3045</v>
      </c>
      <c r="K119" s="2" t="s">
        <v>3042</v>
      </c>
      <c r="L119" s="2" t="s">
        <v>144</v>
      </c>
      <c r="M119" s="2"/>
      <c r="N119" s="2" t="s">
        <v>145</v>
      </c>
      <c r="O119" s="4" t="s">
        <v>3044</v>
      </c>
    </row>
    <row r="120" spans="1:15" ht="15" customHeight="1">
      <c r="A120" s="2" t="s">
        <v>56</v>
      </c>
      <c r="B120" s="2" t="s">
        <v>57</v>
      </c>
      <c r="C120" s="3">
        <v>3</v>
      </c>
      <c r="D120" s="2" t="s">
        <v>556</v>
      </c>
      <c r="E120" s="2" t="s">
        <v>3049</v>
      </c>
      <c r="F120" s="2" t="s">
        <v>2854</v>
      </c>
      <c r="G120" s="2" t="s">
        <v>3050</v>
      </c>
      <c r="H120" s="2" t="s">
        <v>2771</v>
      </c>
      <c r="I120" s="2" t="s">
        <v>3051</v>
      </c>
      <c r="J120" s="2" t="s">
        <v>3051</v>
      </c>
      <c r="K120" s="2" t="s">
        <v>3052</v>
      </c>
      <c r="L120" s="2" t="s">
        <v>33</v>
      </c>
      <c r="M120" s="2"/>
      <c r="N120" s="2" t="s">
        <v>34</v>
      </c>
      <c r="O120" s="4" t="s">
        <v>3053</v>
      </c>
    </row>
    <row r="121" spans="1:15" ht="15" customHeight="1">
      <c r="A121" s="2" t="s">
        <v>56</v>
      </c>
      <c r="B121" s="2" t="s">
        <v>57</v>
      </c>
      <c r="C121" s="3">
        <v>3</v>
      </c>
      <c r="D121" s="2" t="s">
        <v>556</v>
      </c>
      <c r="E121" s="2" t="s">
        <v>2950</v>
      </c>
      <c r="F121" s="2" t="s">
        <v>2825</v>
      </c>
      <c r="G121" s="2"/>
      <c r="H121" s="2" t="s">
        <v>2771</v>
      </c>
      <c r="I121" s="2" t="s">
        <v>2952</v>
      </c>
      <c r="J121" s="2" t="s">
        <v>2953</v>
      </c>
      <c r="K121" s="2" t="s">
        <v>2953</v>
      </c>
      <c r="L121" s="2" t="s">
        <v>33</v>
      </c>
      <c r="M121" s="2"/>
      <c r="N121" s="2" t="s">
        <v>34</v>
      </c>
      <c r="O121" s="4" t="s">
        <v>2954</v>
      </c>
    </row>
    <row r="122" spans="1:15" ht="15" customHeight="1">
      <c r="A122" s="2" t="s">
        <v>56</v>
      </c>
      <c r="B122" s="2" t="s">
        <v>57</v>
      </c>
      <c r="C122" s="3">
        <v>3</v>
      </c>
      <c r="D122" s="2" t="s">
        <v>556</v>
      </c>
      <c r="E122" s="2" t="s">
        <v>2959</v>
      </c>
      <c r="F122" s="2" t="s">
        <v>2793</v>
      </c>
      <c r="G122" s="2"/>
      <c r="H122" s="2" t="s">
        <v>2875</v>
      </c>
      <c r="I122" s="2" t="s">
        <v>2961</v>
      </c>
      <c r="J122" s="2"/>
      <c r="K122" s="2" t="s">
        <v>2963</v>
      </c>
      <c r="L122" s="2" t="s">
        <v>2847</v>
      </c>
      <c r="M122" s="2"/>
      <c r="N122" s="2" t="s">
        <v>34</v>
      </c>
      <c r="O122" s="4" t="s">
        <v>2964</v>
      </c>
    </row>
    <row r="123" spans="1:15" ht="15" customHeight="1">
      <c r="A123" s="2" t="s">
        <v>56</v>
      </c>
      <c r="B123" s="2" t="s">
        <v>57</v>
      </c>
      <c r="C123" s="3">
        <v>3</v>
      </c>
      <c r="D123" s="2" t="s">
        <v>556</v>
      </c>
      <c r="E123" s="2" t="s">
        <v>3054</v>
      </c>
      <c r="F123" s="2" t="s">
        <v>2793</v>
      </c>
      <c r="G123" s="2"/>
      <c r="H123" s="2" t="s">
        <v>2875</v>
      </c>
      <c r="I123" s="2" t="s">
        <v>3055</v>
      </c>
      <c r="J123" s="2"/>
      <c r="K123" s="2" t="s">
        <v>3056</v>
      </c>
      <c r="L123" s="2" t="s">
        <v>33</v>
      </c>
      <c r="M123" s="2"/>
      <c r="N123" s="2" t="s">
        <v>34</v>
      </c>
      <c r="O123" s="4" t="s">
        <v>3057</v>
      </c>
    </row>
    <row r="124" spans="1:15" ht="15" customHeight="1">
      <c r="A124" s="2" t="s">
        <v>56</v>
      </c>
      <c r="B124" s="2" t="s">
        <v>57</v>
      </c>
      <c r="C124" s="3">
        <v>3</v>
      </c>
      <c r="D124" s="2" t="s">
        <v>556</v>
      </c>
      <c r="E124" s="2" t="s">
        <v>3058</v>
      </c>
      <c r="F124" s="2" t="s">
        <v>3059</v>
      </c>
      <c r="G124" s="2" t="s">
        <v>3060</v>
      </c>
      <c r="H124" s="2" t="s">
        <v>2745</v>
      </c>
      <c r="I124" s="2" t="s">
        <v>3061</v>
      </c>
      <c r="J124" s="2" t="s">
        <v>3062</v>
      </c>
      <c r="K124" s="2" t="s">
        <v>3063</v>
      </c>
      <c r="L124" s="2" t="s">
        <v>144</v>
      </c>
      <c r="M124" s="2"/>
      <c r="N124" s="2" t="s">
        <v>145</v>
      </c>
      <c r="O124" s="4" t="s">
        <v>3064</v>
      </c>
    </row>
    <row r="125" spans="1:15" ht="15" customHeight="1">
      <c r="A125" s="2" t="s">
        <v>70</v>
      </c>
      <c r="B125" s="2" t="s">
        <v>71</v>
      </c>
      <c r="C125" s="3">
        <v>4</v>
      </c>
      <c r="D125" s="2" t="s">
        <v>562</v>
      </c>
      <c r="E125" s="2" t="s">
        <v>2989</v>
      </c>
      <c r="F125" s="2" t="s">
        <v>2793</v>
      </c>
      <c r="G125" s="2" t="s">
        <v>3065</v>
      </c>
      <c r="H125" s="2" t="s">
        <v>2745</v>
      </c>
      <c r="I125" s="2" t="s">
        <v>2990</v>
      </c>
      <c r="J125" s="2" t="s">
        <v>3066</v>
      </c>
      <c r="K125" s="2" t="s">
        <v>2992</v>
      </c>
      <c r="L125" s="2" t="s">
        <v>33</v>
      </c>
      <c r="M125" s="2"/>
      <c r="N125" s="2" t="s">
        <v>34</v>
      </c>
      <c r="O125" s="4" t="s">
        <v>2993</v>
      </c>
    </row>
    <row r="126" spans="1:15" ht="15" customHeight="1">
      <c r="A126" s="2" t="s">
        <v>70</v>
      </c>
      <c r="B126" s="2" t="s">
        <v>71</v>
      </c>
      <c r="C126" s="3">
        <v>4</v>
      </c>
      <c r="D126" s="2" t="s">
        <v>562</v>
      </c>
      <c r="E126" s="2" t="s">
        <v>3067</v>
      </c>
      <c r="F126" s="2" t="s">
        <v>2754</v>
      </c>
      <c r="G126" s="2" t="s">
        <v>3068</v>
      </c>
      <c r="H126" s="2" t="s">
        <v>2745</v>
      </c>
      <c r="I126" s="2" t="s">
        <v>3069</v>
      </c>
      <c r="J126" s="2" t="s">
        <v>3070</v>
      </c>
      <c r="K126" s="2" t="s">
        <v>3071</v>
      </c>
      <c r="L126" s="2" t="s">
        <v>33</v>
      </c>
      <c r="M126" s="2"/>
      <c r="N126" s="2" t="s">
        <v>34</v>
      </c>
      <c r="O126" s="4" t="s">
        <v>3072</v>
      </c>
    </row>
    <row r="127" spans="1:15" ht="15" customHeight="1">
      <c r="A127" s="2" t="s">
        <v>70</v>
      </c>
      <c r="B127" s="2" t="s">
        <v>71</v>
      </c>
      <c r="C127" s="3">
        <v>4</v>
      </c>
      <c r="D127" s="2" t="s">
        <v>562</v>
      </c>
      <c r="E127" s="2" t="s">
        <v>3067</v>
      </c>
      <c r="F127" s="2" t="s">
        <v>2754</v>
      </c>
      <c r="G127" s="2" t="s">
        <v>3073</v>
      </c>
      <c r="H127" s="2" t="s">
        <v>2745</v>
      </c>
      <c r="I127" s="2" t="s">
        <v>3069</v>
      </c>
      <c r="J127" s="2" t="s">
        <v>3070</v>
      </c>
      <c r="K127" s="2" t="s">
        <v>3071</v>
      </c>
      <c r="L127" s="2" t="s">
        <v>33</v>
      </c>
      <c r="M127" s="2"/>
      <c r="N127" s="2" t="s">
        <v>34</v>
      </c>
      <c r="O127" s="4" t="s">
        <v>3074</v>
      </c>
    </row>
    <row r="128" spans="1:15" ht="15" customHeight="1">
      <c r="A128" s="2" t="s">
        <v>70</v>
      </c>
      <c r="B128" s="2" t="s">
        <v>71</v>
      </c>
      <c r="C128" s="3">
        <v>4</v>
      </c>
      <c r="D128" s="2" t="s">
        <v>562</v>
      </c>
      <c r="E128" s="2" t="s">
        <v>3067</v>
      </c>
      <c r="F128" s="2" t="s">
        <v>2754</v>
      </c>
      <c r="G128" s="2" t="s">
        <v>3075</v>
      </c>
      <c r="H128" s="2" t="s">
        <v>2745</v>
      </c>
      <c r="I128" s="2" t="s">
        <v>3069</v>
      </c>
      <c r="J128" s="2" t="s">
        <v>3071</v>
      </c>
      <c r="K128" s="2" t="s">
        <v>3071</v>
      </c>
      <c r="L128" s="2" t="s">
        <v>33</v>
      </c>
      <c r="M128" s="2"/>
      <c r="N128" s="2" t="s">
        <v>34</v>
      </c>
      <c r="O128" s="4" t="s">
        <v>3074</v>
      </c>
    </row>
    <row r="129" spans="1:15" ht="15" customHeight="1">
      <c r="A129" s="2" t="s">
        <v>70</v>
      </c>
      <c r="B129" s="2" t="s">
        <v>71</v>
      </c>
      <c r="C129" s="3">
        <v>4</v>
      </c>
      <c r="D129" s="2" t="s">
        <v>562</v>
      </c>
      <c r="E129" s="2" t="s">
        <v>2860</v>
      </c>
      <c r="F129" s="2" t="s">
        <v>2754</v>
      </c>
      <c r="G129" s="2" t="s">
        <v>3076</v>
      </c>
      <c r="H129" s="2" t="s">
        <v>2745</v>
      </c>
      <c r="I129" s="2" t="s">
        <v>2862</v>
      </c>
      <c r="J129" s="2" t="s">
        <v>2864</v>
      </c>
      <c r="K129" s="2" t="s">
        <v>2864</v>
      </c>
      <c r="L129" s="2" t="s">
        <v>2865</v>
      </c>
      <c r="M129" s="2"/>
      <c r="N129" s="2" t="s">
        <v>2866</v>
      </c>
      <c r="O129" s="4" t="s">
        <v>3077</v>
      </c>
    </row>
    <row r="130" spans="1:15" ht="15" customHeight="1">
      <c r="A130" s="2" t="s">
        <v>70</v>
      </c>
      <c r="B130" s="2" t="s">
        <v>71</v>
      </c>
      <c r="C130" s="3">
        <v>4</v>
      </c>
      <c r="D130" s="2" t="s">
        <v>562</v>
      </c>
      <c r="E130" s="2" t="s">
        <v>2860</v>
      </c>
      <c r="F130" s="2" t="s">
        <v>2754</v>
      </c>
      <c r="G130" s="2" t="s">
        <v>3078</v>
      </c>
      <c r="H130" s="2" t="s">
        <v>2745</v>
      </c>
      <c r="I130" s="2" t="s">
        <v>2862</v>
      </c>
      <c r="J130" s="2" t="s">
        <v>3079</v>
      </c>
      <c r="K130" s="2" t="s">
        <v>2864</v>
      </c>
      <c r="L130" s="2" t="s">
        <v>2865</v>
      </c>
      <c r="M130" s="2"/>
      <c r="N130" s="2" t="s">
        <v>2866</v>
      </c>
      <c r="O130" s="4" t="s">
        <v>2999</v>
      </c>
    </row>
    <row r="131" spans="1:15" ht="15" customHeight="1">
      <c r="A131" s="2" t="s">
        <v>70</v>
      </c>
      <c r="B131" s="2" t="s">
        <v>71</v>
      </c>
      <c r="C131" s="3">
        <v>4</v>
      </c>
      <c r="D131" s="2" t="s">
        <v>562</v>
      </c>
      <c r="E131" s="2" t="s">
        <v>2762</v>
      </c>
      <c r="F131" s="2" t="s">
        <v>2763</v>
      </c>
      <c r="G131" s="2" t="s">
        <v>3080</v>
      </c>
      <c r="H131" s="2" t="s">
        <v>2771</v>
      </c>
      <c r="I131" s="2" t="s">
        <v>2765</v>
      </c>
      <c r="J131" s="2" t="s">
        <v>3081</v>
      </c>
      <c r="K131" s="2" t="s">
        <v>2767</v>
      </c>
      <c r="L131" s="2" t="s">
        <v>2768</v>
      </c>
      <c r="M131" s="2"/>
      <c r="N131" s="2" t="s">
        <v>2768</v>
      </c>
      <c r="O131" s="4" t="s">
        <v>2769</v>
      </c>
    </row>
    <row r="132" spans="1:15" ht="15" customHeight="1">
      <c r="A132" s="2" t="s">
        <v>70</v>
      </c>
      <c r="B132" s="2" t="s">
        <v>71</v>
      </c>
      <c r="C132" s="3">
        <v>4</v>
      </c>
      <c r="D132" s="2" t="s">
        <v>562</v>
      </c>
      <c r="E132" s="2" t="s">
        <v>2762</v>
      </c>
      <c r="F132" s="2" t="s">
        <v>2763</v>
      </c>
      <c r="G132" s="2" t="s">
        <v>3082</v>
      </c>
      <c r="H132" s="2" t="s">
        <v>2771</v>
      </c>
      <c r="I132" s="2" t="s">
        <v>2765</v>
      </c>
      <c r="J132" s="2" t="s">
        <v>3081</v>
      </c>
      <c r="K132" s="2" t="s">
        <v>2767</v>
      </c>
      <c r="L132" s="2" t="s">
        <v>2768</v>
      </c>
      <c r="M132" s="2"/>
      <c r="N132" s="2" t="s">
        <v>2768</v>
      </c>
      <c r="O132" s="4" t="s">
        <v>2769</v>
      </c>
    </row>
    <row r="133" spans="1:15" ht="15" customHeight="1">
      <c r="A133" s="2" t="s">
        <v>70</v>
      </c>
      <c r="B133" s="2" t="s">
        <v>71</v>
      </c>
      <c r="C133" s="3">
        <v>4</v>
      </c>
      <c r="D133" s="2" t="s">
        <v>562</v>
      </c>
      <c r="E133" s="2" t="s">
        <v>2762</v>
      </c>
      <c r="F133" s="2" t="s">
        <v>2763</v>
      </c>
      <c r="G133" s="2" t="s">
        <v>3083</v>
      </c>
      <c r="H133" s="2" t="s">
        <v>2745</v>
      </c>
      <c r="I133" s="2" t="s">
        <v>2765</v>
      </c>
      <c r="J133" s="2" t="s">
        <v>3081</v>
      </c>
      <c r="K133" s="2" t="s">
        <v>2767</v>
      </c>
      <c r="L133" s="2" t="s">
        <v>2768</v>
      </c>
      <c r="M133" s="2"/>
      <c r="N133" s="2" t="s">
        <v>2768</v>
      </c>
      <c r="O133" s="4" t="s">
        <v>2769</v>
      </c>
    </row>
    <row r="134" spans="1:15" ht="15" customHeight="1">
      <c r="A134" s="2" t="s">
        <v>70</v>
      </c>
      <c r="B134" s="2" t="s">
        <v>71</v>
      </c>
      <c r="C134" s="3">
        <v>4</v>
      </c>
      <c r="D134" s="2" t="s">
        <v>562</v>
      </c>
      <c r="E134" s="2" t="s">
        <v>2762</v>
      </c>
      <c r="F134" s="2" t="s">
        <v>2763</v>
      </c>
      <c r="G134" s="2"/>
      <c r="H134" s="2" t="s">
        <v>2771</v>
      </c>
      <c r="I134" s="2" t="s">
        <v>2765</v>
      </c>
      <c r="J134" s="2"/>
      <c r="K134" s="2" t="s">
        <v>2767</v>
      </c>
      <c r="L134" s="2" t="s">
        <v>2768</v>
      </c>
      <c r="M134" s="2"/>
      <c r="N134" s="2" t="s">
        <v>2768</v>
      </c>
      <c r="O134" s="4" t="s">
        <v>2769</v>
      </c>
    </row>
    <row r="135" spans="1:15" ht="15" customHeight="1">
      <c r="A135" s="2" t="s">
        <v>70</v>
      </c>
      <c r="B135" s="2" t="s">
        <v>71</v>
      </c>
      <c r="C135" s="3">
        <v>4</v>
      </c>
      <c r="D135" s="2" t="s">
        <v>562</v>
      </c>
      <c r="E135" s="2" t="s">
        <v>2868</v>
      </c>
      <c r="F135" s="2" t="s">
        <v>2793</v>
      </c>
      <c r="G135" s="2"/>
      <c r="H135" s="2" t="s">
        <v>3084</v>
      </c>
      <c r="I135" s="2" t="s">
        <v>2870</v>
      </c>
      <c r="J135" s="2"/>
      <c r="K135" s="2" t="s">
        <v>2872</v>
      </c>
      <c r="L135" s="2" t="s">
        <v>2847</v>
      </c>
      <c r="M135" s="2"/>
      <c r="N135" s="2" t="s">
        <v>34</v>
      </c>
      <c r="O135" s="4" t="s">
        <v>2873</v>
      </c>
    </row>
    <row r="136" spans="1:15" ht="15" customHeight="1">
      <c r="A136" s="2" t="s">
        <v>70</v>
      </c>
      <c r="B136" s="2" t="s">
        <v>71</v>
      </c>
      <c r="C136" s="3">
        <v>4</v>
      </c>
      <c r="D136" s="2" t="s">
        <v>562</v>
      </c>
      <c r="E136" s="2" t="s">
        <v>2868</v>
      </c>
      <c r="F136" s="2" t="s">
        <v>2793</v>
      </c>
      <c r="G136" s="2"/>
      <c r="H136" s="2" t="s">
        <v>3085</v>
      </c>
      <c r="I136" s="2" t="s">
        <v>2870</v>
      </c>
      <c r="J136" s="2"/>
      <c r="K136" s="2" t="s">
        <v>2872</v>
      </c>
      <c r="L136" s="2" t="s">
        <v>2847</v>
      </c>
      <c r="M136" s="2"/>
      <c r="N136" s="2" t="s">
        <v>34</v>
      </c>
      <c r="O136" s="4" t="s">
        <v>2873</v>
      </c>
    </row>
    <row r="137" spans="1:15" ht="15" customHeight="1">
      <c r="A137" s="2" t="s">
        <v>70</v>
      </c>
      <c r="B137" s="2" t="s">
        <v>71</v>
      </c>
      <c r="C137" s="3">
        <v>4</v>
      </c>
      <c r="D137" s="2" t="s">
        <v>562</v>
      </c>
      <c r="E137" s="2" t="s">
        <v>2868</v>
      </c>
      <c r="F137" s="2" t="s">
        <v>2793</v>
      </c>
      <c r="G137" s="2"/>
      <c r="H137" s="2" t="s">
        <v>3086</v>
      </c>
      <c r="I137" s="2" t="s">
        <v>2870</v>
      </c>
      <c r="J137" s="2"/>
      <c r="K137" s="2" t="s">
        <v>2872</v>
      </c>
      <c r="L137" s="2" t="s">
        <v>2847</v>
      </c>
      <c r="M137" s="2"/>
      <c r="N137" s="2" t="s">
        <v>34</v>
      </c>
      <c r="O137" s="4" t="s">
        <v>2873</v>
      </c>
    </row>
    <row r="138" spans="1:15" ht="15" customHeight="1">
      <c r="A138" s="2" t="s">
        <v>70</v>
      </c>
      <c r="B138" s="2" t="s">
        <v>71</v>
      </c>
      <c r="C138" s="3">
        <v>4</v>
      </c>
      <c r="D138" s="2" t="s">
        <v>562</v>
      </c>
      <c r="E138" s="2" t="s">
        <v>3087</v>
      </c>
      <c r="F138" s="2" t="s">
        <v>3088</v>
      </c>
      <c r="G138" s="2" t="s">
        <v>3089</v>
      </c>
      <c r="H138" s="2" t="s">
        <v>3090</v>
      </c>
      <c r="I138" s="2" t="s">
        <v>3091</v>
      </c>
      <c r="J138" s="2" t="s">
        <v>3092</v>
      </c>
      <c r="K138" s="2" t="s">
        <v>3093</v>
      </c>
      <c r="L138" s="2" t="s">
        <v>3094</v>
      </c>
      <c r="M138" s="2"/>
      <c r="N138" s="2" t="s">
        <v>2897</v>
      </c>
      <c r="O138" s="4" t="s">
        <v>3095</v>
      </c>
    </row>
    <row r="139" spans="1:15" ht="15" customHeight="1">
      <c r="A139" s="2" t="s">
        <v>70</v>
      </c>
      <c r="B139" s="2" t="s">
        <v>71</v>
      </c>
      <c r="C139" s="3">
        <v>4</v>
      </c>
      <c r="D139" s="2" t="s">
        <v>562</v>
      </c>
      <c r="E139" s="2" t="s">
        <v>3087</v>
      </c>
      <c r="F139" s="2" t="s">
        <v>3088</v>
      </c>
      <c r="G139" s="2" t="s">
        <v>3096</v>
      </c>
      <c r="H139" s="2" t="s">
        <v>2745</v>
      </c>
      <c r="I139" s="2" t="s">
        <v>3091</v>
      </c>
      <c r="J139" s="2" t="s">
        <v>3092</v>
      </c>
      <c r="K139" s="2" t="s">
        <v>3093</v>
      </c>
      <c r="L139" s="2" t="s">
        <v>3094</v>
      </c>
      <c r="M139" s="2"/>
      <c r="N139" s="2" t="s">
        <v>2897</v>
      </c>
      <c r="O139" s="4" t="s">
        <v>3095</v>
      </c>
    </row>
    <row r="140" spans="1:15" ht="15" customHeight="1">
      <c r="A140" s="2" t="s">
        <v>70</v>
      </c>
      <c r="B140" s="2" t="s">
        <v>71</v>
      </c>
      <c r="C140" s="3">
        <v>4</v>
      </c>
      <c r="D140" s="2" t="s">
        <v>562</v>
      </c>
      <c r="E140" s="2" t="s">
        <v>3087</v>
      </c>
      <c r="F140" s="2" t="s">
        <v>3088</v>
      </c>
      <c r="G140" s="2" t="s">
        <v>3097</v>
      </c>
      <c r="H140" s="2" t="s">
        <v>2745</v>
      </c>
      <c r="I140" s="2" t="s">
        <v>3091</v>
      </c>
      <c r="J140" s="2" t="s">
        <v>3092</v>
      </c>
      <c r="K140" s="2" t="s">
        <v>3093</v>
      </c>
      <c r="L140" s="2" t="s">
        <v>3094</v>
      </c>
      <c r="M140" s="2"/>
      <c r="N140" s="2" t="s">
        <v>2897</v>
      </c>
      <c r="O140" s="4" t="s">
        <v>3095</v>
      </c>
    </row>
    <row r="141" spans="1:15" ht="15" customHeight="1">
      <c r="A141" s="2" t="s">
        <v>70</v>
      </c>
      <c r="B141" s="2" t="s">
        <v>71</v>
      </c>
      <c r="C141" s="3">
        <v>4</v>
      </c>
      <c r="D141" s="2" t="s">
        <v>562</v>
      </c>
      <c r="E141" s="2" t="s">
        <v>3087</v>
      </c>
      <c r="F141" s="2" t="s">
        <v>3088</v>
      </c>
      <c r="G141" s="2" t="s">
        <v>3098</v>
      </c>
      <c r="H141" s="2" t="s">
        <v>2745</v>
      </c>
      <c r="I141" s="2" t="s">
        <v>3091</v>
      </c>
      <c r="J141" s="2" t="s">
        <v>3092</v>
      </c>
      <c r="K141" s="2" t="s">
        <v>3093</v>
      </c>
      <c r="L141" s="2" t="s">
        <v>3094</v>
      </c>
      <c r="M141" s="2"/>
      <c r="N141" s="2" t="s">
        <v>2897</v>
      </c>
      <c r="O141" s="4" t="s">
        <v>3095</v>
      </c>
    </row>
    <row r="142" spans="1:15" ht="15" customHeight="1">
      <c r="A142" s="2" t="s">
        <v>70</v>
      </c>
      <c r="B142" s="2" t="s">
        <v>71</v>
      </c>
      <c r="C142" s="3">
        <v>4</v>
      </c>
      <c r="D142" s="2" t="s">
        <v>562</v>
      </c>
      <c r="E142" s="2" t="s">
        <v>3099</v>
      </c>
      <c r="F142" s="2" t="s">
        <v>3100</v>
      </c>
      <c r="G142" s="2" t="s">
        <v>3101</v>
      </c>
      <c r="H142" s="2" t="s">
        <v>2745</v>
      </c>
      <c r="I142" s="2" t="s">
        <v>3102</v>
      </c>
      <c r="J142" s="2" t="s">
        <v>3103</v>
      </c>
      <c r="K142" s="2" t="s">
        <v>3104</v>
      </c>
      <c r="L142" s="2" t="s">
        <v>3105</v>
      </c>
      <c r="M142" s="2"/>
      <c r="N142" s="2" t="s">
        <v>3106</v>
      </c>
      <c r="O142" s="4" t="s">
        <v>3107</v>
      </c>
    </row>
    <row r="143" spans="1:15" ht="15" customHeight="1">
      <c r="A143" s="2" t="s">
        <v>70</v>
      </c>
      <c r="B143" s="2" t="s">
        <v>71</v>
      </c>
      <c r="C143" s="3">
        <v>4</v>
      </c>
      <c r="D143" s="2" t="s">
        <v>562</v>
      </c>
      <c r="E143" s="2" t="s">
        <v>3099</v>
      </c>
      <c r="F143" s="2" t="s">
        <v>3100</v>
      </c>
      <c r="G143" s="2" t="s">
        <v>3108</v>
      </c>
      <c r="H143" s="2" t="s">
        <v>2745</v>
      </c>
      <c r="I143" s="2" t="s">
        <v>3102</v>
      </c>
      <c r="J143" s="2" t="s">
        <v>3103</v>
      </c>
      <c r="K143" s="2" t="s">
        <v>3104</v>
      </c>
      <c r="L143" s="2" t="s">
        <v>3105</v>
      </c>
      <c r="M143" s="2"/>
      <c r="N143" s="2" t="s">
        <v>3106</v>
      </c>
      <c r="O143" s="4" t="s">
        <v>3107</v>
      </c>
    </row>
    <row r="144" spans="1:15" ht="15" customHeight="1">
      <c r="A144" s="2" t="s">
        <v>70</v>
      </c>
      <c r="B144" s="2" t="s">
        <v>71</v>
      </c>
      <c r="C144" s="3">
        <v>4</v>
      </c>
      <c r="D144" s="2" t="s">
        <v>562</v>
      </c>
      <c r="E144" s="2" t="s">
        <v>3109</v>
      </c>
      <c r="F144" s="2" t="s">
        <v>2763</v>
      </c>
      <c r="G144" s="2" t="s">
        <v>3110</v>
      </c>
      <c r="H144" s="2" t="s">
        <v>2771</v>
      </c>
      <c r="I144" s="2" t="s">
        <v>3111</v>
      </c>
      <c r="J144" s="2" t="s">
        <v>3112</v>
      </c>
      <c r="K144" s="2" t="s">
        <v>3112</v>
      </c>
      <c r="L144" s="2" t="s">
        <v>3113</v>
      </c>
      <c r="M144" s="2"/>
      <c r="N144" s="2" t="s">
        <v>3114</v>
      </c>
      <c r="O144" s="4" t="s">
        <v>3115</v>
      </c>
    </row>
    <row r="145" spans="1:15" ht="15" customHeight="1">
      <c r="A145" s="2" t="s">
        <v>70</v>
      </c>
      <c r="B145" s="2" t="s">
        <v>71</v>
      </c>
      <c r="C145" s="3">
        <v>4</v>
      </c>
      <c r="D145" s="2" t="s">
        <v>562</v>
      </c>
      <c r="E145" s="2" t="s">
        <v>3109</v>
      </c>
      <c r="F145" s="2" t="s">
        <v>2763</v>
      </c>
      <c r="G145" s="2" t="s">
        <v>3116</v>
      </c>
      <c r="H145" s="2" t="s">
        <v>2745</v>
      </c>
      <c r="I145" s="2" t="s">
        <v>3111</v>
      </c>
      <c r="J145" s="2"/>
      <c r="K145" s="2" t="s">
        <v>3112</v>
      </c>
      <c r="L145" s="2" t="s">
        <v>3113</v>
      </c>
      <c r="M145" s="2"/>
      <c r="N145" s="2" t="s">
        <v>3114</v>
      </c>
      <c r="O145" s="4" t="s">
        <v>3117</v>
      </c>
    </row>
    <row r="146" spans="1:15" ht="15" customHeight="1">
      <c r="A146" s="2" t="s">
        <v>70</v>
      </c>
      <c r="B146" s="2" t="s">
        <v>71</v>
      </c>
      <c r="C146" s="3">
        <v>4</v>
      </c>
      <c r="D146" s="2" t="s">
        <v>562</v>
      </c>
      <c r="E146" s="2" t="s">
        <v>3109</v>
      </c>
      <c r="F146" s="2" t="s">
        <v>2763</v>
      </c>
      <c r="G146" s="2" t="s">
        <v>3118</v>
      </c>
      <c r="H146" s="2" t="s">
        <v>2771</v>
      </c>
      <c r="I146" s="2" t="s">
        <v>3111</v>
      </c>
      <c r="J146" s="2"/>
      <c r="K146" s="2" t="s">
        <v>3112</v>
      </c>
      <c r="L146" s="2" t="s">
        <v>3113</v>
      </c>
      <c r="M146" s="2"/>
      <c r="N146" s="2" t="s">
        <v>3114</v>
      </c>
      <c r="O146" s="4" t="s">
        <v>3117</v>
      </c>
    </row>
    <row r="147" spans="1:15" ht="15" customHeight="1">
      <c r="A147" s="2" t="s">
        <v>70</v>
      </c>
      <c r="B147" s="2" t="s">
        <v>71</v>
      </c>
      <c r="C147" s="3">
        <v>4</v>
      </c>
      <c r="D147" s="2" t="s">
        <v>562</v>
      </c>
      <c r="E147" s="2" t="s">
        <v>3109</v>
      </c>
      <c r="F147" s="2" t="s">
        <v>2763</v>
      </c>
      <c r="G147" s="2" t="s">
        <v>3119</v>
      </c>
      <c r="H147" s="2" t="s">
        <v>2771</v>
      </c>
      <c r="I147" s="2" t="s">
        <v>3111</v>
      </c>
      <c r="J147" s="2" t="s">
        <v>3111</v>
      </c>
      <c r="K147" s="2" t="s">
        <v>3112</v>
      </c>
      <c r="L147" s="2" t="s">
        <v>3113</v>
      </c>
      <c r="M147" s="2"/>
      <c r="N147" s="2" t="s">
        <v>3114</v>
      </c>
      <c r="O147" s="4" t="s">
        <v>3115</v>
      </c>
    </row>
    <row r="148" spans="1:15" ht="15" customHeight="1">
      <c r="A148" s="2" t="s">
        <v>70</v>
      </c>
      <c r="B148" s="2" t="s">
        <v>71</v>
      </c>
      <c r="C148" s="3">
        <v>4</v>
      </c>
      <c r="D148" s="2" t="s">
        <v>562</v>
      </c>
      <c r="E148" s="2" t="s">
        <v>3109</v>
      </c>
      <c r="F148" s="2" t="s">
        <v>2763</v>
      </c>
      <c r="G148" s="2" t="s">
        <v>3120</v>
      </c>
      <c r="H148" s="2" t="s">
        <v>3013</v>
      </c>
      <c r="I148" s="2" t="s">
        <v>3111</v>
      </c>
      <c r="J148" s="2"/>
      <c r="K148" s="2" t="s">
        <v>3112</v>
      </c>
      <c r="L148" s="2" t="s">
        <v>3113</v>
      </c>
      <c r="M148" s="2"/>
      <c r="N148" s="2" t="s">
        <v>3114</v>
      </c>
      <c r="O148" s="4" t="s">
        <v>3117</v>
      </c>
    </row>
    <row r="149" spans="1:15" ht="15" customHeight="1">
      <c r="A149" s="2" t="s">
        <v>70</v>
      </c>
      <c r="B149" s="2" t="s">
        <v>71</v>
      </c>
      <c r="C149" s="3">
        <v>4</v>
      </c>
      <c r="D149" s="2" t="s">
        <v>562</v>
      </c>
      <c r="E149" s="2" t="s">
        <v>3109</v>
      </c>
      <c r="F149" s="2" t="s">
        <v>2763</v>
      </c>
      <c r="G149" s="2"/>
      <c r="H149" s="2" t="s">
        <v>3121</v>
      </c>
      <c r="I149" s="2" t="s">
        <v>3111</v>
      </c>
      <c r="J149" s="2"/>
      <c r="K149" s="2" t="s">
        <v>3112</v>
      </c>
      <c r="L149" s="2" t="s">
        <v>3113</v>
      </c>
      <c r="M149" s="2"/>
      <c r="N149" s="2" t="s">
        <v>3114</v>
      </c>
      <c r="O149" s="4" t="s">
        <v>3122</v>
      </c>
    </row>
    <row r="150" spans="1:15" ht="15" customHeight="1">
      <c r="A150" s="2" t="s">
        <v>70</v>
      </c>
      <c r="B150" s="2" t="s">
        <v>71</v>
      </c>
      <c r="C150" s="3">
        <v>4</v>
      </c>
      <c r="D150" s="2" t="s">
        <v>562</v>
      </c>
      <c r="E150" s="2" t="s">
        <v>3109</v>
      </c>
      <c r="F150" s="2" t="s">
        <v>2763</v>
      </c>
      <c r="G150" s="2"/>
      <c r="H150" s="2" t="s">
        <v>3013</v>
      </c>
      <c r="I150" s="2" t="s">
        <v>3111</v>
      </c>
      <c r="J150" s="2" t="s">
        <v>3111</v>
      </c>
      <c r="K150" s="2" t="s">
        <v>3112</v>
      </c>
      <c r="L150" s="2" t="s">
        <v>3113</v>
      </c>
      <c r="M150" s="2"/>
      <c r="N150" s="2" t="s">
        <v>3114</v>
      </c>
      <c r="O150" s="4" t="s">
        <v>3115</v>
      </c>
    </row>
    <row r="151" spans="1:15" ht="15" customHeight="1">
      <c r="A151" s="2" t="s">
        <v>70</v>
      </c>
      <c r="B151" s="2" t="s">
        <v>71</v>
      </c>
      <c r="C151" s="3">
        <v>4</v>
      </c>
      <c r="D151" s="2" t="s">
        <v>562</v>
      </c>
      <c r="E151" s="2" t="s">
        <v>3015</v>
      </c>
      <c r="F151" s="2" t="s">
        <v>2754</v>
      </c>
      <c r="G151" s="2" t="s">
        <v>3123</v>
      </c>
      <c r="H151" s="2" t="s">
        <v>2771</v>
      </c>
      <c r="I151" s="2" t="s">
        <v>3017</v>
      </c>
      <c r="J151" s="2" t="s">
        <v>3018</v>
      </c>
      <c r="K151" s="2" t="s">
        <v>3019</v>
      </c>
      <c r="L151" s="2" t="s">
        <v>2896</v>
      </c>
      <c r="M151" s="2"/>
      <c r="N151" s="2" t="s">
        <v>2897</v>
      </c>
      <c r="O151" s="4" t="s">
        <v>3020</v>
      </c>
    </row>
    <row r="152" spans="1:15" ht="15" customHeight="1">
      <c r="A152" s="2" t="s">
        <v>70</v>
      </c>
      <c r="B152" s="2" t="s">
        <v>71</v>
      </c>
      <c r="C152" s="3">
        <v>4</v>
      </c>
      <c r="D152" s="2" t="s">
        <v>562</v>
      </c>
      <c r="E152" s="2" t="s">
        <v>3015</v>
      </c>
      <c r="F152" s="2" t="s">
        <v>2754</v>
      </c>
      <c r="G152" s="2" t="s">
        <v>3124</v>
      </c>
      <c r="H152" s="2" t="s">
        <v>2771</v>
      </c>
      <c r="I152" s="2" t="s">
        <v>3017</v>
      </c>
      <c r="J152" s="2" t="s">
        <v>3018</v>
      </c>
      <c r="K152" s="2" t="s">
        <v>3019</v>
      </c>
      <c r="L152" s="2" t="s">
        <v>2896</v>
      </c>
      <c r="M152" s="2"/>
      <c r="N152" s="2" t="s">
        <v>2897</v>
      </c>
      <c r="O152" s="4" t="s">
        <v>3020</v>
      </c>
    </row>
    <row r="153" spans="1:15" ht="15" customHeight="1">
      <c r="A153" s="2" t="s">
        <v>70</v>
      </c>
      <c r="B153" s="2" t="s">
        <v>71</v>
      </c>
      <c r="C153" s="3">
        <v>4</v>
      </c>
      <c r="D153" s="2" t="s">
        <v>562</v>
      </c>
      <c r="E153" s="2" t="s">
        <v>3015</v>
      </c>
      <c r="F153" s="2" t="s">
        <v>2754</v>
      </c>
      <c r="G153" s="2" t="s">
        <v>3125</v>
      </c>
      <c r="H153" s="2" t="s">
        <v>2771</v>
      </c>
      <c r="I153" s="2" t="s">
        <v>3017</v>
      </c>
      <c r="J153" s="2" t="s">
        <v>3019</v>
      </c>
      <c r="K153" s="2" t="s">
        <v>3019</v>
      </c>
      <c r="L153" s="2" t="s">
        <v>2896</v>
      </c>
      <c r="M153" s="2"/>
      <c r="N153" s="2" t="s">
        <v>2897</v>
      </c>
      <c r="O153" s="4" t="s">
        <v>3020</v>
      </c>
    </row>
    <row r="154" spans="1:15" ht="15" customHeight="1">
      <c r="A154" s="2" t="s">
        <v>70</v>
      </c>
      <c r="B154" s="2" t="s">
        <v>71</v>
      </c>
      <c r="C154" s="3">
        <v>4</v>
      </c>
      <c r="D154" s="2" t="s">
        <v>562</v>
      </c>
      <c r="E154" s="2" t="s">
        <v>3015</v>
      </c>
      <c r="F154" s="2" t="s">
        <v>2754</v>
      </c>
      <c r="G154" s="2" t="s">
        <v>3126</v>
      </c>
      <c r="H154" s="2" t="s">
        <v>2745</v>
      </c>
      <c r="I154" s="2" t="s">
        <v>3017</v>
      </c>
      <c r="J154" s="2" t="s">
        <v>3018</v>
      </c>
      <c r="K154" s="2" t="s">
        <v>3019</v>
      </c>
      <c r="L154" s="2" t="s">
        <v>2896</v>
      </c>
      <c r="M154" s="2"/>
      <c r="N154" s="2" t="s">
        <v>2897</v>
      </c>
      <c r="O154" s="4" t="s">
        <v>3020</v>
      </c>
    </row>
    <row r="155" spans="1:15" ht="15" customHeight="1">
      <c r="A155" s="2" t="s">
        <v>70</v>
      </c>
      <c r="B155" s="2" t="s">
        <v>71</v>
      </c>
      <c r="C155" s="3">
        <v>4</v>
      </c>
      <c r="D155" s="2" t="s">
        <v>562</v>
      </c>
      <c r="E155" s="2" t="s">
        <v>3015</v>
      </c>
      <c r="F155" s="2" t="s">
        <v>2754</v>
      </c>
      <c r="G155" s="2" t="s">
        <v>3127</v>
      </c>
      <c r="H155" s="2" t="s">
        <v>2771</v>
      </c>
      <c r="I155" s="2" t="s">
        <v>3017</v>
      </c>
      <c r="J155" s="2" t="s">
        <v>3018</v>
      </c>
      <c r="K155" s="2" t="s">
        <v>3019</v>
      </c>
      <c r="L155" s="2" t="s">
        <v>2896</v>
      </c>
      <c r="M155" s="2"/>
      <c r="N155" s="2" t="s">
        <v>2897</v>
      </c>
      <c r="O155" s="4" t="s">
        <v>3020</v>
      </c>
    </row>
    <row r="156" spans="1:15" ht="15" customHeight="1">
      <c r="A156" s="2" t="s">
        <v>70</v>
      </c>
      <c r="B156" s="2" t="s">
        <v>71</v>
      </c>
      <c r="C156" s="3">
        <v>4</v>
      </c>
      <c r="D156" s="2" t="s">
        <v>562</v>
      </c>
      <c r="E156" s="2" t="s">
        <v>3015</v>
      </c>
      <c r="F156" s="2" t="s">
        <v>2754</v>
      </c>
      <c r="G156" s="2" t="s">
        <v>3128</v>
      </c>
      <c r="H156" s="2" t="s">
        <v>2745</v>
      </c>
      <c r="I156" s="2" t="s">
        <v>3017</v>
      </c>
      <c r="J156" s="2" t="s">
        <v>3019</v>
      </c>
      <c r="K156" s="2" t="s">
        <v>3019</v>
      </c>
      <c r="L156" s="2" t="s">
        <v>2896</v>
      </c>
      <c r="M156" s="2"/>
      <c r="N156" s="2" t="s">
        <v>2897</v>
      </c>
      <c r="O156" s="4" t="s">
        <v>3020</v>
      </c>
    </row>
    <row r="157" spans="1:15" ht="15" customHeight="1">
      <c r="A157" s="2" t="s">
        <v>70</v>
      </c>
      <c r="B157" s="2" t="s">
        <v>71</v>
      </c>
      <c r="C157" s="3">
        <v>4</v>
      </c>
      <c r="D157" s="2" t="s">
        <v>562</v>
      </c>
      <c r="E157" s="2" t="s">
        <v>3015</v>
      </c>
      <c r="F157" s="2" t="s">
        <v>2754</v>
      </c>
      <c r="G157" s="2" t="s">
        <v>3129</v>
      </c>
      <c r="H157" s="2" t="s">
        <v>2745</v>
      </c>
      <c r="I157" s="2" t="s">
        <v>3017</v>
      </c>
      <c r="J157" s="2" t="s">
        <v>3019</v>
      </c>
      <c r="K157" s="2" t="s">
        <v>3019</v>
      </c>
      <c r="L157" s="2" t="s">
        <v>2896</v>
      </c>
      <c r="M157" s="2"/>
      <c r="N157" s="2" t="s">
        <v>2897</v>
      </c>
      <c r="O157" s="4" t="s">
        <v>3020</v>
      </c>
    </row>
    <row r="158" spans="1:15" ht="15" customHeight="1">
      <c r="A158" s="2" t="s">
        <v>70</v>
      </c>
      <c r="B158" s="2" t="s">
        <v>71</v>
      </c>
      <c r="C158" s="3">
        <v>4</v>
      </c>
      <c r="D158" s="2" t="s">
        <v>562</v>
      </c>
      <c r="E158" s="2" t="s">
        <v>2887</v>
      </c>
      <c r="F158" s="2" t="s">
        <v>2793</v>
      </c>
      <c r="G158" s="2" t="s">
        <v>3130</v>
      </c>
      <c r="H158" s="2" t="s">
        <v>2771</v>
      </c>
      <c r="I158" s="2" t="s">
        <v>2889</v>
      </c>
      <c r="J158" s="2" t="s">
        <v>2781</v>
      </c>
      <c r="K158" s="2" t="s">
        <v>2782</v>
      </c>
      <c r="L158" s="2" t="s">
        <v>159</v>
      </c>
      <c r="M158" s="2"/>
      <c r="N158" s="2" t="s">
        <v>145</v>
      </c>
      <c r="O158" s="4" t="s">
        <v>2890</v>
      </c>
    </row>
    <row r="159" spans="1:15" ht="15" customHeight="1">
      <c r="A159" s="2" t="s">
        <v>70</v>
      </c>
      <c r="B159" s="2" t="s">
        <v>71</v>
      </c>
      <c r="C159" s="3">
        <v>4</v>
      </c>
      <c r="D159" s="2" t="s">
        <v>562</v>
      </c>
      <c r="E159" s="2" t="s">
        <v>2887</v>
      </c>
      <c r="F159" s="2" t="s">
        <v>2793</v>
      </c>
      <c r="G159" s="2"/>
      <c r="H159" s="2" t="s">
        <v>3085</v>
      </c>
      <c r="I159" s="2" t="s">
        <v>2889</v>
      </c>
      <c r="J159" s="2"/>
      <c r="K159" s="2" t="s">
        <v>2782</v>
      </c>
      <c r="L159" s="2" t="s">
        <v>159</v>
      </c>
      <c r="M159" s="2"/>
      <c r="N159" s="2" t="s">
        <v>145</v>
      </c>
      <c r="O159" s="4" t="s">
        <v>2890</v>
      </c>
    </row>
    <row r="160" spans="1:15" ht="15" customHeight="1">
      <c r="A160" s="2" t="s">
        <v>70</v>
      </c>
      <c r="B160" s="2" t="s">
        <v>71</v>
      </c>
      <c r="C160" s="3">
        <v>4</v>
      </c>
      <c r="D160" s="2" t="s">
        <v>562</v>
      </c>
      <c r="E160" s="2" t="s">
        <v>2887</v>
      </c>
      <c r="F160" s="2" t="s">
        <v>2793</v>
      </c>
      <c r="G160" s="2"/>
      <c r="H160" s="2" t="s">
        <v>3131</v>
      </c>
      <c r="I160" s="2" t="s">
        <v>2889</v>
      </c>
      <c r="J160" s="2"/>
      <c r="K160" s="2" t="s">
        <v>2782</v>
      </c>
      <c r="L160" s="2" t="s">
        <v>159</v>
      </c>
      <c r="M160" s="2"/>
      <c r="N160" s="2" t="s">
        <v>145</v>
      </c>
      <c r="O160" s="4" t="s">
        <v>2890</v>
      </c>
    </row>
    <row r="161" spans="1:15" ht="15" customHeight="1">
      <c r="A161" s="2" t="s">
        <v>70</v>
      </c>
      <c r="B161" s="2" t="s">
        <v>71</v>
      </c>
      <c r="C161" s="3">
        <v>4</v>
      </c>
      <c r="D161" s="2" t="s">
        <v>562</v>
      </c>
      <c r="E161" s="2" t="s">
        <v>2887</v>
      </c>
      <c r="F161" s="2" t="s">
        <v>2793</v>
      </c>
      <c r="G161" s="2"/>
      <c r="H161" s="2" t="s">
        <v>2771</v>
      </c>
      <c r="I161" s="2" t="s">
        <v>2889</v>
      </c>
      <c r="J161" s="2" t="s">
        <v>2781</v>
      </c>
      <c r="K161" s="2" t="s">
        <v>2782</v>
      </c>
      <c r="L161" s="2" t="s">
        <v>159</v>
      </c>
      <c r="M161" s="2"/>
      <c r="N161" s="2" t="s">
        <v>145</v>
      </c>
      <c r="O161" s="4" t="s">
        <v>2890</v>
      </c>
    </row>
    <row r="162" spans="1:15" ht="15" customHeight="1">
      <c r="A162" s="2" t="s">
        <v>70</v>
      </c>
      <c r="B162" s="2" t="s">
        <v>71</v>
      </c>
      <c r="C162" s="3">
        <v>4</v>
      </c>
      <c r="D162" s="2" t="s">
        <v>562</v>
      </c>
      <c r="E162" s="2" t="s">
        <v>3132</v>
      </c>
      <c r="F162" s="2" t="s">
        <v>3088</v>
      </c>
      <c r="G162" s="2" t="s">
        <v>3133</v>
      </c>
      <c r="H162" s="2" t="s">
        <v>2745</v>
      </c>
      <c r="I162" s="2" t="s">
        <v>3134</v>
      </c>
      <c r="J162" s="2" t="s">
        <v>3135</v>
      </c>
      <c r="K162" s="2" t="s">
        <v>3136</v>
      </c>
      <c r="L162" s="2" t="s">
        <v>3094</v>
      </c>
      <c r="M162" s="2"/>
      <c r="N162" s="2" t="s">
        <v>2897</v>
      </c>
      <c r="O162" s="4" t="s">
        <v>3137</v>
      </c>
    </row>
    <row r="163" spans="1:15" ht="15" customHeight="1">
      <c r="A163" s="2" t="s">
        <v>70</v>
      </c>
      <c r="B163" s="2" t="s">
        <v>71</v>
      </c>
      <c r="C163" s="3">
        <v>4</v>
      </c>
      <c r="D163" s="2" t="s">
        <v>562</v>
      </c>
      <c r="E163" s="2" t="s">
        <v>3138</v>
      </c>
      <c r="F163" s="2" t="s">
        <v>3139</v>
      </c>
      <c r="G163" s="2" t="s">
        <v>3140</v>
      </c>
      <c r="H163" s="2" t="s">
        <v>2745</v>
      </c>
      <c r="I163" s="2" t="s">
        <v>3141</v>
      </c>
      <c r="J163" s="2" t="s">
        <v>3142</v>
      </c>
      <c r="K163" s="2" t="s">
        <v>3141</v>
      </c>
      <c r="L163" s="2"/>
      <c r="M163" s="2"/>
      <c r="N163" s="2"/>
      <c r="O163" s="4" t="s">
        <v>3143</v>
      </c>
    </row>
    <row r="164" spans="1:15" ht="15" customHeight="1">
      <c r="A164" s="2" t="s">
        <v>70</v>
      </c>
      <c r="B164" s="2" t="s">
        <v>71</v>
      </c>
      <c r="C164" s="3">
        <v>4</v>
      </c>
      <c r="D164" s="2" t="s">
        <v>562</v>
      </c>
      <c r="E164" s="2" t="s">
        <v>2792</v>
      </c>
      <c r="F164" s="2" t="s">
        <v>2793</v>
      </c>
      <c r="G164" s="2" t="s">
        <v>3144</v>
      </c>
      <c r="H164" s="2" t="s">
        <v>2771</v>
      </c>
      <c r="I164" s="2" t="s">
        <v>2795</v>
      </c>
      <c r="J164" s="2" t="s">
        <v>2801</v>
      </c>
      <c r="K164" s="2" t="s">
        <v>2796</v>
      </c>
      <c r="L164" s="2"/>
      <c r="M164" s="2"/>
      <c r="N164" s="2"/>
      <c r="O164" s="4" t="s">
        <v>2797</v>
      </c>
    </row>
    <row r="165" spans="1:15" ht="15" customHeight="1">
      <c r="A165" s="2" t="s">
        <v>70</v>
      </c>
      <c r="B165" s="2" t="s">
        <v>71</v>
      </c>
      <c r="C165" s="3">
        <v>4</v>
      </c>
      <c r="D165" s="2" t="s">
        <v>562</v>
      </c>
      <c r="E165" s="2" t="s">
        <v>2802</v>
      </c>
      <c r="F165" s="2" t="s">
        <v>2754</v>
      </c>
      <c r="G165" s="2" t="s">
        <v>3145</v>
      </c>
      <c r="H165" s="2" t="s">
        <v>2745</v>
      </c>
      <c r="I165" s="2" t="s">
        <v>2804</v>
      </c>
      <c r="J165" s="2" t="s">
        <v>2804</v>
      </c>
      <c r="K165" s="2" t="s">
        <v>2805</v>
      </c>
      <c r="L165" s="2" t="s">
        <v>2806</v>
      </c>
      <c r="M165" s="2"/>
      <c r="N165" s="2" t="s">
        <v>2807</v>
      </c>
      <c r="O165" s="4" t="s">
        <v>3146</v>
      </c>
    </row>
    <row r="166" spans="1:15" ht="15" customHeight="1">
      <c r="A166" s="2" t="s">
        <v>70</v>
      </c>
      <c r="B166" s="2" t="s">
        <v>71</v>
      </c>
      <c r="C166" s="3">
        <v>4</v>
      </c>
      <c r="D166" s="2" t="s">
        <v>562</v>
      </c>
      <c r="E166" s="2" t="s">
        <v>2802</v>
      </c>
      <c r="F166" s="2" t="s">
        <v>2754</v>
      </c>
      <c r="G166" s="2" t="s">
        <v>3147</v>
      </c>
      <c r="H166" s="2" t="s">
        <v>2771</v>
      </c>
      <c r="I166" s="2" t="s">
        <v>2804</v>
      </c>
      <c r="J166" s="2" t="s">
        <v>2804</v>
      </c>
      <c r="K166" s="2" t="s">
        <v>2805</v>
      </c>
      <c r="L166" s="2" t="s">
        <v>2806</v>
      </c>
      <c r="M166" s="2"/>
      <c r="N166" s="2" t="s">
        <v>2807</v>
      </c>
      <c r="O166" s="4" t="s">
        <v>3146</v>
      </c>
    </row>
    <row r="167" spans="1:15" ht="15" customHeight="1">
      <c r="A167" s="2" t="s">
        <v>70</v>
      </c>
      <c r="B167" s="2" t="s">
        <v>71</v>
      </c>
      <c r="C167" s="3">
        <v>4</v>
      </c>
      <c r="D167" s="2" t="s">
        <v>562</v>
      </c>
      <c r="E167" s="2" t="s">
        <v>3148</v>
      </c>
      <c r="F167" s="2" t="s">
        <v>3149</v>
      </c>
      <c r="G167" s="2" t="s">
        <v>3150</v>
      </c>
      <c r="H167" s="2" t="s">
        <v>2745</v>
      </c>
      <c r="I167" s="2" t="s">
        <v>3151</v>
      </c>
      <c r="J167" s="2" t="s">
        <v>3152</v>
      </c>
      <c r="K167" s="2" t="s">
        <v>3153</v>
      </c>
      <c r="L167" s="2" t="s">
        <v>3154</v>
      </c>
      <c r="M167" s="2"/>
      <c r="N167" s="2" t="s">
        <v>3155</v>
      </c>
      <c r="O167" s="4" t="s">
        <v>3156</v>
      </c>
    </row>
    <row r="168" spans="1:15" ht="15" customHeight="1">
      <c r="A168" s="2" t="s">
        <v>70</v>
      </c>
      <c r="B168" s="2" t="s">
        <v>71</v>
      </c>
      <c r="C168" s="3">
        <v>4</v>
      </c>
      <c r="D168" s="2" t="s">
        <v>562</v>
      </c>
      <c r="E168" s="2" t="s">
        <v>2815</v>
      </c>
      <c r="F168" s="2" t="s">
        <v>2816</v>
      </c>
      <c r="G168" s="2" t="s">
        <v>3157</v>
      </c>
      <c r="H168" s="2" t="s">
        <v>2745</v>
      </c>
      <c r="I168" s="2" t="s">
        <v>2818</v>
      </c>
      <c r="J168" s="2" t="s">
        <v>3158</v>
      </c>
      <c r="K168" s="2" t="s">
        <v>2820</v>
      </c>
      <c r="L168" s="2" t="s">
        <v>2821</v>
      </c>
      <c r="M168" s="2"/>
      <c r="N168" s="2" t="s">
        <v>2822</v>
      </c>
      <c r="O168" s="4" t="s">
        <v>2823</v>
      </c>
    </row>
    <row r="169" spans="1:15" ht="15" customHeight="1">
      <c r="A169" s="2" t="s">
        <v>70</v>
      </c>
      <c r="B169" s="2" t="s">
        <v>71</v>
      </c>
      <c r="C169" s="3">
        <v>4</v>
      </c>
      <c r="D169" s="2" t="s">
        <v>562</v>
      </c>
      <c r="E169" s="2" t="s">
        <v>2815</v>
      </c>
      <c r="F169" s="2" t="s">
        <v>2816</v>
      </c>
      <c r="G169" s="2" t="s">
        <v>3159</v>
      </c>
      <c r="H169" s="2" t="s">
        <v>2745</v>
      </c>
      <c r="I169" s="2" t="s">
        <v>2818</v>
      </c>
      <c r="J169" s="2" t="s">
        <v>2820</v>
      </c>
      <c r="K169" s="2" t="s">
        <v>2820</v>
      </c>
      <c r="L169" s="2" t="s">
        <v>2821</v>
      </c>
      <c r="M169" s="2"/>
      <c r="N169" s="2" t="s">
        <v>2822</v>
      </c>
      <c r="O169" s="4" t="s">
        <v>2823</v>
      </c>
    </row>
    <row r="170" spans="1:15" ht="15" customHeight="1">
      <c r="A170" s="2" t="s">
        <v>70</v>
      </c>
      <c r="B170" s="2" t="s">
        <v>71</v>
      </c>
      <c r="C170" s="3">
        <v>4</v>
      </c>
      <c r="D170" s="2" t="s">
        <v>562</v>
      </c>
      <c r="E170" s="2" t="s">
        <v>2815</v>
      </c>
      <c r="F170" s="2" t="s">
        <v>2816</v>
      </c>
      <c r="G170" s="2" t="s">
        <v>3160</v>
      </c>
      <c r="H170" s="2" t="s">
        <v>2745</v>
      </c>
      <c r="I170" s="2" t="s">
        <v>2818</v>
      </c>
      <c r="J170" s="2" t="s">
        <v>2819</v>
      </c>
      <c r="K170" s="2" t="s">
        <v>2820</v>
      </c>
      <c r="L170" s="2" t="s">
        <v>2821</v>
      </c>
      <c r="M170" s="2"/>
      <c r="N170" s="2" t="s">
        <v>2822</v>
      </c>
      <c r="O170" s="4" t="s">
        <v>2823</v>
      </c>
    </row>
    <row r="171" spans="1:15" ht="15" customHeight="1">
      <c r="A171" s="2" t="s">
        <v>70</v>
      </c>
      <c r="B171" s="2" t="s">
        <v>71</v>
      </c>
      <c r="C171" s="3">
        <v>4</v>
      </c>
      <c r="D171" s="2" t="s">
        <v>562</v>
      </c>
      <c r="E171" s="2" t="s">
        <v>2815</v>
      </c>
      <c r="F171" s="2" t="s">
        <v>2816</v>
      </c>
      <c r="G171" s="2" t="s">
        <v>3161</v>
      </c>
      <c r="H171" s="2" t="s">
        <v>2745</v>
      </c>
      <c r="I171" s="2" t="s">
        <v>2818</v>
      </c>
      <c r="J171" s="2" t="s">
        <v>2820</v>
      </c>
      <c r="K171" s="2" t="s">
        <v>2820</v>
      </c>
      <c r="L171" s="2" t="s">
        <v>2821</v>
      </c>
      <c r="M171" s="2"/>
      <c r="N171" s="2" t="s">
        <v>2822</v>
      </c>
      <c r="O171" s="4" t="s">
        <v>2823</v>
      </c>
    </row>
    <row r="172" spans="1:15" ht="15" customHeight="1">
      <c r="A172" s="2" t="s">
        <v>70</v>
      </c>
      <c r="B172" s="2" t="s">
        <v>71</v>
      </c>
      <c r="C172" s="3">
        <v>4</v>
      </c>
      <c r="D172" s="2" t="s">
        <v>562</v>
      </c>
      <c r="E172" s="2" t="s">
        <v>2815</v>
      </c>
      <c r="F172" s="2" t="s">
        <v>2816</v>
      </c>
      <c r="G172" s="2" t="s">
        <v>3162</v>
      </c>
      <c r="H172" s="2" t="s">
        <v>2745</v>
      </c>
      <c r="I172" s="2" t="s">
        <v>2818</v>
      </c>
      <c r="J172" s="2" t="s">
        <v>3039</v>
      </c>
      <c r="K172" s="2" t="s">
        <v>2820</v>
      </c>
      <c r="L172" s="2" t="s">
        <v>2821</v>
      </c>
      <c r="M172" s="2"/>
      <c r="N172" s="2" t="s">
        <v>2822</v>
      </c>
      <c r="O172" s="4" t="s">
        <v>2823</v>
      </c>
    </row>
    <row r="173" spans="1:15" ht="15" customHeight="1">
      <c r="A173" s="2" t="s">
        <v>70</v>
      </c>
      <c r="B173" s="2" t="s">
        <v>71</v>
      </c>
      <c r="C173" s="3">
        <v>4</v>
      </c>
      <c r="D173" s="2" t="s">
        <v>562</v>
      </c>
      <c r="E173" s="2" t="s">
        <v>3163</v>
      </c>
      <c r="F173" s="2" t="s">
        <v>3088</v>
      </c>
      <c r="G173" s="2" t="s">
        <v>3164</v>
      </c>
      <c r="H173" s="2" t="s">
        <v>2745</v>
      </c>
      <c r="I173" s="2" t="s">
        <v>3165</v>
      </c>
      <c r="J173" s="2" t="s">
        <v>3166</v>
      </c>
      <c r="K173" s="2" t="s">
        <v>3167</v>
      </c>
      <c r="L173" s="2" t="s">
        <v>3094</v>
      </c>
      <c r="M173" s="2"/>
      <c r="N173" s="2" t="s">
        <v>2897</v>
      </c>
      <c r="O173" s="4" t="s">
        <v>3168</v>
      </c>
    </row>
    <row r="174" spans="1:15" ht="15" customHeight="1">
      <c r="A174" s="2" t="s">
        <v>70</v>
      </c>
      <c r="B174" s="2" t="s">
        <v>71</v>
      </c>
      <c r="C174" s="3">
        <v>4</v>
      </c>
      <c r="D174" s="2" t="s">
        <v>562</v>
      </c>
      <c r="E174" s="2" t="s">
        <v>3163</v>
      </c>
      <c r="F174" s="2" t="s">
        <v>3088</v>
      </c>
      <c r="G174" s="2" t="s">
        <v>3169</v>
      </c>
      <c r="H174" s="2" t="s">
        <v>2745</v>
      </c>
      <c r="I174" s="2" t="s">
        <v>3165</v>
      </c>
      <c r="J174" s="2" t="s">
        <v>3170</v>
      </c>
      <c r="K174" s="2" t="s">
        <v>3167</v>
      </c>
      <c r="L174" s="2" t="s">
        <v>3094</v>
      </c>
      <c r="M174" s="2"/>
      <c r="N174" s="2" t="s">
        <v>2897</v>
      </c>
      <c r="O174" s="4" t="s">
        <v>3168</v>
      </c>
    </row>
    <row r="175" spans="1:15" ht="15" customHeight="1">
      <c r="A175" s="2" t="s">
        <v>70</v>
      </c>
      <c r="B175" s="2" t="s">
        <v>71</v>
      </c>
      <c r="C175" s="3">
        <v>4</v>
      </c>
      <c r="D175" s="2" t="s">
        <v>562</v>
      </c>
      <c r="E175" s="2" t="s">
        <v>3041</v>
      </c>
      <c r="F175" s="2" t="s">
        <v>2793</v>
      </c>
      <c r="G175" s="2"/>
      <c r="H175" s="2" t="s">
        <v>3085</v>
      </c>
      <c r="I175" s="2" t="s">
        <v>3042</v>
      </c>
      <c r="J175" s="2"/>
      <c r="K175" s="2" t="s">
        <v>3043</v>
      </c>
      <c r="L175" s="2" t="s">
        <v>144</v>
      </c>
      <c r="M175" s="2"/>
      <c r="N175" s="2" t="s">
        <v>145</v>
      </c>
      <c r="O175" s="4" t="s">
        <v>3044</v>
      </c>
    </row>
    <row r="176" spans="1:15" ht="15" customHeight="1">
      <c r="A176" s="2" t="s">
        <v>70</v>
      </c>
      <c r="B176" s="2" t="s">
        <v>71</v>
      </c>
      <c r="C176" s="3">
        <v>4</v>
      </c>
      <c r="D176" s="2" t="s">
        <v>562</v>
      </c>
      <c r="E176" s="2" t="s">
        <v>3041</v>
      </c>
      <c r="F176" s="2" t="s">
        <v>2793</v>
      </c>
      <c r="G176" s="2" t="s">
        <v>3171</v>
      </c>
      <c r="H176" s="2" t="s">
        <v>2745</v>
      </c>
      <c r="I176" s="2" t="s">
        <v>3042</v>
      </c>
      <c r="J176" s="2" t="s">
        <v>3045</v>
      </c>
      <c r="K176" s="2" t="s">
        <v>3042</v>
      </c>
      <c r="L176" s="2" t="s">
        <v>144</v>
      </c>
      <c r="M176" s="2"/>
      <c r="N176" s="2" t="s">
        <v>145</v>
      </c>
      <c r="O176" s="4" t="s">
        <v>3044</v>
      </c>
    </row>
    <row r="177" spans="1:15" ht="15" customHeight="1">
      <c r="A177" s="2" t="s">
        <v>70</v>
      </c>
      <c r="B177" s="2" t="s">
        <v>71</v>
      </c>
      <c r="C177" s="3">
        <v>4</v>
      </c>
      <c r="D177" s="2" t="s">
        <v>562</v>
      </c>
      <c r="E177" s="2" t="s">
        <v>3041</v>
      </c>
      <c r="F177" s="2" t="s">
        <v>2793</v>
      </c>
      <c r="G177" s="2" t="s">
        <v>3172</v>
      </c>
      <c r="H177" s="2" t="s">
        <v>2745</v>
      </c>
      <c r="I177" s="2" t="s">
        <v>3042</v>
      </c>
      <c r="J177" s="2" t="s">
        <v>3043</v>
      </c>
      <c r="K177" s="2" t="s">
        <v>3042</v>
      </c>
      <c r="L177" s="2" t="s">
        <v>144</v>
      </c>
      <c r="M177" s="2"/>
      <c r="N177" s="2" t="s">
        <v>145</v>
      </c>
      <c r="O177" s="4" t="s">
        <v>3044</v>
      </c>
    </row>
    <row r="178" spans="1:15" ht="15" customHeight="1">
      <c r="A178" s="2" t="s">
        <v>70</v>
      </c>
      <c r="B178" s="2" t="s">
        <v>71</v>
      </c>
      <c r="C178" s="3">
        <v>4</v>
      </c>
      <c r="D178" s="2" t="s">
        <v>562</v>
      </c>
      <c r="E178" s="2" t="s">
        <v>3173</v>
      </c>
      <c r="F178" s="2" t="s">
        <v>2967</v>
      </c>
      <c r="G178" s="2" t="s">
        <v>3174</v>
      </c>
      <c r="H178" s="2" t="s">
        <v>2745</v>
      </c>
      <c r="I178" s="2" t="s">
        <v>3175</v>
      </c>
      <c r="J178" s="2" t="s">
        <v>3176</v>
      </c>
      <c r="K178" s="2" t="s">
        <v>3177</v>
      </c>
      <c r="L178" s="2" t="s">
        <v>3178</v>
      </c>
      <c r="M178" s="2"/>
      <c r="N178" s="2" t="s">
        <v>3179</v>
      </c>
      <c r="O178" s="4" t="s">
        <v>3180</v>
      </c>
    </row>
    <row r="179" spans="1:15" ht="15" customHeight="1">
      <c r="A179" s="2" t="s">
        <v>70</v>
      </c>
      <c r="B179" s="2" t="s">
        <v>71</v>
      </c>
      <c r="C179" s="3">
        <v>4</v>
      </c>
      <c r="D179" s="2" t="s">
        <v>562</v>
      </c>
      <c r="E179" s="2" t="s">
        <v>3173</v>
      </c>
      <c r="F179" s="2" t="s">
        <v>2967</v>
      </c>
      <c r="G179" s="2" t="s">
        <v>3181</v>
      </c>
      <c r="H179" s="2" t="s">
        <v>2771</v>
      </c>
      <c r="I179" s="2" t="s">
        <v>3175</v>
      </c>
      <c r="J179" s="2" t="s">
        <v>3176</v>
      </c>
      <c r="K179" s="2" t="s">
        <v>3177</v>
      </c>
      <c r="L179" s="2" t="s">
        <v>3178</v>
      </c>
      <c r="M179" s="2"/>
      <c r="N179" s="2" t="s">
        <v>3179</v>
      </c>
      <c r="O179" s="4" t="s">
        <v>3180</v>
      </c>
    </row>
    <row r="180" spans="1:15" ht="15" customHeight="1">
      <c r="A180" s="2" t="s">
        <v>70</v>
      </c>
      <c r="B180" s="2" t="s">
        <v>71</v>
      </c>
      <c r="C180" s="3">
        <v>4</v>
      </c>
      <c r="D180" s="2" t="s">
        <v>562</v>
      </c>
      <c r="E180" s="2" t="s">
        <v>3182</v>
      </c>
      <c r="F180" s="2" t="s">
        <v>2793</v>
      </c>
      <c r="G180" s="2" t="s">
        <v>3183</v>
      </c>
      <c r="H180" s="2" t="s">
        <v>2745</v>
      </c>
      <c r="I180" s="2" t="s">
        <v>3184</v>
      </c>
      <c r="J180" s="2" t="s">
        <v>3184</v>
      </c>
      <c r="K180" s="2" t="s">
        <v>3185</v>
      </c>
      <c r="L180" s="2" t="s">
        <v>33</v>
      </c>
      <c r="M180" s="2"/>
      <c r="N180" s="2" t="s">
        <v>34</v>
      </c>
      <c r="O180" s="4" t="s">
        <v>3186</v>
      </c>
    </row>
    <row r="181" spans="1:15" ht="15" customHeight="1">
      <c r="A181" s="2" t="s">
        <v>70</v>
      </c>
      <c r="B181" s="2" t="s">
        <v>71</v>
      </c>
      <c r="C181" s="3">
        <v>4</v>
      </c>
      <c r="D181" s="2" t="s">
        <v>562</v>
      </c>
      <c r="E181" s="2" t="s">
        <v>3187</v>
      </c>
      <c r="F181" s="2" t="s">
        <v>2793</v>
      </c>
      <c r="G181" s="2" t="s">
        <v>3188</v>
      </c>
      <c r="H181" s="2" t="s">
        <v>2745</v>
      </c>
      <c r="I181" s="2" t="s">
        <v>3189</v>
      </c>
      <c r="J181" s="2" t="s">
        <v>3190</v>
      </c>
      <c r="K181" s="2" t="s">
        <v>3190</v>
      </c>
      <c r="L181" s="2" t="s">
        <v>33</v>
      </c>
      <c r="M181" s="2"/>
      <c r="N181" s="2" t="s">
        <v>34</v>
      </c>
      <c r="O181" s="4" t="s">
        <v>3191</v>
      </c>
    </row>
    <row r="182" spans="1:15" ht="15" customHeight="1">
      <c r="A182" s="2" t="s">
        <v>70</v>
      </c>
      <c r="B182" s="2" t="s">
        <v>71</v>
      </c>
      <c r="C182" s="3">
        <v>4</v>
      </c>
      <c r="D182" s="2" t="s">
        <v>562</v>
      </c>
      <c r="E182" s="2" t="s">
        <v>3187</v>
      </c>
      <c r="F182" s="2" t="s">
        <v>2793</v>
      </c>
      <c r="G182" s="2"/>
      <c r="H182" s="2" t="s">
        <v>3192</v>
      </c>
      <c r="I182" s="2" t="s">
        <v>3189</v>
      </c>
      <c r="J182" s="2"/>
      <c r="K182" s="2" t="s">
        <v>3190</v>
      </c>
      <c r="L182" s="2" t="s">
        <v>33</v>
      </c>
      <c r="M182" s="2"/>
      <c r="N182" s="2" t="s">
        <v>34</v>
      </c>
      <c r="O182" s="4" t="s">
        <v>3191</v>
      </c>
    </row>
    <row r="183" spans="1:15" ht="15" customHeight="1">
      <c r="A183" s="2" t="s">
        <v>84</v>
      </c>
      <c r="B183" s="2" t="s">
        <v>85</v>
      </c>
      <c r="C183" s="3">
        <v>5</v>
      </c>
      <c r="D183" s="2" t="s">
        <v>580</v>
      </c>
      <c r="E183" s="2" t="s">
        <v>3193</v>
      </c>
      <c r="F183" s="2" t="s">
        <v>3194</v>
      </c>
      <c r="G183" s="2" t="s">
        <v>3195</v>
      </c>
      <c r="H183" s="2" t="s">
        <v>2745</v>
      </c>
      <c r="I183" s="2" t="s">
        <v>3196</v>
      </c>
      <c r="J183" s="2" t="s">
        <v>3197</v>
      </c>
      <c r="K183" s="2" t="s">
        <v>3197</v>
      </c>
      <c r="L183" s="2" t="s">
        <v>33</v>
      </c>
      <c r="M183" s="2"/>
      <c r="N183" s="2" t="s">
        <v>34</v>
      </c>
      <c r="O183" s="4" t="s">
        <v>3198</v>
      </c>
    </row>
    <row r="184" spans="1:15" ht="15" customHeight="1">
      <c r="A184" s="2" t="s">
        <v>84</v>
      </c>
      <c r="B184" s="2" t="s">
        <v>85</v>
      </c>
      <c r="C184" s="3">
        <v>5</v>
      </c>
      <c r="D184" s="2" t="s">
        <v>580</v>
      </c>
      <c r="E184" s="2" t="s">
        <v>3199</v>
      </c>
      <c r="F184" s="2" t="s">
        <v>3200</v>
      </c>
      <c r="G184" s="2" t="s">
        <v>3201</v>
      </c>
      <c r="H184" s="2" t="s">
        <v>3090</v>
      </c>
      <c r="I184" s="2" t="s">
        <v>3202</v>
      </c>
      <c r="J184" s="2" t="s">
        <v>3203</v>
      </c>
      <c r="K184" s="2" t="s">
        <v>3204</v>
      </c>
      <c r="L184" s="2" t="s">
        <v>3205</v>
      </c>
      <c r="M184" s="2" t="s">
        <v>3206</v>
      </c>
      <c r="N184" s="2" t="s">
        <v>2946</v>
      </c>
      <c r="O184" s="4" t="s">
        <v>3207</v>
      </c>
    </row>
    <row r="185" spans="1:15" ht="15" customHeight="1">
      <c r="A185" s="2" t="s">
        <v>84</v>
      </c>
      <c r="B185" s="2" t="s">
        <v>85</v>
      </c>
      <c r="C185" s="3">
        <v>5</v>
      </c>
      <c r="D185" s="2" t="s">
        <v>580</v>
      </c>
      <c r="E185" s="2" t="s">
        <v>2860</v>
      </c>
      <c r="F185" s="2" t="s">
        <v>2754</v>
      </c>
      <c r="G185" s="2" t="s">
        <v>3208</v>
      </c>
      <c r="H185" s="2" t="s">
        <v>2745</v>
      </c>
      <c r="I185" s="2" t="s">
        <v>2862</v>
      </c>
      <c r="J185" s="2" t="s">
        <v>3079</v>
      </c>
      <c r="K185" s="2" t="s">
        <v>2864</v>
      </c>
      <c r="L185" s="2" t="s">
        <v>2865</v>
      </c>
      <c r="M185" s="2"/>
      <c r="N185" s="2" t="s">
        <v>2866</v>
      </c>
      <c r="O185" s="4" t="s">
        <v>3209</v>
      </c>
    </row>
    <row r="186" spans="1:15" ht="15" customHeight="1">
      <c r="A186" s="2" t="s">
        <v>84</v>
      </c>
      <c r="B186" s="2" t="s">
        <v>85</v>
      </c>
      <c r="C186" s="3">
        <v>5</v>
      </c>
      <c r="D186" s="2" t="s">
        <v>580</v>
      </c>
      <c r="E186" s="2" t="s">
        <v>2860</v>
      </c>
      <c r="F186" s="2" t="s">
        <v>2754</v>
      </c>
      <c r="G186" s="2" t="s">
        <v>3210</v>
      </c>
      <c r="H186" s="2" t="s">
        <v>2771</v>
      </c>
      <c r="I186" s="2" t="s">
        <v>2862</v>
      </c>
      <c r="J186" s="2" t="s">
        <v>3079</v>
      </c>
      <c r="K186" s="2" t="s">
        <v>2864</v>
      </c>
      <c r="L186" s="2" t="s">
        <v>2865</v>
      </c>
      <c r="M186" s="2"/>
      <c r="N186" s="2" t="s">
        <v>2866</v>
      </c>
      <c r="O186" s="4" t="s">
        <v>3211</v>
      </c>
    </row>
    <row r="187" spans="1:15" ht="15" customHeight="1">
      <c r="A187" s="2" t="s">
        <v>84</v>
      </c>
      <c r="B187" s="2" t="s">
        <v>85</v>
      </c>
      <c r="C187" s="3">
        <v>5</v>
      </c>
      <c r="D187" s="2" t="s">
        <v>580</v>
      </c>
      <c r="E187" s="2" t="s">
        <v>3212</v>
      </c>
      <c r="F187" s="2" t="s">
        <v>3200</v>
      </c>
      <c r="G187" s="2" t="s">
        <v>3213</v>
      </c>
      <c r="H187" s="2" t="s">
        <v>2745</v>
      </c>
      <c r="I187" s="2" t="s">
        <v>3214</v>
      </c>
      <c r="J187" s="2" t="s">
        <v>3215</v>
      </c>
      <c r="K187" s="2" t="s">
        <v>3215</v>
      </c>
      <c r="L187" s="2" t="s">
        <v>3216</v>
      </c>
      <c r="M187" s="2"/>
      <c r="N187" s="2" t="s">
        <v>3217</v>
      </c>
      <c r="O187" s="4" t="s">
        <v>3218</v>
      </c>
    </row>
    <row r="188" spans="1:15" ht="15" customHeight="1">
      <c r="A188" s="2" t="s">
        <v>84</v>
      </c>
      <c r="B188" s="2" t="s">
        <v>85</v>
      </c>
      <c r="C188" s="3">
        <v>5</v>
      </c>
      <c r="D188" s="2" t="s">
        <v>580</v>
      </c>
      <c r="E188" s="2" t="s">
        <v>3212</v>
      </c>
      <c r="F188" s="2" t="s">
        <v>3200</v>
      </c>
      <c r="G188" s="2" t="s">
        <v>3219</v>
      </c>
      <c r="H188" s="2" t="s">
        <v>2745</v>
      </c>
      <c r="I188" s="2" t="s">
        <v>3214</v>
      </c>
      <c r="J188" s="2" t="s">
        <v>3214</v>
      </c>
      <c r="K188" s="2" t="s">
        <v>3215</v>
      </c>
      <c r="L188" s="2" t="s">
        <v>3216</v>
      </c>
      <c r="M188" s="2"/>
      <c r="N188" s="2" t="s">
        <v>3217</v>
      </c>
      <c r="O188" s="4" t="s">
        <v>3218</v>
      </c>
    </row>
    <row r="189" spans="1:15" ht="15" customHeight="1">
      <c r="A189" s="2" t="s">
        <v>84</v>
      </c>
      <c r="B189" s="2" t="s">
        <v>85</v>
      </c>
      <c r="C189" s="3">
        <v>5</v>
      </c>
      <c r="D189" s="2" t="s">
        <v>580</v>
      </c>
      <c r="E189" s="2" t="s">
        <v>3212</v>
      </c>
      <c r="F189" s="2" t="s">
        <v>3200</v>
      </c>
      <c r="G189" s="2" t="s">
        <v>3220</v>
      </c>
      <c r="H189" s="2" t="s">
        <v>2745</v>
      </c>
      <c r="I189" s="2" t="s">
        <v>3214</v>
      </c>
      <c r="J189" s="2" t="s">
        <v>3215</v>
      </c>
      <c r="K189" s="2" t="s">
        <v>3215</v>
      </c>
      <c r="L189" s="2" t="s">
        <v>3216</v>
      </c>
      <c r="M189" s="2"/>
      <c r="N189" s="2" t="s">
        <v>3217</v>
      </c>
      <c r="O189" s="4" t="s">
        <v>3218</v>
      </c>
    </row>
    <row r="190" spans="1:15" ht="15" customHeight="1">
      <c r="A190" s="2" t="s">
        <v>84</v>
      </c>
      <c r="B190" s="2" t="s">
        <v>85</v>
      </c>
      <c r="C190" s="3">
        <v>5</v>
      </c>
      <c r="D190" s="2" t="s">
        <v>580</v>
      </c>
      <c r="E190" s="2" t="s">
        <v>3212</v>
      </c>
      <c r="F190" s="2" t="s">
        <v>3200</v>
      </c>
      <c r="G190" s="2" t="s">
        <v>3221</v>
      </c>
      <c r="H190" s="2" t="s">
        <v>2745</v>
      </c>
      <c r="I190" s="2" t="s">
        <v>3214</v>
      </c>
      <c r="J190" s="2" t="s">
        <v>3215</v>
      </c>
      <c r="K190" s="2" t="s">
        <v>3215</v>
      </c>
      <c r="L190" s="2" t="s">
        <v>3216</v>
      </c>
      <c r="M190" s="2"/>
      <c r="N190" s="2" t="s">
        <v>3217</v>
      </c>
      <c r="O190" s="4" t="s">
        <v>3218</v>
      </c>
    </row>
    <row r="191" spans="1:15" ht="15" customHeight="1">
      <c r="A191" s="2" t="s">
        <v>84</v>
      </c>
      <c r="B191" s="2" t="s">
        <v>85</v>
      </c>
      <c r="C191" s="3">
        <v>5</v>
      </c>
      <c r="D191" s="2" t="s">
        <v>580</v>
      </c>
      <c r="E191" s="2" t="s">
        <v>3212</v>
      </c>
      <c r="F191" s="2" t="s">
        <v>3200</v>
      </c>
      <c r="G191" s="2" t="s">
        <v>3222</v>
      </c>
      <c r="H191" s="2" t="s">
        <v>2745</v>
      </c>
      <c r="I191" s="2" t="s">
        <v>3214</v>
      </c>
      <c r="J191" s="2" t="s">
        <v>3214</v>
      </c>
      <c r="K191" s="2" t="s">
        <v>3215</v>
      </c>
      <c r="L191" s="2" t="s">
        <v>3216</v>
      </c>
      <c r="M191" s="2"/>
      <c r="N191" s="2" t="s">
        <v>3217</v>
      </c>
      <c r="O191" s="4" t="s">
        <v>3218</v>
      </c>
    </row>
    <row r="192" spans="1:15" ht="15" customHeight="1">
      <c r="A192" s="2" t="s">
        <v>84</v>
      </c>
      <c r="B192" s="2" t="s">
        <v>85</v>
      </c>
      <c r="C192" s="3">
        <v>5</v>
      </c>
      <c r="D192" s="2" t="s">
        <v>580</v>
      </c>
      <c r="E192" s="2" t="s">
        <v>2868</v>
      </c>
      <c r="F192" s="2" t="s">
        <v>2793</v>
      </c>
      <c r="G192" s="2" t="s">
        <v>3223</v>
      </c>
      <c r="H192" s="2" t="s">
        <v>2745</v>
      </c>
      <c r="I192" s="2" t="s">
        <v>2870</v>
      </c>
      <c r="J192" s="2" t="s">
        <v>2870</v>
      </c>
      <c r="K192" s="2" t="s">
        <v>2872</v>
      </c>
      <c r="L192" s="2" t="s">
        <v>2847</v>
      </c>
      <c r="M192" s="2"/>
      <c r="N192" s="2" t="s">
        <v>34</v>
      </c>
      <c r="O192" s="4" t="s">
        <v>2873</v>
      </c>
    </row>
    <row r="193" spans="1:15" ht="15" customHeight="1">
      <c r="A193" s="2" t="s">
        <v>84</v>
      </c>
      <c r="B193" s="2" t="s">
        <v>85</v>
      </c>
      <c r="C193" s="3">
        <v>5</v>
      </c>
      <c r="D193" s="2" t="s">
        <v>580</v>
      </c>
      <c r="E193" s="2" t="s">
        <v>2868</v>
      </c>
      <c r="F193" s="2" t="s">
        <v>2793</v>
      </c>
      <c r="G193" s="2" t="s">
        <v>3224</v>
      </c>
      <c r="H193" s="2" t="s">
        <v>2745</v>
      </c>
      <c r="I193" s="2" t="s">
        <v>2870</v>
      </c>
      <c r="J193" s="2" t="s">
        <v>2872</v>
      </c>
      <c r="K193" s="2" t="s">
        <v>2872</v>
      </c>
      <c r="L193" s="2" t="s">
        <v>2847</v>
      </c>
      <c r="M193" s="2"/>
      <c r="N193" s="2" t="s">
        <v>34</v>
      </c>
      <c r="O193" s="4" t="s">
        <v>2873</v>
      </c>
    </row>
    <row r="194" spans="1:15" ht="15" customHeight="1">
      <c r="A194" s="2" t="s">
        <v>84</v>
      </c>
      <c r="B194" s="2" t="s">
        <v>85</v>
      </c>
      <c r="C194" s="3">
        <v>5</v>
      </c>
      <c r="D194" s="2" t="s">
        <v>580</v>
      </c>
      <c r="E194" s="2" t="s">
        <v>2868</v>
      </c>
      <c r="F194" s="2" t="s">
        <v>2793</v>
      </c>
      <c r="G194" s="2" t="s">
        <v>3225</v>
      </c>
      <c r="H194" s="2" t="s">
        <v>2745</v>
      </c>
      <c r="I194" s="2" t="s">
        <v>2870</v>
      </c>
      <c r="J194" s="2" t="s">
        <v>2871</v>
      </c>
      <c r="K194" s="2" t="s">
        <v>2872</v>
      </c>
      <c r="L194" s="2" t="s">
        <v>2847</v>
      </c>
      <c r="M194" s="2"/>
      <c r="N194" s="2" t="s">
        <v>34</v>
      </c>
      <c r="O194" s="4" t="s">
        <v>2873</v>
      </c>
    </row>
    <row r="195" spans="1:15" ht="15" customHeight="1">
      <c r="A195" s="2" t="s">
        <v>84</v>
      </c>
      <c r="B195" s="2" t="s">
        <v>85</v>
      </c>
      <c r="C195" s="3">
        <v>5</v>
      </c>
      <c r="D195" s="2" t="s">
        <v>580</v>
      </c>
      <c r="E195" s="2" t="s">
        <v>3226</v>
      </c>
      <c r="F195" s="2" t="s">
        <v>3227</v>
      </c>
      <c r="G195" s="2" t="s">
        <v>3228</v>
      </c>
      <c r="H195" s="2" t="s">
        <v>2745</v>
      </c>
      <c r="I195" s="2" t="s">
        <v>3229</v>
      </c>
      <c r="J195" s="2" t="s">
        <v>3229</v>
      </c>
      <c r="K195" s="2" t="s">
        <v>3230</v>
      </c>
      <c r="L195" s="2" t="s">
        <v>3231</v>
      </c>
      <c r="M195" s="2"/>
      <c r="N195" s="2" t="s">
        <v>2822</v>
      </c>
      <c r="O195" s="4" t="s">
        <v>3232</v>
      </c>
    </row>
    <row r="196" spans="1:15" ht="15" customHeight="1">
      <c r="A196" s="2" t="s">
        <v>84</v>
      </c>
      <c r="B196" s="2" t="s">
        <v>85</v>
      </c>
      <c r="C196" s="3">
        <v>5</v>
      </c>
      <c r="D196" s="2" t="s">
        <v>580</v>
      </c>
      <c r="E196" s="2" t="s">
        <v>2887</v>
      </c>
      <c r="F196" s="2" t="s">
        <v>2793</v>
      </c>
      <c r="G196" s="2" t="s">
        <v>3233</v>
      </c>
      <c r="H196" s="2" t="s">
        <v>2771</v>
      </c>
      <c r="I196" s="2" t="s">
        <v>2889</v>
      </c>
      <c r="J196" s="2" t="s">
        <v>954</v>
      </c>
      <c r="K196" s="2" t="s">
        <v>2782</v>
      </c>
      <c r="L196" s="2" t="s">
        <v>159</v>
      </c>
      <c r="M196" s="2"/>
      <c r="N196" s="2" t="s">
        <v>145</v>
      </c>
      <c r="O196" s="4" t="s">
        <v>2890</v>
      </c>
    </row>
    <row r="197" spans="1:15" ht="15" customHeight="1">
      <c r="A197" s="2" t="s">
        <v>84</v>
      </c>
      <c r="B197" s="2" t="s">
        <v>85</v>
      </c>
      <c r="C197" s="3">
        <v>5</v>
      </c>
      <c r="D197" s="2" t="s">
        <v>580</v>
      </c>
      <c r="E197" s="2" t="s">
        <v>2887</v>
      </c>
      <c r="F197" s="2" t="s">
        <v>2793</v>
      </c>
      <c r="G197" s="2" t="s">
        <v>3234</v>
      </c>
      <c r="H197" s="2" t="s">
        <v>2745</v>
      </c>
      <c r="I197" s="2" t="s">
        <v>2889</v>
      </c>
      <c r="J197" s="2" t="s">
        <v>954</v>
      </c>
      <c r="K197" s="2" t="s">
        <v>2782</v>
      </c>
      <c r="L197" s="2" t="s">
        <v>159</v>
      </c>
      <c r="M197" s="2"/>
      <c r="N197" s="2" t="s">
        <v>145</v>
      </c>
      <c r="O197" s="4" t="s">
        <v>2890</v>
      </c>
    </row>
    <row r="198" spans="1:15" ht="15" customHeight="1">
      <c r="A198" s="2" t="s">
        <v>84</v>
      </c>
      <c r="B198" s="2" t="s">
        <v>85</v>
      </c>
      <c r="C198" s="3">
        <v>5</v>
      </c>
      <c r="D198" s="2" t="s">
        <v>580</v>
      </c>
      <c r="E198" s="2" t="s">
        <v>2887</v>
      </c>
      <c r="F198" s="2" t="s">
        <v>2793</v>
      </c>
      <c r="G198" s="2" t="s">
        <v>3235</v>
      </c>
      <c r="H198" s="2" t="s">
        <v>2745</v>
      </c>
      <c r="I198" s="2" t="s">
        <v>2889</v>
      </c>
      <c r="J198" s="2" t="s">
        <v>954</v>
      </c>
      <c r="K198" s="2" t="s">
        <v>2782</v>
      </c>
      <c r="L198" s="2" t="s">
        <v>159</v>
      </c>
      <c r="M198" s="2"/>
      <c r="N198" s="2" t="s">
        <v>145</v>
      </c>
      <c r="O198" s="4" t="s">
        <v>2890</v>
      </c>
    </row>
    <row r="199" spans="1:15" ht="15" customHeight="1">
      <c r="A199" s="2" t="s">
        <v>84</v>
      </c>
      <c r="B199" s="2" t="s">
        <v>85</v>
      </c>
      <c r="C199" s="3">
        <v>5</v>
      </c>
      <c r="D199" s="2" t="s">
        <v>580</v>
      </c>
      <c r="E199" s="2" t="s">
        <v>2887</v>
      </c>
      <c r="F199" s="2" t="s">
        <v>2793</v>
      </c>
      <c r="G199" s="2" t="s">
        <v>3236</v>
      </c>
      <c r="H199" s="2" t="s">
        <v>2745</v>
      </c>
      <c r="I199" s="2" t="s">
        <v>2889</v>
      </c>
      <c r="J199" s="2" t="s">
        <v>2781</v>
      </c>
      <c r="K199" s="2" t="s">
        <v>2782</v>
      </c>
      <c r="L199" s="2" t="s">
        <v>159</v>
      </c>
      <c r="M199" s="2"/>
      <c r="N199" s="2" t="s">
        <v>145</v>
      </c>
      <c r="O199" s="4" t="s">
        <v>2890</v>
      </c>
    </row>
    <row r="200" spans="1:15" ht="15" customHeight="1">
      <c r="A200" s="2" t="s">
        <v>84</v>
      </c>
      <c r="B200" s="2" t="s">
        <v>85</v>
      </c>
      <c r="C200" s="3">
        <v>5</v>
      </c>
      <c r="D200" s="2" t="s">
        <v>580</v>
      </c>
      <c r="E200" s="2" t="s">
        <v>2887</v>
      </c>
      <c r="F200" s="2" t="s">
        <v>2793</v>
      </c>
      <c r="G200" s="2" t="s">
        <v>3237</v>
      </c>
      <c r="H200" s="2" t="s">
        <v>3238</v>
      </c>
      <c r="I200" s="2" t="s">
        <v>2889</v>
      </c>
      <c r="J200" s="2" t="s">
        <v>954</v>
      </c>
      <c r="K200" s="2" t="s">
        <v>2782</v>
      </c>
      <c r="L200" s="2" t="s">
        <v>159</v>
      </c>
      <c r="M200" s="2"/>
      <c r="N200" s="2" t="s">
        <v>145</v>
      </c>
      <c r="O200" s="4" t="s">
        <v>2890</v>
      </c>
    </row>
    <row r="201" spans="1:15" ht="15" customHeight="1">
      <c r="A201" s="2" t="s">
        <v>84</v>
      </c>
      <c r="B201" s="2" t="s">
        <v>85</v>
      </c>
      <c r="C201" s="3">
        <v>5</v>
      </c>
      <c r="D201" s="2" t="s">
        <v>580</v>
      </c>
      <c r="E201" s="2" t="s">
        <v>2887</v>
      </c>
      <c r="F201" s="2" t="s">
        <v>2793</v>
      </c>
      <c r="G201" s="2" t="s">
        <v>3239</v>
      </c>
      <c r="H201" s="2" t="s">
        <v>2745</v>
      </c>
      <c r="I201" s="2" t="s">
        <v>2889</v>
      </c>
      <c r="J201" s="2" t="s">
        <v>954</v>
      </c>
      <c r="K201" s="2" t="s">
        <v>2782</v>
      </c>
      <c r="L201" s="2" t="s">
        <v>159</v>
      </c>
      <c r="M201" s="2"/>
      <c r="N201" s="2" t="s">
        <v>145</v>
      </c>
      <c r="O201" s="4" t="s">
        <v>2890</v>
      </c>
    </row>
    <row r="202" spans="1:15" ht="15" customHeight="1">
      <c r="A202" s="2" t="s">
        <v>84</v>
      </c>
      <c r="B202" s="2" t="s">
        <v>85</v>
      </c>
      <c r="C202" s="3">
        <v>5</v>
      </c>
      <c r="D202" s="2" t="s">
        <v>580</v>
      </c>
      <c r="E202" s="2" t="s">
        <v>2887</v>
      </c>
      <c r="F202" s="2" t="s">
        <v>2793</v>
      </c>
      <c r="G202" s="2" t="s">
        <v>3240</v>
      </c>
      <c r="H202" s="2" t="s">
        <v>2745</v>
      </c>
      <c r="I202" s="2" t="s">
        <v>2889</v>
      </c>
      <c r="J202" s="2" t="s">
        <v>2782</v>
      </c>
      <c r="K202" s="2" t="s">
        <v>2782</v>
      </c>
      <c r="L202" s="2" t="s">
        <v>159</v>
      </c>
      <c r="M202" s="2"/>
      <c r="N202" s="2" t="s">
        <v>145</v>
      </c>
      <c r="O202" s="4" t="s">
        <v>2890</v>
      </c>
    </row>
    <row r="203" spans="1:15" ht="15" customHeight="1">
      <c r="A203" s="2" t="s">
        <v>84</v>
      </c>
      <c r="B203" s="2" t="s">
        <v>85</v>
      </c>
      <c r="C203" s="3">
        <v>5</v>
      </c>
      <c r="D203" s="2" t="s">
        <v>580</v>
      </c>
      <c r="E203" s="2" t="s">
        <v>2887</v>
      </c>
      <c r="F203" s="2" t="s">
        <v>2793</v>
      </c>
      <c r="G203" s="2"/>
      <c r="H203" s="2" t="s">
        <v>3085</v>
      </c>
      <c r="I203" s="2" t="s">
        <v>2889</v>
      </c>
      <c r="J203" s="2"/>
      <c r="K203" s="2" t="s">
        <v>2782</v>
      </c>
      <c r="L203" s="2" t="s">
        <v>159</v>
      </c>
      <c r="M203" s="2"/>
      <c r="N203" s="2" t="s">
        <v>145</v>
      </c>
      <c r="O203" s="4" t="s">
        <v>2890</v>
      </c>
    </row>
    <row r="204" spans="1:15" ht="15" customHeight="1">
      <c r="A204" s="2" t="s">
        <v>84</v>
      </c>
      <c r="B204" s="2" t="s">
        <v>85</v>
      </c>
      <c r="C204" s="3">
        <v>5</v>
      </c>
      <c r="D204" s="2" t="s">
        <v>580</v>
      </c>
      <c r="E204" s="2" t="s">
        <v>2792</v>
      </c>
      <c r="F204" s="2" t="s">
        <v>2793</v>
      </c>
      <c r="G204" s="2" t="s">
        <v>3241</v>
      </c>
      <c r="H204" s="2" t="s">
        <v>2745</v>
      </c>
      <c r="I204" s="2" t="s">
        <v>2795</v>
      </c>
      <c r="J204" s="2" t="s">
        <v>1291</v>
      </c>
      <c r="K204" s="2" t="s">
        <v>2796</v>
      </c>
      <c r="L204" s="2" t="s">
        <v>33</v>
      </c>
      <c r="M204" s="2"/>
      <c r="N204" s="2" t="s">
        <v>34</v>
      </c>
      <c r="O204" s="4" t="s">
        <v>2797</v>
      </c>
    </row>
    <row r="205" spans="1:15" ht="15" customHeight="1">
      <c r="A205" s="2" t="s">
        <v>84</v>
      </c>
      <c r="B205" s="2" t="s">
        <v>85</v>
      </c>
      <c r="C205" s="3">
        <v>5</v>
      </c>
      <c r="D205" s="2" t="s">
        <v>580</v>
      </c>
      <c r="E205" s="2" t="s">
        <v>2792</v>
      </c>
      <c r="F205" s="2" t="s">
        <v>2793</v>
      </c>
      <c r="G205" s="2" t="s">
        <v>3242</v>
      </c>
      <c r="H205" s="2" t="s">
        <v>2745</v>
      </c>
      <c r="I205" s="2" t="s">
        <v>2795</v>
      </c>
      <c r="J205" s="2" t="s">
        <v>1291</v>
      </c>
      <c r="K205" s="2" t="s">
        <v>2796</v>
      </c>
      <c r="L205" s="2" t="s">
        <v>33</v>
      </c>
      <c r="M205" s="2"/>
      <c r="N205" s="2" t="s">
        <v>34</v>
      </c>
      <c r="O205" s="4" t="s">
        <v>2797</v>
      </c>
    </row>
    <row r="206" spans="1:15" ht="15" customHeight="1">
      <c r="A206" s="2" t="s">
        <v>84</v>
      </c>
      <c r="B206" s="2" t="s">
        <v>85</v>
      </c>
      <c r="C206" s="3">
        <v>5</v>
      </c>
      <c r="D206" s="2" t="s">
        <v>580</v>
      </c>
      <c r="E206" s="2" t="s">
        <v>2792</v>
      </c>
      <c r="F206" s="2" t="s">
        <v>2793</v>
      </c>
      <c r="G206" s="2" t="s">
        <v>3243</v>
      </c>
      <c r="H206" s="2" t="s">
        <v>2745</v>
      </c>
      <c r="I206" s="2" t="s">
        <v>2795</v>
      </c>
      <c r="J206" s="2" t="s">
        <v>1291</v>
      </c>
      <c r="K206" s="2" t="s">
        <v>2796</v>
      </c>
      <c r="L206" s="2" t="s">
        <v>33</v>
      </c>
      <c r="M206" s="2"/>
      <c r="N206" s="2" t="s">
        <v>34</v>
      </c>
      <c r="O206" s="4" t="s">
        <v>2797</v>
      </c>
    </row>
    <row r="207" spans="1:15" ht="15" customHeight="1">
      <c r="A207" s="2" t="s">
        <v>84</v>
      </c>
      <c r="B207" s="2" t="s">
        <v>85</v>
      </c>
      <c r="C207" s="3">
        <v>5</v>
      </c>
      <c r="D207" s="2" t="s">
        <v>580</v>
      </c>
      <c r="E207" s="2" t="s">
        <v>2792</v>
      </c>
      <c r="F207" s="2" t="s">
        <v>2793</v>
      </c>
      <c r="G207" s="2" t="s">
        <v>3244</v>
      </c>
      <c r="H207" s="2" t="s">
        <v>3238</v>
      </c>
      <c r="I207" s="2" t="s">
        <v>2795</v>
      </c>
      <c r="J207" s="2" t="s">
        <v>1291</v>
      </c>
      <c r="K207" s="2" t="s">
        <v>2796</v>
      </c>
      <c r="L207" s="2" t="s">
        <v>33</v>
      </c>
      <c r="M207" s="2"/>
      <c r="N207" s="2" t="s">
        <v>34</v>
      </c>
      <c r="O207" s="4" t="s">
        <v>2797</v>
      </c>
    </row>
    <row r="208" spans="1:15" ht="15" customHeight="1">
      <c r="A208" s="2" t="s">
        <v>84</v>
      </c>
      <c r="B208" s="2" t="s">
        <v>85</v>
      </c>
      <c r="C208" s="3">
        <v>5</v>
      </c>
      <c r="D208" s="2" t="s">
        <v>580</v>
      </c>
      <c r="E208" s="2" t="s">
        <v>2792</v>
      </c>
      <c r="F208" s="2" t="s">
        <v>2793</v>
      </c>
      <c r="G208" s="2" t="s">
        <v>3245</v>
      </c>
      <c r="H208" s="2" t="s">
        <v>2745</v>
      </c>
      <c r="I208" s="2" t="s">
        <v>2795</v>
      </c>
      <c r="J208" s="2" t="s">
        <v>1291</v>
      </c>
      <c r="K208" s="2" t="s">
        <v>2796</v>
      </c>
      <c r="L208" s="2" t="s">
        <v>33</v>
      </c>
      <c r="M208" s="2"/>
      <c r="N208" s="2" t="s">
        <v>34</v>
      </c>
      <c r="O208" s="4" t="s">
        <v>2797</v>
      </c>
    </row>
    <row r="209" spans="1:15" ht="15" customHeight="1">
      <c r="A209" s="2" t="s">
        <v>84</v>
      </c>
      <c r="B209" s="2" t="s">
        <v>85</v>
      </c>
      <c r="C209" s="3">
        <v>5</v>
      </c>
      <c r="D209" s="2" t="s">
        <v>580</v>
      </c>
      <c r="E209" s="2" t="s">
        <v>2792</v>
      </c>
      <c r="F209" s="2" t="s">
        <v>2793</v>
      </c>
      <c r="G209" s="2" t="s">
        <v>3246</v>
      </c>
      <c r="H209" s="2" t="s">
        <v>2745</v>
      </c>
      <c r="I209" s="2" t="s">
        <v>2795</v>
      </c>
      <c r="J209" s="2" t="s">
        <v>1291</v>
      </c>
      <c r="K209" s="2" t="s">
        <v>2796</v>
      </c>
      <c r="L209" s="2" t="s">
        <v>33</v>
      </c>
      <c r="M209" s="2"/>
      <c r="N209" s="2" t="s">
        <v>34</v>
      </c>
      <c r="O209" s="4" t="s">
        <v>2797</v>
      </c>
    </row>
    <row r="210" spans="1:15" ht="15" customHeight="1">
      <c r="A210" s="2" t="s">
        <v>84</v>
      </c>
      <c r="B210" s="2" t="s">
        <v>85</v>
      </c>
      <c r="C210" s="3">
        <v>5</v>
      </c>
      <c r="D210" s="2" t="s">
        <v>580</v>
      </c>
      <c r="E210" s="2" t="s">
        <v>2792</v>
      </c>
      <c r="F210" s="2" t="s">
        <v>2793</v>
      </c>
      <c r="G210" s="2" t="s">
        <v>3247</v>
      </c>
      <c r="H210" s="2" t="s">
        <v>2771</v>
      </c>
      <c r="I210" s="2" t="s">
        <v>2795</v>
      </c>
      <c r="J210" s="2" t="s">
        <v>1291</v>
      </c>
      <c r="K210" s="2" t="s">
        <v>2796</v>
      </c>
      <c r="L210" s="2" t="s">
        <v>33</v>
      </c>
      <c r="M210" s="2"/>
      <c r="N210" s="2" t="s">
        <v>34</v>
      </c>
      <c r="O210" s="4" t="s">
        <v>2797</v>
      </c>
    </row>
    <row r="211" spans="1:15" ht="15" customHeight="1">
      <c r="A211" s="2" t="s">
        <v>84</v>
      </c>
      <c r="B211" s="2" t="s">
        <v>85</v>
      </c>
      <c r="C211" s="3">
        <v>5</v>
      </c>
      <c r="D211" s="2" t="s">
        <v>580</v>
      </c>
      <c r="E211" s="2" t="s">
        <v>2792</v>
      </c>
      <c r="F211" s="2" t="s">
        <v>2793</v>
      </c>
      <c r="G211" s="2" t="s">
        <v>3248</v>
      </c>
      <c r="H211" s="2" t="s">
        <v>2745</v>
      </c>
      <c r="I211" s="2" t="s">
        <v>2795</v>
      </c>
      <c r="J211" s="2" t="s">
        <v>1291</v>
      </c>
      <c r="K211" s="2" t="s">
        <v>2796</v>
      </c>
      <c r="L211" s="2" t="s">
        <v>33</v>
      </c>
      <c r="M211" s="2"/>
      <c r="N211" s="2" t="s">
        <v>34</v>
      </c>
      <c r="O211" s="4" t="s">
        <v>2797</v>
      </c>
    </row>
    <row r="212" spans="1:15" ht="15" customHeight="1">
      <c r="A212" s="2" t="s">
        <v>84</v>
      </c>
      <c r="B212" s="2" t="s">
        <v>85</v>
      </c>
      <c r="C212" s="3">
        <v>5</v>
      </c>
      <c r="D212" s="2" t="s">
        <v>580</v>
      </c>
      <c r="E212" s="2" t="s">
        <v>2923</v>
      </c>
      <c r="F212" s="2" t="s">
        <v>2793</v>
      </c>
      <c r="G212" s="2" t="s">
        <v>3249</v>
      </c>
      <c r="H212" s="2" t="s">
        <v>2745</v>
      </c>
      <c r="I212" s="2" t="s">
        <v>2925</v>
      </c>
      <c r="J212" s="2" t="s">
        <v>2925</v>
      </c>
      <c r="K212" s="2" t="s">
        <v>2927</v>
      </c>
      <c r="L212" s="2" t="s">
        <v>2847</v>
      </c>
      <c r="M212" s="2"/>
      <c r="N212" s="2" t="s">
        <v>34</v>
      </c>
      <c r="O212" s="4" t="s">
        <v>2928</v>
      </c>
    </row>
    <row r="213" spans="1:15" ht="15" customHeight="1">
      <c r="A213" s="2" t="s">
        <v>84</v>
      </c>
      <c r="B213" s="2" t="s">
        <v>85</v>
      </c>
      <c r="C213" s="3">
        <v>5</v>
      </c>
      <c r="D213" s="2" t="s">
        <v>580</v>
      </c>
      <c r="E213" s="2" t="s">
        <v>3250</v>
      </c>
      <c r="F213" s="2" t="s">
        <v>3251</v>
      </c>
      <c r="G213" s="2" t="s">
        <v>3252</v>
      </c>
      <c r="H213" s="2" t="s">
        <v>2745</v>
      </c>
      <c r="I213" s="2" t="s">
        <v>3253</v>
      </c>
      <c r="J213" s="2" t="s">
        <v>3254</v>
      </c>
      <c r="K213" s="2" t="s">
        <v>3254</v>
      </c>
      <c r="L213" s="2" t="s">
        <v>33</v>
      </c>
      <c r="M213" s="2"/>
      <c r="N213" s="2" t="s">
        <v>34</v>
      </c>
      <c r="O213" s="4" t="s">
        <v>3255</v>
      </c>
    </row>
    <row r="214" spans="1:15" ht="15" customHeight="1">
      <c r="A214" s="2" t="s">
        <v>98</v>
      </c>
      <c r="B214" s="2" t="s">
        <v>99</v>
      </c>
      <c r="C214" s="3">
        <v>6</v>
      </c>
      <c r="D214" s="2" t="s">
        <v>592</v>
      </c>
      <c r="E214" s="2" t="s">
        <v>3193</v>
      </c>
      <c r="F214" s="2" t="s">
        <v>3194</v>
      </c>
      <c r="G214" s="2" t="s">
        <v>3256</v>
      </c>
      <c r="H214" s="2" t="s">
        <v>2745</v>
      </c>
      <c r="I214" s="2" t="s">
        <v>3196</v>
      </c>
      <c r="J214" s="2" t="s">
        <v>3197</v>
      </c>
      <c r="K214" s="2" t="s">
        <v>3197</v>
      </c>
      <c r="L214" s="2" t="s">
        <v>33</v>
      </c>
      <c r="M214" s="2"/>
      <c r="N214" s="2" t="s">
        <v>34</v>
      </c>
      <c r="O214" s="4" t="s">
        <v>3198</v>
      </c>
    </row>
    <row r="215" spans="1:15" ht="15" customHeight="1">
      <c r="A215" s="2" t="s">
        <v>98</v>
      </c>
      <c r="B215" s="2" t="s">
        <v>99</v>
      </c>
      <c r="C215" s="3">
        <v>6</v>
      </c>
      <c r="D215" s="2" t="s">
        <v>592</v>
      </c>
      <c r="E215" s="2" t="s">
        <v>3257</v>
      </c>
      <c r="F215" s="2" t="s">
        <v>2825</v>
      </c>
      <c r="G215" s="2" t="s">
        <v>3258</v>
      </c>
      <c r="H215" s="2" t="s">
        <v>2745</v>
      </c>
      <c r="I215" s="2" t="s">
        <v>3259</v>
      </c>
      <c r="J215" s="2" t="s">
        <v>3259</v>
      </c>
      <c r="K215" s="2" t="s">
        <v>3260</v>
      </c>
      <c r="L215" s="2" t="s">
        <v>3261</v>
      </c>
      <c r="M215" s="2"/>
      <c r="N215" s="2" t="s">
        <v>34</v>
      </c>
      <c r="O215" s="4" t="s">
        <v>3262</v>
      </c>
    </row>
    <row r="216" spans="1:15" ht="15" customHeight="1">
      <c r="A216" s="2" t="s">
        <v>98</v>
      </c>
      <c r="B216" s="2" t="s">
        <v>99</v>
      </c>
      <c r="C216" s="3">
        <v>6</v>
      </c>
      <c r="D216" s="2" t="s">
        <v>592</v>
      </c>
      <c r="E216" s="2" t="s">
        <v>2860</v>
      </c>
      <c r="F216" s="2" t="s">
        <v>2754</v>
      </c>
      <c r="G216" s="2" t="s">
        <v>3263</v>
      </c>
      <c r="H216" s="2" t="s">
        <v>2745</v>
      </c>
      <c r="I216" s="2" t="s">
        <v>2862</v>
      </c>
      <c r="J216" s="2" t="s">
        <v>2862</v>
      </c>
      <c r="K216" s="2" t="s">
        <v>2864</v>
      </c>
      <c r="L216" s="2" t="s">
        <v>2865</v>
      </c>
      <c r="M216" s="2"/>
      <c r="N216" s="2" t="s">
        <v>2866</v>
      </c>
      <c r="O216" s="4" t="s">
        <v>595</v>
      </c>
    </row>
    <row r="217" spans="1:15" ht="15" customHeight="1">
      <c r="A217" s="2" t="s">
        <v>98</v>
      </c>
      <c r="B217" s="2" t="s">
        <v>99</v>
      </c>
      <c r="C217" s="3">
        <v>6</v>
      </c>
      <c r="D217" s="2" t="s">
        <v>592</v>
      </c>
      <c r="E217" s="2" t="s">
        <v>2762</v>
      </c>
      <c r="F217" s="2" t="s">
        <v>2763</v>
      </c>
      <c r="G217" s="2" t="s">
        <v>3264</v>
      </c>
      <c r="H217" s="2" t="s">
        <v>2745</v>
      </c>
      <c r="I217" s="2" t="s">
        <v>2765</v>
      </c>
      <c r="J217" s="2" t="s">
        <v>1276</v>
      </c>
      <c r="K217" s="2" t="s">
        <v>2767</v>
      </c>
      <c r="L217" s="2" t="s">
        <v>2768</v>
      </c>
      <c r="M217" s="2"/>
      <c r="N217" s="2" t="s">
        <v>2768</v>
      </c>
      <c r="O217" s="4" t="s">
        <v>595</v>
      </c>
    </row>
    <row r="218" spans="1:15" ht="15" customHeight="1">
      <c r="A218" s="2" t="s">
        <v>98</v>
      </c>
      <c r="B218" s="2" t="s">
        <v>99</v>
      </c>
      <c r="C218" s="3">
        <v>6</v>
      </c>
      <c r="D218" s="2" t="s">
        <v>592</v>
      </c>
      <c r="E218" s="2" t="s">
        <v>2762</v>
      </c>
      <c r="F218" s="2" t="s">
        <v>2763</v>
      </c>
      <c r="G218" s="2" t="s">
        <v>3265</v>
      </c>
      <c r="H218" s="2" t="s">
        <v>2745</v>
      </c>
      <c r="I218" s="2" t="s">
        <v>2765</v>
      </c>
      <c r="J218" s="2" t="s">
        <v>3007</v>
      </c>
      <c r="K218" s="2" t="s">
        <v>2767</v>
      </c>
      <c r="L218" s="2" t="s">
        <v>2768</v>
      </c>
      <c r="M218" s="2"/>
      <c r="N218" s="2" t="s">
        <v>2768</v>
      </c>
      <c r="O218" s="4" t="s">
        <v>2769</v>
      </c>
    </row>
    <row r="219" spans="1:15" ht="15" customHeight="1">
      <c r="A219" s="2" t="s">
        <v>98</v>
      </c>
      <c r="B219" s="2" t="s">
        <v>99</v>
      </c>
      <c r="C219" s="3">
        <v>6</v>
      </c>
      <c r="D219" s="2" t="s">
        <v>592</v>
      </c>
      <c r="E219" s="2" t="s">
        <v>2868</v>
      </c>
      <c r="F219" s="2" t="s">
        <v>2793</v>
      </c>
      <c r="G219" s="2" t="s">
        <v>3266</v>
      </c>
      <c r="H219" s="2" t="s">
        <v>2745</v>
      </c>
      <c r="I219" s="2" t="s">
        <v>2870</v>
      </c>
      <c r="J219" s="2" t="s">
        <v>2870</v>
      </c>
      <c r="K219" s="2" t="s">
        <v>2872</v>
      </c>
      <c r="L219" s="2" t="s">
        <v>2847</v>
      </c>
      <c r="M219" s="2"/>
      <c r="N219" s="2" t="s">
        <v>34</v>
      </c>
      <c r="O219" s="4" t="s">
        <v>2873</v>
      </c>
    </row>
    <row r="220" spans="1:15" ht="15" customHeight="1">
      <c r="A220" s="2" t="s">
        <v>98</v>
      </c>
      <c r="B220" s="2" t="s">
        <v>99</v>
      </c>
      <c r="C220" s="3">
        <v>6</v>
      </c>
      <c r="D220" s="2" t="s">
        <v>592</v>
      </c>
      <c r="E220" s="2" t="s">
        <v>2868</v>
      </c>
      <c r="F220" s="2" t="s">
        <v>2793</v>
      </c>
      <c r="G220" s="2" t="s">
        <v>3267</v>
      </c>
      <c r="H220" s="2" t="s">
        <v>2745</v>
      </c>
      <c r="I220" s="2" t="s">
        <v>2870</v>
      </c>
      <c r="J220" s="2" t="s">
        <v>2871</v>
      </c>
      <c r="K220" s="2" t="s">
        <v>2872</v>
      </c>
      <c r="L220" s="2" t="s">
        <v>2847</v>
      </c>
      <c r="M220" s="2"/>
      <c r="N220" s="2" t="s">
        <v>34</v>
      </c>
      <c r="O220" s="4" t="s">
        <v>2873</v>
      </c>
    </row>
    <row r="221" spans="1:15" ht="15" customHeight="1">
      <c r="A221" s="2" t="s">
        <v>98</v>
      </c>
      <c r="B221" s="2" t="s">
        <v>99</v>
      </c>
      <c r="C221" s="3">
        <v>6</v>
      </c>
      <c r="D221" s="2" t="s">
        <v>592</v>
      </c>
      <c r="E221" s="2" t="s">
        <v>3268</v>
      </c>
      <c r="F221" s="2" t="s">
        <v>436</v>
      </c>
      <c r="G221" s="2" t="s">
        <v>3269</v>
      </c>
      <c r="H221" s="2" t="s">
        <v>2745</v>
      </c>
      <c r="I221" s="2" t="s">
        <v>3270</v>
      </c>
      <c r="J221" s="2" t="s">
        <v>3270</v>
      </c>
      <c r="K221" s="2" t="s">
        <v>3270</v>
      </c>
      <c r="L221" s="2" t="s">
        <v>2977</v>
      </c>
      <c r="M221" s="2"/>
      <c r="N221" s="2" t="s">
        <v>34</v>
      </c>
      <c r="O221" s="4" t="s">
        <v>595</v>
      </c>
    </row>
    <row r="222" spans="1:15" ht="15" customHeight="1">
      <c r="A222" s="2" t="s">
        <v>98</v>
      </c>
      <c r="B222" s="2" t="s">
        <v>99</v>
      </c>
      <c r="C222" s="3">
        <v>6</v>
      </c>
      <c r="D222" s="2" t="s">
        <v>592</v>
      </c>
      <c r="E222" s="2" t="s">
        <v>3271</v>
      </c>
      <c r="F222" s="2" t="s">
        <v>3272</v>
      </c>
      <c r="G222" s="2" t="s">
        <v>3273</v>
      </c>
      <c r="H222" s="2" t="s">
        <v>2745</v>
      </c>
      <c r="I222" s="2" t="s">
        <v>3274</v>
      </c>
      <c r="J222" s="2" t="s">
        <v>3275</v>
      </c>
      <c r="K222" s="2" t="s">
        <v>3274</v>
      </c>
      <c r="L222" s="2" t="s">
        <v>3113</v>
      </c>
      <c r="M222" s="2"/>
      <c r="N222" s="2" t="s">
        <v>3114</v>
      </c>
      <c r="O222" s="4" t="s">
        <v>595</v>
      </c>
    </row>
    <row r="223" spans="1:15" ht="15" customHeight="1">
      <c r="A223" s="2" t="s">
        <v>98</v>
      </c>
      <c r="B223" s="2" t="s">
        <v>99</v>
      </c>
      <c r="C223" s="3">
        <v>6</v>
      </c>
      <c r="D223" s="2" t="s">
        <v>592</v>
      </c>
      <c r="E223" s="2" t="s">
        <v>3276</v>
      </c>
      <c r="F223" s="2" t="s">
        <v>3277</v>
      </c>
      <c r="G223" s="2" t="s">
        <v>3264</v>
      </c>
      <c r="H223" s="2" t="s">
        <v>2745</v>
      </c>
      <c r="I223" s="2" t="s">
        <v>3278</v>
      </c>
      <c r="J223" s="2" t="s">
        <v>3279</v>
      </c>
      <c r="K223" s="2" t="s">
        <v>3280</v>
      </c>
      <c r="L223" s="2" t="s">
        <v>3281</v>
      </c>
      <c r="M223" s="2"/>
      <c r="N223" s="2" t="s">
        <v>3282</v>
      </c>
      <c r="O223" s="4" t="s">
        <v>595</v>
      </c>
    </row>
    <row r="224" spans="1:15" ht="15" customHeight="1">
      <c r="A224" s="2" t="s">
        <v>98</v>
      </c>
      <c r="B224" s="2" t="s">
        <v>99</v>
      </c>
      <c r="C224" s="3">
        <v>6</v>
      </c>
      <c r="D224" s="2" t="s">
        <v>592</v>
      </c>
      <c r="E224" s="2" t="s">
        <v>3015</v>
      </c>
      <c r="F224" s="2" t="s">
        <v>2754</v>
      </c>
      <c r="G224" s="2" t="s">
        <v>3283</v>
      </c>
      <c r="H224" s="2" t="s">
        <v>2745</v>
      </c>
      <c r="I224" s="2" t="s">
        <v>3017</v>
      </c>
      <c r="J224" s="2" t="s">
        <v>3022</v>
      </c>
      <c r="K224" s="2" t="s">
        <v>3019</v>
      </c>
      <c r="L224" s="2" t="s">
        <v>2821</v>
      </c>
      <c r="M224" s="2"/>
      <c r="N224" s="2" t="s">
        <v>2822</v>
      </c>
      <c r="O224" s="4" t="s">
        <v>595</v>
      </c>
    </row>
    <row r="225" spans="1:15" ht="15" customHeight="1">
      <c r="A225" s="2" t="s">
        <v>98</v>
      </c>
      <c r="B225" s="2" t="s">
        <v>99</v>
      </c>
      <c r="C225" s="3">
        <v>6</v>
      </c>
      <c r="D225" s="2" t="s">
        <v>592</v>
      </c>
      <c r="E225" s="2" t="s">
        <v>3015</v>
      </c>
      <c r="F225" s="2" t="s">
        <v>2754</v>
      </c>
      <c r="G225" s="2" t="s">
        <v>3284</v>
      </c>
      <c r="H225" s="2" t="s">
        <v>2745</v>
      </c>
      <c r="I225" s="2" t="s">
        <v>3017</v>
      </c>
      <c r="J225" s="2" t="s">
        <v>3022</v>
      </c>
      <c r="K225" s="2" t="s">
        <v>3019</v>
      </c>
      <c r="L225" s="2" t="s">
        <v>2896</v>
      </c>
      <c r="M225" s="2"/>
      <c r="N225" s="2" t="s">
        <v>2897</v>
      </c>
      <c r="O225" s="4" t="s">
        <v>3020</v>
      </c>
    </row>
    <row r="226" spans="1:15" ht="15" customHeight="1">
      <c r="A226" s="2" t="s">
        <v>98</v>
      </c>
      <c r="B226" s="2" t="s">
        <v>99</v>
      </c>
      <c r="C226" s="3">
        <v>6</v>
      </c>
      <c r="D226" s="2" t="s">
        <v>592</v>
      </c>
      <c r="E226" s="2" t="s">
        <v>3285</v>
      </c>
      <c r="F226" s="2" t="s">
        <v>3286</v>
      </c>
      <c r="G226" s="2" t="s">
        <v>3287</v>
      </c>
      <c r="H226" s="2" t="s">
        <v>2745</v>
      </c>
      <c r="I226" s="2" t="s">
        <v>3288</v>
      </c>
      <c r="J226" s="2" t="s">
        <v>3289</v>
      </c>
      <c r="K226" s="2" t="s">
        <v>3290</v>
      </c>
      <c r="L226" s="2" t="s">
        <v>3291</v>
      </c>
      <c r="M226" s="2"/>
      <c r="N226" s="2" t="s">
        <v>3292</v>
      </c>
      <c r="O226" s="4" t="s">
        <v>595</v>
      </c>
    </row>
    <row r="227" spans="1:15" ht="15" customHeight="1">
      <c r="A227" s="2" t="s">
        <v>98</v>
      </c>
      <c r="B227" s="2" t="s">
        <v>99</v>
      </c>
      <c r="C227" s="3">
        <v>6</v>
      </c>
      <c r="D227" s="2" t="s">
        <v>592</v>
      </c>
      <c r="E227" s="2" t="s">
        <v>2778</v>
      </c>
      <c r="F227" s="2" t="s">
        <v>2779</v>
      </c>
      <c r="G227" s="2" t="s">
        <v>3293</v>
      </c>
      <c r="H227" s="2" t="s">
        <v>2745</v>
      </c>
      <c r="I227" s="2" t="s">
        <v>2781</v>
      </c>
      <c r="J227" s="2" t="s">
        <v>2782</v>
      </c>
      <c r="K227" s="2" t="s">
        <v>2783</v>
      </c>
      <c r="L227" s="2" t="s">
        <v>2784</v>
      </c>
      <c r="M227" s="2"/>
      <c r="N227" s="2" t="s">
        <v>2785</v>
      </c>
      <c r="O227" s="4" t="s">
        <v>2786</v>
      </c>
    </row>
    <row r="228" spans="1:15" ht="15" customHeight="1">
      <c r="A228" s="2" t="s">
        <v>98</v>
      </c>
      <c r="B228" s="2" t="s">
        <v>99</v>
      </c>
      <c r="C228" s="3">
        <v>6</v>
      </c>
      <c r="D228" s="2" t="s">
        <v>592</v>
      </c>
      <c r="E228" s="2" t="s">
        <v>2778</v>
      </c>
      <c r="F228" s="2" t="s">
        <v>2779</v>
      </c>
      <c r="G228" s="2" t="s">
        <v>3294</v>
      </c>
      <c r="H228" s="2" t="s">
        <v>2771</v>
      </c>
      <c r="I228" s="2" t="s">
        <v>2781</v>
      </c>
      <c r="J228" s="2" t="s">
        <v>2782</v>
      </c>
      <c r="K228" s="2" t="s">
        <v>2783</v>
      </c>
      <c r="L228" s="2" t="s">
        <v>2784</v>
      </c>
      <c r="M228" s="2"/>
      <c r="N228" s="2" t="s">
        <v>2785</v>
      </c>
      <c r="O228" s="4" t="s">
        <v>2786</v>
      </c>
    </row>
    <row r="229" spans="1:15" ht="15" customHeight="1">
      <c r="A229" s="2" t="s">
        <v>98</v>
      </c>
      <c r="B229" s="2" t="s">
        <v>99</v>
      </c>
      <c r="C229" s="3">
        <v>6</v>
      </c>
      <c r="D229" s="2" t="s">
        <v>592</v>
      </c>
      <c r="E229" s="2" t="s">
        <v>2887</v>
      </c>
      <c r="F229" s="2" t="s">
        <v>2793</v>
      </c>
      <c r="G229" s="2" t="s">
        <v>3295</v>
      </c>
      <c r="H229" s="2" t="s">
        <v>2745</v>
      </c>
      <c r="I229" s="2" t="s">
        <v>2889</v>
      </c>
      <c r="J229" s="2" t="s">
        <v>2781</v>
      </c>
      <c r="K229" s="2" t="s">
        <v>2782</v>
      </c>
      <c r="L229" s="2" t="s">
        <v>159</v>
      </c>
      <c r="M229" s="2"/>
      <c r="N229" s="2" t="s">
        <v>145</v>
      </c>
      <c r="O229" s="4" t="s">
        <v>2890</v>
      </c>
    </row>
    <row r="230" spans="1:15" ht="15" customHeight="1">
      <c r="A230" s="2" t="s">
        <v>98</v>
      </c>
      <c r="B230" s="2" t="s">
        <v>99</v>
      </c>
      <c r="C230" s="3">
        <v>6</v>
      </c>
      <c r="D230" s="2" t="s">
        <v>592</v>
      </c>
      <c r="E230" s="2" t="s">
        <v>2887</v>
      </c>
      <c r="F230" s="2" t="s">
        <v>2793</v>
      </c>
      <c r="G230" s="2" t="s">
        <v>3296</v>
      </c>
      <c r="H230" s="2" t="s">
        <v>2745</v>
      </c>
      <c r="I230" s="2" t="s">
        <v>2889</v>
      </c>
      <c r="J230" s="2" t="s">
        <v>2782</v>
      </c>
      <c r="K230" s="2" t="s">
        <v>2782</v>
      </c>
      <c r="L230" s="2" t="s">
        <v>159</v>
      </c>
      <c r="M230" s="2"/>
      <c r="N230" s="2" t="s">
        <v>145</v>
      </c>
      <c r="O230" s="4" t="s">
        <v>2890</v>
      </c>
    </row>
    <row r="231" spans="1:15" ht="15" customHeight="1">
      <c r="A231" s="2" t="s">
        <v>98</v>
      </c>
      <c r="B231" s="2" t="s">
        <v>99</v>
      </c>
      <c r="C231" s="3">
        <v>6</v>
      </c>
      <c r="D231" s="2" t="s">
        <v>592</v>
      </c>
      <c r="E231" s="2" t="s">
        <v>2887</v>
      </c>
      <c r="F231" s="2" t="s">
        <v>2793</v>
      </c>
      <c r="G231" s="2" t="s">
        <v>3297</v>
      </c>
      <c r="H231" s="2" t="s">
        <v>2745</v>
      </c>
      <c r="I231" s="2" t="s">
        <v>3298</v>
      </c>
      <c r="J231" s="2"/>
      <c r="K231" s="2" t="s">
        <v>3299</v>
      </c>
      <c r="L231" s="2" t="s">
        <v>159</v>
      </c>
      <c r="M231" s="2"/>
      <c r="N231" s="2" t="s">
        <v>145</v>
      </c>
      <c r="O231" s="4" t="s">
        <v>595</v>
      </c>
    </row>
    <row r="232" spans="1:15" ht="15" customHeight="1">
      <c r="A232" s="2" t="s">
        <v>98</v>
      </c>
      <c r="B232" s="2" t="s">
        <v>99</v>
      </c>
      <c r="C232" s="3">
        <v>6</v>
      </c>
      <c r="D232" s="2" t="s">
        <v>592</v>
      </c>
      <c r="E232" s="2" t="s">
        <v>2788</v>
      </c>
      <c r="F232" s="2" t="s">
        <v>2478</v>
      </c>
      <c r="G232" s="2" t="s">
        <v>3300</v>
      </c>
      <c r="H232" s="2" t="s">
        <v>3301</v>
      </c>
      <c r="I232" s="2" t="s">
        <v>2789</v>
      </c>
      <c r="J232" s="2" t="s">
        <v>1587</v>
      </c>
      <c r="K232" s="2" t="s">
        <v>2790</v>
      </c>
      <c r="L232" s="2" t="s">
        <v>33</v>
      </c>
      <c r="M232" s="2"/>
      <c r="N232" s="2" t="s">
        <v>34</v>
      </c>
      <c r="O232" s="4" t="s">
        <v>2791</v>
      </c>
    </row>
    <row r="233" spans="1:15" ht="15" customHeight="1">
      <c r="A233" s="2" t="s">
        <v>98</v>
      </c>
      <c r="B233" s="2" t="s">
        <v>99</v>
      </c>
      <c r="C233" s="3">
        <v>6</v>
      </c>
      <c r="D233" s="2" t="s">
        <v>592</v>
      </c>
      <c r="E233" s="2" t="s">
        <v>2788</v>
      </c>
      <c r="F233" s="2" t="s">
        <v>2478</v>
      </c>
      <c r="G233" s="2" t="s">
        <v>3302</v>
      </c>
      <c r="H233" s="2" t="s">
        <v>2745</v>
      </c>
      <c r="I233" s="2" t="s">
        <v>2789</v>
      </c>
      <c r="J233" s="2" t="s">
        <v>3303</v>
      </c>
      <c r="K233" s="2" t="s">
        <v>2790</v>
      </c>
      <c r="L233" s="2" t="s">
        <v>33</v>
      </c>
      <c r="M233" s="2"/>
      <c r="N233" s="2" t="s">
        <v>34</v>
      </c>
      <c r="O233" s="4" t="s">
        <v>595</v>
      </c>
    </row>
    <row r="234" spans="1:15" ht="15" customHeight="1">
      <c r="A234" s="2" t="s">
        <v>98</v>
      </c>
      <c r="B234" s="2" t="s">
        <v>99</v>
      </c>
      <c r="C234" s="3">
        <v>6</v>
      </c>
      <c r="D234" s="2" t="s">
        <v>592</v>
      </c>
      <c r="E234" s="2" t="s">
        <v>2792</v>
      </c>
      <c r="F234" s="2" t="s">
        <v>2793</v>
      </c>
      <c r="G234" s="2" t="s">
        <v>3304</v>
      </c>
      <c r="H234" s="2" t="s">
        <v>2745</v>
      </c>
      <c r="I234" s="2" t="s">
        <v>2795</v>
      </c>
      <c r="J234" s="2" t="s">
        <v>2801</v>
      </c>
      <c r="K234" s="2" t="s">
        <v>2796</v>
      </c>
      <c r="L234" s="2"/>
      <c r="M234" s="2"/>
      <c r="N234" s="2"/>
      <c r="O234" s="4" t="s">
        <v>2797</v>
      </c>
    </row>
    <row r="235" spans="1:15" ht="15" customHeight="1">
      <c r="A235" s="2" t="s">
        <v>98</v>
      </c>
      <c r="B235" s="2" t="s">
        <v>99</v>
      </c>
      <c r="C235" s="3">
        <v>6</v>
      </c>
      <c r="D235" s="2" t="s">
        <v>592</v>
      </c>
      <c r="E235" s="2" t="s">
        <v>2792</v>
      </c>
      <c r="F235" s="2" t="s">
        <v>2793</v>
      </c>
      <c r="G235" s="2" t="s">
        <v>2800</v>
      </c>
      <c r="H235" s="2" t="s">
        <v>2745</v>
      </c>
      <c r="I235" s="2" t="s">
        <v>2795</v>
      </c>
      <c r="J235" s="2" t="s">
        <v>2801</v>
      </c>
      <c r="K235" s="2" t="s">
        <v>2796</v>
      </c>
      <c r="L235" s="2"/>
      <c r="M235" s="2"/>
      <c r="N235" s="2"/>
      <c r="O235" s="4" t="s">
        <v>2797</v>
      </c>
    </row>
    <row r="236" spans="1:15" ht="15" customHeight="1">
      <c r="A236" s="2" t="s">
        <v>98</v>
      </c>
      <c r="B236" s="2" t="s">
        <v>99</v>
      </c>
      <c r="C236" s="3">
        <v>6</v>
      </c>
      <c r="D236" s="2" t="s">
        <v>592</v>
      </c>
      <c r="E236" s="2" t="s">
        <v>3305</v>
      </c>
      <c r="F236" s="2" t="s">
        <v>3306</v>
      </c>
      <c r="G236" s="2" t="s">
        <v>3307</v>
      </c>
      <c r="H236" s="2" t="s">
        <v>2745</v>
      </c>
      <c r="I236" s="2" t="s">
        <v>3308</v>
      </c>
      <c r="J236" s="2" t="s">
        <v>3308</v>
      </c>
      <c r="K236" s="2" t="s">
        <v>3308</v>
      </c>
      <c r="L236" s="2"/>
      <c r="M236" s="2"/>
      <c r="N236" s="2"/>
      <c r="O236" s="4" t="s">
        <v>595</v>
      </c>
    </row>
    <row r="237" spans="1:15" ht="15" customHeight="1">
      <c r="A237" s="2" t="s">
        <v>98</v>
      </c>
      <c r="B237" s="2" t="s">
        <v>99</v>
      </c>
      <c r="C237" s="3">
        <v>6</v>
      </c>
      <c r="D237" s="2" t="s">
        <v>592</v>
      </c>
      <c r="E237" s="2" t="s">
        <v>3309</v>
      </c>
      <c r="F237" s="2" t="s">
        <v>3310</v>
      </c>
      <c r="G237" s="2" t="s">
        <v>3311</v>
      </c>
      <c r="H237" s="2" t="s">
        <v>2745</v>
      </c>
      <c r="I237" s="2" t="s">
        <v>3312</v>
      </c>
      <c r="J237" s="2" t="s">
        <v>3313</v>
      </c>
      <c r="K237" s="2" t="s">
        <v>3314</v>
      </c>
      <c r="L237" s="2"/>
      <c r="M237" s="2"/>
      <c r="N237" s="2"/>
      <c r="O237" s="4" t="s">
        <v>595</v>
      </c>
    </row>
    <row r="238" spans="1:15" ht="15" customHeight="1">
      <c r="A238" s="2" t="s">
        <v>98</v>
      </c>
      <c r="B238" s="2" t="s">
        <v>99</v>
      </c>
      <c r="C238" s="3">
        <v>6</v>
      </c>
      <c r="D238" s="2" t="s">
        <v>592</v>
      </c>
      <c r="E238" s="2" t="s">
        <v>2809</v>
      </c>
      <c r="F238" s="2" t="s">
        <v>2793</v>
      </c>
      <c r="G238" s="2" t="s">
        <v>3315</v>
      </c>
      <c r="H238" s="2" t="s">
        <v>2745</v>
      </c>
      <c r="I238" s="2" t="s">
        <v>2811</v>
      </c>
      <c r="J238" s="2" t="s">
        <v>1303</v>
      </c>
      <c r="K238" s="2" t="s">
        <v>2812</v>
      </c>
      <c r="L238" s="2" t="s">
        <v>33</v>
      </c>
      <c r="M238" s="2"/>
      <c r="N238" s="2" t="s">
        <v>34</v>
      </c>
      <c r="O238" s="4" t="s">
        <v>2813</v>
      </c>
    </row>
    <row r="239" spans="1:15" ht="15" customHeight="1">
      <c r="A239" s="2" t="s">
        <v>98</v>
      </c>
      <c r="B239" s="2" t="s">
        <v>99</v>
      </c>
      <c r="C239" s="3">
        <v>6</v>
      </c>
      <c r="D239" s="2" t="s">
        <v>592</v>
      </c>
      <c r="E239" s="2" t="s">
        <v>2809</v>
      </c>
      <c r="F239" s="2" t="s">
        <v>2793</v>
      </c>
      <c r="G239" s="2" t="s">
        <v>3316</v>
      </c>
      <c r="H239" s="2" t="s">
        <v>2745</v>
      </c>
      <c r="I239" s="2" t="s">
        <v>2811</v>
      </c>
      <c r="J239" s="2"/>
      <c r="K239" s="2" t="s">
        <v>2812</v>
      </c>
      <c r="L239" s="2" t="s">
        <v>33</v>
      </c>
      <c r="M239" s="2"/>
      <c r="N239" s="2" t="s">
        <v>34</v>
      </c>
      <c r="O239" s="4" t="s">
        <v>595</v>
      </c>
    </row>
    <row r="240" spans="1:15" ht="15" customHeight="1">
      <c r="A240" s="2" t="s">
        <v>98</v>
      </c>
      <c r="B240" s="2" t="s">
        <v>99</v>
      </c>
      <c r="C240" s="3">
        <v>6</v>
      </c>
      <c r="D240" s="2" t="s">
        <v>592</v>
      </c>
      <c r="E240" s="2" t="s">
        <v>2809</v>
      </c>
      <c r="F240" s="2" t="s">
        <v>2793</v>
      </c>
      <c r="G240" s="2" t="s">
        <v>2810</v>
      </c>
      <c r="H240" s="2" t="s">
        <v>2745</v>
      </c>
      <c r="I240" s="2" t="s">
        <v>2811</v>
      </c>
      <c r="J240" s="2" t="s">
        <v>1303</v>
      </c>
      <c r="K240" s="2" t="s">
        <v>2812</v>
      </c>
      <c r="L240" s="2" t="s">
        <v>33</v>
      </c>
      <c r="M240" s="2"/>
      <c r="N240" s="2" t="s">
        <v>34</v>
      </c>
      <c r="O240" s="4" t="s">
        <v>2813</v>
      </c>
    </row>
    <row r="241" spans="1:15" ht="15" customHeight="1">
      <c r="A241" s="2" t="s">
        <v>98</v>
      </c>
      <c r="B241" s="2" t="s">
        <v>99</v>
      </c>
      <c r="C241" s="3">
        <v>6</v>
      </c>
      <c r="D241" s="2" t="s">
        <v>592</v>
      </c>
      <c r="E241" s="2" t="s">
        <v>2923</v>
      </c>
      <c r="F241" s="2" t="s">
        <v>2793</v>
      </c>
      <c r="G241" s="2" t="s">
        <v>3317</v>
      </c>
      <c r="H241" s="2" t="s">
        <v>2745</v>
      </c>
      <c r="I241" s="2" t="s">
        <v>2925</v>
      </c>
      <c r="J241" s="2" t="s">
        <v>2927</v>
      </c>
      <c r="K241" s="2" t="s">
        <v>2927</v>
      </c>
      <c r="L241" s="2" t="s">
        <v>2847</v>
      </c>
      <c r="M241" s="2"/>
      <c r="N241" s="2" t="s">
        <v>34</v>
      </c>
      <c r="O241" s="4" t="s">
        <v>2928</v>
      </c>
    </row>
    <row r="242" spans="1:15" ht="15" customHeight="1">
      <c r="A242" s="2" t="s">
        <v>98</v>
      </c>
      <c r="B242" s="2" t="s">
        <v>99</v>
      </c>
      <c r="C242" s="3">
        <v>6</v>
      </c>
      <c r="D242" s="2" t="s">
        <v>592</v>
      </c>
      <c r="E242" s="2" t="s">
        <v>2923</v>
      </c>
      <c r="F242" s="2" t="s">
        <v>2793</v>
      </c>
      <c r="G242" s="2" t="s">
        <v>3318</v>
      </c>
      <c r="H242" s="2" t="s">
        <v>2745</v>
      </c>
      <c r="I242" s="2" t="s">
        <v>2925</v>
      </c>
      <c r="J242" s="2" t="s">
        <v>2927</v>
      </c>
      <c r="K242" s="2" t="s">
        <v>2927</v>
      </c>
      <c r="L242" s="2" t="s">
        <v>2847</v>
      </c>
      <c r="M242" s="2"/>
      <c r="N242" s="2" t="s">
        <v>34</v>
      </c>
      <c r="O242" s="4" t="s">
        <v>595</v>
      </c>
    </row>
    <row r="243" spans="1:15" ht="15" customHeight="1">
      <c r="A243" s="2" t="s">
        <v>98</v>
      </c>
      <c r="B243" s="2" t="s">
        <v>99</v>
      </c>
      <c r="C243" s="3">
        <v>6</v>
      </c>
      <c r="D243" s="2" t="s">
        <v>592</v>
      </c>
      <c r="E243" s="2" t="s">
        <v>2923</v>
      </c>
      <c r="F243" s="2" t="s">
        <v>2793</v>
      </c>
      <c r="G243" s="2" t="s">
        <v>3319</v>
      </c>
      <c r="H243" s="2" t="s">
        <v>2745</v>
      </c>
      <c r="I243" s="2" t="s">
        <v>2925</v>
      </c>
      <c r="J243" s="2" t="s">
        <v>2926</v>
      </c>
      <c r="K243" s="2" t="s">
        <v>2927</v>
      </c>
      <c r="L243" s="2" t="s">
        <v>2847</v>
      </c>
      <c r="M243" s="2"/>
      <c r="N243" s="2" t="s">
        <v>34</v>
      </c>
      <c r="O243" s="4" t="s">
        <v>2928</v>
      </c>
    </row>
    <row r="244" spans="1:15" ht="15" customHeight="1">
      <c r="A244" s="2" t="s">
        <v>98</v>
      </c>
      <c r="B244" s="2" t="s">
        <v>99</v>
      </c>
      <c r="C244" s="3">
        <v>6</v>
      </c>
      <c r="D244" s="2" t="s">
        <v>592</v>
      </c>
      <c r="E244" s="2" t="s">
        <v>2923</v>
      </c>
      <c r="F244" s="2" t="s">
        <v>2793</v>
      </c>
      <c r="G244" s="2" t="s">
        <v>3320</v>
      </c>
      <c r="H244" s="2" t="s">
        <v>2745</v>
      </c>
      <c r="I244" s="2" t="s">
        <v>2925</v>
      </c>
      <c r="J244" s="2" t="s">
        <v>2926</v>
      </c>
      <c r="K244" s="2" t="s">
        <v>2927</v>
      </c>
      <c r="L244" s="2" t="s">
        <v>2847</v>
      </c>
      <c r="M244" s="2"/>
      <c r="N244" s="2" t="s">
        <v>34</v>
      </c>
      <c r="O244" s="4" t="s">
        <v>2928</v>
      </c>
    </row>
    <row r="245" spans="1:15" ht="15" customHeight="1">
      <c r="A245" s="2" t="s">
        <v>98</v>
      </c>
      <c r="B245" s="2" t="s">
        <v>99</v>
      </c>
      <c r="C245" s="3">
        <v>6</v>
      </c>
      <c r="D245" s="2" t="s">
        <v>592</v>
      </c>
      <c r="E245" s="2" t="s">
        <v>2923</v>
      </c>
      <c r="F245" s="2" t="s">
        <v>2793</v>
      </c>
      <c r="G245" s="2" t="s">
        <v>3321</v>
      </c>
      <c r="H245" s="2" t="s">
        <v>2745</v>
      </c>
      <c r="I245" s="2" t="s">
        <v>2925</v>
      </c>
      <c r="J245" s="2" t="s">
        <v>2926</v>
      </c>
      <c r="K245" s="2" t="s">
        <v>2927</v>
      </c>
      <c r="L245" s="2" t="s">
        <v>2847</v>
      </c>
      <c r="M245" s="2"/>
      <c r="N245" s="2" t="s">
        <v>34</v>
      </c>
      <c r="O245" s="4" t="s">
        <v>595</v>
      </c>
    </row>
    <row r="246" spans="1:15" ht="15" customHeight="1">
      <c r="A246" s="2" t="s">
        <v>98</v>
      </c>
      <c r="B246" s="2" t="s">
        <v>99</v>
      </c>
      <c r="C246" s="3">
        <v>6</v>
      </c>
      <c r="D246" s="2" t="s">
        <v>592</v>
      </c>
      <c r="E246" s="2" t="s">
        <v>2815</v>
      </c>
      <c r="F246" s="2" t="s">
        <v>2816</v>
      </c>
      <c r="G246" s="2" t="s">
        <v>3322</v>
      </c>
      <c r="H246" s="2" t="s">
        <v>2745</v>
      </c>
      <c r="I246" s="2" t="s">
        <v>2818</v>
      </c>
      <c r="J246" s="2" t="s">
        <v>2818</v>
      </c>
      <c r="K246" s="2" t="s">
        <v>2820</v>
      </c>
      <c r="L246" s="2" t="s">
        <v>2821</v>
      </c>
      <c r="M246" s="2"/>
      <c r="N246" s="2" t="s">
        <v>2822</v>
      </c>
      <c r="O246" s="4" t="s">
        <v>595</v>
      </c>
    </row>
    <row r="247" spans="1:15" ht="15" customHeight="1">
      <c r="A247" s="2" t="s">
        <v>98</v>
      </c>
      <c r="B247" s="2" t="s">
        <v>99</v>
      </c>
      <c r="C247" s="3">
        <v>6</v>
      </c>
      <c r="D247" s="2" t="s">
        <v>592</v>
      </c>
      <c r="E247" s="2" t="s">
        <v>3323</v>
      </c>
      <c r="F247" s="2" t="s">
        <v>2726</v>
      </c>
      <c r="G247" s="2" t="s">
        <v>3321</v>
      </c>
      <c r="H247" s="2" t="s">
        <v>2745</v>
      </c>
      <c r="I247" s="2" t="s">
        <v>1438</v>
      </c>
      <c r="J247" s="2" t="s">
        <v>3253</v>
      </c>
      <c r="K247" s="2" t="s">
        <v>1438</v>
      </c>
      <c r="L247" s="2" t="s">
        <v>3324</v>
      </c>
      <c r="M247" s="2"/>
      <c r="N247" s="2" t="s">
        <v>34</v>
      </c>
      <c r="O247" s="4" t="s">
        <v>595</v>
      </c>
    </row>
    <row r="248" spans="1:15" ht="15" customHeight="1">
      <c r="A248" s="2" t="s">
        <v>98</v>
      </c>
      <c r="B248" s="2" t="s">
        <v>99</v>
      </c>
      <c r="C248" s="3">
        <v>6</v>
      </c>
      <c r="D248" s="2" t="s">
        <v>592</v>
      </c>
      <c r="E248" s="2" t="s">
        <v>3325</v>
      </c>
      <c r="F248" s="2" t="s">
        <v>3326</v>
      </c>
      <c r="G248" s="2" t="s">
        <v>3327</v>
      </c>
      <c r="H248" s="2" t="s">
        <v>2745</v>
      </c>
      <c r="I248" s="2" t="s">
        <v>1438</v>
      </c>
      <c r="J248" s="2" t="s">
        <v>3328</v>
      </c>
      <c r="K248" s="2" t="s">
        <v>1438</v>
      </c>
      <c r="L248" s="2" t="s">
        <v>3329</v>
      </c>
      <c r="M248" s="2"/>
      <c r="N248" s="2" t="s">
        <v>145</v>
      </c>
      <c r="O248" s="4" t="s">
        <v>595</v>
      </c>
    </row>
    <row r="249" spans="1:15" ht="15" customHeight="1">
      <c r="A249" s="2" t="s">
        <v>98</v>
      </c>
      <c r="B249" s="2" t="s">
        <v>99</v>
      </c>
      <c r="C249" s="3">
        <v>6</v>
      </c>
      <c r="D249" s="2" t="s">
        <v>592</v>
      </c>
      <c r="E249" s="2" t="s">
        <v>3330</v>
      </c>
      <c r="F249" s="2" t="s">
        <v>3331</v>
      </c>
      <c r="G249" s="2" t="s">
        <v>3332</v>
      </c>
      <c r="H249" s="2" t="s">
        <v>2745</v>
      </c>
      <c r="I249" s="2" t="s">
        <v>3333</v>
      </c>
      <c r="J249" s="2" t="s">
        <v>3333</v>
      </c>
      <c r="K249" s="2" t="s">
        <v>3333</v>
      </c>
      <c r="L249" s="2" t="s">
        <v>144</v>
      </c>
      <c r="M249" s="2"/>
      <c r="N249" s="2" t="s">
        <v>145</v>
      </c>
      <c r="O249" s="4" t="s">
        <v>595</v>
      </c>
    </row>
    <row r="250" spans="1:15" ht="15" customHeight="1">
      <c r="A250" s="2" t="s">
        <v>98</v>
      </c>
      <c r="B250" s="2" t="s">
        <v>99</v>
      </c>
      <c r="C250" s="3">
        <v>6</v>
      </c>
      <c r="D250" s="2" t="s">
        <v>592</v>
      </c>
      <c r="E250" s="2" t="s">
        <v>3334</v>
      </c>
      <c r="F250" s="2" t="s">
        <v>3286</v>
      </c>
      <c r="G250" s="2" t="s">
        <v>3335</v>
      </c>
      <c r="H250" s="2" t="s">
        <v>2745</v>
      </c>
      <c r="I250" s="2" t="s">
        <v>3336</v>
      </c>
      <c r="J250" s="2" t="s">
        <v>3337</v>
      </c>
      <c r="K250" s="2" t="s">
        <v>3338</v>
      </c>
      <c r="L250" s="2" t="s">
        <v>3339</v>
      </c>
      <c r="M250" s="2"/>
      <c r="N250" s="2" t="s">
        <v>3340</v>
      </c>
      <c r="O250" s="4" t="s">
        <v>595</v>
      </c>
    </row>
    <row r="251" spans="1:15" ht="15" customHeight="1">
      <c r="A251" s="2" t="s">
        <v>98</v>
      </c>
      <c r="B251" s="2" t="s">
        <v>99</v>
      </c>
      <c r="C251" s="3">
        <v>6</v>
      </c>
      <c r="D251" s="2" t="s">
        <v>592</v>
      </c>
      <c r="E251" s="2" t="s">
        <v>3334</v>
      </c>
      <c r="F251" s="2" t="s">
        <v>3286</v>
      </c>
      <c r="G251" s="2" t="s">
        <v>3341</v>
      </c>
      <c r="H251" s="2" t="s">
        <v>2745</v>
      </c>
      <c r="I251" s="2" t="s">
        <v>3336</v>
      </c>
      <c r="J251" s="2" t="s">
        <v>3337</v>
      </c>
      <c r="K251" s="2" t="s">
        <v>3338</v>
      </c>
      <c r="L251" s="2" t="s">
        <v>3339</v>
      </c>
      <c r="M251" s="2"/>
      <c r="N251" s="2" t="s">
        <v>3340</v>
      </c>
      <c r="O251" s="4" t="s">
        <v>595</v>
      </c>
    </row>
    <row r="252" spans="1:15" ht="15" customHeight="1">
      <c r="A252" s="2" t="s">
        <v>98</v>
      </c>
      <c r="B252" s="2" t="s">
        <v>99</v>
      </c>
      <c r="C252" s="3">
        <v>6</v>
      </c>
      <c r="D252" s="2" t="s">
        <v>592</v>
      </c>
      <c r="E252" s="2" t="s">
        <v>3334</v>
      </c>
      <c r="F252" s="2" t="s">
        <v>3286</v>
      </c>
      <c r="G252" s="2" t="s">
        <v>3342</v>
      </c>
      <c r="H252" s="2" t="s">
        <v>2745</v>
      </c>
      <c r="I252" s="2" t="s">
        <v>3336</v>
      </c>
      <c r="J252" s="2" t="s">
        <v>3337</v>
      </c>
      <c r="K252" s="2" t="s">
        <v>3338</v>
      </c>
      <c r="L252" s="2" t="s">
        <v>3339</v>
      </c>
      <c r="M252" s="2"/>
      <c r="N252" s="2" t="s">
        <v>3340</v>
      </c>
      <c r="O252" s="4" t="s">
        <v>595</v>
      </c>
    </row>
    <row r="253" spans="1:15" ht="15" customHeight="1">
      <c r="A253" s="2" t="s">
        <v>98</v>
      </c>
      <c r="B253" s="2" t="s">
        <v>99</v>
      </c>
      <c r="C253" s="3">
        <v>6</v>
      </c>
      <c r="D253" s="2" t="s">
        <v>592</v>
      </c>
      <c r="E253" s="2" t="s">
        <v>3041</v>
      </c>
      <c r="F253" s="2" t="s">
        <v>2793</v>
      </c>
      <c r="G253" s="2" t="s">
        <v>3343</v>
      </c>
      <c r="H253" s="2" t="s">
        <v>2745</v>
      </c>
      <c r="I253" s="2" t="s">
        <v>3042</v>
      </c>
      <c r="J253" s="2" t="s">
        <v>3043</v>
      </c>
      <c r="K253" s="2" t="s">
        <v>3043</v>
      </c>
      <c r="L253" s="2" t="s">
        <v>144</v>
      </c>
      <c r="M253" s="2"/>
      <c r="N253" s="2" t="s">
        <v>145</v>
      </c>
      <c r="O253" s="4" t="s">
        <v>595</v>
      </c>
    </row>
    <row r="254" spans="1:15" ht="15" customHeight="1">
      <c r="A254" s="2" t="s">
        <v>98</v>
      </c>
      <c r="B254" s="2" t="s">
        <v>99</v>
      </c>
      <c r="C254" s="3">
        <v>6</v>
      </c>
      <c r="D254" s="2" t="s">
        <v>592</v>
      </c>
      <c r="E254" s="2" t="s">
        <v>3041</v>
      </c>
      <c r="F254" s="2" t="s">
        <v>2793</v>
      </c>
      <c r="G254" s="2" t="s">
        <v>3344</v>
      </c>
      <c r="H254" s="2" t="s">
        <v>2745</v>
      </c>
      <c r="I254" s="2" t="s">
        <v>3042</v>
      </c>
      <c r="J254" s="2" t="s">
        <v>3045</v>
      </c>
      <c r="K254" s="2" t="s">
        <v>3043</v>
      </c>
      <c r="L254" s="2" t="s">
        <v>144</v>
      </c>
      <c r="M254" s="2"/>
      <c r="N254" s="2" t="s">
        <v>145</v>
      </c>
      <c r="O254" s="4" t="s">
        <v>595</v>
      </c>
    </row>
    <row r="255" spans="1:15" ht="15" customHeight="1">
      <c r="A255" s="2" t="s">
        <v>98</v>
      </c>
      <c r="B255" s="2" t="s">
        <v>99</v>
      </c>
      <c r="C255" s="3">
        <v>6</v>
      </c>
      <c r="D255" s="2" t="s">
        <v>592</v>
      </c>
      <c r="E255" s="2" t="s">
        <v>3345</v>
      </c>
      <c r="F255" s="2" t="s">
        <v>2726</v>
      </c>
      <c r="G255" s="2" t="s">
        <v>3346</v>
      </c>
      <c r="H255" s="2" t="s">
        <v>2745</v>
      </c>
      <c r="I255" s="2" t="s">
        <v>1627</v>
      </c>
      <c r="J255" s="2" t="s">
        <v>3347</v>
      </c>
      <c r="K255" s="2" t="s">
        <v>1627</v>
      </c>
      <c r="L255" s="2" t="s">
        <v>3324</v>
      </c>
      <c r="M255" s="2"/>
      <c r="N255" s="2" t="s">
        <v>34</v>
      </c>
      <c r="O255" s="4" t="s">
        <v>595</v>
      </c>
    </row>
    <row r="256" spans="1:15" ht="15" customHeight="1">
      <c r="A256" s="2" t="s">
        <v>98</v>
      </c>
      <c r="B256" s="2" t="s">
        <v>99</v>
      </c>
      <c r="C256" s="3">
        <v>6</v>
      </c>
      <c r="D256" s="2" t="s">
        <v>592</v>
      </c>
      <c r="E256" s="2" t="s">
        <v>2938</v>
      </c>
      <c r="F256" s="2" t="s">
        <v>2939</v>
      </c>
      <c r="G256" s="2" t="s">
        <v>3348</v>
      </c>
      <c r="H256" s="2" t="s">
        <v>2745</v>
      </c>
      <c r="I256" s="2" t="s">
        <v>2941</v>
      </c>
      <c r="J256" s="2" t="s">
        <v>2943</v>
      </c>
      <c r="K256" s="2" t="s">
        <v>2943</v>
      </c>
      <c r="L256" s="2" t="s">
        <v>2944</v>
      </c>
      <c r="M256" s="2" t="s">
        <v>2945</v>
      </c>
      <c r="N256" s="2" t="s">
        <v>2946</v>
      </c>
      <c r="O256" s="4" t="s">
        <v>595</v>
      </c>
    </row>
    <row r="257" spans="1:15" ht="15" customHeight="1">
      <c r="A257" s="2" t="s">
        <v>98</v>
      </c>
      <c r="B257" s="2" t="s">
        <v>99</v>
      </c>
      <c r="C257" s="3">
        <v>6</v>
      </c>
      <c r="D257" s="2" t="s">
        <v>592</v>
      </c>
      <c r="E257" s="2" t="s">
        <v>3349</v>
      </c>
      <c r="F257" s="2" t="s">
        <v>3350</v>
      </c>
      <c r="G257" s="2" t="s">
        <v>3346</v>
      </c>
      <c r="H257" s="2" t="s">
        <v>2745</v>
      </c>
      <c r="I257" s="2" t="s">
        <v>1513</v>
      </c>
      <c r="J257" s="2" t="s">
        <v>2941</v>
      </c>
      <c r="K257" s="2" t="s">
        <v>1513</v>
      </c>
      <c r="L257" s="2" t="s">
        <v>2944</v>
      </c>
      <c r="M257" s="2" t="s">
        <v>2945</v>
      </c>
      <c r="N257" s="2" t="s">
        <v>2946</v>
      </c>
      <c r="O257" s="4" t="s">
        <v>595</v>
      </c>
    </row>
    <row r="258" spans="1:15" ht="15" customHeight="1">
      <c r="A258" s="2" t="s">
        <v>98</v>
      </c>
      <c r="B258" s="2" t="s">
        <v>99</v>
      </c>
      <c r="C258" s="3">
        <v>6</v>
      </c>
      <c r="D258" s="2" t="s">
        <v>592</v>
      </c>
      <c r="E258" s="2" t="s">
        <v>3351</v>
      </c>
      <c r="F258" s="2" t="s">
        <v>3352</v>
      </c>
      <c r="G258" s="2" t="s">
        <v>3353</v>
      </c>
      <c r="H258" s="2" t="s">
        <v>2745</v>
      </c>
      <c r="I258" s="2" t="s">
        <v>3354</v>
      </c>
      <c r="J258" s="2" t="s">
        <v>3354</v>
      </c>
      <c r="K258" s="2" t="s">
        <v>3355</v>
      </c>
      <c r="L258" s="2" t="s">
        <v>106</v>
      </c>
      <c r="M258" s="2"/>
      <c r="N258" s="2" t="s">
        <v>34</v>
      </c>
      <c r="O258" s="4" t="s">
        <v>595</v>
      </c>
    </row>
    <row r="259" spans="1:15" ht="15" customHeight="1">
      <c r="A259" s="2" t="s">
        <v>98</v>
      </c>
      <c r="B259" s="2" t="s">
        <v>99</v>
      </c>
      <c r="C259" s="3">
        <v>6</v>
      </c>
      <c r="D259" s="2" t="s">
        <v>592</v>
      </c>
      <c r="E259" s="2" t="s">
        <v>2831</v>
      </c>
      <c r="F259" s="2" t="s">
        <v>2832</v>
      </c>
      <c r="G259" s="2" t="s">
        <v>3356</v>
      </c>
      <c r="H259" s="2" t="s">
        <v>2745</v>
      </c>
      <c r="I259" s="2" t="s">
        <v>2834</v>
      </c>
      <c r="J259" s="2" t="s">
        <v>2835</v>
      </c>
      <c r="K259" s="2" t="s">
        <v>2835</v>
      </c>
      <c r="L259" s="2" t="s">
        <v>33</v>
      </c>
      <c r="M259" s="2"/>
      <c r="N259" s="2" t="s">
        <v>34</v>
      </c>
      <c r="O259" s="4" t="s">
        <v>595</v>
      </c>
    </row>
    <row r="260" spans="1:15" ht="15" customHeight="1">
      <c r="A260" s="2" t="s">
        <v>98</v>
      </c>
      <c r="B260" s="2" t="s">
        <v>99</v>
      </c>
      <c r="C260" s="3">
        <v>6</v>
      </c>
      <c r="D260" s="2" t="s">
        <v>592</v>
      </c>
      <c r="E260" s="2" t="s">
        <v>3357</v>
      </c>
      <c r="F260" s="2" t="s">
        <v>2773</v>
      </c>
      <c r="G260" s="2" t="s">
        <v>3353</v>
      </c>
      <c r="H260" s="2" t="s">
        <v>2745</v>
      </c>
      <c r="I260" s="2" t="s">
        <v>3358</v>
      </c>
      <c r="J260" s="2" t="s">
        <v>2429</v>
      </c>
      <c r="K260" s="2" t="s">
        <v>3359</v>
      </c>
      <c r="L260" s="2" t="s">
        <v>3360</v>
      </c>
      <c r="M260" s="2"/>
      <c r="N260" s="2" t="s">
        <v>2807</v>
      </c>
      <c r="O260" s="4" t="s">
        <v>595</v>
      </c>
    </row>
    <row r="261" spans="1:15" ht="15" customHeight="1">
      <c r="A261" s="2" t="s">
        <v>98</v>
      </c>
      <c r="B261" s="2" t="s">
        <v>99</v>
      </c>
      <c r="C261" s="3">
        <v>6</v>
      </c>
      <c r="D261" s="2" t="s">
        <v>592</v>
      </c>
      <c r="E261" s="2" t="s">
        <v>3361</v>
      </c>
      <c r="F261" s="2" t="s">
        <v>3362</v>
      </c>
      <c r="G261" s="2" t="s">
        <v>3353</v>
      </c>
      <c r="H261" s="2" t="s">
        <v>2745</v>
      </c>
      <c r="I261" s="2" t="s">
        <v>772</v>
      </c>
      <c r="J261" s="2" t="s">
        <v>3363</v>
      </c>
      <c r="K261" s="2" t="s">
        <v>772</v>
      </c>
      <c r="L261" s="2" t="s">
        <v>3360</v>
      </c>
      <c r="M261" s="2"/>
      <c r="N261" s="2" t="s">
        <v>2807</v>
      </c>
      <c r="O261" s="4" t="s">
        <v>595</v>
      </c>
    </row>
    <row r="262" spans="1:15" ht="15" customHeight="1">
      <c r="A262" s="2" t="s">
        <v>98</v>
      </c>
      <c r="B262" s="2" t="s">
        <v>99</v>
      </c>
      <c r="C262" s="3">
        <v>6</v>
      </c>
      <c r="D262" s="2" t="s">
        <v>592</v>
      </c>
      <c r="E262" s="2" t="s">
        <v>3364</v>
      </c>
      <c r="F262" s="2" t="s">
        <v>3286</v>
      </c>
      <c r="G262" s="2" t="s">
        <v>3365</v>
      </c>
      <c r="H262" s="2" t="s">
        <v>2745</v>
      </c>
      <c r="I262" s="2" t="s">
        <v>3366</v>
      </c>
      <c r="J262" s="2" t="s">
        <v>3367</v>
      </c>
      <c r="K262" s="2" t="s">
        <v>3368</v>
      </c>
      <c r="L262" s="2" t="s">
        <v>3369</v>
      </c>
      <c r="M262" s="2"/>
      <c r="N262" s="2" t="s">
        <v>3282</v>
      </c>
      <c r="O262" s="4" t="s">
        <v>595</v>
      </c>
    </row>
    <row r="263" spans="1:15" ht="15" customHeight="1">
      <c r="A263" s="2" t="s">
        <v>98</v>
      </c>
      <c r="B263" s="2" t="s">
        <v>99</v>
      </c>
      <c r="C263" s="3">
        <v>6</v>
      </c>
      <c r="D263" s="2" t="s">
        <v>592</v>
      </c>
      <c r="E263" s="2" t="s">
        <v>2959</v>
      </c>
      <c r="F263" s="2" t="s">
        <v>2793</v>
      </c>
      <c r="G263" s="2" t="s">
        <v>3370</v>
      </c>
      <c r="H263" s="2" t="s">
        <v>2745</v>
      </c>
      <c r="I263" s="2" t="s">
        <v>2961</v>
      </c>
      <c r="J263" s="2" t="s">
        <v>2962</v>
      </c>
      <c r="K263" s="2" t="s">
        <v>2963</v>
      </c>
      <c r="L263" s="2" t="s">
        <v>2847</v>
      </c>
      <c r="M263" s="2"/>
      <c r="N263" s="2" t="s">
        <v>34</v>
      </c>
      <c r="O263" s="4" t="s">
        <v>595</v>
      </c>
    </row>
    <row r="264" spans="1:15" ht="15" customHeight="1">
      <c r="A264" s="2" t="s">
        <v>98</v>
      </c>
      <c r="B264" s="2" t="s">
        <v>99</v>
      </c>
      <c r="C264" s="3">
        <v>6</v>
      </c>
      <c r="D264" s="2" t="s">
        <v>592</v>
      </c>
      <c r="E264" s="2" t="s">
        <v>3371</v>
      </c>
      <c r="F264" s="2" t="s">
        <v>2726</v>
      </c>
      <c r="G264" s="2" t="s">
        <v>3372</v>
      </c>
      <c r="H264" s="2" t="s">
        <v>2745</v>
      </c>
      <c r="I264" s="2" t="s">
        <v>2407</v>
      </c>
      <c r="J264" s="2" t="s">
        <v>3373</v>
      </c>
      <c r="K264" s="2" t="s">
        <v>2407</v>
      </c>
      <c r="L264" s="2" t="s">
        <v>106</v>
      </c>
      <c r="M264" s="2"/>
      <c r="N264" s="2" t="s">
        <v>34</v>
      </c>
      <c r="O264" s="4" t="s">
        <v>595</v>
      </c>
    </row>
    <row r="265" spans="1:15" ht="15" customHeight="1">
      <c r="A265" s="2" t="s">
        <v>98</v>
      </c>
      <c r="B265" s="2" t="s">
        <v>99</v>
      </c>
      <c r="C265" s="3">
        <v>6</v>
      </c>
      <c r="D265" s="2" t="s">
        <v>592</v>
      </c>
      <c r="E265" s="2" t="s">
        <v>3374</v>
      </c>
      <c r="F265" s="2" t="s">
        <v>2773</v>
      </c>
      <c r="G265" s="2" t="s">
        <v>3375</v>
      </c>
      <c r="H265" s="2" t="s">
        <v>2745</v>
      </c>
      <c r="I265" s="2" t="s">
        <v>3376</v>
      </c>
      <c r="J265" s="2" t="s">
        <v>3377</v>
      </c>
      <c r="K265" s="2" t="s">
        <v>3378</v>
      </c>
      <c r="L265" s="2" t="s">
        <v>3379</v>
      </c>
      <c r="M265" s="2"/>
      <c r="N265" s="2" t="s">
        <v>2866</v>
      </c>
      <c r="O265" s="4" t="s">
        <v>595</v>
      </c>
    </row>
    <row r="266" spans="1:15" ht="15" customHeight="1">
      <c r="A266" s="2" t="s">
        <v>98</v>
      </c>
      <c r="B266" s="2" t="s">
        <v>99</v>
      </c>
      <c r="C266" s="3">
        <v>6</v>
      </c>
      <c r="D266" s="2" t="s">
        <v>592</v>
      </c>
      <c r="E266" s="2" t="s">
        <v>3380</v>
      </c>
      <c r="F266" s="2" t="s">
        <v>3286</v>
      </c>
      <c r="G266" s="2" t="s">
        <v>3381</v>
      </c>
      <c r="H266" s="2" t="s">
        <v>2745</v>
      </c>
      <c r="I266" s="2" t="s">
        <v>3382</v>
      </c>
      <c r="J266" s="2" t="s">
        <v>3383</v>
      </c>
      <c r="K266" s="2" t="s">
        <v>3384</v>
      </c>
      <c r="L266" s="2" t="s">
        <v>184</v>
      </c>
      <c r="M266" s="2"/>
      <c r="N266" s="2" t="s">
        <v>185</v>
      </c>
      <c r="O266" s="4" t="s">
        <v>595</v>
      </c>
    </row>
    <row r="267" spans="1:15" ht="15" customHeight="1">
      <c r="A267" s="2" t="s">
        <v>98</v>
      </c>
      <c r="B267" s="2" t="s">
        <v>99</v>
      </c>
      <c r="C267" s="3">
        <v>6</v>
      </c>
      <c r="D267" s="2" t="s">
        <v>592</v>
      </c>
      <c r="E267" s="2" t="s">
        <v>3054</v>
      </c>
      <c r="F267" s="2" t="s">
        <v>2793</v>
      </c>
      <c r="G267" s="2" t="s">
        <v>3385</v>
      </c>
      <c r="H267" s="2" t="s">
        <v>2745</v>
      </c>
      <c r="I267" s="2" t="s">
        <v>3055</v>
      </c>
      <c r="J267" s="2" t="s">
        <v>3386</v>
      </c>
      <c r="K267" s="2" t="s">
        <v>3056</v>
      </c>
      <c r="L267" s="2" t="s">
        <v>33</v>
      </c>
      <c r="M267" s="2"/>
      <c r="N267" s="2" t="s">
        <v>34</v>
      </c>
      <c r="O267" s="4" t="s">
        <v>595</v>
      </c>
    </row>
    <row r="268" spans="1:15" ht="15" customHeight="1">
      <c r="A268" s="2" t="s">
        <v>98</v>
      </c>
      <c r="B268" s="2" t="s">
        <v>99</v>
      </c>
      <c r="C268" s="3">
        <v>6</v>
      </c>
      <c r="D268" s="2" t="s">
        <v>592</v>
      </c>
      <c r="E268" s="2" t="s">
        <v>3054</v>
      </c>
      <c r="F268" s="2" t="s">
        <v>2793</v>
      </c>
      <c r="G268" s="2" t="s">
        <v>3387</v>
      </c>
      <c r="H268" s="2" t="s">
        <v>2745</v>
      </c>
      <c r="I268" s="2" t="s">
        <v>3055</v>
      </c>
      <c r="J268" s="2" t="s">
        <v>3388</v>
      </c>
      <c r="K268" s="2" t="s">
        <v>3056</v>
      </c>
      <c r="L268" s="2" t="s">
        <v>33</v>
      </c>
      <c r="M268" s="2"/>
      <c r="N268" s="2" t="s">
        <v>34</v>
      </c>
      <c r="O268" s="4" t="s">
        <v>595</v>
      </c>
    </row>
    <row r="269" spans="1:15" ht="15" customHeight="1">
      <c r="A269" s="2" t="s">
        <v>98</v>
      </c>
      <c r="B269" s="2" t="s">
        <v>99</v>
      </c>
      <c r="C269" s="3">
        <v>6</v>
      </c>
      <c r="D269" s="2" t="s">
        <v>592</v>
      </c>
      <c r="E269" s="2" t="s">
        <v>3054</v>
      </c>
      <c r="F269" s="2" t="s">
        <v>2793</v>
      </c>
      <c r="G269" s="2" t="s">
        <v>3389</v>
      </c>
      <c r="H269" s="2" t="s">
        <v>2745</v>
      </c>
      <c r="I269" s="2" t="s">
        <v>3055</v>
      </c>
      <c r="J269" s="2" t="s">
        <v>3386</v>
      </c>
      <c r="K269" s="2" t="s">
        <v>3056</v>
      </c>
      <c r="L269" s="2" t="s">
        <v>33</v>
      </c>
      <c r="M269" s="2"/>
      <c r="N269" s="2" t="s">
        <v>34</v>
      </c>
      <c r="O269" s="4" t="s">
        <v>595</v>
      </c>
    </row>
    <row r="270" spans="1:15" ht="15" customHeight="1">
      <c r="A270" s="2" t="s">
        <v>98</v>
      </c>
      <c r="B270" s="2" t="s">
        <v>99</v>
      </c>
      <c r="C270" s="3">
        <v>6</v>
      </c>
      <c r="D270" s="2" t="s">
        <v>592</v>
      </c>
      <c r="E270" s="2" t="s">
        <v>3390</v>
      </c>
      <c r="F270" s="2" t="s">
        <v>104</v>
      </c>
      <c r="G270" s="2" t="s">
        <v>3391</v>
      </c>
      <c r="H270" s="2" t="s">
        <v>2745</v>
      </c>
      <c r="I270" s="2" t="s">
        <v>3392</v>
      </c>
      <c r="J270" s="2" t="s">
        <v>3392</v>
      </c>
      <c r="K270" s="2" t="s">
        <v>3392</v>
      </c>
      <c r="L270" s="2" t="s">
        <v>106</v>
      </c>
      <c r="M270" s="2"/>
      <c r="N270" s="2" t="s">
        <v>34</v>
      </c>
      <c r="O270" s="4" t="s">
        <v>595</v>
      </c>
    </row>
    <row r="271" spans="1:15" ht="15" customHeight="1">
      <c r="A271" s="2" t="s">
        <v>98</v>
      </c>
      <c r="B271" s="2" t="s">
        <v>99</v>
      </c>
      <c r="C271" s="3">
        <v>6</v>
      </c>
      <c r="D271" s="2" t="s">
        <v>592</v>
      </c>
      <c r="E271" s="2" t="s">
        <v>3393</v>
      </c>
      <c r="F271" s="2" t="s">
        <v>1307</v>
      </c>
      <c r="G271" s="2" t="s">
        <v>3391</v>
      </c>
      <c r="H271" s="2" t="s">
        <v>2745</v>
      </c>
      <c r="I271" s="2" t="s">
        <v>1029</v>
      </c>
      <c r="J271" s="2" t="s">
        <v>3394</v>
      </c>
      <c r="K271" s="2" t="s">
        <v>1029</v>
      </c>
      <c r="L271" s="2" t="s">
        <v>92</v>
      </c>
      <c r="M271" s="2"/>
      <c r="N271" s="2" t="s">
        <v>34</v>
      </c>
      <c r="O271" s="4" t="s">
        <v>595</v>
      </c>
    </row>
    <row r="272" spans="1:15" ht="15" customHeight="1">
      <c r="A272" s="2" t="s">
        <v>98</v>
      </c>
      <c r="B272" s="2" t="s">
        <v>99</v>
      </c>
      <c r="C272" s="3">
        <v>6</v>
      </c>
      <c r="D272" s="2" t="s">
        <v>592</v>
      </c>
      <c r="E272" s="2" t="s">
        <v>3395</v>
      </c>
      <c r="F272" s="2" t="s">
        <v>3396</v>
      </c>
      <c r="G272" s="2" t="s">
        <v>3397</v>
      </c>
      <c r="H272" s="2" t="s">
        <v>2745</v>
      </c>
      <c r="I272" s="2" t="s">
        <v>3398</v>
      </c>
      <c r="J272" s="2" t="s">
        <v>3399</v>
      </c>
      <c r="K272" s="2" t="s">
        <v>3400</v>
      </c>
      <c r="L272" s="2" t="s">
        <v>3401</v>
      </c>
      <c r="M272" s="2"/>
      <c r="N272" s="2" t="s">
        <v>3402</v>
      </c>
      <c r="O272" s="4" t="s">
        <v>595</v>
      </c>
    </row>
    <row r="273" spans="1:15" ht="15" customHeight="1">
      <c r="A273" s="2" t="s">
        <v>98</v>
      </c>
      <c r="B273" s="2" t="s">
        <v>99</v>
      </c>
      <c r="C273" s="3">
        <v>6</v>
      </c>
      <c r="D273" s="2" t="s">
        <v>592</v>
      </c>
      <c r="E273" s="2" t="s">
        <v>3403</v>
      </c>
      <c r="F273" s="2" t="s">
        <v>2754</v>
      </c>
      <c r="G273" s="2" t="s">
        <v>3404</v>
      </c>
      <c r="H273" s="2" t="s">
        <v>2745</v>
      </c>
      <c r="I273" s="2" t="s">
        <v>3405</v>
      </c>
      <c r="J273" s="2" t="s">
        <v>2255</v>
      </c>
      <c r="K273" s="2" t="s">
        <v>3406</v>
      </c>
      <c r="L273" s="2" t="s">
        <v>3291</v>
      </c>
      <c r="M273" s="2"/>
      <c r="N273" s="2" t="s">
        <v>3292</v>
      </c>
      <c r="O273" s="4" t="s">
        <v>595</v>
      </c>
    </row>
    <row r="274" spans="1:15" ht="15" customHeight="1">
      <c r="A274" s="2" t="s">
        <v>98</v>
      </c>
      <c r="B274" s="2" t="s">
        <v>99</v>
      </c>
      <c r="C274" s="3">
        <v>6</v>
      </c>
      <c r="D274" s="2" t="s">
        <v>592</v>
      </c>
      <c r="E274" s="2" t="s">
        <v>3182</v>
      </c>
      <c r="F274" s="2" t="s">
        <v>2793</v>
      </c>
      <c r="G274" s="2" t="s">
        <v>3407</v>
      </c>
      <c r="H274" s="2" t="s">
        <v>2745</v>
      </c>
      <c r="I274" s="2" t="s">
        <v>3184</v>
      </c>
      <c r="J274" s="2" t="s">
        <v>3185</v>
      </c>
      <c r="K274" s="2" t="s">
        <v>3185</v>
      </c>
      <c r="L274" s="2" t="s">
        <v>106</v>
      </c>
      <c r="M274" s="2"/>
      <c r="N274" s="2" t="s">
        <v>34</v>
      </c>
      <c r="O274" s="4" t="s">
        <v>595</v>
      </c>
    </row>
    <row r="275" spans="1:15" ht="15" customHeight="1">
      <c r="A275" s="2" t="s">
        <v>98</v>
      </c>
      <c r="B275" s="2" t="s">
        <v>99</v>
      </c>
      <c r="C275" s="3">
        <v>6</v>
      </c>
      <c r="D275" s="2" t="s">
        <v>592</v>
      </c>
      <c r="E275" s="2" t="s">
        <v>3182</v>
      </c>
      <c r="F275" s="2" t="s">
        <v>2793</v>
      </c>
      <c r="G275" s="2" t="s">
        <v>3408</v>
      </c>
      <c r="H275" s="2" t="s">
        <v>2745</v>
      </c>
      <c r="I275" s="2" t="s">
        <v>3184</v>
      </c>
      <c r="J275" s="2" t="s">
        <v>3184</v>
      </c>
      <c r="K275" s="2" t="s">
        <v>3185</v>
      </c>
      <c r="L275" s="2" t="s">
        <v>106</v>
      </c>
      <c r="M275" s="2"/>
      <c r="N275" s="2" t="s">
        <v>34</v>
      </c>
      <c r="O275" s="4" t="s">
        <v>595</v>
      </c>
    </row>
    <row r="276" spans="1:15" ht="15" customHeight="1">
      <c r="A276" s="2" t="s">
        <v>98</v>
      </c>
      <c r="B276" s="2" t="s">
        <v>99</v>
      </c>
      <c r="C276" s="3">
        <v>6</v>
      </c>
      <c r="D276" s="2" t="s">
        <v>592</v>
      </c>
      <c r="E276" s="2" t="s">
        <v>3182</v>
      </c>
      <c r="F276" s="2" t="s">
        <v>2793</v>
      </c>
      <c r="G276" s="2" t="s">
        <v>3409</v>
      </c>
      <c r="H276" s="2" t="s">
        <v>2745</v>
      </c>
      <c r="I276" s="2" t="s">
        <v>3184</v>
      </c>
      <c r="J276" s="2" t="s">
        <v>3184</v>
      </c>
      <c r="K276" s="2" t="s">
        <v>3185</v>
      </c>
      <c r="L276" s="2" t="s">
        <v>106</v>
      </c>
      <c r="M276" s="2"/>
      <c r="N276" s="2" t="s">
        <v>34</v>
      </c>
      <c r="O276" s="4" t="s">
        <v>595</v>
      </c>
    </row>
    <row r="277" spans="1:15" ht="15" customHeight="1">
      <c r="A277" s="2" t="s">
        <v>98</v>
      </c>
      <c r="B277" s="2" t="s">
        <v>99</v>
      </c>
      <c r="C277" s="3">
        <v>6</v>
      </c>
      <c r="D277" s="2" t="s">
        <v>592</v>
      </c>
      <c r="E277" s="2" t="s">
        <v>3410</v>
      </c>
      <c r="F277" s="2" t="s">
        <v>2832</v>
      </c>
      <c r="G277" s="2" t="s">
        <v>3411</v>
      </c>
      <c r="H277" s="2" t="s">
        <v>2745</v>
      </c>
      <c r="I277" s="2" t="s">
        <v>3412</v>
      </c>
      <c r="J277" s="2" t="s">
        <v>3413</v>
      </c>
      <c r="K277" s="2" t="s">
        <v>3413</v>
      </c>
      <c r="L277" s="2" t="s">
        <v>33</v>
      </c>
      <c r="M277" s="2"/>
      <c r="N277" s="2" t="s">
        <v>34</v>
      </c>
      <c r="O277" s="4" t="s">
        <v>595</v>
      </c>
    </row>
    <row r="278" spans="1:15" ht="15" customHeight="1">
      <c r="A278" s="2" t="s">
        <v>98</v>
      </c>
      <c r="B278" s="2" t="s">
        <v>99</v>
      </c>
      <c r="C278" s="3">
        <v>6</v>
      </c>
      <c r="D278" s="2" t="s">
        <v>592</v>
      </c>
      <c r="E278" s="2" t="s">
        <v>3414</v>
      </c>
      <c r="F278" s="2" t="s">
        <v>104</v>
      </c>
      <c r="G278" s="2" t="s">
        <v>3415</v>
      </c>
      <c r="H278" s="2" t="s">
        <v>2745</v>
      </c>
      <c r="I278" s="2" t="s">
        <v>2215</v>
      </c>
      <c r="J278" s="2" t="s">
        <v>3416</v>
      </c>
      <c r="K278" s="2" t="s">
        <v>2215</v>
      </c>
      <c r="L278" s="2" t="s">
        <v>106</v>
      </c>
      <c r="M278" s="2"/>
      <c r="N278" s="2" t="s">
        <v>34</v>
      </c>
      <c r="O278" s="4" t="s">
        <v>595</v>
      </c>
    </row>
    <row r="279" spans="1:15" ht="15" customHeight="1">
      <c r="A279" s="2" t="s">
        <v>98</v>
      </c>
      <c r="B279" s="2" t="s">
        <v>99</v>
      </c>
      <c r="C279" s="3">
        <v>6</v>
      </c>
      <c r="D279" s="2" t="s">
        <v>592</v>
      </c>
      <c r="E279" s="2" t="s">
        <v>3417</v>
      </c>
      <c r="F279" s="2" t="s">
        <v>2793</v>
      </c>
      <c r="G279" s="2" t="s">
        <v>3418</v>
      </c>
      <c r="H279" s="2" t="s">
        <v>2745</v>
      </c>
      <c r="I279" s="2" t="s">
        <v>1076</v>
      </c>
      <c r="J279" s="2" t="s">
        <v>1076</v>
      </c>
      <c r="K279" s="2" t="s">
        <v>3419</v>
      </c>
      <c r="L279" s="2" t="s">
        <v>159</v>
      </c>
      <c r="M279" s="2"/>
      <c r="N279" s="2" t="s">
        <v>145</v>
      </c>
      <c r="O279" s="4" t="s">
        <v>595</v>
      </c>
    </row>
    <row r="280" spans="1:15" ht="15" customHeight="1">
      <c r="A280" s="2" t="s">
        <v>98</v>
      </c>
      <c r="B280" s="2" t="s">
        <v>99</v>
      </c>
      <c r="C280" s="3">
        <v>6</v>
      </c>
      <c r="D280" s="2" t="s">
        <v>592</v>
      </c>
      <c r="E280" s="2" t="s">
        <v>3417</v>
      </c>
      <c r="F280" s="2" t="s">
        <v>2793</v>
      </c>
      <c r="G280" s="2" t="s">
        <v>3420</v>
      </c>
      <c r="H280" s="2" t="s">
        <v>2745</v>
      </c>
      <c r="I280" s="2" t="s">
        <v>1076</v>
      </c>
      <c r="J280" s="2" t="s">
        <v>1076</v>
      </c>
      <c r="K280" s="2" t="s">
        <v>3419</v>
      </c>
      <c r="L280" s="2" t="s">
        <v>106</v>
      </c>
      <c r="M280" s="2"/>
      <c r="N280" s="2" t="s">
        <v>34</v>
      </c>
      <c r="O280" s="4" t="s">
        <v>595</v>
      </c>
    </row>
    <row r="281" spans="1:15" ht="15" customHeight="1">
      <c r="A281" s="2" t="s">
        <v>98</v>
      </c>
      <c r="B281" s="2" t="s">
        <v>99</v>
      </c>
      <c r="C281" s="3">
        <v>6</v>
      </c>
      <c r="D281" s="2" t="s">
        <v>592</v>
      </c>
      <c r="E281" s="2" t="s">
        <v>3417</v>
      </c>
      <c r="F281" s="2" t="s">
        <v>2793</v>
      </c>
      <c r="G281" s="2" t="s">
        <v>3421</v>
      </c>
      <c r="H281" s="2" t="s">
        <v>2745</v>
      </c>
      <c r="I281" s="2" t="s">
        <v>1076</v>
      </c>
      <c r="J281" s="2" t="s">
        <v>1076</v>
      </c>
      <c r="K281" s="2" t="s">
        <v>3419</v>
      </c>
      <c r="L281" s="2" t="s">
        <v>159</v>
      </c>
      <c r="M281" s="2"/>
      <c r="N281" s="2" t="s">
        <v>145</v>
      </c>
      <c r="O281" s="4" t="s">
        <v>595</v>
      </c>
    </row>
    <row r="282" spans="1:15" ht="15" customHeight="1">
      <c r="A282" s="2" t="s">
        <v>98</v>
      </c>
      <c r="B282" s="2" t="s">
        <v>99</v>
      </c>
      <c r="C282" s="3">
        <v>6</v>
      </c>
      <c r="D282" s="2" t="s">
        <v>592</v>
      </c>
      <c r="E282" s="2" t="s">
        <v>3417</v>
      </c>
      <c r="F282" s="2" t="s">
        <v>2793</v>
      </c>
      <c r="G282" s="2" t="s">
        <v>3422</v>
      </c>
      <c r="H282" s="2" t="s">
        <v>2745</v>
      </c>
      <c r="I282" s="2" t="s">
        <v>1076</v>
      </c>
      <c r="J282" s="2" t="s">
        <v>1076</v>
      </c>
      <c r="K282" s="2" t="s">
        <v>3419</v>
      </c>
      <c r="L282" s="2" t="s">
        <v>159</v>
      </c>
      <c r="M282" s="2"/>
      <c r="N282" s="2" t="s">
        <v>145</v>
      </c>
      <c r="O282" s="4" t="s">
        <v>595</v>
      </c>
    </row>
    <row r="283" spans="1:15" ht="15" customHeight="1">
      <c r="A283" s="2" t="s">
        <v>98</v>
      </c>
      <c r="B283" s="2" t="s">
        <v>99</v>
      </c>
      <c r="C283" s="3">
        <v>6</v>
      </c>
      <c r="D283" s="2" t="s">
        <v>592</v>
      </c>
      <c r="E283" s="2" t="s">
        <v>3423</v>
      </c>
      <c r="F283" s="2" t="s">
        <v>3424</v>
      </c>
      <c r="G283" s="2" t="s">
        <v>3425</v>
      </c>
      <c r="H283" s="2" t="s">
        <v>2745</v>
      </c>
      <c r="I283" s="2" t="s">
        <v>2205</v>
      </c>
      <c r="J283" s="2" t="s">
        <v>3426</v>
      </c>
      <c r="K283" s="2" t="s">
        <v>2205</v>
      </c>
      <c r="L283" s="2" t="s">
        <v>3427</v>
      </c>
      <c r="M283" s="2"/>
      <c r="N283" s="2" t="s">
        <v>3428</v>
      </c>
      <c r="O283" s="4" t="s">
        <v>595</v>
      </c>
    </row>
    <row r="284" spans="1:15" ht="15" customHeight="1">
      <c r="A284" s="2" t="s">
        <v>98</v>
      </c>
      <c r="B284" s="2" t="s">
        <v>99</v>
      </c>
      <c r="C284" s="3">
        <v>6</v>
      </c>
      <c r="D284" s="2" t="s">
        <v>592</v>
      </c>
      <c r="E284" s="2" t="s">
        <v>3429</v>
      </c>
      <c r="F284" s="2" t="s">
        <v>3430</v>
      </c>
      <c r="G284" s="2" t="s">
        <v>3431</v>
      </c>
      <c r="H284" s="2" t="s">
        <v>2745</v>
      </c>
      <c r="I284" s="2" t="s">
        <v>3432</v>
      </c>
      <c r="J284" s="2" t="s">
        <v>3432</v>
      </c>
      <c r="K284" s="2" t="s">
        <v>3432</v>
      </c>
      <c r="L284" s="2" t="s">
        <v>3433</v>
      </c>
      <c r="M284" s="2"/>
      <c r="N284" s="2" t="s">
        <v>34</v>
      </c>
      <c r="O284" s="4" t="s">
        <v>595</v>
      </c>
    </row>
    <row r="285" spans="1:15" ht="15" customHeight="1">
      <c r="A285" s="2" t="s">
        <v>112</v>
      </c>
      <c r="B285" s="2" t="s">
        <v>113</v>
      </c>
      <c r="C285" s="3">
        <v>7</v>
      </c>
      <c r="D285" s="2" t="s">
        <v>604</v>
      </c>
      <c r="E285" s="2" t="s">
        <v>2860</v>
      </c>
      <c r="F285" s="2" t="s">
        <v>2754</v>
      </c>
      <c r="G285" s="2" t="s">
        <v>3434</v>
      </c>
      <c r="H285" s="2" t="s">
        <v>2745</v>
      </c>
      <c r="I285" s="2" t="s">
        <v>2862</v>
      </c>
      <c r="J285" s="2" t="s">
        <v>2863</v>
      </c>
      <c r="K285" s="2" t="s">
        <v>2864</v>
      </c>
      <c r="L285" s="2" t="s">
        <v>2865</v>
      </c>
      <c r="M285" s="2"/>
      <c r="N285" s="2" t="s">
        <v>2866</v>
      </c>
      <c r="O285" s="4" t="s">
        <v>3435</v>
      </c>
    </row>
    <row r="286" spans="1:15" ht="15" customHeight="1">
      <c r="A286" s="2" t="s">
        <v>112</v>
      </c>
      <c r="B286" s="2" t="s">
        <v>113</v>
      </c>
      <c r="C286" s="3">
        <v>7</v>
      </c>
      <c r="D286" s="2" t="s">
        <v>604</v>
      </c>
      <c r="E286" s="2" t="s">
        <v>2762</v>
      </c>
      <c r="F286" s="2" t="s">
        <v>2763</v>
      </c>
      <c r="G286" s="2" t="s">
        <v>3436</v>
      </c>
      <c r="H286" s="2" t="s">
        <v>3437</v>
      </c>
      <c r="I286" s="2" t="s">
        <v>2765</v>
      </c>
      <c r="J286" s="2" t="s">
        <v>3438</v>
      </c>
      <c r="K286" s="2" t="s">
        <v>2767</v>
      </c>
      <c r="L286" s="2" t="s">
        <v>2768</v>
      </c>
      <c r="M286" s="2"/>
      <c r="N286" s="2" t="s">
        <v>2768</v>
      </c>
      <c r="O286" s="4" t="s">
        <v>2769</v>
      </c>
    </row>
    <row r="287" spans="1:15" ht="15" customHeight="1">
      <c r="A287" s="2" t="s">
        <v>112</v>
      </c>
      <c r="B287" s="2" t="s">
        <v>113</v>
      </c>
      <c r="C287" s="3">
        <v>7</v>
      </c>
      <c r="D287" s="2" t="s">
        <v>604</v>
      </c>
      <c r="E287" s="2" t="s">
        <v>2762</v>
      </c>
      <c r="F287" s="2" t="s">
        <v>2763</v>
      </c>
      <c r="G287" s="2" t="s">
        <v>3439</v>
      </c>
      <c r="H287" s="2" t="s">
        <v>2745</v>
      </c>
      <c r="I287" s="2" t="s">
        <v>2765</v>
      </c>
      <c r="J287" s="2" t="s">
        <v>3438</v>
      </c>
      <c r="K287" s="2" t="s">
        <v>2767</v>
      </c>
      <c r="L287" s="2" t="s">
        <v>2768</v>
      </c>
      <c r="M287" s="2"/>
      <c r="N287" s="2" t="s">
        <v>2768</v>
      </c>
      <c r="O287" s="4" t="s">
        <v>2769</v>
      </c>
    </row>
    <row r="288" spans="1:15" ht="15" customHeight="1">
      <c r="A288" s="2" t="s">
        <v>112</v>
      </c>
      <c r="B288" s="2" t="s">
        <v>113</v>
      </c>
      <c r="C288" s="3">
        <v>7</v>
      </c>
      <c r="D288" s="2" t="s">
        <v>604</v>
      </c>
      <c r="E288" s="2" t="s">
        <v>3015</v>
      </c>
      <c r="F288" s="2" t="s">
        <v>2754</v>
      </c>
      <c r="G288" s="2" t="s">
        <v>3440</v>
      </c>
      <c r="H288" s="2" t="s">
        <v>2771</v>
      </c>
      <c r="I288" s="2" t="s">
        <v>3017</v>
      </c>
      <c r="J288" s="2" t="s">
        <v>3018</v>
      </c>
      <c r="K288" s="2" t="s">
        <v>3019</v>
      </c>
      <c r="L288" s="2" t="s">
        <v>2896</v>
      </c>
      <c r="M288" s="2"/>
      <c r="N288" s="2" t="s">
        <v>2897</v>
      </c>
      <c r="O288" s="4" t="s">
        <v>3020</v>
      </c>
    </row>
    <row r="289" spans="1:15" ht="15" customHeight="1">
      <c r="A289" s="2" t="s">
        <v>112</v>
      </c>
      <c r="B289" s="2" t="s">
        <v>113</v>
      </c>
      <c r="C289" s="3">
        <v>7</v>
      </c>
      <c r="D289" s="2" t="s">
        <v>604</v>
      </c>
      <c r="E289" s="2" t="s">
        <v>3015</v>
      </c>
      <c r="F289" s="2" t="s">
        <v>2754</v>
      </c>
      <c r="G289" s="2" t="s">
        <v>3441</v>
      </c>
      <c r="H289" s="2" t="s">
        <v>2745</v>
      </c>
      <c r="I289" s="2" t="s">
        <v>3017</v>
      </c>
      <c r="J289" s="2" t="s">
        <v>3018</v>
      </c>
      <c r="K289" s="2" t="s">
        <v>3019</v>
      </c>
      <c r="L289" s="2" t="s">
        <v>2896</v>
      </c>
      <c r="M289" s="2"/>
      <c r="N289" s="2" t="s">
        <v>2897</v>
      </c>
      <c r="O289" s="4" t="s">
        <v>3020</v>
      </c>
    </row>
    <row r="290" spans="1:15" ht="15" customHeight="1">
      <c r="A290" s="2" t="s">
        <v>112</v>
      </c>
      <c r="B290" s="2" t="s">
        <v>113</v>
      </c>
      <c r="C290" s="3">
        <v>7</v>
      </c>
      <c r="D290" s="2" t="s">
        <v>604</v>
      </c>
      <c r="E290" s="2" t="s">
        <v>3015</v>
      </c>
      <c r="F290" s="2" t="s">
        <v>2754</v>
      </c>
      <c r="G290" s="2" t="s">
        <v>3442</v>
      </c>
      <c r="H290" s="2" t="s">
        <v>2745</v>
      </c>
      <c r="I290" s="2" t="s">
        <v>3017</v>
      </c>
      <c r="J290" s="2" t="s">
        <v>3018</v>
      </c>
      <c r="K290" s="2" t="s">
        <v>3019</v>
      </c>
      <c r="L290" s="2" t="s">
        <v>2896</v>
      </c>
      <c r="M290" s="2"/>
      <c r="N290" s="2" t="s">
        <v>2897</v>
      </c>
      <c r="O290" s="4" t="s">
        <v>3020</v>
      </c>
    </row>
    <row r="291" spans="1:15" ht="15" customHeight="1">
      <c r="A291" s="2" t="s">
        <v>112</v>
      </c>
      <c r="B291" s="2" t="s">
        <v>113</v>
      </c>
      <c r="C291" s="3">
        <v>7</v>
      </c>
      <c r="D291" s="2" t="s">
        <v>604</v>
      </c>
      <c r="E291" s="2" t="s">
        <v>3443</v>
      </c>
      <c r="F291" s="2" t="s">
        <v>3444</v>
      </c>
      <c r="G291" s="2" t="s">
        <v>3445</v>
      </c>
      <c r="H291" s="2" t="s">
        <v>2745</v>
      </c>
      <c r="I291" s="2" t="s">
        <v>3446</v>
      </c>
      <c r="J291" s="2"/>
      <c r="K291" s="2" t="s">
        <v>3447</v>
      </c>
      <c r="L291" s="2"/>
      <c r="M291" s="2"/>
      <c r="N291" s="2"/>
      <c r="O291" s="4" t="s">
        <v>3448</v>
      </c>
    </row>
    <row r="292" spans="1:15" ht="15" customHeight="1">
      <c r="A292" s="2" t="s">
        <v>112</v>
      </c>
      <c r="B292" s="2" t="s">
        <v>113</v>
      </c>
      <c r="C292" s="3">
        <v>7</v>
      </c>
      <c r="D292" s="2" t="s">
        <v>604</v>
      </c>
      <c r="E292" s="2" t="s">
        <v>2892</v>
      </c>
      <c r="F292" s="2" t="s">
        <v>2754</v>
      </c>
      <c r="G292" s="2" t="s">
        <v>3449</v>
      </c>
      <c r="H292" s="2" t="s">
        <v>2771</v>
      </c>
      <c r="I292" s="2" t="s">
        <v>2894</v>
      </c>
      <c r="J292" s="2" t="s">
        <v>2895</v>
      </c>
      <c r="K292" s="2" t="s">
        <v>2895</v>
      </c>
      <c r="L292" s="2" t="s">
        <v>2896</v>
      </c>
      <c r="M292" s="2"/>
      <c r="N292" s="2" t="s">
        <v>2897</v>
      </c>
      <c r="O292" s="4" t="s">
        <v>3450</v>
      </c>
    </row>
    <row r="293" spans="1:15" ht="15" customHeight="1">
      <c r="A293" s="2" t="s">
        <v>112</v>
      </c>
      <c r="B293" s="2" t="s">
        <v>113</v>
      </c>
      <c r="C293" s="3">
        <v>7</v>
      </c>
      <c r="D293" s="2" t="s">
        <v>604</v>
      </c>
      <c r="E293" s="2" t="s">
        <v>2892</v>
      </c>
      <c r="F293" s="2" t="s">
        <v>2754</v>
      </c>
      <c r="G293" s="2" t="s">
        <v>3451</v>
      </c>
      <c r="H293" s="2" t="s">
        <v>2745</v>
      </c>
      <c r="I293" s="2" t="s">
        <v>2894</v>
      </c>
      <c r="J293" s="2" t="s">
        <v>2895</v>
      </c>
      <c r="K293" s="2" t="s">
        <v>2895</v>
      </c>
      <c r="L293" s="2" t="s">
        <v>2896</v>
      </c>
      <c r="M293" s="2"/>
      <c r="N293" s="2" t="s">
        <v>2897</v>
      </c>
      <c r="O293" s="4" t="s">
        <v>3450</v>
      </c>
    </row>
    <row r="294" spans="1:15" ht="15" customHeight="1">
      <c r="A294" s="2" t="s">
        <v>112</v>
      </c>
      <c r="B294" s="2" t="s">
        <v>113</v>
      </c>
      <c r="C294" s="3">
        <v>7</v>
      </c>
      <c r="D294" s="2" t="s">
        <v>604</v>
      </c>
      <c r="E294" s="2" t="s">
        <v>2892</v>
      </c>
      <c r="F294" s="2" t="s">
        <v>2754</v>
      </c>
      <c r="G294" s="2" t="s">
        <v>3452</v>
      </c>
      <c r="H294" s="2" t="s">
        <v>2745</v>
      </c>
      <c r="I294" s="2" t="s">
        <v>2894</v>
      </c>
      <c r="J294" s="2" t="s">
        <v>2304</v>
      </c>
      <c r="K294" s="2" t="s">
        <v>2895</v>
      </c>
      <c r="L294" s="2" t="s">
        <v>2896</v>
      </c>
      <c r="M294" s="2"/>
      <c r="N294" s="2" t="s">
        <v>2897</v>
      </c>
      <c r="O294" s="4" t="s">
        <v>3453</v>
      </c>
    </row>
    <row r="295" spans="1:15" ht="15" customHeight="1">
      <c r="A295" s="2" t="s">
        <v>112</v>
      </c>
      <c r="B295" s="2" t="s">
        <v>113</v>
      </c>
      <c r="C295" s="3">
        <v>7</v>
      </c>
      <c r="D295" s="2" t="s">
        <v>604</v>
      </c>
      <c r="E295" s="2" t="s">
        <v>2802</v>
      </c>
      <c r="F295" s="2" t="s">
        <v>2754</v>
      </c>
      <c r="G295" s="2" t="s">
        <v>3449</v>
      </c>
      <c r="H295" s="2" t="s">
        <v>2771</v>
      </c>
      <c r="I295" s="2" t="s">
        <v>2804</v>
      </c>
      <c r="J295" s="2" t="s">
        <v>2805</v>
      </c>
      <c r="K295" s="2" t="s">
        <v>2805</v>
      </c>
      <c r="L295" s="2" t="s">
        <v>2806</v>
      </c>
      <c r="M295" s="2"/>
      <c r="N295" s="2" t="s">
        <v>2807</v>
      </c>
      <c r="O295" s="4" t="s">
        <v>3454</v>
      </c>
    </row>
    <row r="296" spans="1:15" ht="15" customHeight="1">
      <c r="A296" s="2" t="s">
        <v>112</v>
      </c>
      <c r="B296" s="2" t="s">
        <v>113</v>
      </c>
      <c r="C296" s="3">
        <v>7</v>
      </c>
      <c r="D296" s="2" t="s">
        <v>604</v>
      </c>
      <c r="E296" s="2" t="s">
        <v>2802</v>
      </c>
      <c r="F296" s="2" t="s">
        <v>2754</v>
      </c>
      <c r="G296" s="2" t="s">
        <v>3455</v>
      </c>
      <c r="H296" s="2" t="s">
        <v>2745</v>
      </c>
      <c r="I296" s="2" t="s">
        <v>2804</v>
      </c>
      <c r="J296" s="2" t="s">
        <v>2805</v>
      </c>
      <c r="K296" s="2" t="s">
        <v>2805</v>
      </c>
      <c r="L296" s="2" t="s">
        <v>2806</v>
      </c>
      <c r="M296" s="2"/>
      <c r="N296" s="2" t="s">
        <v>2807</v>
      </c>
      <c r="O296" s="4" t="s">
        <v>3454</v>
      </c>
    </row>
    <row r="297" spans="1:15" ht="15" customHeight="1">
      <c r="A297" s="2" t="s">
        <v>112</v>
      </c>
      <c r="B297" s="2" t="s">
        <v>113</v>
      </c>
      <c r="C297" s="3">
        <v>7</v>
      </c>
      <c r="D297" s="2" t="s">
        <v>604</v>
      </c>
      <c r="E297" s="2" t="s">
        <v>2809</v>
      </c>
      <c r="F297" s="2" t="s">
        <v>2793</v>
      </c>
      <c r="G297" s="2" t="s">
        <v>3456</v>
      </c>
      <c r="H297" s="2" t="s">
        <v>854</v>
      </c>
      <c r="I297" s="2" t="s">
        <v>2811</v>
      </c>
      <c r="J297" s="2" t="s">
        <v>1303</v>
      </c>
      <c r="K297" s="2" t="s">
        <v>2812</v>
      </c>
      <c r="L297" s="2" t="s">
        <v>33</v>
      </c>
      <c r="M297" s="2"/>
      <c r="N297" s="2" t="s">
        <v>34</v>
      </c>
      <c r="O297" s="4" t="s">
        <v>2813</v>
      </c>
    </row>
    <row r="298" spans="1:15" ht="15" customHeight="1">
      <c r="A298" s="2" t="s">
        <v>112</v>
      </c>
      <c r="B298" s="2" t="s">
        <v>113</v>
      </c>
      <c r="C298" s="3">
        <v>7</v>
      </c>
      <c r="D298" s="2" t="s">
        <v>604</v>
      </c>
      <c r="E298" s="2" t="s">
        <v>2923</v>
      </c>
      <c r="F298" s="2" t="s">
        <v>2793</v>
      </c>
      <c r="G298" s="2" t="s">
        <v>1442</v>
      </c>
      <c r="H298" s="2" t="s">
        <v>2745</v>
      </c>
      <c r="I298" s="2" t="s">
        <v>2925</v>
      </c>
      <c r="J298" s="2" t="s">
        <v>2927</v>
      </c>
      <c r="K298" s="2" t="s">
        <v>2927</v>
      </c>
      <c r="L298" s="2" t="s">
        <v>2847</v>
      </c>
      <c r="M298" s="2"/>
      <c r="N298" s="2" t="s">
        <v>34</v>
      </c>
      <c r="O298" s="4" t="s">
        <v>2928</v>
      </c>
    </row>
    <row r="299" spans="1:15" ht="15" customHeight="1">
      <c r="A299" s="2" t="s">
        <v>112</v>
      </c>
      <c r="B299" s="2" t="s">
        <v>113</v>
      </c>
      <c r="C299" s="3">
        <v>7</v>
      </c>
      <c r="D299" s="2" t="s">
        <v>604</v>
      </c>
      <c r="E299" s="2" t="s">
        <v>2815</v>
      </c>
      <c r="F299" s="2" t="s">
        <v>2816</v>
      </c>
      <c r="G299" s="2" t="s">
        <v>3457</v>
      </c>
      <c r="H299" s="2" t="s">
        <v>2745</v>
      </c>
      <c r="I299" s="2" t="s">
        <v>2818</v>
      </c>
      <c r="J299" s="2" t="s">
        <v>2820</v>
      </c>
      <c r="K299" s="2" t="s">
        <v>2820</v>
      </c>
      <c r="L299" s="2" t="s">
        <v>2821</v>
      </c>
      <c r="M299" s="2"/>
      <c r="N299" s="2" t="s">
        <v>2822</v>
      </c>
      <c r="O299" s="4" t="s">
        <v>2823</v>
      </c>
    </row>
    <row r="300" spans="1:15" ht="15" customHeight="1">
      <c r="A300" s="2" t="s">
        <v>112</v>
      </c>
      <c r="B300" s="2" t="s">
        <v>113</v>
      </c>
      <c r="C300" s="3">
        <v>7</v>
      </c>
      <c r="D300" s="2" t="s">
        <v>604</v>
      </c>
      <c r="E300" s="2" t="s">
        <v>2815</v>
      </c>
      <c r="F300" s="2" t="s">
        <v>2816</v>
      </c>
      <c r="G300" s="2" t="s">
        <v>3458</v>
      </c>
      <c r="H300" s="2" t="s">
        <v>2745</v>
      </c>
      <c r="I300" s="2" t="s">
        <v>2818</v>
      </c>
      <c r="J300" s="2" t="s">
        <v>2819</v>
      </c>
      <c r="K300" s="2" t="s">
        <v>2820</v>
      </c>
      <c r="L300" s="2" t="s">
        <v>2821</v>
      </c>
      <c r="M300" s="2"/>
      <c r="N300" s="2" t="s">
        <v>2822</v>
      </c>
      <c r="O300" s="4" t="s">
        <v>2823</v>
      </c>
    </row>
    <row r="301" spans="1:15" ht="15" customHeight="1">
      <c r="A301" s="2" t="s">
        <v>112</v>
      </c>
      <c r="B301" s="2" t="s">
        <v>113</v>
      </c>
      <c r="C301" s="3">
        <v>7</v>
      </c>
      <c r="D301" s="2" t="s">
        <v>604</v>
      </c>
      <c r="E301" s="2" t="s">
        <v>2815</v>
      </c>
      <c r="F301" s="2" t="s">
        <v>2816</v>
      </c>
      <c r="G301" s="2" t="s">
        <v>3459</v>
      </c>
      <c r="H301" s="2" t="s">
        <v>2745</v>
      </c>
      <c r="I301" s="2" t="s">
        <v>2818</v>
      </c>
      <c r="J301" s="2" t="s">
        <v>3460</v>
      </c>
      <c r="K301" s="2" t="s">
        <v>2820</v>
      </c>
      <c r="L301" s="2" t="s">
        <v>2821</v>
      </c>
      <c r="M301" s="2"/>
      <c r="N301" s="2" t="s">
        <v>2822</v>
      </c>
      <c r="O301" s="4" t="s">
        <v>2823</v>
      </c>
    </row>
    <row r="302" spans="1:15" ht="15" customHeight="1">
      <c r="A302" s="2" t="s">
        <v>112</v>
      </c>
      <c r="B302" s="2" t="s">
        <v>113</v>
      </c>
      <c r="C302" s="3">
        <v>7</v>
      </c>
      <c r="D302" s="2" t="s">
        <v>604</v>
      </c>
      <c r="E302" s="2" t="s">
        <v>3461</v>
      </c>
      <c r="F302" s="2" t="s">
        <v>3462</v>
      </c>
      <c r="G302" s="2" t="s">
        <v>3463</v>
      </c>
      <c r="H302" s="2" t="s">
        <v>2745</v>
      </c>
      <c r="I302" s="2" t="s">
        <v>3464</v>
      </c>
      <c r="J302" s="2" t="s">
        <v>3465</v>
      </c>
      <c r="K302" s="2" t="s">
        <v>3465</v>
      </c>
      <c r="L302" s="2" t="s">
        <v>3466</v>
      </c>
      <c r="M302" s="2"/>
      <c r="N302" s="2" t="s">
        <v>3467</v>
      </c>
      <c r="O302" s="4" t="s">
        <v>3468</v>
      </c>
    </row>
    <row r="303" spans="1:15" ht="15" customHeight="1">
      <c r="A303" s="2" t="s">
        <v>112</v>
      </c>
      <c r="B303" s="2" t="s">
        <v>113</v>
      </c>
      <c r="C303" s="3">
        <v>7</v>
      </c>
      <c r="D303" s="2" t="s">
        <v>604</v>
      </c>
      <c r="E303" s="2" t="s">
        <v>2843</v>
      </c>
      <c r="F303" s="2" t="s">
        <v>2793</v>
      </c>
      <c r="G303" s="2" t="s">
        <v>3469</v>
      </c>
      <c r="H303" s="2" t="s">
        <v>2745</v>
      </c>
      <c r="I303" s="2" t="s">
        <v>2550</v>
      </c>
      <c r="J303" s="2" t="s">
        <v>2845</v>
      </c>
      <c r="K303" s="2" t="s">
        <v>2846</v>
      </c>
      <c r="L303" s="2" t="s">
        <v>2847</v>
      </c>
      <c r="M303" s="2"/>
      <c r="N303" s="2" t="s">
        <v>34</v>
      </c>
      <c r="O303" s="4" t="s">
        <v>2848</v>
      </c>
    </row>
    <row r="304" spans="1:15" ht="15" customHeight="1">
      <c r="A304" s="2" t="s">
        <v>112</v>
      </c>
      <c r="B304" s="2" t="s">
        <v>113</v>
      </c>
      <c r="C304" s="3">
        <v>7</v>
      </c>
      <c r="D304" s="2" t="s">
        <v>604</v>
      </c>
      <c r="E304" s="2" t="s">
        <v>2843</v>
      </c>
      <c r="F304" s="2" t="s">
        <v>2793</v>
      </c>
      <c r="G304" s="2" t="s">
        <v>3470</v>
      </c>
      <c r="H304" s="2" t="s">
        <v>2745</v>
      </c>
      <c r="I304" s="2" t="s">
        <v>2550</v>
      </c>
      <c r="J304" s="2" t="s">
        <v>2852</v>
      </c>
      <c r="K304" s="2" t="s">
        <v>2846</v>
      </c>
      <c r="L304" s="2" t="s">
        <v>2847</v>
      </c>
      <c r="M304" s="2"/>
      <c r="N304" s="2" t="s">
        <v>34</v>
      </c>
      <c r="O304" s="4" t="s">
        <v>2848</v>
      </c>
    </row>
    <row r="305" spans="1:15" ht="15" customHeight="1">
      <c r="A305" s="2" t="s">
        <v>123</v>
      </c>
      <c r="B305" s="2" t="s">
        <v>124</v>
      </c>
      <c r="C305" s="3">
        <v>8</v>
      </c>
      <c r="D305" s="2" t="s">
        <v>632</v>
      </c>
      <c r="E305" s="2" t="s">
        <v>2887</v>
      </c>
      <c r="F305" s="2" t="s">
        <v>2793</v>
      </c>
      <c r="G305" s="2" t="s">
        <v>3471</v>
      </c>
      <c r="H305" s="2" t="s">
        <v>2771</v>
      </c>
      <c r="I305" s="2" t="s">
        <v>2889</v>
      </c>
      <c r="J305" s="2" t="s">
        <v>594</v>
      </c>
      <c r="K305" s="2" t="s">
        <v>2782</v>
      </c>
      <c r="L305" s="2" t="s">
        <v>159</v>
      </c>
      <c r="M305" s="2"/>
      <c r="N305" s="2" t="s">
        <v>145</v>
      </c>
      <c r="O305" s="4" t="s">
        <v>2890</v>
      </c>
    </row>
    <row r="306" spans="1:15" ht="15" customHeight="1">
      <c r="A306" s="2" t="s">
        <v>123</v>
      </c>
      <c r="B306" s="2" t="s">
        <v>124</v>
      </c>
      <c r="C306" s="3">
        <v>8</v>
      </c>
      <c r="D306" s="2" t="s">
        <v>632</v>
      </c>
      <c r="E306" s="2" t="s">
        <v>2887</v>
      </c>
      <c r="F306" s="2" t="s">
        <v>2793</v>
      </c>
      <c r="G306" s="2" t="s">
        <v>3472</v>
      </c>
      <c r="H306" s="2" t="s">
        <v>2745</v>
      </c>
      <c r="I306" s="2" t="s">
        <v>2889</v>
      </c>
      <c r="J306" s="2" t="s">
        <v>2782</v>
      </c>
      <c r="K306" s="2" t="s">
        <v>2782</v>
      </c>
      <c r="L306" s="2" t="s">
        <v>159</v>
      </c>
      <c r="M306" s="2"/>
      <c r="N306" s="2" t="s">
        <v>145</v>
      </c>
      <c r="O306" s="4" t="s">
        <v>2890</v>
      </c>
    </row>
    <row r="307" spans="1:15" ht="15" customHeight="1">
      <c r="A307" s="2" t="s">
        <v>123</v>
      </c>
      <c r="B307" s="2" t="s">
        <v>124</v>
      </c>
      <c r="C307" s="3">
        <v>8</v>
      </c>
      <c r="D307" s="2" t="s">
        <v>632</v>
      </c>
      <c r="E307" s="2" t="s">
        <v>2887</v>
      </c>
      <c r="F307" s="2" t="s">
        <v>2793</v>
      </c>
      <c r="G307" s="2"/>
      <c r="H307" s="2" t="s">
        <v>3473</v>
      </c>
      <c r="I307" s="2" t="s">
        <v>2889</v>
      </c>
      <c r="J307" s="2"/>
      <c r="K307" s="2" t="s">
        <v>2782</v>
      </c>
      <c r="L307" s="2" t="s">
        <v>159</v>
      </c>
      <c r="M307" s="2"/>
      <c r="N307" s="2" t="s">
        <v>145</v>
      </c>
      <c r="O307" s="4" t="s">
        <v>2890</v>
      </c>
    </row>
    <row r="308" spans="1:15" ht="15" customHeight="1">
      <c r="A308" s="2" t="s">
        <v>123</v>
      </c>
      <c r="B308" s="2" t="s">
        <v>124</v>
      </c>
      <c r="C308" s="3">
        <v>8</v>
      </c>
      <c r="D308" s="2" t="s">
        <v>632</v>
      </c>
      <c r="E308" s="2" t="s">
        <v>2792</v>
      </c>
      <c r="F308" s="2" t="s">
        <v>2793</v>
      </c>
      <c r="G308" s="2" t="s">
        <v>3474</v>
      </c>
      <c r="H308" s="2" t="s">
        <v>2745</v>
      </c>
      <c r="I308" s="2" t="s">
        <v>2795</v>
      </c>
      <c r="J308" s="2" t="s">
        <v>1291</v>
      </c>
      <c r="K308" s="2" t="s">
        <v>2796</v>
      </c>
      <c r="L308" s="2" t="s">
        <v>33</v>
      </c>
      <c r="M308" s="2"/>
      <c r="N308" s="2" t="s">
        <v>34</v>
      </c>
      <c r="O308" s="4" t="s">
        <v>2797</v>
      </c>
    </row>
    <row r="309" spans="1:15" ht="15" customHeight="1">
      <c r="A309" s="2" t="s">
        <v>123</v>
      </c>
      <c r="B309" s="2" t="s">
        <v>124</v>
      </c>
      <c r="C309" s="3">
        <v>8</v>
      </c>
      <c r="D309" s="2" t="s">
        <v>632</v>
      </c>
      <c r="E309" s="2" t="s">
        <v>2792</v>
      </c>
      <c r="F309" s="2" t="s">
        <v>2793</v>
      </c>
      <c r="G309" s="2" t="s">
        <v>3475</v>
      </c>
      <c r="H309" s="2" t="s">
        <v>2745</v>
      </c>
      <c r="I309" s="2" t="s">
        <v>2795</v>
      </c>
      <c r="J309" s="2" t="s">
        <v>2796</v>
      </c>
      <c r="K309" s="2" t="s">
        <v>2796</v>
      </c>
      <c r="L309" s="2"/>
      <c r="M309" s="2"/>
      <c r="N309" s="2"/>
      <c r="O309" s="4" t="s">
        <v>2797</v>
      </c>
    </row>
    <row r="310" spans="1:15" ht="15" customHeight="1">
      <c r="A310" s="2" t="s">
        <v>123</v>
      </c>
      <c r="B310" s="2" t="s">
        <v>124</v>
      </c>
      <c r="C310" s="3">
        <v>8</v>
      </c>
      <c r="D310" s="2" t="s">
        <v>632</v>
      </c>
      <c r="E310" s="2" t="s">
        <v>2792</v>
      </c>
      <c r="F310" s="2" t="s">
        <v>2793</v>
      </c>
      <c r="G310" s="2"/>
      <c r="H310" s="2" t="s">
        <v>3476</v>
      </c>
      <c r="I310" s="2" t="s">
        <v>2795</v>
      </c>
      <c r="J310" s="2"/>
      <c r="K310" s="2" t="s">
        <v>2796</v>
      </c>
      <c r="L310" s="2"/>
      <c r="M310" s="2"/>
      <c r="N310" s="2"/>
      <c r="O310" s="4" t="s">
        <v>2797</v>
      </c>
    </row>
    <row r="311" spans="1:15" ht="15" customHeight="1">
      <c r="A311" s="2" t="s">
        <v>123</v>
      </c>
      <c r="B311" s="2" t="s">
        <v>124</v>
      </c>
      <c r="C311" s="3">
        <v>8</v>
      </c>
      <c r="D311" s="2" t="s">
        <v>632</v>
      </c>
      <c r="E311" s="2" t="s">
        <v>2809</v>
      </c>
      <c r="F311" s="2" t="s">
        <v>2793</v>
      </c>
      <c r="G311" s="2" t="s">
        <v>3477</v>
      </c>
      <c r="H311" s="2" t="s">
        <v>2745</v>
      </c>
      <c r="I311" s="2" t="s">
        <v>2811</v>
      </c>
      <c r="J311" s="2" t="s">
        <v>1303</v>
      </c>
      <c r="K311" s="2" t="s">
        <v>2812</v>
      </c>
      <c r="L311" s="2" t="s">
        <v>33</v>
      </c>
      <c r="M311" s="2"/>
      <c r="N311" s="2" t="s">
        <v>34</v>
      </c>
      <c r="O311" s="4" t="s">
        <v>2813</v>
      </c>
    </row>
    <row r="312" spans="1:15" ht="15" customHeight="1">
      <c r="A312" s="2" t="s">
        <v>123</v>
      </c>
      <c r="B312" s="2" t="s">
        <v>124</v>
      </c>
      <c r="C312" s="3">
        <v>8</v>
      </c>
      <c r="D312" s="2" t="s">
        <v>632</v>
      </c>
      <c r="E312" s="2" t="s">
        <v>2809</v>
      </c>
      <c r="F312" s="2" t="s">
        <v>2793</v>
      </c>
      <c r="G312" s="2" t="s">
        <v>3478</v>
      </c>
      <c r="H312" s="2" t="s">
        <v>2745</v>
      </c>
      <c r="I312" s="2" t="s">
        <v>2811</v>
      </c>
      <c r="J312" s="2" t="s">
        <v>1303</v>
      </c>
      <c r="K312" s="2" t="s">
        <v>2812</v>
      </c>
      <c r="L312" s="2" t="s">
        <v>33</v>
      </c>
      <c r="M312" s="2"/>
      <c r="N312" s="2" t="s">
        <v>34</v>
      </c>
      <c r="O312" s="4" t="s">
        <v>2813</v>
      </c>
    </row>
    <row r="313" spans="1:15" ht="15" customHeight="1">
      <c r="A313" s="2" t="s">
        <v>123</v>
      </c>
      <c r="B313" s="2" t="s">
        <v>124</v>
      </c>
      <c r="C313" s="3">
        <v>8</v>
      </c>
      <c r="D313" s="2" t="s">
        <v>632</v>
      </c>
      <c r="E313" s="2" t="s">
        <v>2809</v>
      </c>
      <c r="F313" s="2" t="s">
        <v>2793</v>
      </c>
      <c r="G313" s="2" t="s">
        <v>3479</v>
      </c>
      <c r="H313" s="2" t="s">
        <v>2771</v>
      </c>
      <c r="I313" s="2" t="s">
        <v>2811</v>
      </c>
      <c r="J313" s="2" t="s">
        <v>1303</v>
      </c>
      <c r="K313" s="2" t="s">
        <v>2812</v>
      </c>
      <c r="L313" s="2" t="s">
        <v>33</v>
      </c>
      <c r="M313" s="2"/>
      <c r="N313" s="2" t="s">
        <v>34</v>
      </c>
      <c r="O313" s="4" t="s">
        <v>2813</v>
      </c>
    </row>
    <row r="314" spans="1:15" ht="15" customHeight="1">
      <c r="A314" s="2" t="s">
        <v>123</v>
      </c>
      <c r="B314" s="2" t="s">
        <v>124</v>
      </c>
      <c r="C314" s="3">
        <v>8</v>
      </c>
      <c r="D314" s="2" t="s">
        <v>632</v>
      </c>
      <c r="E314" s="2" t="s">
        <v>2809</v>
      </c>
      <c r="F314" s="2" t="s">
        <v>2793</v>
      </c>
      <c r="G314" s="2" t="s">
        <v>3480</v>
      </c>
      <c r="H314" s="2" t="s">
        <v>2745</v>
      </c>
      <c r="I314" s="2" t="s">
        <v>2811</v>
      </c>
      <c r="J314" s="2" t="s">
        <v>1303</v>
      </c>
      <c r="K314" s="2" t="s">
        <v>2812</v>
      </c>
      <c r="L314" s="2" t="s">
        <v>33</v>
      </c>
      <c r="M314" s="2"/>
      <c r="N314" s="2" t="s">
        <v>34</v>
      </c>
      <c r="O314" s="4" t="s">
        <v>2813</v>
      </c>
    </row>
    <row r="315" spans="1:15" ht="15" customHeight="1">
      <c r="A315" s="2" t="s">
        <v>123</v>
      </c>
      <c r="B315" s="2" t="s">
        <v>124</v>
      </c>
      <c r="C315" s="3">
        <v>8</v>
      </c>
      <c r="D315" s="2" t="s">
        <v>632</v>
      </c>
      <c r="E315" s="2" t="s">
        <v>2809</v>
      </c>
      <c r="F315" s="2" t="s">
        <v>2793</v>
      </c>
      <c r="G315" s="2"/>
      <c r="H315" s="2" t="s">
        <v>3476</v>
      </c>
      <c r="I315" s="2" t="s">
        <v>2811</v>
      </c>
      <c r="J315" s="2"/>
      <c r="K315" s="2" t="s">
        <v>2812</v>
      </c>
      <c r="L315" s="2" t="s">
        <v>33</v>
      </c>
      <c r="M315" s="2"/>
      <c r="N315" s="2" t="s">
        <v>34</v>
      </c>
      <c r="O315" s="4" t="s">
        <v>2813</v>
      </c>
    </row>
    <row r="316" spans="1:15" ht="15" customHeight="1">
      <c r="A316" s="2" t="s">
        <v>123</v>
      </c>
      <c r="B316" s="2" t="s">
        <v>124</v>
      </c>
      <c r="C316" s="3">
        <v>8</v>
      </c>
      <c r="D316" s="2" t="s">
        <v>632</v>
      </c>
      <c r="E316" s="2" t="s">
        <v>2923</v>
      </c>
      <c r="F316" s="2" t="s">
        <v>2793</v>
      </c>
      <c r="G316" s="2" t="s">
        <v>3481</v>
      </c>
      <c r="H316" s="2" t="s">
        <v>2771</v>
      </c>
      <c r="I316" s="2" t="s">
        <v>2925</v>
      </c>
      <c r="J316" s="2" t="s">
        <v>2927</v>
      </c>
      <c r="K316" s="2" t="s">
        <v>2927</v>
      </c>
      <c r="L316" s="2" t="s">
        <v>2847</v>
      </c>
      <c r="M316" s="2"/>
      <c r="N316" s="2" t="s">
        <v>34</v>
      </c>
      <c r="O316" s="4" t="s">
        <v>2928</v>
      </c>
    </row>
    <row r="317" spans="1:15" ht="15" customHeight="1">
      <c r="A317" s="2" t="s">
        <v>123</v>
      </c>
      <c r="B317" s="2" t="s">
        <v>124</v>
      </c>
      <c r="C317" s="3">
        <v>8</v>
      </c>
      <c r="D317" s="2" t="s">
        <v>632</v>
      </c>
      <c r="E317" s="2" t="s">
        <v>2923</v>
      </c>
      <c r="F317" s="2" t="s">
        <v>2793</v>
      </c>
      <c r="G317" s="2" t="s">
        <v>3482</v>
      </c>
      <c r="H317" s="2" t="s">
        <v>2745</v>
      </c>
      <c r="I317" s="2" t="s">
        <v>2925</v>
      </c>
      <c r="J317" s="2" t="s">
        <v>2925</v>
      </c>
      <c r="K317" s="2" t="s">
        <v>2927</v>
      </c>
      <c r="L317" s="2" t="s">
        <v>2847</v>
      </c>
      <c r="M317" s="2"/>
      <c r="N317" s="2" t="s">
        <v>34</v>
      </c>
      <c r="O317" s="4" t="s">
        <v>2928</v>
      </c>
    </row>
    <row r="318" spans="1:15" ht="15" customHeight="1">
      <c r="A318" s="2" t="s">
        <v>123</v>
      </c>
      <c r="B318" s="2" t="s">
        <v>124</v>
      </c>
      <c r="C318" s="3">
        <v>8</v>
      </c>
      <c r="D318" s="2" t="s">
        <v>632</v>
      </c>
      <c r="E318" s="2" t="s">
        <v>2923</v>
      </c>
      <c r="F318" s="2" t="s">
        <v>2793</v>
      </c>
      <c r="G318" s="2" t="s">
        <v>3483</v>
      </c>
      <c r="H318" s="2" t="s">
        <v>2771</v>
      </c>
      <c r="I318" s="2" t="s">
        <v>2925</v>
      </c>
      <c r="J318" s="2" t="s">
        <v>2925</v>
      </c>
      <c r="K318" s="2" t="s">
        <v>2927</v>
      </c>
      <c r="L318" s="2" t="s">
        <v>2847</v>
      </c>
      <c r="M318" s="2"/>
      <c r="N318" s="2" t="s">
        <v>34</v>
      </c>
      <c r="O318" s="4" t="s">
        <v>2928</v>
      </c>
    </row>
    <row r="319" spans="1:15" ht="15" customHeight="1">
      <c r="A319" s="2" t="s">
        <v>123</v>
      </c>
      <c r="B319" s="2" t="s">
        <v>124</v>
      </c>
      <c r="C319" s="3">
        <v>8</v>
      </c>
      <c r="D319" s="2" t="s">
        <v>632</v>
      </c>
      <c r="E319" s="2" t="s">
        <v>2923</v>
      </c>
      <c r="F319" s="2" t="s">
        <v>2793</v>
      </c>
      <c r="G319" s="2" t="s">
        <v>3484</v>
      </c>
      <c r="H319" s="2" t="s">
        <v>2745</v>
      </c>
      <c r="I319" s="2" t="s">
        <v>2925</v>
      </c>
      <c r="J319" s="2" t="s">
        <v>2925</v>
      </c>
      <c r="K319" s="2" t="s">
        <v>2927</v>
      </c>
      <c r="L319" s="2" t="s">
        <v>2847</v>
      </c>
      <c r="M319" s="2"/>
      <c r="N319" s="2" t="s">
        <v>34</v>
      </c>
      <c r="O319" s="4" t="s">
        <v>2928</v>
      </c>
    </row>
    <row r="320" spans="1:15" ht="15" customHeight="1">
      <c r="A320" s="2" t="s">
        <v>123</v>
      </c>
      <c r="B320" s="2" t="s">
        <v>124</v>
      </c>
      <c r="C320" s="3">
        <v>8</v>
      </c>
      <c r="D320" s="2" t="s">
        <v>632</v>
      </c>
      <c r="E320" s="2" t="s">
        <v>2923</v>
      </c>
      <c r="F320" s="2" t="s">
        <v>2793</v>
      </c>
      <c r="G320" s="2"/>
      <c r="H320" s="2" t="s">
        <v>3473</v>
      </c>
      <c r="I320" s="2" t="s">
        <v>2925</v>
      </c>
      <c r="J320" s="2"/>
      <c r="K320" s="2" t="s">
        <v>2927</v>
      </c>
      <c r="L320" s="2" t="s">
        <v>2847</v>
      </c>
      <c r="M320" s="2"/>
      <c r="N320" s="2" t="s">
        <v>34</v>
      </c>
      <c r="O320" s="4" t="s">
        <v>2928</v>
      </c>
    </row>
    <row r="321" spans="1:15" ht="15" customHeight="1">
      <c r="A321" s="2" t="s">
        <v>123</v>
      </c>
      <c r="B321" s="2" t="s">
        <v>124</v>
      </c>
      <c r="C321" s="3">
        <v>8</v>
      </c>
      <c r="D321" s="2" t="s">
        <v>632</v>
      </c>
      <c r="E321" s="2" t="s">
        <v>2815</v>
      </c>
      <c r="F321" s="2" t="s">
        <v>2816</v>
      </c>
      <c r="G321" s="2" t="s">
        <v>3485</v>
      </c>
      <c r="H321" s="2" t="s">
        <v>2771</v>
      </c>
      <c r="I321" s="2" t="s">
        <v>2818</v>
      </c>
      <c r="J321" s="2" t="s">
        <v>3039</v>
      </c>
      <c r="K321" s="2" t="s">
        <v>2820</v>
      </c>
      <c r="L321" s="2" t="s">
        <v>2821</v>
      </c>
      <c r="M321" s="2"/>
      <c r="N321" s="2" t="s">
        <v>2822</v>
      </c>
      <c r="O321" s="4" t="s">
        <v>2823</v>
      </c>
    </row>
    <row r="322" spans="1:15" ht="15" customHeight="1">
      <c r="A322" s="2" t="s">
        <v>123</v>
      </c>
      <c r="B322" s="2" t="s">
        <v>124</v>
      </c>
      <c r="C322" s="3">
        <v>8</v>
      </c>
      <c r="D322" s="2" t="s">
        <v>632</v>
      </c>
      <c r="E322" s="2" t="s">
        <v>3173</v>
      </c>
      <c r="F322" s="2" t="s">
        <v>2967</v>
      </c>
      <c r="G322" s="2" t="s">
        <v>3486</v>
      </c>
      <c r="H322" s="2" t="s">
        <v>2771</v>
      </c>
      <c r="I322" s="2" t="s">
        <v>3175</v>
      </c>
      <c r="J322" s="2" t="s">
        <v>3176</v>
      </c>
      <c r="K322" s="2" t="s">
        <v>3177</v>
      </c>
      <c r="L322" s="2" t="s">
        <v>3178</v>
      </c>
      <c r="M322" s="2"/>
      <c r="N322" s="2" t="s">
        <v>3179</v>
      </c>
      <c r="O322" s="4" t="s">
        <v>3180</v>
      </c>
    </row>
    <row r="323" spans="1:15" ht="15" customHeight="1">
      <c r="A323" s="2" t="s">
        <v>123</v>
      </c>
      <c r="B323" s="2" t="s">
        <v>124</v>
      </c>
      <c r="C323" s="3">
        <v>8</v>
      </c>
      <c r="D323" s="2" t="s">
        <v>632</v>
      </c>
      <c r="E323" s="2" t="s">
        <v>2843</v>
      </c>
      <c r="F323" s="2" t="s">
        <v>2793</v>
      </c>
      <c r="G323" s="2" t="s">
        <v>3487</v>
      </c>
      <c r="H323" s="2" t="s">
        <v>2745</v>
      </c>
      <c r="I323" s="2" t="s">
        <v>2550</v>
      </c>
      <c r="J323" s="2" t="s">
        <v>2845</v>
      </c>
      <c r="K323" s="2" t="s">
        <v>2846</v>
      </c>
      <c r="L323" s="2" t="s">
        <v>2847</v>
      </c>
      <c r="M323" s="2"/>
      <c r="N323" s="2" t="s">
        <v>34</v>
      </c>
      <c r="O323" s="4" t="s">
        <v>2848</v>
      </c>
    </row>
    <row r="324" spans="1:15" ht="15" customHeight="1">
      <c r="A324" s="2" t="s">
        <v>136</v>
      </c>
      <c r="B324" s="2" t="s">
        <v>137</v>
      </c>
      <c r="C324" s="3">
        <v>9</v>
      </c>
      <c r="D324" s="2" t="s">
        <v>659</v>
      </c>
      <c r="E324" s="2" t="s">
        <v>2989</v>
      </c>
      <c r="F324" s="2" t="s">
        <v>2793</v>
      </c>
      <c r="G324" s="2"/>
      <c r="H324" s="2" t="s">
        <v>3488</v>
      </c>
      <c r="I324" s="2" t="s">
        <v>2990</v>
      </c>
      <c r="J324" s="2"/>
      <c r="K324" s="2" t="s">
        <v>2992</v>
      </c>
      <c r="L324" s="2" t="s">
        <v>33</v>
      </c>
      <c r="M324" s="2"/>
      <c r="N324" s="2" t="s">
        <v>34</v>
      </c>
      <c r="O324" s="4" t="s">
        <v>3489</v>
      </c>
    </row>
    <row r="325" spans="1:15" ht="15" customHeight="1">
      <c r="A325" s="2" t="s">
        <v>136</v>
      </c>
      <c r="B325" s="2" t="s">
        <v>137</v>
      </c>
      <c r="C325" s="3">
        <v>9</v>
      </c>
      <c r="D325" s="2" t="s">
        <v>659</v>
      </c>
      <c r="E325" s="2" t="s">
        <v>2860</v>
      </c>
      <c r="F325" s="2" t="s">
        <v>2754</v>
      </c>
      <c r="G325" s="2" t="s">
        <v>3490</v>
      </c>
      <c r="H325" s="2" t="s">
        <v>2745</v>
      </c>
      <c r="I325" s="2" t="s">
        <v>2862</v>
      </c>
      <c r="J325" s="2" t="s">
        <v>2863</v>
      </c>
      <c r="K325" s="2" t="s">
        <v>2864</v>
      </c>
      <c r="L325" s="2" t="s">
        <v>2865</v>
      </c>
      <c r="M325" s="2"/>
      <c r="N325" s="2" t="s">
        <v>2866</v>
      </c>
      <c r="O325" s="4" t="s">
        <v>3491</v>
      </c>
    </row>
    <row r="326" spans="1:15" ht="15" customHeight="1">
      <c r="A326" s="2" t="s">
        <v>136</v>
      </c>
      <c r="B326" s="2" t="s">
        <v>137</v>
      </c>
      <c r="C326" s="3">
        <v>9</v>
      </c>
      <c r="D326" s="2" t="s">
        <v>659</v>
      </c>
      <c r="E326" s="2" t="s">
        <v>2868</v>
      </c>
      <c r="F326" s="2" t="s">
        <v>2793</v>
      </c>
      <c r="G326" s="2"/>
      <c r="H326" s="2" t="s">
        <v>3476</v>
      </c>
      <c r="I326" s="2" t="s">
        <v>2870</v>
      </c>
      <c r="J326" s="2"/>
      <c r="K326" s="2" t="s">
        <v>2872</v>
      </c>
      <c r="L326" s="2" t="s">
        <v>2847</v>
      </c>
      <c r="M326" s="2"/>
      <c r="N326" s="2" t="s">
        <v>34</v>
      </c>
      <c r="O326" s="4" t="s">
        <v>2873</v>
      </c>
    </row>
    <row r="327" spans="1:15" ht="15" customHeight="1">
      <c r="A327" s="2" t="s">
        <v>136</v>
      </c>
      <c r="B327" s="2" t="s">
        <v>137</v>
      </c>
      <c r="C327" s="3">
        <v>9</v>
      </c>
      <c r="D327" s="2" t="s">
        <v>659</v>
      </c>
      <c r="E327" s="2" t="s">
        <v>2772</v>
      </c>
      <c r="F327" s="2" t="s">
        <v>2773</v>
      </c>
      <c r="G327" s="2" t="s">
        <v>3492</v>
      </c>
      <c r="H327" s="2" t="s">
        <v>2771</v>
      </c>
      <c r="I327" s="2" t="s">
        <v>2775</v>
      </c>
      <c r="J327" s="2" t="s">
        <v>2775</v>
      </c>
      <c r="K327" s="2" t="s">
        <v>2776</v>
      </c>
      <c r="L327" s="2" t="s">
        <v>2759</v>
      </c>
      <c r="M327" s="2"/>
      <c r="N327" s="2" t="s">
        <v>2760</v>
      </c>
      <c r="O327" s="4" t="s">
        <v>2777</v>
      </c>
    </row>
    <row r="328" spans="1:15" ht="15" customHeight="1">
      <c r="A328" s="2" t="s">
        <v>136</v>
      </c>
      <c r="B328" s="2" t="s">
        <v>137</v>
      </c>
      <c r="C328" s="3">
        <v>9</v>
      </c>
      <c r="D328" s="2" t="s">
        <v>659</v>
      </c>
      <c r="E328" s="2" t="s">
        <v>2887</v>
      </c>
      <c r="F328" s="2" t="s">
        <v>2793</v>
      </c>
      <c r="G328" s="2"/>
      <c r="H328" s="2" t="s">
        <v>3476</v>
      </c>
      <c r="I328" s="2" t="s">
        <v>2889</v>
      </c>
      <c r="J328" s="2"/>
      <c r="K328" s="2" t="s">
        <v>2782</v>
      </c>
      <c r="L328" s="2" t="s">
        <v>159</v>
      </c>
      <c r="M328" s="2"/>
      <c r="N328" s="2" t="s">
        <v>145</v>
      </c>
      <c r="O328" s="4" t="s">
        <v>2890</v>
      </c>
    </row>
    <row r="329" spans="1:15" ht="15" customHeight="1">
      <c r="A329" s="2" t="s">
        <v>136</v>
      </c>
      <c r="B329" s="2" t="s">
        <v>137</v>
      </c>
      <c r="C329" s="3">
        <v>9</v>
      </c>
      <c r="D329" s="2" t="s">
        <v>659</v>
      </c>
      <c r="E329" s="2" t="s">
        <v>2901</v>
      </c>
      <c r="F329" s="2" t="s">
        <v>2773</v>
      </c>
      <c r="G329" s="2" t="s">
        <v>1192</v>
      </c>
      <c r="H329" s="2" t="s">
        <v>854</v>
      </c>
      <c r="I329" s="2" t="s">
        <v>2903</v>
      </c>
      <c r="J329" s="2" t="s">
        <v>2904</v>
      </c>
      <c r="K329" s="2" t="s">
        <v>2904</v>
      </c>
      <c r="L329" s="2" t="s">
        <v>2759</v>
      </c>
      <c r="M329" s="2"/>
      <c r="N329" s="2" t="s">
        <v>2760</v>
      </c>
      <c r="O329" s="4" t="s">
        <v>2905</v>
      </c>
    </row>
    <row r="330" spans="1:15" ht="15" customHeight="1">
      <c r="A330" s="2" t="s">
        <v>136</v>
      </c>
      <c r="B330" s="2" t="s">
        <v>137</v>
      </c>
      <c r="C330" s="3">
        <v>9</v>
      </c>
      <c r="D330" s="2" t="s">
        <v>659</v>
      </c>
      <c r="E330" s="2" t="s">
        <v>2901</v>
      </c>
      <c r="F330" s="2" t="s">
        <v>2773</v>
      </c>
      <c r="G330" s="2" t="s">
        <v>3493</v>
      </c>
      <c r="H330" s="2" t="s">
        <v>2745</v>
      </c>
      <c r="I330" s="2" t="s">
        <v>2903</v>
      </c>
      <c r="J330" s="2" t="s">
        <v>2903</v>
      </c>
      <c r="K330" s="2" t="s">
        <v>2904</v>
      </c>
      <c r="L330" s="2" t="s">
        <v>2759</v>
      </c>
      <c r="M330" s="2"/>
      <c r="N330" s="2" t="s">
        <v>2760</v>
      </c>
      <c r="O330" s="4" t="s">
        <v>2905</v>
      </c>
    </row>
    <row r="331" spans="1:15" ht="15" customHeight="1">
      <c r="A331" s="2" t="s">
        <v>136</v>
      </c>
      <c r="B331" s="2" t="s">
        <v>137</v>
      </c>
      <c r="C331" s="3">
        <v>9</v>
      </c>
      <c r="D331" s="2" t="s">
        <v>659</v>
      </c>
      <c r="E331" s="2" t="s">
        <v>2792</v>
      </c>
      <c r="F331" s="2" t="s">
        <v>2793</v>
      </c>
      <c r="G331" s="2"/>
      <c r="H331" s="2" t="s">
        <v>2875</v>
      </c>
      <c r="I331" s="2" t="s">
        <v>2795</v>
      </c>
      <c r="J331" s="2"/>
      <c r="K331" s="2" t="s">
        <v>2796</v>
      </c>
      <c r="L331" s="2"/>
      <c r="M331" s="2"/>
      <c r="N331" s="2"/>
      <c r="O331" s="4" t="s">
        <v>2797</v>
      </c>
    </row>
    <row r="332" spans="1:15" ht="15" customHeight="1">
      <c r="A332" s="2" t="s">
        <v>136</v>
      </c>
      <c r="B332" s="2" t="s">
        <v>137</v>
      </c>
      <c r="C332" s="3">
        <v>9</v>
      </c>
      <c r="D332" s="2" t="s">
        <v>659</v>
      </c>
      <c r="E332" s="2" t="s">
        <v>2809</v>
      </c>
      <c r="F332" s="2" t="s">
        <v>2793</v>
      </c>
      <c r="G332" s="2" t="s">
        <v>3494</v>
      </c>
      <c r="H332" s="2" t="s">
        <v>2745</v>
      </c>
      <c r="I332" s="2" t="s">
        <v>2811</v>
      </c>
      <c r="J332" s="2" t="s">
        <v>1303</v>
      </c>
      <c r="K332" s="2" t="s">
        <v>2812</v>
      </c>
      <c r="L332" s="2" t="s">
        <v>33</v>
      </c>
      <c r="M332" s="2"/>
      <c r="N332" s="2" t="s">
        <v>34</v>
      </c>
      <c r="O332" s="4" t="s">
        <v>2813</v>
      </c>
    </row>
    <row r="333" spans="1:15" ht="15" customHeight="1">
      <c r="A333" s="2" t="s">
        <v>136</v>
      </c>
      <c r="B333" s="2" t="s">
        <v>137</v>
      </c>
      <c r="C333" s="3">
        <v>9</v>
      </c>
      <c r="D333" s="2" t="s">
        <v>659</v>
      </c>
      <c r="E333" s="2" t="s">
        <v>2809</v>
      </c>
      <c r="F333" s="2" t="s">
        <v>2793</v>
      </c>
      <c r="G333" s="2" t="s">
        <v>3495</v>
      </c>
      <c r="H333" s="2" t="s">
        <v>2745</v>
      </c>
      <c r="I333" s="2" t="s">
        <v>2811</v>
      </c>
      <c r="J333" s="2" t="s">
        <v>1303</v>
      </c>
      <c r="K333" s="2" t="s">
        <v>2812</v>
      </c>
      <c r="L333" s="2" t="s">
        <v>33</v>
      </c>
      <c r="M333" s="2"/>
      <c r="N333" s="2" t="s">
        <v>34</v>
      </c>
      <c r="O333" s="4" t="s">
        <v>2813</v>
      </c>
    </row>
    <row r="334" spans="1:15" ht="15" customHeight="1">
      <c r="A334" s="2" t="s">
        <v>136</v>
      </c>
      <c r="B334" s="2" t="s">
        <v>137</v>
      </c>
      <c r="C334" s="3">
        <v>9</v>
      </c>
      <c r="D334" s="2" t="s">
        <v>659</v>
      </c>
      <c r="E334" s="2" t="s">
        <v>2809</v>
      </c>
      <c r="F334" s="2" t="s">
        <v>2793</v>
      </c>
      <c r="G334" s="2"/>
      <c r="H334" s="2" t="s">
        <v>3085</v>
      </c>
      <c r="I334" s="2" t="s">
        <v>2811</v>
      </c>
      <c r="J334" s="2"/>
      <c r="K334" s="2" t="s">
        <v>2812</v>
      </c>
      <c r="L334" s="2" t="s">
        <v>33</v>
      </c>
      <c r="M334" s="2"/>
      <c r="N334" s="2" t="s">
        <v>34</v>
      </c>
      <c r="O334" s="4" t="s">
        <v>2813</v>
      </c>
    </row>
    <row r="335" spans="1:15" ht="15" customHeight="1">
      <c r="A335" s="2" t="s">
        <v>136</v>
      </c>
      <c r="B335" s="2" t="s">
        <v>137</v>
      </c>
      <c r="C335" s="3">
        <v>9</v>
      </c>
      <c r="D335" s="2" t="s">
        <v>659</v>
      </c>
      <c r="E335" s="2" t="s">
        <v>2916</v>
      </c>
      <c r="F335" s="2" t="s">
        <v>2773</v>
      </c>
      <c r="G335" s="2" t="s">
        <v>3496</v>
      </c>
      <c r="H335" s="2" t="s">
        <v>2745</v>
      </c>
      <c r="I335" s="2" t="s">
        <v>2918</v>
      </c>
      <c r="J335" s="2" t="s">
        <v>2918</v>
      </c>
      <c r="K335" s="2" t="s">
        <v>2920</v>
      </c>
      <c r="L335" s="2" t="s">
        <v>2921</v>
      </c>
      <c r="M335" s="2"/>
      <c r="N335" s="2" t="s">
        <v>2785</v>
      </c>
      <c r="O335" s="4" t="s">
        <v>2922</v>
      </c>
    </row>
    <row r="336" spans="1:15" ht="15" customHeight="1">
      <c r="A336" s="2" t="s">
        <v>136</v>
      </c>
      <c r="B336" s="2" t="s">
        <v>137</v>
      </c>
      <c r="C336" s="3">
        <v>9</v>
      </c>
      <c r="D336" s="2" t="s">
        <v>659</v>
      </c>
      <c r="E336" s="2" t="s">
        <v>2916</v>
      </c>
      <c r="F336" s="2" t="s">
        <v>2773</v>
      </c>
      <c r="G336" s="2" t="s">
        <v>3497</v>
      </c>
      <c r="H336" s="2" t="s">
        <v>2745</v>
      </c>
      <c r="I336" s="2" t="s">
        <v>2918</v>
      </c>
      <c r="J336" s="2" t="s">
        <v>2918</v>
      </c>
      <c r="K336" s="2" t="s">
        <v>2920</v>
      </c>
      <c r="L336" s="2" t="s">
        <v>2921</v>
      </c>
      <c r="M336" s="2"/>
      <c r="N336" s="2" t="s">
        <v>2785</v>
      </c>
      <c r="O336" s="4" t="s">
        <v>2922</v>
      </c>
    </row>
    <row r="337" spans="1:15" ht="15" customHeight="1">
      <c r="A337" s="2" t="s">
        <v>136</v>
      </c>
      <c r="B337" s="2" t="s">
        <v>137</v>
      </c>
      <c r="C337" s="3">
        <v>9</v>
      </c>
      <c r="D337" s="2" t="s">
        <v>659</v>
      </c>
      <c r="E337" s="2" t="s">
        <v>2923</v>
      </c>
      <c r="F337" s="2" t="s">
        <v>2793</v>
      </c>
      <c r="G337" s="2" t="s">
        <v>2924</v>
      </c>
      <c r="H337" s="2" t="s">
        <v>2771</v>
      </c>
      <c r="I337" s="2" t="s">
        <v>2925</v>
      </c>
      <c r="J337" s="2" t="s">
        <v>2926</v>
      </c>
      <c r="K337" s="2" t="s">
        <v>2927</v>
      </c>
      <c r="L337" s="2" t="s">
        <v>2847</v>
      </c>
      <c r="M337" s="2"/>
      <c r="N337" s="2" t="s">
        <v>34</v>
      </c>
      <c r="O337" s="4" t="s">
        <v>2928</v>
      </c>
    </row>
    <row r="338" spans="1:15" ht="15" customHeight="1">
      <c r="A338" s="2" t="s">
        <v>136</v>
      </c>
      <c r="B338" s="2" t="s">
        <v>137</v>
      </c>
      <c r="C338" s="3">
        <v>9</v>
      </c>
      <c r="D338" s="2" t="s">
        <v>659</v>
      </c>
      <c r="E338" s="2" t="s">
        <v>2815</v>
      </c>
      <c r="F338" s="2" t="s">
        <v>2816</v>
      </c>
      <c r="G338" s="2" t="s">
        <v>3498</v>
      </c>
      <c r="H338" s="2" t="s">
        <v>3437</v>
      </c>
      <c r="I338" s="2" t="s">
        <v>2818</v>
      </c>
      <c r="J338" s="2" t="s">
        <v>3039</v>
      </c>
      <c r="K338" s="2" t="s">
        <v>2820</v>
      </c>
      <c r="L338" s="2" t="s">
        <v>2821</v>
      </c>
      <c r="M338" s="2"/>
      <c r="N338" s="2" t="s">
        <v>2822</v>
      </c>
      <c r="O338" s="4" t="s">
        <v>2823</v>
      </c>
    </row>
    <row r="339" spans="1:15" ht="15" customHeight="1">
      <c r="A339" s="2" t="s">
        <v>136</v>
      </c>
      <c r="B339" s="2" t="s">
        <v>137</v>
      </c>
      <c r="C339" s="3">
        <v>9</v>
      </c>
      <c r="D339" s="2" t="s">
        <v>659</v>
      </c>
      <c r="E339" s="2" t="s">
        <v>2815</v>
      </c>
      <c r="F339" s="2" t="s">
        <v>2816</v>
      </c>
      <c r="G339" s="2" t="s">
        <v>3499</v>
      </c>
      <c r="H339" s="2" t="s">
        <v>2745</v>
      </c>
      <c r="I339" s="2" t="s">
        <v>2818</v>
      </c>
      <c r="J339" s="2" t="s">
        <v>3039</v>
      </c>
      <c r="K339" s="2" t="s">
        <v>2820</v>
      </c>
      <c r="L339" s="2" t="s">
        <v>2821</v>
      </c>
      <c r="M339" s="2"/>
      <c r="N339" s="2" t="s">
        <v>2822</v>
      </c>
      <c r="O339" s="4" t="s">
        <v>2823</v>
      </c>
    </row>
    <row r="340" spans="1:15" ht="15" customHeight="1">
      <c r="A340" s="2" t="s">
        <v>136</v>
      </c>
      <c r="B340" s="2" t="s">
        <v>137</v>
      </c>
      <c r="C340" s="3">
        <v>9</v>
      </c>
      <c r="D340" s="2" t="s">
        <v>659</v>
      </c>
      <c r="E340" s="2" t="s">
        <v>2843</v>
      </c>
      <c r="F340" s="2" t="s">
        <v>2793</v>
      </c>
      <c r="G340" s="2" t="s">
        <v>3500</v>
      </c>
      <c r="H340" s="2" t="s">
        <v>2745</v>
      </c>
      <c r="I340" s="2" t="s">
        <v>2550</v>
      </c>
      <c r="J340" s="2" t="s">
        <v>2852</v>
      </c>
      <c r="K340" s="2" t="s">
        <v>2846</v>
      </c>
      <c r="L340" s="2" t="s">
        <v>2847</v>
      </c>
      <c r="M340" s="2"/>
      <c r="N340" s="2" t="s">
        <v>34</v>
      </c>
      <c r="O340" s="4" t="s">
        <v>2848</v>
      </c>
    </row>
    <row r="341" spans="1:15" ht="15" customHeight="1">
      <c r="A341" s="2" t="s">
        <v>151</v>
      </c>
      <c r="B341" s="2" t="s">
        <v>152</v>
      </c>
      <c r="C341" s="3">
        <v>10</v>
      </c>
      <c r="D341" s="2" t="s">
        <v>683</v>
      </c>
      <c r="E341" s="2" t="s">
        <v>2831</v>
      </c>
      <c r="F341" s="2" t="s">
        <v>2832</v>
      </c>
      <c r="G341" s="2"/>
      <c r="H341" s="2" t="s">
        <v>3501</v>
      </c>
      <c r="I341" s="2" t="s">
        <v>2834</v>
      </c>
      <c r="J341" s="2"/>
      <c r="K341" s="2" t="s">
        <v>2835</v>
      </c>
      <c r="L341" s="2" t="s">
        <v>33</v>
      </c>
      <c r="M341" s="2"/>
      <c r="N341" s="2" t="s">
        <v>34</v>
      </c>
      <c r="O341" s="4" t="s">
        <v>2836</v>
      </c>
    </row>
    <row r="342" spans="1:15" ht="15" customHeight="1">
      <c r="A342" s="2" t="s">
        <v>151</v>
      </c>
      <c r="B342" s="2" t="s">
        <v>152</v>
      </c>
      <c r="C342" s="3">
        <v>10</v>
      </c>
      <c r="D342" s="2" t="s">
        <v>683</v>
      </c>
      <c r="E342" s="2" t="s">
        <v>2831</v>
      </c>
      <c r="F342" s="2" t="s">
        <v>2832</v>
      </c>
      <c r="G342" s="2"/>
      <c r="H342" s="2" t="s">
        <v>2771</v>
      </c>
      <c r="I342" s="2" t="s">
        <v>2834</v>
      </c>
      <c r="J342" s="2" t="s">
        <v>3502</v>
      </c>
      <c r="K342" s="2" t="s">
        <v>2835</v>
      </c>
      <c r="L342" s="2" t="s">
        <v>33</v>
      </c>
      <c r="M342" s="2"/>
      <c r="N342" s="2" t="s">
        <v>34</v>
      </c>
      <c r="O342" s="4" t="s">
        <v>2836</v>
      </c>
    </row>
    <row r="343" spans="1:15" ht="15" customHeight="1">
      <c r="A343" s="2" t="s">
        <v>151</v>
      </c>
      <c r="B343" s="2" t="s">
        <v>152</v>
      </c>
      <c r="C343" s="3">
        <v>10</v>
      </c>
      <c r="D343" s="2" t="s">
        <v>683</v>
      </c>
      <c r="E343" s="2" t="s">
        <v>2843</v>
      </c>
      <c r="F343" s="2" t="s">
        <v>2793</v>
      </c>
      <c r="G343" s="2" t="s">
        <v>3503</v>
      </c>
      <c r="H343" s="2" t="s">
        <v>2745</v>
      </c>
      <c r="I343" s="2" t="s">
        <v>2550</v>
      </c>
      <c r="J343" s="2" t="s">
        <v>2550</v>
      </c>
      <c r="K343" s="2" t="s">
        <v>2846</v>
      </c>
      <c r="L343" s="2" t="s">
        <v>2847</v>
      </c>
      <c r="M343" s="2"/>
      <c r="N343" s="2" t="s">
        <v>34</v>
      </c>
      <c r="O343" s="4" t="s">
        <v>2848</v>
      </c>
    </row>
    <row r="344" spans="1:15" ht="15" customHeight="1">
      <c r="A344" s="2" t="s">
        <v>151</v>
      </c>
      <c r="B344" s="2" t="s">
        <v>152</v>
      </c>
      <c r="C344" s="3">
        <v>10</v>
      </c>
      <c r="D344" s="2" t="s">
        <v>683</v>
      </c>
      <c r="E344" s="2" t="s">
        <v>2843</v>
      </c>
      <c r="F344" s="2" t="s">
        <v>2793</v>
      </c>
      <c r="G344" s="2" t="s">
        <v>3504</v>
      </c>
      <c r="H344" s="2" t="s">
        <v>2745</v>
      </c>
      <c r="I344" s="2" t="s">
        <v>2550</v>
      </c>
      <c r="J344" s="2" t="s">
        <v>2845</v>
      </c>
      <c r="K344" s="2" t="s">
        <v>2846</v>
      </c>
      <c r="L344" s="2" t="s">
        <v>2847</v>
      </c>
      <c r="M344" s="2"/>
      <c r="N344" s="2" t="s">
        <v>34</v>
      </c>
      <c r="O344" s="4" t="s">
        <v>2848</v>
      </c>
    </row>
    <row r="345" spans="1:15" ht="15" customHeight="1">
      <c r="A345" s="2" t="s">
        <v>165</v>
      </c>
      <c r="B345" s="2" t="s">
        <v>166</v>
      </c>
      <c r="C345" s="3">
        <v>11</v>
      </c>
      <c r="D345" s="2" t="s">
        <v>693</v>
      </c>
      <c r="E345" s="2" t="s">
        <v>2868</v>
      </c>
      <c r="F345" s="2" t="s">
        <v>2793</v>
      </c>
      <c r="G345" s="2" t="s">
        <v>3505</v>
      </c>
      <c r="H345" s="2" t="s">
        <v>2745</v>
      </c>
      <c r="I345" s="2" t="s">
        <v>2870</v>
      </c>
      <c r="J345" s="2" t="s">
        <v>2871</v>
      </c>
      <c r="K345" s="2" t="s">
        <v>2872</v>
      </c>
      <c r="L345" s="2" t="s">
        <v>2847</v>
      </c>
      <c r="M345" s="2"/>
      <c r="N345" s="2" t="s">
        <v>34</v>
      </c>
      <c r="O345" s="4" t="s">
        <v>2873</v>
      </c>
    </row>
    <row r="346" spans="1:15" ht="15" customHeight="1">
      <c r="A346" s="2" t="s">
        <v>165</v>
      </c>
      <c r="B346" s="2" t="s">
        <v>166</v>
      </c>
      <c r="C346" s="3">
        <v>11</v>
      </c>
      <c r="D346" s="2" t="s">
        <v>693</v>
      </c>
      <c r="E346" s="2" t="s">
        <v>2887</v>
      </c>
      <c r="F346" s="2" t="s">
        <v>2793</v>
      </c>
      <c r="G346" s="2" t="s">
        <v>3506</v>
      </c>
      <c r="H346" s="2" t="s">
        <v>2745</v>
      </c>
      <c r="I346" s="2" t="s">
        <v>2889</v>
      </c>
      <c r="J346" s="2" t="s">
        <v>2781</v>
      </c>
      <c r="K346" s="2" t="s">
        <v>2782</v>
      </c>
      <c r="L346" s="2" t="s">
        <v>159</v>
      </c>
      <c r="M346" s="2"/>
      <c r="N346" s="2" t="s">
        <v>145</v>
      </c>
      <c r="O346" s="4" t="s">
        <v>2890</v>
      </c>
    </row>
    <row r="347" spans="1:15" ht="15" customHeight="1">
      <c r="A347" s="2" t="s">
        <v>165</v>
      </c>
      <c r="B347" s="2" t="s">
        <v>166</v>
      </c>
      <c r="C347" s="3">
        <v>11</v>
      </c>
      <c r="D347" s="2" t="s">
        <v>693</v>
      </c>
      <c r="E347" s="2" t="s">
        <v>2792</v>
      </c>
      <c r="F347" s="2" t="s">
        <v>2793</v>
      </c>
      <c r="G347" s="2" t="s">
        <v>3507</v>
      </c>
      <c r="H347" s="2" t="s">
        <v>2745</v>
      </c>
      <c r="I347" s="2" t="s">
        <v>2795</v>
      </c>
      <c r="J347" s="2" t="s">
        <v>1291</v>
      </c>
      <c r="K347" s="2" t="s">
        <v>2796</v>
      </c>
      <c r="L347" s="2" t="s">
        <v>33</v>
      </c>
      <c r="M347" s="2"/>
      <c r="N347" s="2" t="s">
        <v>34</v>
      </c>
      <c r="O347" s="4" t="s">
        <v>2797</v>
      </c>
    </row>
    <row r="348" spans="1:15" ht="15" customHeight="1">
      <c r="A348" s="2" t="s">
        <v>165</v>
      </c>
      <c r="B348" s="2" t="s">
        <v>166</v>
      </c>
      <c r="C348" s="3">
        <v>11</v>
      </c>
      <c r="D348" s="2" t="s">
        <v>693</v>
      </c>
      <c r="E348" s="2" t="s">
        <v>2792</v>
      </c>
      <c r="F348" s="2" t="s">
        <v>2793</v>
      </c>
      <c r="G348" s="2" t="s">
        <v>3508</v>
      </c>
      <c r="H348" s="2" t="s">
        <v>2745</v>
      </c>
      <c r="I348" s="2" t="s">
        <v>2795</v>
      </c>
      <c r="J348" s="2" t="s">
        <v>1291</v>
      </c>
      <c r="K348" s="2" t="s">
        <v>2796</v>
      </c>
      <c r="L348" s="2" t="s">
        <v>33</v>
      </c>
      <c r="M348" s="2"/>
      <c r="N348" s="2" t="s">
        <v>34</v>
      </c>
      <c r="O348" s="4" t="s">
        <v>2797</v>
      </c>
    </row>
    <row r="349" spans="1:15" ht="15" customHeight="1">
      <c r="A349" s="2" t="s">
        <v>165</v>
      </c>
      <c r="B349" s="2" t="s">
        <v>166</v>
      </c>
      <c r="C349" s="3">
        <v>11</v>
      </c>
      <c r="D349" s="2" t="s">
        <v>693</v>
      </c>
      <c r="E349" s="2" t="s">
        <v>2792</v>
      </c>
      <c r="F349" s="2" t="s">
        <v>2793</v>
      </c>
      <c r="G349" s="2" t="s">
        <v>3509</v>
      </c>
      <c r="H349" s="2" t="s">
        <v>2745</v>
      </c>
      <c r="I349" s="2" t="s">
        <v>2795</v>
      </c>
      <c r="J349" s="2" t="s">
        <v>1291</v>
      </c>
      <c r="K349" s="2" t="s">
        <v>2796</v>
      </c>
      <c r="L349" s="2" t="s">
        <v>33</v>
      </c>
      <c r="M349" s="2"/>
      <c r="N349" s="2" t="s">
        <v>34</v>
      </c>
      <c r="O349" s="4" t="s">
        <v>2797</v>
      </c>
    </row>
    <row r="350" spans="1:15" ht="15" customHeight="1">
      <c r="A350" s="2" t="s">
        <v>165</v>
      </c>
      <c r="B350" s="2" t="s">
        <v>166</v>
      </c>
      <c r="C350" s="3">
        <v>11</v>
      </c>
      <c r="D350" s="2" t="s">
        <v>693</v>
      </c>
      <c r="E350" s="2" t="s">
        <v>2792</v>
      </c>
      <c r="F350" s="2" t="s">
        <v>2793</v>
      </c>
      <c r="G350" s="2"/>
      <c r="H350" s="2" t="s">
        <v>3510</v>
      </c>
      <c r="I350" s="2" t="s">
        <v>2795</v>
      </c>
      <c r="J350" s="2"/>
      <c r="K350" s="2" t="s">
        <v>2796</v>
      </c>
      <c r="L350" s="2"/>
      <c r="M350" s="2"/>
      <c r="N350" s="2"/>
      <c r="O350" s="4" t="s">
        <v>2797</v>
      </c>
    </row>
    <row r="351" spans="1:15" ht="15" customHeight="1">
      <c r="A351" s="2" t="s">
        <v>165</v>
      </c>
      <c r="B351" s="2" t="s">
        <v>166</v>
      </c>
      <c r="C351" s="3">
        <v>11</v>
      </c>
      <c r="D351" s="2" t="s">
        <v>693</v>
      </c>
      <c r="E351" s="2" t="s">
        <v>3511</v>
      </c>
      <c r="F351" s="2" t="s">
        <v>3512</v>
      </c>
      <c r="G351" s="2"/>
      <c r="H351" s="2" t="s">
        <v>2745</v>
      </c>
      <c r="I351" s="2" t="s">
        <v>3513</v>
      </c>
      <c r="J351" s="2" t="s">
        <v>3513</v>
      </c>
      <c r="K351" s="2" t="s">
        <v>3513</v>
      </c>
      <c r="L351" s="2"/>
      <c r="M351" s="2"/>
      <c r="N351" s="2" t="s">
        <v>185</v>
      </c>
      <c r="O351" s="4" t="s">
        <v>3514</v>
      </c>
    </row>
    <row r="352" spans="1:15" ht="15" customHeight="1">
      <c r="A352" s="2" t="s">
        <v>165</v>
      </c>
      <c r="B352" s="2" t="s">
        <v>166</v>
      </c>
      <c r="C352" s="3">
        <v>11</v>
      </c>
      <c r="D352" s="2" t="s">
        <v>693</v>
      </c>
      <c r="E352" s="2" t="s">
        <v>2809</v>
      </c>
      <c r="F352" s="2" t="s">
        <v>2793</v>
      </c>
      <c r="G352" s="2" t="s">
        <v>3515</v>
      </c>
      <c r="H352" s="2" t="s">
        <v>2745</v>
      </c>
      <c r="I352" s="2" t="s">
        <v>2811</v>
      </c>
      <c r="J352" s="2" t="s">
        <v>1303</v>
      </c>
      <c r="K352" s="2" t="s">
        <v>2812</v>
      </c>
      <c r="L352" s="2" t="s">
        <v>33</v>
      </c>
      <c r="M352" s="2"/>
      <c r="N352" s="2" t="s">
        <v>34</v>
      </c>
      <c r="O352" s="4" t="s">
        <v>2813</v>
      </c>
    </row>
    <row r="353" spans="1:15" ht="15" customHeight="1">
      <c r="A353" s="2" t="s">
        <v>165</v>
      </c>
      <c r="B353" s="2" t="s">
        <v>166</v>
      </c>
      <c r="C353" s="3">
        <v>11</v>
      </c>
      <c r="D353" s="2" t="s">
        <v>693</v>
      </c>
      <c r="E353" s="2" t="s">
        <v>2809</v>
      </c>
      <c r="F353" s="2" t="s">
        <v>2793</v>
      </c>
      <c r="G353" s="2" t="s">
        <v>3516</v>
      </c>
      <c r="H353" s="2" t="s">
        <v>2745</v>
      </c>
      <c r="I353" s="2" t="s">
        <v>2811</v>
      </c>
      <c r="J353" s="2" t="s">
        <v>1303</v>
      </c>
      <c r="K353" s="2" t="s">
        <v>2812</v>
      </c>
      <c r="L353" s="2" t="s">
        <v>33</v>
      </c>
      <c r="M353" s="2"/>
      <c r="N353" s="2" t="s">
        <v>34</v>
      </c>
      <c r="O353" s="4" t="s">
        <v>2813</v>
      </c>
    </row>
    <row r="354" spans="1:15" ht="15" customHeight="1">
      <c r="A354" s="2" t="s">
        <v>165</v>
      </c>
      <c r="B354" s="2" t="s">
        <v>166</v>
      </c>
      <c r="C354" s="3">
        <v>11</v>
      </c>
      <c r="D354" s="2" t="s">
        <v>693</v>
      </c>
      <c r="E354" s="2" t="s">
        <v>2809</v>
      </c>
      <c r="F354" s="2" t="s">
        <v>2793</v>
      </c>
      <c r="G354" s="2"/>
      <c r="H354" s="2" t="s">
        <v>3510</v>
      </c>
      <c r="I354" s="2" t="s">
        <v>2811</v>
      </c>
      <c r="J354" s="2"/>
      <c r="K354" s="2" t="s">
        <v>2812</v>
      </c>
      <c r="L354" s="2" t="s">
        <v>33</v>
      </c>
      <c r="M354" s="2"/>
      <c r="N354" s="2" t="s">
        <v>34</v>
      </c>
      <c r="O354" s="4" t="s">
        <v>2813</v>
      </c>
    </row>
    <row r="355" spans="1:15" ht="15" customHeight="1">
      <c r="A355" s="2" t="s">
        <v>165</v>
      </c>
      <c r="B355" s="2" t="s">
        <v>166</v>
      </c>
      <c r="C355" s="3">
        <v>11</v>
      </c>
      <c r="D355" s="2" t="s">
        <v>693</v>
      </c>
      <c r="E355" s="2" t="s">
        <v>2923</v>
      </c>
      <c r="F355" s="2" t="s">
        <v>2793</v>
      </c>
      <c r="G355" s="2" t="s">
        <v>3517</v>
      </c>
      <c r="H355" s="2" t="s">
        <v>2745</v>
      </c>
      <c r="I355" s="2" t="s">
        <v>2925</v>
      </c>
      <c r="J355" s="2" t="s">
        <v>2925</v>
      </c>
      <c r="K355" s="2" t="s">
        <v>2927</v>
      </c>
      <c r="L355" s="2" t="s">
        <v>2847</v>
      </c>
      <c r="M355" s="2"/>
      <c r="N355" s="2" t="s">
        <v>34</v>
      </c>
      <c r="O355" s="4" t="s">
        <v>2928</v>
      </c>
    </row>
    <row r="356" spans="1:15" ht="15" customHeight="1">
      <c r="A356" s="2" t="s">
        <v>165</v>
      </c>
      <c r="B356" s="2" t="s">
        <v>166</v>
      </c>
      <c r="C356" s="3">
        <v>11</v>
      </c>
      <c r="D356" s="2" t="s">
        <v>693</v>
      </c>
      <c r="E356" s="2" t="s">
        <v>2923</v>
      </c>
      <c r="F356" s="2" t="s">
        <v>2793</v>
      </c>
      <c r="G356" s="2" t="s">
        <v>3518</v>
      </c>
      <c r="H356" s="2" t="s">
        <v>2745</v>
      </c>
      <c r="I356" s="2" t="s">
        <v>2925</v>
      </c>
      <c r="J356" s="2" t="s">
        <v>2926</v>
      </c>
      <c r="K356" s="2" t="s">
        <v>2927</v>
      </c>
      <c r="L356" s="2" t="s">
        <v>2847</v>
      </c>
      <c r="M356" s="2"/>
      <c r="N356" s="2" t="s">
        <v>34</v>
      </c>
      <c r="O356" s="4" t="s">
        <v>2928</v>
      </c>
    </row>
    <row r="357" spans="1:15" ht="15" customHeight="1">
      <c r="A357" s="2" t="s">
        <v>165</v>
      </c>
      <c r="B357" s="2" t="s">
        <v>166</v>
      </c>
      <c r="C357" s="3">
        <v>11</v>
      </c>
      <c r="D357" s="2" t="s">
        <v>693</v>
      </c>
      <c r="E357" s="2" t="s">
        <v>2923</v>
      </c>
      <c r="F357" s="2" t="s">
        <v>2793</v>
      </c>
      <c r="G357" s="2" t="s">
        <v>3519</v>
      </c>
      <c r="H357" s="2" t="s">
        <v>2745</v>
      </c>
      <c r="I357" s="2" t="s">
        <v>2925</v>
      </c>
      <c r="J357" s="2" t="s">
        <v>2926</v>
      </c>
      <c r="K357" s="2" t="s">
        <v>2927</v>
      </c>
      <c r="L357" s="2" t="s">
        <v>2847</v>
      </c>
      <c r="M357" s="2"/>
      <c r="N357" s="2" t="s">
        <v>34</v>
      </c>
      <c r="O357" s="4" t="s">
        <v>2928</v>
      </c>
    </row>
    <row r="358" spans="1:15" ht="15" customHeight="1">
      <c r="A358" s="2" t="s">
        <v>165</v>
      </c>
      <c r="B358" s="2" t="s">
        <v>166</v>
      </c>
      <c r="C358" s="3">
        <v>11</v>
      </c>
      <c r="D358" s="2" t="s">
        <v>693</v>
      </c>
      <c r="E358" s="2" t="s">
        <v>2923</v>
      </c>
      <c r="F358" s="2" t="s">
        <v>2793</v>
      </c>
      <c r="G358" s="2" t="s">
        <v>3520</v>
      </c>
      <c r="H358" s="2" t="s">
        <v>2771</v>
      </c>
      <c r="I358" s="2" t="s">
        <v>2925</v>
      </c>
      <c r="J358" s="2" t="s">
        <v>2926</v>
      </c>
      <c r="K358" s="2" t="s">
        <v>2927</v>
      </c>
      <c r="L358" s="2" t="s">
        <v>2847</v>
      </c>
      <c r="M358" s="2"/>
      <c r="N358" s="2" t="s">
        <v>34</v>
      </c>
      <c r="O358" s="4" t="s">
        <v>2928</v>
      </c>
    </row>
    <row r="359" spans="1:15" ht="15" customHeight="1">
      <c r="A359" s="2" t="s">
        <v>165</v>
      </c>
      <c r="B359" s="2" t="s">
        <v>166</v>
      </c>
      <c r="C359" s="3">
        <v>11</v>
      </c>
      <c r="D359" s="2" t="s">
        <v>693</v>
      </c>
      <c r="E359" s="2" t="s">
        <v>2923</v>
      </c>
      <c r="F359" s="2" t="s">
        <v>2793</v>
      </c>
      <c r="G359" s="2" t="s">
        <v>3319</v>
      </c>
      <c r="H359" s="2" t="s">
        <v>2745</v>
      </c>
      <c r="I359" s="2" t="s">
        <v>2925</v>
      </c>
      <c r="J359" s="2" t="s">
        <v>2926</v>
      </c>
      <c r="K359" s="2" t="s">
        <v>2927</v>
      </c>
      <c r="L359" s="2" t="s">
        <v>2847</v>
      </c>
      <c r="M359" s="2"/>
      <c r="N359" s="2" t="s">
        <v>34</v>
      </c>
      <c r="O359" s="4" t="s">
        <v>2928</v>
      </c>
    </row>
    <row r="360" spans="1:15" ht="15" customHeight="1">
      <c r="A360" s="2" t="s">
        <v>165</v>
      </c>
      <c r="B360" s="2" t="s">
        <v>166</v>
      </c>
      <c r="C360" s="3">
        <v>11</v>
      </c>
      <c r="D360" s="2" t="s">
        <v>693</v>
      </c>
      <c r="E360" s="2" t="s">
        <v>2923</v>
      </c>
      <c r="F360" s="2" t="s">
        <v>2793</v>
      </c>
      <c r="G360" s="2"/>
      <c r="H360" s="2" t="s">
        <v>3510</v>
      </c>
      <c r="I360" s="2" t="s">
        <v>2925</v>
      </c>
      <c r="J360" s="2"/>
      <c r="K360" s="2" t="s">
        <v>2927</v>
      </c>
      <c r="L360" s="2" t="s">
        <v>2847</v>
      </c>
      <c r="M360" s="2"/>
      <c r="N360" s="2" t="s">
        <v>34</v>
      </c>
      <c r="O360" s="4" t="s">
        <v>2928</v>
      </c>
    </row>
    <row r="361" spans="1:15" ht="15" customHeight="1">
      <c r="A361" s="2" t="s">
        <v>165</v>
      </c>
      <c r="B361" s="2" t="s">
        <v>166</v>
      </c>
      <c r="C361" s="3">
        <v>11</v>
      </c>
      <c r="D361" s="2" t="s">
        <v>693</v>
      </c>
      <c r="E361" s="2" t="s">
        <v>2815</v>
      </c>
      <c r="F361" s="2" t="s">
        <v>2816</v>
      </c>
      <c r="G361" s="2" t="s">
        <v>3521</v>
      </c>
      <c r="H361" s="2" t="s">
        <v>2745</v>
      </c>
      <c r="I361" s="2" t="s">
        <v>2818</v>
      </c>
      <c r="J361" s="2" t="s">
        <v>2820</v>
      </c>
      <c r="K361" s="2" t="s">
        <v>2820</v>
      </c>
      <c r="L361" s="2" t="s">
        <v>2821</v>
      </c>
      <c r="M361" s="2"/>
      <c r="N361" s="2" t="s">
        <v>2822</v>
      </c>
      <c r="O361" s="4" t="s">
        <v>2823</v>
      </c>
    </row>
    <row r="362" spans="1:15" ht="15" customHeight="1">
      <c r="A362" s="2" t="s">
        <v>165</v>
      </c>
      <c r="B362" s="2" t="s">
        <v>166</v>
      </c>
      <c r="C362" s="3">
        <v>11</v>
      </c>
      <c r="D362" s="2" t="s">
        <v>693</v>
      </c>
      <c r="E362" s="2" t="s">
        <v>2815</v>
      </c>
      <c r="F362" s="2" t="s">
        <v>2816</v>
      </c>
      <c r="G362" s="2" t="s">
        <v>3522</v>
      </c>
      <c r="H362" s="2" t="s">
        <v>2771</v>
      </c>
      <c r="I362" s="2" t="s">
        <v>2818</v>
      </c>
      <c r="J362" s="2" t="s">
        <v>2820</v>
      </c>
      <c r="K362" s="2" t="s">
        <v>2820</v>
      </c>
      <c r="L362" s="2" t="s">
        <v>2821</v>
      </c>
      <c r="M362" s="2"/>
      <c r="N362" s="2" t="s">
        <v>2822</v>
      </c>
      <c r="O362" s="4" t="s">
        <v>2823</v>
      </c>
    </row>
    <row r="363" spans="1:15" ht="15" customHeight="1">
      <c r="A363" s="2" t="s">
        <v>165</v>
      </c>
      <c r="B363" s="2" t="s">
        <v>166</v>
      </c>
      <c r="C363" s="3">
        <v>11</v>
      </c>
      <c r="D363" s="2" t="s">
        <v>693</v>
      </c>
      <c r="E363" s="2" t="s">
        <v>2843</v>
      </c>
      <c r="F363" s="2" t="s">
        <v>2793</v>
      </c>
      <c r="G363" s="2" t="s">
        <v>3523</v>
      </c>
      <c r="H363" s="2" t="s">
        <v>2745</v>
      </c>
      <c r="I363" s="2" t="s">
        <v>2550</v>
      </c>
      <c r="J363" s="2" t="s">
        <v>2845</v>
      </c>
      <c r="K363" s="2" t="s">
        <v>2846</v>
      </c>
      <c r="L363" s="2" t="s">
        <v>2847</v>
      </c>
      <c r="M363" s="2"/>
      <c r="N363" s="2" t="s">
        <v>34</v>
      </c>
      <c r="O363" s="4" t="s">
        <v>2848</v>
      </c>
    </row>
    <row r="364" spans="1:15" ht="15" customHeight="1">
      <c r="A364" s="2" t="s">
        <v>176</v>
      </c>
      <c r="B364" s="2" t="s">
        <v>177</v>
      </c>
      <c r="C364" s="3">
        <v>12</v>
      </c>
      <c r="D364" s="2" t="s">
        <v>706</v>
      </c>
      <c r="E364" s="2" t="s">
        <v>2868</v>
      </c>
      <c r="F364" s="2" t="s">
        <v>2793</v>
      </c>
      <c r="G364" s="2" t="s">
        <v>3524</v>
      </c>
      <c r="H364" s="2" t="s">
        <v>2745</v>
      </c>
      <c r="I364" s="2" t="s">
        <v>2870</v>
      </c>
      <c r="J364" s="2" t="s">
        <v>2870</v>
      </c>
      <c r="K364" s="2" t="s">
        <v>2872</v>
      </c>
      <c r="L364" s="2" t="s">
        <v>2847</v>
      </c>
      <c r="M364" s="2"/>
      <c r="N364" s="2" t="s">
        <v>34</v>
      </c>
      <c r="O364" s="4" t="s">
        <v>2873</v>
      </c>
    </row>
    <row r="365" spans="1:15" ht="15" customHeight="1">
      <c r="A365" s="2" t="s">
        <v>176</v>
      </c>
      <c r="B365" s="2" t="s">
        <v>177</v>
      </c>
      <c r="C365" s="3">
        <v>12</v>
      </c>
      <c r="D365" s="2" t="s">
        <v>706</v>
      </c>
      <c r="E365" s="2" t="s">
        <v>2868</v>
      </c>
      <c r="F365" s="2" t="s">
        <v>2793</v>
      </c>
      <c r="G365" s="2" t="s">
        <v>3525</v>
      </c>
      <c r="H365" s="2" t="s">
        <v>2745</v>
      </c>
      <c r="I365" s="2" t="s">
        <v>2870</v>
      </c>
      <c r="J365" s="2" t="s">
        <v>2870</v>
      </c>
      <c r="K365" s="2" t="s">
        <v>2872</v>
      </c>
      <c r="L365" s="2" t="s">
        <v>2847</v>
      </c>
      <c r="M365" s="2"/>
      <c r="N365" s="2" t="s">
        <v>34</v>
      </c>
      <c r="O365" s="4" t="s">
        <v>2873</v>
      </c>
    </row>
    <row r="366" spans="1:15" ht="15" customHeight="1">
      <c r="A366" s="2" t="s">
        <v>176</v>
      </c>
      <c r="B366" s="2" t="s">
        <v>177</v>
      </c>
      <c r="C366" s="3">
        <v>12</v>
      </c>
      <c r="D366" s="2" t="s">
        <v>706</v>
      </c>
      <c r="E366" s="2" t="s">
        <v>2868</v>
      </c>
      <c r="F366" s="2" t="s">
        <v>2793</v>
      </c>
      <c r="G366" s="2"/>
      <c r="H366" s="2" t="s">
        <v>3085</v>
      </c>
      <c r="I366" s="2" t="s">
        <v>2870</v>
      </c>
      <c r="J366" s="2"/>
      <c r="K366" s="2" t="s">
        <v>2872</v>
      </c>
      <c r="L366" s="2" t="s">
        <v>2847</v>
      </c>
      <c r="M366" s="2"/>
      <c r="N366" s="2" t="s">
        <v>34</v>
      </c>
      <c r="O366" s="4" t="s">
        <v>2873</v>
      </c>
    </row>
    <row r="367" spans="1:15" ht="15" customHeight="1">
      <c r="A367" s="2" t="s">
        <v>176</v>
      </c>
      <c r="B367" s="2" t="s">
        <v>177</v>
      </c>
      <c r="C367" s="3">
        <v>12</v>
      </c>
      <c r="D367" s="2" t="s">
        <v>706</v>
      </c>
      <c r="E367" s="2" t="s">
        <v>2792</v>
      </c>
      <c r="F367" s="2" t="s">
        <v>2793</v>
      </c>
      <c r="G367" s="2" t="s">
        <v>3526</v>
      </c>
      <c r="H367" s="2" t="s">
        <v>2745</v>
      </c>
      <c r="I367" s="2" t="s">
        <v>2795</v>
      </c>
      <c r="J367" s="2" t="s">
        <v>1291</v>
      </c>
      <c r="K367" s="2" t="s">
        <v>2796</v>
      </c>
      <c r="L367" s="2" t="s">
        <v>33</v>
      </c>
      <c r="M367" s="2"/>
      <c r="N367" s="2" t="s">
        <v>34</v>
      </c>
      <c r="O367" s="4" t="s">
        <v>2797</v>
      </c>
    </row>
    <row r="368" spans="1:15" ht="15" customHeight="1">
      <c r="A368" s="2" t="s">
        <v>176</v>
      </c>
      <c r="B368" s="2" t="s">
        <v>177</v>
      </c>
      <c r="C368" s="3">
        <v>12</v>
      </c>
      <c r="D368" s="2" t="s">
        <v>706</v>
      </c>
      <c r="E368" s="2" t="s">
        <v>2792</v>
      </c>
      <c r="F368" s="2" t="s">
        <v>2793</v>
      </c>
      <c r="G368" s="2"/>
      <c r="H368" s="2" t="s">
        <v>3085</v>
      </c>
      <c r="I368" s="2" t="s">
        <v>2795</v>
      </c>
      <c r="J368" s="2"/>
      <c r="K368" s="2" t="s">
        <v>2796</v>
      </c>
      <c r="L368" s="2"/>
      <c r="M368" s="2"/>
      <c r="N368" s="2"/>
      <c r="O368" s="4" t="s">
        <v>2797</v>
      </c>
    </row>
    <row r="369" spans="1:15" ht="15" customHeight="1">
      <c r="A369" s="2" t="s">
        <v>176</v>
      </c>
      <c r="B369" s="2" t="s">
        <v>177</v>
      </c>
      <c r="C369" s="3">
        <v>12</v>
      </c>
      <c r="D369" s="2" t="s">
        <v>706</v>
      </c>
      <c r="E369" s="2" t="s">
        <v>2809</v>
      </c>
      <c r="F369" s="2" t="s">
        <v>2793</v>
      </c>
      <c r="G369" s="2"/>
      <c r="H369" s="2" t="s">
        <v>3085</v>
      </c>
      <c r="I369" s="2" t="s">
        <v>2811</v>
      </c>
      <c r="J369" s="2"/>
      <c r="K369" s="2" t="s">
        <v>2812</v>
      </c>
      <c r="L369" s="2" t="s">
        <v>33</v>
      </c>
      <c r="M369" s="2"/>
      <c r="N369" s="2" t="s">
        <v>34</v>
      </c>
      <c r="O369" s="4" t="s">
        <v>2813</v>
      </c>
    </row>
    <row r="370" spans="1:15" ht="15" customHeight="1">
      <c r="A370" s="2" t="s">
        <v>176</v>
      </c>
      <c r="B370" s="2" t="s">
        <v>177</v>
      </c>
      <c r="C370" s="3">
        <v>12</v>
      </c>
      <c r="D370" s="2" t="s">
        <v>706</v>
      </c>
      <c r="E370" s="2" t="s">
        <v>2923</v>
      </c>
      <c r="F370" s="2" t="s">
        <v>2793</v>
      </c>
      <c r="G370" s="2" t="s">
        <v>3527</v>
      </c>
      <c r="H370" s="2" t="s">
        <v>2745</v>
      </c>
      <c r="I370" s="2" t="s">
        <v>2925</v>
      </c>
      <c r="J370" s="2" t="s">
        <v>2926</v>
      </c>
      <c r="K370" s="2" t="s">
        <v>2927</v>
      </c>
      <c r="L370" s="2" t="s">
        <v>2847</v>
      </c>
      <c r="M370" s="2"/>
      <c r="N370" s="2" t="s">
        <v>34</v>
      </c>
      <c r="O370" s="4" t="s">
        <v>2928</v>
      </c>
    </row>
    <row r="371" spans="1:15" ht="15" customHeight="1">
      <c r="A371" s="2" t="s">
        <v>176</v>
      </c>
      <c r="B371" s="2" t="s">
        <v>177</v>
      </c>
      <c r="C371" s="3">
        <v>12</v>
      </c>
      <c r="D371" s="2" t="s">
        <v>706</v>
      </c>
      <c r="E371" s="2" t="s">
        <v>2923</v>
      </c>
      <c r="F371" s="2" t="s">
        <v>2793</v>
      </c>
      <c r="G371" s="2" t="s">
        <v>3528</v>
      </c>
      <c r="H371" s="2" t="s">
        <v>2745</v>
      </c>
      <c r="I371" s="2" t="s">
        <v>2925</v>
      </c>
      <c r="J371" s="2" t="s">
        <v>2925</v>
      </c>
      <c r="K371" s="2" t="s">
        <v>2927</v>
      </c>
      <c r="L371" s="2" t="s">
        <v>2847</v>
      </c>
      <c r="M371" s="2"/>
      <c r="N371" s="2" t="s">
        <v>34</v>
      </c>
      <c r="O371" s="4" t="s">
        <v>2928</v>
      </c>
    </row>
    <row r="372" spans="1:15" ht="15" customHeight="1">
      <c r="A372" s="2" t="s">
        <v>176</v>
      </c>
      <c r="B372" s="2" t="s">
        <v>177</v>
      </c>
      <c r="C372" s="3">
        <v>12</v>
      </c>
      <c r="D372" s="2" t="s">
        <v>706</v>
      </c>
      <c r="E372" s="2" t="s">
        <v>2923</v>
      </c>
      <c r="F372" s="2" t="s">
        <v>2793</v>
      </c>
      <c r="G372" s="2" t="s">
        <v>3529</v>
      </c>
      <c r="H372" s="2" t="s">
        <v>2745</v>
      </c>
      <c r="I372" s="2" t="s">
        <v>2925</v>
      </c>
      <c r="J372" s="2" t="s">
        <v>2925</v>
      </c>
      <c r="K372" s="2" t="s">
        <v>2927</v>
      </c>
      <c r="L372" s="2" t="s">
        <v>2847</v>
      </c>
      <c r="M372" s="2"/>
      <c r="N372" s="2" t="s">
        <v>34</v>
      </c>
      <c r="O372" s="4" t="s">
        <v>2928</v>
      </c>
    </row>
    <row r="373" spans="1:15" ht="15" customHeight="1">
      <c r="A373" s="2" t="s">
        <v>176</v>
      </c>
      <c r="B373" s="2" t="s">
        <v>177</v>
      </c>
      <c r="C373" s="3">
        <v>12</v>
      </c>
      <c r="D373" s="2" t="s">
        <v>706</v>
      </c>
      <c r="E373" s="2" t="s">
        <v>2923</v>
      </c>
      <c r="F373" s="2" t="s">
        <v>2793</v>
      </c>
      <c r="G373" s="2"/>
      <c r="H373" s="2" t="s">
        <v>3085</v>
      </c>
      <c r="I373" s="2" t="s">
        <v>2925</v>
      </c>
      <c r="J373" s="2"/>
      <c r="K373" s="2" t="s">
        <v>2927</v>
      </c>
      <c r="L373" s="2" t="s">
        <v>2847</v>
      </c>
      <c r="M373" s="2"/>
      <c r="N373" s="2" t="s">
        <v>34</v>
      </c>
      <c r="O373" s="4" t="s">
        <v>2928</v>
      </c>
    </row>
    <row r="374" spans="1:15" ht="15" customHeight="1">
      <c r="A374" s="2" t="s">
        <v>176</v>
      </c>
      <c r="B374" s="2" t="s">
        <v>177</v>
      </c>
      <c r="C374" s="3">
        <v>12</v>
      </c>
      <c r="D374" s="2" t="s">
        <v>706</v>
      </c>
      <c r="E374" s="2" t="s">
        <v>2843</v>
      </c>
      <c r="F374" s="2" t="s">
        <v>2793</v>
      </c>
      <c r="G374" s="2" t="s">
        <v>3530</v>
      </c>
      <c r="H374" s="2" t="s">
        <v>2745</v>
      </c>
      <c r="I374" s="2" t="s">
        <v>2550</v>
      </c>
      <c r="J374" s="2" t="s">
        <v>2550</v>
      </c>
      <c r="K374" s="2" t="s">
        <v>2846</v>
      </c>
      <c r="L374" s="2" t="s">
        <v>2847</v>
      </c>
      <c r="M374" s="2"/>
      <c r="N374" s="2" t="s">
        <v>34</v>
      </c>
      <c r="O374" s="4" t="s">
        <v>2848</v>
      </c>
    </row>
    <row r="375" spans="1:15" ht="15" customHeight="1">
      <c r="A375" s="2" t="s">
        <v>176</v>
      </c>
      <c r="B375" s="2" t="s">
        <v>177</v>
      </c>
      <c r="C375" s="3">
        <v>12</v>
      </c>
      <c r="D375" s="2" t="s">
        <v>706</v>
      </c>
      <c r="E375" s="2" t="s">
        <v>2843</v>
      </c>
      <c r="F375" s="2" t="s">
        <v>2793</v>
      </c>
      <c r="G375" s="2" t="s">
        <v>3531</v>
      </c>
      <c r="H375" s="2" t="s">
        <v>2745</v>
      </c>
      <c r="I375" s="2" t="s">
        <v>2550</v>
      </c>
      <c r="J375" s="2" t="s">
        <v>2845</v>
      </c>
      <c r="K375" s="2" t="s">
        <v>2846</v>
      </c>
      <c r="L375" s="2" t="s">
        <v>2847</v>
      </c>
      <c r="M375" s="2"/>
      <c r="N375" s="2" t="s">
        <v>34</v>
      </c>
      <c r="O375" s="4" t="s">
        <v>2848</v>
      </c>
    </row>
    <row r="376" spans="1:15" ht="15" customHeight="1">
      <c r="A376" s="2" t="s">
        <v>192</v>
      </c>
      <c r="B376" s="2" t="s">
        <v>193</v>
      </c>
      <c r="C376" s="3">
        <v>13</v>
      </c>
      <c r="D376" s="2" t="s">
        <v>731</v>
      </c>
      <c r="E376" s="2" t="s">
        <v>2753</v>
      </c>
      <c r="F376" s="2" t="s">
        <v>2754</v>
      </c>
      <c r="G376" s="2" t="s">
        <v>3532</v>
      </c>
      <c r="H376" s="2" t="s">
        <v>2745</v>
      </c>
      <c r="I376" s="2" t="s">
        <v>2756</v>
      </c>
      <c r="J376" s="2" t="s">
        <v>2756</v>
      </c>
      <c r="K376" s="2" t="s">
        <v>2758</v>
      </c>
      <c r="L376" s="2" t="s">
        <v>2759</v>
      </c>
      <c r="M376" s="2"/>
      <c r="N376" s="2" t="s">
        <v>2760</v>
      </c>
      <c r="O376" s="4" t="s">
        <v>3533</v>
      </c>
    </row>
    <row r="377" spans="1:15" ht="15" customHeight="1">
      <c r="A377" s="2" t="s">
        <v>192</v>
      </c>
      <c r="B377" s="2" t="s">
        <v>193</v>
      </c>
      <c r="C377" s="3">
        <v>13</v>
      </c>
      <c r="D377" s="2" t="s">
        <v>731</v>
      </c>
      <c r="E377" s="2" t="s">
        <v>2753</v>
      </c>
      <c r="F377" s="2" t="s">
        <v>2754</v>
      </c>
      <c r="G377" s="2" t="s">
        <v>3534</v>
      </c>
      <c r="H377" s="2" t="s">
        <v>2745</v>
      </c>
      <c r="I377" s="2" t="s">
        <v>2756</v>
      </c>
      <c r="J377" s="2" t="s">
        <v>2756</v>
      </c>
      <c r="K377" s="2" t="s">
        <v>2758</v>
      </c>
      <c r="L377" s="2" t="s">
        <v>2759</v>
      </c>
      <c r="M377" s="2"/>
      <c r="N377" s="2" t="s">
        <v>2760</v>
      </c>
      <c r="O377" s="4" t="s">
        <v>3533</v>
      </c>
    </row>
    <row r="378" spans="1:15" ht="15" customHeight="1">
      <c r="A378" s="2" t="s">
        <v>192</v>
      </c>
      <c r="B378" s="2" t="s">
        <v>193</v>
      </c>
      <c r="C378" s="3">
        <v>13</v>
      </c>
      <c r="D378" s="2" t="s">
        <v>731</v>
      </c>
      <c r="E378" s="2" t="s">
        <v>2753</v>
      </c>
      <c r="F378" s="2" t="s">
        <v>2754</v>
      </c>
      <c r="G378" s="2" t="s">
        <v>3535</v>
      </c>
      <c r="H378" s="2" t="s">
        <v>2745</v>
      </c>
      <c r="I378" s="2" t="s">
        <v>2756</v>
      </c>
      <c r="J378" s="2" t="s">
        <v>2756</v>
      </c>
      <c r="K378" s="2" t="s">
        <v>2758</v>
      </c>
      <c r="L378" s="2" t="s">
        <v>2759</v>
      </c>
      <c r="M378" s="2"/>
      <c r="N378" s="2" t="s">
        <v>2760</v>
      </c>
      <c r="O378" s="4" t="s">
        <v>3533</v>
      </c>
    </row>
    <row r="379" spans="1:15" ht="15" customHeight="1">
      <c r="A379" s="2" t="s">
        <v>192</v>
      </c>
      <c r="B379" s="2" t="s">
        <v>193</v>
      </c>
      <c r="C379" s="3">
        <v>13</v>
      </c>
      <c r="D379" s="2" t="s">
        <v>731</v>
      </c>
      <c r="E379" s="2" t="s">
        <v>2868</v>
      </c>
      <c r="F379" s="2" t="s">
        <v>2793</v>
      </c>
      <c r="G379" s="2" t="s">
        <v>3536</v>
      </c>
      <c r="H379" s="2" t="s">
        <v>2745</v>
      </c>
      <c r="I379" s="2" t="s">
        <v>2870</v>
      </c>
      <c r="J379" s="2" t="s">
        <v>2870</v>
      </c>
      <c r="K379" s="2" t="s">
        <v>2872</v>
      </c>
      <c r="L379" s="2" t="s">
        <v>2847</v>
      </c>
      <c r="M379" s="2"/>
      <c r="N379" s="2" t="s">
        <v>34</v>
      </c>
      <c r="O379" s="4" t="s">
        <v>2873</v>
      </c>
    </row>
    <row r="380" spans="1:15" ht="15" customHeight="1">
      <c r="A380" s="2" t="s">
        <v>192</v>
      </c>
      <c r="B380" s="2" t="s">
        <v>193</v>
      </c>
      <c r="C380" s="3">
        <v>13</v>
      </c>
      <c r="D380" s="2" t="s">
        <v>731</v>
      </c>
      <c r="E380" s="2" t="s">
        <v>2778</v>
      </c>
      <c r="F380" s="2" t="s">
        <v>2779</v>
      </c>
      <c r="G380" s="2" t="s">
        <v>3537</v>
      </c>
      <c r="H380" s="2" t="s">
        <v>2745</v>
      </c>
      <c r="I380" s="2" t="s">
        <v>2781</v>
      </c>
      <c r="J380" s="2" t="s">
        <v>2782</v>
      </c>
      <c r="K380" s="2" t="s">
        <v>2783</v>
      </c>
      <c r="L380" s="2" t="s">
        <v>2784</v>
      </c>
      <c r="M380" s="2"/>
      <c r="N380" s="2" t="s">
        <v>2785</v>
      </c>
      <c r="O380" s="4" t="s">
        <v>2786</v>
      </c>
    </row>
    <row r="381" spans="1:15" ht="15" customHeight="1">
      <c r="A381" s="2" t="s">
        <v>192</v>
      </c>
      <c r="B381" s="2" t="s">
        <v>193</v>
      </c>
      <c r="C381" s="3">
        <v>13</v>
      </c>
      <c r="D381" s="2" t="s">
        <v>731</v>
      </c>
      <c r="E381" s="2" t="s">
        <v>2901</v>
      </c>
      <c r="F381" s="2" t="s">
        <v>2773</v>
      </c>
      <c r="G381" s="2" t="s">
        <v>3538</v>
      </c>
      <c r="H381" s="2" t="s">
        <v>2745</v>
      </c>
      <c r="I381" s="2" t="s">
        <v>2903</v>
      </c>
      <c r="J381" s="2" t="s">
        <v>2903</v>
      </c>
      <c r="K381" s="2" t="s">
        <v>2904</v>
      </c>
      <c r="L381" s="2" t="s">
        <v>2759</v>
      </c>
      <c r="M381" s="2"/>
      <c r="N381" s="2" t="s">
        <v>2760</v>
      </c>
      <c r="O381" s="4" t="s">
        <v>2905</v>
      </c>
    </row>
    <row r="382" spans="1:15" ht="15" customHeight="1">
      <c r="A382" s="2" t="s">
        <v>192</v>
      </c>
      <c r="B382" s="2" t="s">
        <v>193</v>
      </c>
      <c r="C382" s="3">
        <v>13</v>
      </c>
      <c r="D382" s="2" t="s">
        <v>731</v>
      </c>
      <c r="E382" s="2" t="s">
        <v>2792</v>
      </c>
      <c r="F382" s="2" t="s">
        <v>2793</v>
      </c>
      <c r="G382" s="2" t="s">
        <v>2798</v>
      </c>
      <c r="H382" s="2" t="s">
        <v>2745</v>
      </c>
      <c r="I382" s="2" t="s">
        <v>2795</v>
      </c>
      <c r="J382" s="2" t="s">
        <v>1291</v>
      </c>
      <c r="K382" s="2" t="s">
        <v>2796</v>
      </c>
      <c r="L382" s="2" t="s">
        <v>33</v>
      </c>
      <c r="M382" s="2"/>
      <c r="N382" s="2" t="s">
        <v>34</v>
      </c>
      <c r="O382" s="4" t="s">
        <v>2797</v>
      </c>
    </row>
    <row r="383" spans="1:15" ht="15" customHeight="1">
      <c r="A383" s="2" t="s">
        <v>192</v>
      </c>
      <c r="B383" s="2" t="s">
        <v>193</v>
      </c>
      <c r="C383" s="3">
        <v>13</v>
      </c>
      <c r="D383" s="2" t="s">
        <v>731</v>
      </c>
      <c r="E383" s="2" t="s">
        <v>2792</v>
      </c>
      <c r="F383" s="2" t="s">
        <v>2793</v>
      </c>
      <c r="G383" s="2" t="s">
        <v>2800</v>
      </c>
      <c r="H383" s="2" t="s">
        <v>2745</v>
      </c>
      <c r="I383" s="2" t="s">
        <v>2795</v>
      </c>
      <c r="J383" s="2" t="s">
        <v>2801</v>
      </c>
      <c r="K383" s="2" t="s">
        <v>2796</v>
      </c>
      <c r="L383" s="2"/>
      <c r="M383" s="2"/>
      <c r="N383" s="2"/>
      <c r="O383" s="4" t="s">
        <v>2797</v>
      </c>
    </row>
    <row r="384" spans="1:15" ht="15" customHeight="1">
      <c r="A384" s="2" t="s">
        <v>192</v>
      </c>
      <c r="B384" s="2" t="s">
        <v>193</v>
      </c>
      <c r="C384" s="3">
        <v>13</v>
      </c>
      <c r="D384" s="2" t="s">
        <v>731</v>
      </c>
      <c r="E384" s="2" t="s">
        <v>3539</v>
      </c>
      <c r="F384" s="2" t="s">
        <v>3540</v>
      </c>
      <c r="G384" s="2" t="s">
        <v>3541</v>
      </c>
      <c r="H384" s="2" t="s">
        <v>2745</v>
      </c>
      <c r="I384" s="2" t="s">
        <v>2385</v>
      </c>
      <c r="J384" s="2" t="s">
        <v>2385</v>
      </c>
      <c r="K384" s="2" t="s">
        <v>3542</v>
      </c>
      <c r="L384" s="2" t="s">
        <v>3543</v>
      </c>
      <c r="M384" s="2"/>
      <c r="N384" s="2" t="s">
        <v>3544</v>
      </c>
      <c r="O384" s="4" t="s">
        <v>3545</v>
      </c>
    </row>
    <row r="385" spans="1:15" ht="15" customHeight="1">
      <c r="A385" s="2" t="s">
        <v>192</v>
      </c>
      <c r="B385" s="2" t="s">
        <v>193</v>
      </c>
      <c r="C385" s="3">
        <v>13</v>
      </c>
      <c r="D385" s="2" t="s">
        <v>731</v>
      </c>
      <c r="E385" s="2" t="s">
        <v>2809</v>
      </c>
      <c r="F385" s="2" t="s">
        <v>2793</v>
      </c>
      <c r="G385" s="2" t="s">
        <v>3315</v>
      </c>
      <c r="H385" s="2" t="s">
        <v>2745</v>
      </c>
      <c r="I385" s="2" t="s">
        <v>2811</v>
      </c>
      <c r="J385" s="2" t="s">
        <v>1303</v>
      </c>
      <c r="K385" s="2" t="s">
        <v>2812</v>
      </c>
      <c r="L385" s="2" t="s">
        <v>33</v>
      </c>
      <c r="M385" s="2"/>
      <c r="N385" s="2" t="s">
        <v>34</v>
      </c>
      <c r="O385" s="4" t="s">
        <v>2813</v>
      </c>
    </row>
    <row r="386" spans="1:15" ht="15" customHeight="1">
      <c r="A386" s="2" t="s">
        <v>192</v>
      </c>
      <c r="B386" s="2" t="s">
        <v>193</v>
      </c>
      <c r="C386" s="3">
        <v>13</v>
      </c>
      <c r="D386" s="2" t="s">
        <v>731</v>
      </c>
      <c r="E386" s="2" t="s">
        <v>2809</v>
      </c>
      <c r="F386" s="2" t="s">
        <v>2793</v>
      </c>
      <c r="G386" s="2" t="s">
        <v>2810</v>
      </c>
      <c r="H386" s="2" t="s">
        <v>2745</v>
      </c>
      <c r="I386" s="2" t="s">
        <v>2811</v>
      </c>
      <c r="J386" s="2" t="s">
        <v>1303</v>
      </c>
      <c r="K386" s="2" t="s">
        <v>2812</v>
      </c>
      <c r="L386" s="2" t="s">
        <v>33</v>
      </c>
      <c r="M386" s="2"/>
      <c r="N386" s="2" t="s">
        <v>34</v>
      </c>
      <c r="O386" s="4" t="s">
        <v>2813</v>
      </c>
    </row>
    <row r="387" spans="1:15" ht="15" customHeight="1">
      <c r="A387" s="2" t="s">
        <v>203</v>
      </c>
      <c r="B387" s="2" t="s">
        <v>204</v>
      </c>
      <c r="C387" s="3">
        <v>14</v>
      </c>
      <c r="D387" s="2" t="s">
        <v>741</v>
      </c>
      <c r="E387" s="2" t="s">
        <v>3193</v>
      </c>
      <c r="F387" s="2" t="s">
        <v>3194</v>
      </c>
      <c r="G387" s="2" t="s">
        <v>3546</v>
      </c>
      <c r="H387" s="2" t="s">
        <v>2745</v>
      </c>
      <c r="I387" s="2" t="s">
        <v>3196</v>
      </c>
      <c r="J387" s="2" t="s">
        <v>3196</v>
      </c>
      <c r="K387" s="2" t="s">
        <v>3197</v>
      </c>
      <c r="L387" s="2" t="s">
        <v>33</v>
      </c>
      <c r="M387" s="2"/>
      <c r="N387" s="2" t="s">
        <v>34</v>
      </c>
      <c r="O387" s="4" t="s">
        <v>3198</v>
      </c>
    </row>
    <row r="388" spans="1:15" ht="15" customHeight="1">
      <c r="A388" s="2" t="s">
        <v>203</v>
      </c>
      <c r="B388" s="2" t="s">
        <v>204</v>
      </c>
      <c r="C388" s="3">
        <v>14</v>
      </c>
      <c r="D388" s="2" t="s">
        <v>741</v>
      </c>
      <c r="E388" s="2" t="s">
        <v>2868</v>
      </c>
      <c r="F388" s="2" t="s">
        <v>2793</v>
      </c>
      <c r="G388" s="2" t="s">
        <v>3266</v>
      </c>
      <c r="H388" s="2" t="s">
        <v>2745</v>
      </c>
      <c r="I388" s="2" t="s">
        <v>2870</v>
      </c>
      <c r="J388" s="2" t="s">
        <v>2870</v>
      </c>
      <c r="K388" s="2" t="s">
        <v>2872</v>
      </c>
      <c r="L388" s="2" t="s">
        <v>2847</v>
      </c>
      <c r="M388" s="2"/>
      <c r="N388" s="2" t="s">
        <v>34</v>
      </c>
      <c r="O388" s="4" t="s">
        <v>2873</v>
      </c>
    </row>
    <row r="389" spans="1:15" ht="15" customHeight="1">
      <c r="A389" s="2" t="s">
        <v>203</v>
      </c>
      <c r="B389" s="2" t="s">
        <v>204</v>
      </c>
      <c r="C389" s="3">
        <v>14</v>
      </c>
      <c r="D389" s="2" t="s">
        <v>741</v>
      </c>
      <c r="E389" s="2" t="s">
        <v>2868</v>
      </c>
      <c r="F389" s="2" t="s">
        <v>2793</v>
      </c>
      <c r="G389" s="2" t="s">
        <v>3267</v>
      </c>
      <c r="H389" s="2" t="s">
        <v>2745</v>
      </c>
      <c r="I389" s="2" t="s">
        <v>2870</v>
      </c>
      <c r="J389" s="2" t="s">
        <v>2871</v>
      </c>
      <c r="K389" s="2" t="s">
        <v>2872</v>
      </c>
      <c r="L389" s="2" t="s">
        <v>2847</v>
      </c>
      <c r="M389" s="2"/>
      <c r="N389" s="2" t="s">
        <v>34</v>
      </c>
      <c r="O389" s="4" t="s">
        <v>2873</v>
      </c>
    </row>
    <row r="390" spans="1:15" ht="15" customHeight="1">
      <c r="A390" s="2" t="s">
        <v>203</v>
      </c>
      <c r="B390" s="2" t="s">
        <v>204</v>
      </c>
      <c r="C390" s="3">
        <v>14</v>
      </c>
      <c r="D390" s="2" t="s">
        <v>741</v>
      </c>
      <c r="E390" s="2" t="s">
        <v>2887</v>
      </c>
      <c r="F390" s="2" t="s">
        <v>2793</v>
      </c>
      <c r="G390" s="2" t="s">
        <v>3237</v>
      </c>
      <c r="H390" s="2" t="s">
        <v>3238</v>
      </c>
      <c r="I390" s="2" t="s">
        <v>2889</v>
      </c>
      <c r="J390" s="2" t="s">
        <v>594</v>
      </c>
      <c r="K390" s="2" t="s">
        <v>2782</v>
      </c>
      <c r="L390" s="2" t="s">
        <v>159</v>
      </c>
      <c r="M390" s="2"/>
      <c r="N390" s="2" t="s">
        <v>145</v>
      </c>
      <c r="O390" s="4" t="s">
        <v>2890</v>
      </c>
    </row>
    <row r="391" spans="1:15" ht="15" customHeight="1">
      <c r="A391" s="2" t="s">
        <v>203</v>
      </c>
      <c r="B391" s="2" t="s">
        <v>204</v>
      </c>
      <c r="C391" s="3">
        <v>14</v>
      </c>
      <c r="D391" s="2" t="s">
        <v>741</v>
      </c>
      <c r="E391" s="2" t="s">
        <v>2887</v>
      </c>
      <c r="F391" s="2" t="s">
        <v>2793</v>
      </c>
      <c r="G391" s="2"/>
      <c r="H391" s="2" t="s">
        <v>3085</v>
      </c>
      <c r="I391" s="2" t="s">
        <v>2889</v>
      </c>
      <c r="J391" s="2"/>
      <c r="K391" s="2" t="s">
        <v>2782</v>
      </c>
      <c r="L391" s="2" t="s">
        <v>159</v>
      </c>
      <c r="M391" s="2"/>
      <c r="N391" s="2" t="s">
        <v>145</v>
      </c>
      <c r="O391" s="4" t="s">
        <v>2890</v>
      </c>
    </row>
    <row r="392" spans="1:15" ht="15" customHeight="1">
      <c r="A392" s="2" t="s">
        <v>203</v>
      </c>
      <c r="B392" s="2" t="s">
        <v>204</v>
      </c>
      <c r="C392" s="3">
        <v>14</v>
      </c>
      <c r="D392" s="2" t="s">
        <v>741</v>
      </c>
      <c r="E392" s="2" t="s">
        <v>2792</v>
      </c>
      <c r="F392" s="2" t="s">
        <v>2793</v>
      </c>
      <c r="G392" s="2" t="s">
        <v>3547</v>
      </c>
      <c r="H392" s="2" t="s">
        <v>2745</v>
      </c>
      <c r="I392" s="2" t="s">
        <v>2795</v>
      </c>
      <c r="J392" s="2" t="s">
        <v>1291</v>
      </c>
      <c r="K392" s="2" t="s">
        <v>2796</v>
      </c>
      <c r="L392" s="2" t="s">
        <v>33</v>
      </c>
      <c r="M392" s="2"/>
      <c r="N392" s="2" t="s">
        <v>34</v>
      </c>
      <c r="O392" s="4" t="s">
        <v>2797</v>
      </c>
    </row>
    <row r="393" spans="1:15" ht="15" customHeight="1">
      <c r="A393" s="2" t="s">
        <v>203</v>
      </c>
      <c r="B393" s="2" t="s">
        <v>204</v>
      </c>
      <c r="C393" s="3">
        <v>14</v>
      </c>
      <c r="D393" s="2" t="s">
        <v>741</v>
      </c>
      <c r="E393" s="2" t="s">
        <v>2792</v>
      </c>
      <c r="F393" s="2" t="s">
        <v>2793</v>
      </c>
      <c r="G393" s="2" t="s">
        <v>3548</v>
      </c>
      <c r="H393" s="2" t="s">
        <v>2745</v>
      </c>
      <c r="I393" s="2" t="s">
        <v>2795</v>
      </c>
      <c r="J393" s="2" t="s">
        <v>1291</v>
      </c>
      <c r="K393" s="2" t="s">
        <v>2796</v>
      </c>
      <c r="L393" s="2" t="s">
        <v>33</v>
      </c>
      <c r="M393" s="2"/>
      <c r="N393" s="2" t="s">
        <v>34</v>
      </c>
      <c r="O393" s="4" t="s">
        <v>2797</v>
      </c>
    </row>
    <row r="394" spans="1:15" ht="15" customHeight="1">
      <c r="A394" s="2" t="s">
        <v>203</v>
      </c>
      <c r="B394" s="2" t="s">
        <v>204</v>
      </c>
      <c r="C394" s="3">
        <v>14</v>
      </c>
      <c r="D394" s="2" t="s">
        <v>741</v>
      </c>
      <c r="E394" s="2" t="s">
        <v>2792</v>
      </c>
      <c r="F394" s="2" t="s">
        <v>2793</v>
      </c>
      <c r="G394" s="2"/>
      <c r="H394" s="2" t="s">
        <v>3085</v>
      </c>
      <c r="I394" s="2" t="s">
        <v>2795</v>
      </c>
      <c r="J394" s="2"/>
      <c r="K394" s="2" t="s">
        <v>2796</v>
      </c>
      <c r="L394" s="2"/>
      <c r="M394" s="2"/>
      <c r="N394" s="2"/>
      <c r="O394" s="4" t="s">
        <v>2797</v>
      </c>
    </row>
    <row r="395" spans="1:15" ht="15" customHeight="1">
      <c r="A395" s="2" t="s">
        <v>203</v>
      </c>
      <c r="B395" s="2" t="s">
        <v>204</v>
      </c>
      <c r="C395" s="3">
        <v>14</v>
      </c>
      <c r="D395" s="2" t="s">
        <v>741</v>
      </c>
      <c r="E395" s="2" t="s">
        <v>2809</v>
      </c>
      <c r="F395" s="2" t="s">
        <v>2793</v>
      </c>
      <c r="G395" s="2" t="s">
        <v>3549</v>
      </c>
      <c r="H395" s="2" t="s">
        <v>2745</v>
      </c>
      <c r="I395" s="2" t="s">
        <v>2811</v>
      </c>
      <c r="J395" s="2" t="s">
        <v>1303</v>
      </c>
      <c r="K395" s="2" t="s">
        <v>2812</v>
      </c>
      <c r="L395" s="2" t="s">
        <v>33</v>
      </c>
      <c r="M395" s="2"/>
      <c r="N395" s="2" t="s">
        <v>34</v>
      </c>
      <c r="O395" s="4" t="s">
        <v>2813</v>
      </c>
    </row>
    <row r="396" spans="1:15" ht="15" customHeight="1">
      <c r="A396" s="2" t="s">
        <v>203</v>
      </c>
      <c r="B396" s="2" t="s">
        <v>204</v>
      </c>
      <c r="C396" s="3">
        <v>14</v>
      </c>
      <c r="D396" s="2" t="s">
        <v>741</v>
      </c>
      <c r="E396" s="2" t="s">
        <v>2923</v>
      </c>
      <c r="F396" s="2" t="s">
        <v>2793</v>
      </c>
      <c r="G396" s="2" t="s">
        <v>3550</v>
      </c>
      <c r="H396" s="2" t="s">
        <v>2771</v>
      </c>
      <c r="I396" s="2" t="s">
        <v>2925</v>
      </c>
      <c r="J396" s="2" t="s">
        <v>2926</v>
      </c>
      <c r="K396" s="2" t="s">
        <v>2927</v>
      </c>
      <c r="L396" s="2" t="s">
        <v>2847</v>
      </c>
      <c r="M396" s="2"/>
      <c r="N396" s="2" t="s">
        <v>34</v>
      </c>
      <c r="O396" s="4" t="s">
        <v>2928</v>
      </c>
    </row>
    <row r="397" spans="1:15" ht="15" customHeight="1">
      <c r="A397" s="2" t="s">
        <v>203</v>
      </c>
      <c r="B397" s="2" t="s">
        <v>204</v>
      </c>
      <c r="C397" s="3">
        <v>14</v>
      </c>
      <c r="D397" s="2" t="s">
        <v>741</v>
      </c>
      <c r="E397" s="2" t="s">
        <v>2923</v>
      </c>
      <c r="F397" s="2" t="s">
        <v>2793</v>
      </c>
      <c r="G397" s="2" t="s">
        <v>3551</v>
      </c>
      <c r="H397" s="2" t="s">
        <v>2745</v>
      </c>
      <c r="I397" s="2" t="s">
        <v>2925</v>
      </c>
      <c r="J397" s="2" t="s">
        <v>2926</v>
      </c>
      <c r="K397" s="2" t="s">
        <v>2927</v>
      </c>
      <c r="L397" s="2" t="s">
        <v>2847</v>
      </c>
      <c r="M397" s="2"/>
      <c r="N397" s="2" t="s">
        <v>34</v>
      </c>
      <c r="O397" s="4" t="s">
        <v>2928</v>
      </c>
    </row>
    <row r="398" spans="1:15" ht="15" customHeight="1">
      <c r="A398" s="2" t="s">
        <v>214</v>
      </c>
      <c r="B398" s="2" t="s">
        <v>215</v>
      </c>
      <c r="C398" s="3">
        <v>15</v>
      </c>
      <c r="D398" s="2" t="s">
        <v>751</v>
      </c>
      <c r="E398" s="2" t="s">
        <v>2868</v>
      </c>
      <c r="F398" s="2" t="s">
        <v>2793</v>
      </c>
      <c r="G398" s="2" t="s">
        <v>3552</v>
      </c>
      <c r="H398" s="2" t="s">
        <v>2745</v>
      </c>
      <c r="I398" s="2" t="s">
        <v>2870</v>
      </c>
      <c r="J398" s="2" t="s">
        <v>2871</v>
      </c>
      <c r="K398" s="2" t="s">
        <v>2872</v>
      </c>
      <c r="L398" s="2" t="s">
        <v>2847</v>
      </c>
      <c r="M398" s="2"/>
      <c r="N398" s="2" t="s">
        <v>34</v>
      </c>
      <c r="O398" s="4" t="s">
        <v>2873</v>
      </c>
    </row>
    <row r="399" spans="1:15" ht="15" customHeight="1">
      <c r="A399" s="2" t="s">
        <v>214</v>
      </c>
      <c r="B399" s="2" t="s">
        <v>215</v>
      </c>
      <c r="C399" s="3">
        <v>15</v>
      </c>
      <c r="D399" s="2" t="s">
        <v>751</v>
      </c>
      <c r="E399" s="2" t="s">
        <v>2868</v>
      </c>
      <c r="F399" s="2" t="s">
        <v>2793</v>
      </c>
      <c r="G399" s="2" t="s">
        <v>3553</v>
      </c>
      <c r="H399" s="2" t="s">
        <v>2745</v>
      </c>
      <c r="I399" s="2" t="s">
        <v>2870</v>
      </c>
      <c r="J399" s="2" t="s">
        <v>2870</v>
      </c>
      <c r="K399" s="2" t="s">
        <v>2872</v>
      </c>
      <c r="L399" s="2" t="s">
        <v>2847</v>
      </c>
      <c r="M399" s="2"/>
      <c r="N399" s="2" t="s">
        <v>34</v>
      </c>
      <c r="O399" s="4" t="s">
        <v>2873</v>
      </c>
    </row>
    <row r="400" spans="1:15" ht="15" customHeight="1">
      <c r="A400" s="2" t="s">
        <v>214</v>
      </c>
      <c r="B400" s="2" t="s">
        <v>215</v>
      </c>
      <c r="C400" s="3">
        <v>15</v>
      </c>
      <c r="D400" s="2" t="s">
        <v>751</v>
      </c>
      <c r="E400" s="2" t="s">
        <v>2772</v>
      </c>
      <c r="F400" s="2" t="s">
        <v>2773</v>
      </c>
      <c r="G400" s="2" t="s">
        <v>3554</v>
      </c>
      <c r="H400" s="2" t="s">
        <v>3013</v>
      </c>
      <c r="I400" s="2" t="s">
        <v>2775</v>
      </c>
      <c r="J400" s="2" t="s">
        <v>2376</v>
      </c>
      <c r="K400" s="2" t="s">
        <v>2776</v>
      </c>
      <c r="L400" s="2" t="s">
        <v>2759</v>
      </c>
      <c r="M400" s="2"/>
      <c r="N400" s="2" t="s">
        <v>2760</v>
      </c>
      <c r="O400" s="4" t="s">
        <v>2777</v>
      </c>
    </row>
    <row r="401" spans="1:15" ht="15" customHeight="1">
      <c r="A401" s="2" t="s">
        <v>214</v>
      </c>
      <c r="B401" s="2" t="s">
        <v>215</v>
      </c>
      <c r="C401" s="3">
        <v>15</v>
      </c>
      <c r="D401" s="2" t="s">
        <v>751</v>
      </c>
      <c r="E401" s="2" t="s">
        <v>2887</v>
      </c>
      <c r="F401" s="2" t="s">
        <v>2793</v>
      </c>
      <c r="G401" s="2" t="s">
        <v>3555</v>
      </c>
      <c r="H401" s="2" t="s">
        <v>2745</v>
      </c>
      <c r="I401" s="2" t="s">
        <v>2889</v>
      </c>
      <c r="J401" s="2" t="s">
        <v>2782</v>
      </c>
      <c r="K401" s="2" t="s">
        <v>2782</v>
      </c>
      <c r="L401" s="2" t="s">
        <v>159</v>
      </c>
      <c r="M401" s="2"/>
      <c r="N401" s="2" t="s">
        <v>145</v>
      </c>
      <c r="O401" s="4" t="s">
        <v>2890</v>
      </c>
    </row>
    <row r="402" spans="1:15" ht="15" customHeight="1">
      <c r="A402" s="2" t="s">
        <v>214</v>
      </c>
      <c r="B402" s="2" t="s">
        <v>215</v>
      </c>
      <c r="C402" s="3">
        <v>15</v>
      </c>
      <c r="D402" s="2" t="s">
        <v>751</v>
      </c>
      <c r="E402" s="2" t="s">
        <v>2792</v>
      </c>
      <c r="F402" s="2" t="s">
        <v>2793</v>
      </c>
      <c r="G402" s="2" t="s">
        <v>2800</v>
      </c>
      <c r="H402" s="2" t="s">
        <v>2745</v>
      </c>
      <c r="I402" s="2" t="s">
        <v>2795</v>
      </c>
      <c r="J402" s="2" t="s">
        <v>2801</v>
      </c>
      <c r="K402" s="2" t="s">
        <v>2796</v>
      </c>
      <c r="L402" s="2"/>
      <c r="M402" s="2"/>
      <c r="N402" s="2"/>
      <c r="O402" s="4" t="s">
        <v>2797</v>
      </c>
    </row>
    <row r="403" spans="1:15" ht="15" customHeight="1">
      <c r="A403" s="2" t="s">
        <v>214</v>
      </c>
      <c r="B403" s="2" t="s">
        <v>215</v>
      </c>
      <c r="C403" s="3">
        <v>15</v>
      </c>
      <c r="D403" s="2" t="s">
        <v>751</v>
      </c>
      <c r="E403" s="2" t="s">
        <v>2910</v>
      </c>
      <c r="F403" s="2" t="s">
        <v>3059</v>
      </c>
      <c r="G403" s="2" t="s">
        <v>3556</v>
      </c>
      <c r="H403" s="2" t="s">
        <v>2745</v>
      </c>
      <c r="I403" s="2" t="s">
        <v>3557</v>
      </c>
      <c r="J403" s="2" t="s">
        <v>3558</v>
      </c>
      <c r="K403" s="2" t="s">
        <v>3559</v>
      </c>
      <c r="L403" s="2"/>
      <c r="M403" s="2"/>
      <c r="N403" s="2"/>
      <c r="O403" s="4" t="s">
        <v>3560</v>
      </c>
    </row>
    <row r="404" spans="1:15" ht="15" customHeight="1">
      <c r="A404" s="2" t="s">
        <v>214</v>
      </c>
      <c r="B404" s="2" t="s">
        <v>215</v>
      </c>
      <c r="C404" s="3">
        <v>15</v>
      </c>
      <c r="D404" s="2" t="s">
        <v>751</v>
      </c>
      <c r="E404" s="2" t="s">
        <v>2910</v>
      </c>
      <c r="F404" s="2" t="s">
        <v>3059</v>
      </c>
      <c r="G404" s="2" t="s">
        <v>3561</v>
      </c>
      <c r="H404" s="2" t="s">
        <v>2745</v>
      </c>
      <c r="I404" s="2" t="s">
        <v>3557</v>
      </c>
      <c r="J404" s="2" t="s">
        <v>3558</v>
      </c>
      <c r="K404" s="2" t="s">
        <v>3559</v>
      </c>
      <c r="L404" s="2"/>
      <c r="M404" s="2"/>
      <c r="N404" s="2"/>
      <c r="O404" s="4" t="s">
        <v>3560</v>
      </c>
    </row>
    <row r="405" spans="1:15" ht="15" customHeight="1">
      <c r="A405" s="2" t="s">
        <v>214</v>
      </c>
      <c r="B405" s="2" t="s">
        <v>215</v>
      </c>
      <c r="C405" s="3">
        <v>15</v>
      </c>
      <c r="D405" s="2" t="s">
        <v>751</v>
      </c>
      <c r="E405" s="2" t="s">
        <v>2910</v>
      </c>
      <c r="F405" s="2" t="s">
        <v>3059</v>
      </c>
      <c r="G405" s="2" t="s">
        <v>3562</v>
      </c>
      <c r="H405" s="2" t="s">
        <v>2745</v>
      </c>
      <c r="I405" s="2" t="s">
        <v>3557</v>
      </c>
      <c r="J405" s="2" t="s">
        <v>3559</v>
      </c>
      <c r="K405" s="2" t="s">
        <v>3559</v>
      </c>
      <c r="L405" s="2"/>
      <c r="M405" s="2"/>
      <c r="N405" s="2"/>
      <c r="O405" s="4" t="s">
        <v>3560</v>
      </c>
    </row>
    <row r="406" spans="1:15" ht="15" customHeight="1">
      <c r="A406" s="2" t="s">
        <v>214</v>
      </c>
      <c r="B406" s="2" t="s">
        <v>215</v>
      </c>
      <c r="C406" s="3">
        <v>15</v>
      </c>
      <c r="D406" s="2" t="s">
        <v>751</v>
      </c>
      <c r="E406" s="2" t="s">
        <v>2910</v>
      </c>
      <c r="F406" s="2" t="s">
        <v>3059</v>
      </c>
      <c r="G406" s="2" t="s">
        <v>3563</v>
      </c>
      <c r="H406" s="2" t="s">
        <v>2745</v>
      </c>
      <c r="I406" s="2" t="s">
        <v>3557</v>
      </c>
      <c r="J406" s="2" t="s">
        <v>3558</v>
      </c>
      <c r="K406" s="2" t="s">
        <v>3559</v>
      </c>
      <c r="L406" s="2"/>
      <c r="M406" s="2"/>
      <c r="N406" s="2"/>
      <c r="O406" s="4" t="s">
        <v>3560</v>
      </c>
    </row>
    <row r="407" spans="1:15" ht="15" customHeight="1">
      <c r="A407" s="2" t="s">
        <v>214</v>
      </c>
      <c r="B407" s="2" t="s">
        <v>215</v>
      </c>
      <c r="C407" s="3">
        <v>15</v>
      </c>
      <c r="D407" s="2" t="s">
        <v>751</v>
      </c>
      <c r="E407" s="2" t="s">
        <v>2809</v>
      </c>
      <c r="F407" s="2" t="s">
        <v>2793</v>
      </c>
      <c r="G407" s="2" t="s">
        <v>2810</v>
      </c>
      <c r="H407" s="2" t="s">
        <v>2745</v>
      </c>
      <c r="I407" s="2" t="s">
        <v>2811</v>
      </c>
      <c r="J407" s="2" t="s">
        <v>1303</v>
      </c>
      <c r="K407" s="2" t="s">
        <v>2812</v>
      </c>
      <c r="L407" s="2" t="s">
        <v>33</v>
      </c>
      <c r="M407" s="2"/>
      <c r="N407" s="2" t="s">
        <v>34</v>
      </c>
      <c r="O407" s="4" t="s">
        <v>2813</v>
      </c>
    </row>
    <row r="408" spans="1:15" ht="15" customHeight="1">
      <c r="A408" s="2" t="s">
        <v>214</v>
      </c>
      <c r="B408" s="2" t="s">
        <v>215</v>
      </c>
      <c r="C408" s="3">
        <v>15</v>
      </c>
      <c r="D408" s="2" t="s">
        <v>751</v>
      </c>
      <c r="E408" s="2" t="s">
        <v>2809</v>
      </c>
      <c r="F408" s="2" t="s">
        <v>2793</v>
      </c>
      <c r="G408" s="2" t="s">
        <v>3564</v>
      </c>
      <c r="H408" s="2" t="s">
        <v>2745</v>
      </c>
      <c r="I408" s="2" t="s">
        <v>2811</v>
      </c>
      <c r="J408" s="2" t="s">
        <v>1303</v>
      </c>
      <c r="K408" s="2" t="s">
        <v>2812</v>
      </c>
      <c r="L408" s="2" t="s">
        <v>33</v>
      </c>
      <c r="M408" s="2"/>
      <c r="N408" s="2" t="s">
        <v>34</v>
      </c>
      <c r="O408" s="4" t="s">
        <v>2813</v>
      </c>
    </row>
    <row r="409" spans="1:15" ht="15" customHeight="1">
      <c r="A409" s="2" t="s">
        <v>214</v>
      </c>
      <c r="B409" s="2" t="s">
        <v>215</v>
      </c>
      <c r="C409" s="3">
        <v>15</v>
      </c>
      <c r="D409" s="2" t="s">
        <v>751</v>
      </c>
      <c r="E409" s="2" t="s">
        <v>2809</v>
      </c>
      <c r="F409" s="2" t="s">
        <v>2793</v>
      </c>
      <c r="G409" s="2" t="s">
        <v>3494</v>
      </c>
      <c r="H409" s="2" t="s">
        <v>2745</v>
      </c>
      <c r="I409" s="2" t="s">
        <v>2811</v>
      </c>
      <c r="J409" s="2" t="s">
        <v>1303</v>
      </c>
      <c r="K409" s="2" t="s">
        <v>2812</v>
      </c>
      <c r="L409" s="2" t="s">
        <v>33</v>
      </c>
      <c r="M409" s="2"/>
      <c r="N409" s="2" t="s">
        <v>34</v>
      </c>
      <c r="O409" s="4" t="s">
        <v>2813</v>
      </c>
    </row>
    <row r="410" spans="1:15" ht="15" customHeight="1">
      <c r="A410" s="2" t="s">
        <v>214</v>
      </c>
      <c r="B410" s="2" t="s">
        <v>215</v>
      </c>
      <c r="C410" s="3">
        <v>15</v>
      </c>
      <c r="D410" s="2" t="s">
        <v>751</v>
      </c>
      <c r="E410" s="2" t="s">
        <v>2815</v>
      </c>
      <c r="F410" s="2" t="s">
        <v>2816</v>
      </c>
      <c r="G410" s="2" t="s">
        <v>3565</v>
      </c>
      <c r="H410" s="2" t="s">
        <v>2745</v>
      </c>
      <c r="I410" s="2" t="s">
        <v>2818</v>
      </c>
      <c r="J410" s="2" t="s">
        <v>3039</v>
      </c>
      <c r="K410" s="2" t="s">
        <v>2820</v>
      </c>
      <c r="L410" s="2" t="s">
        <v>2821</v>
      </c>
      <c r="M410" s="2"/>
      <c r="N410" s="2" t="s">
        <v>2822</v>
      </c>
      <c r="O410" s="4" t="s">
        <v>2823</v>
      </c>
    </row>
    <row r="411" spans="1:15" ht="15" customHeight="1">
      <c r="A411" s="2" t="s">
        <v>228</v>
      </c>
      <c r="B411" s="2" t="s">
        <v>229</v>
      </c>
      <c r="C411" s="3">
        <v>16</v>
      </c>
      <c r="D411" s="2" t="s">
        <v>759</v>
      </c>
      <c r="E411" s="2" t="s">
        <v>2868</v>
      </c>
      <c r="F411" s="2" t="s">
        <v>2793</v>
      </c>
      <c r="G411" s="2" t="s">
        <v>3566</v>
      </c>
      <c r="H411" s="2" t="s">
        <v>2745</v>
      </c>
      <c r="I411" s="2" t="s">
        <v>2870</v>
      </c>
      <c r="J411" s="2" t="s">
        <v>2870</v>
      </c>
      <c r="K411" s="2" t="s">
        <v>2872</v>
      </c>
      <c r="L411" s="2" t="s">
        <v>2847</v>
      </c>
      <c r="M411" s="2"/>
      <c r="N411" s="2" t="s">
        <v>34</v>
      </c>
      <c r="O411" s="4" t="s">
        <v>2873</v>
      </c>
    </row>
    <row r="412" spans="1:15" ht="15" customHeight="1">
      <c r="A412" s="2" t="s">
        <v>228</v>
      </c>
      <c r="B412" s="2" t="s">
        <v>229</v>
      </c>
      <c r="C412" s="3">
        <v>16</v>
      </c>
      <c r="D412" s="2" t="s">
        <v>759</v>
      </c>
      <c r="E412" s="2" t="s">
        <v>2868</v>
      </c>
      <c r="F412" s="2" t="s">
        <v>2793</v>
      </c>
      <c r="G412" s="2" t="s">
        <v>3567</v>
      </c>
      <c r="H412" s="2" t="s">
        <v>2745</v>
      </c>
      <c r="I412" s="2" t="s">
        <v>2870</v>
      </c>
      <c r="J412" s="2" t="s">
        <v>2871</v>
      </c>
      <c r="K412" s="2" t="s">
        <v>2872</v>
      </c>
      <c r="L412" s="2" t="s">
        <v>2847</v>
      </c>
      <c r="M412" s="2"/>
      <c r="N412" s="2" t="s">
        <v>34</v>
      </c>
      <c r="O412" s="4" t="s">
        <v>2873</v>
      </c>
    </row>
    <row r="413" spans="1:15" ht="15" customHeight="1">
      <c r="A413" s="2" t="s">
        <v>228</v>
      </c>
      <c r="B413" s="2" t="s">
        <v>229</v>
      </c>
      <c r="C413" s="3">
        <v>16</v>
      </c>
      <c r="D413" s="2" t="s">
        <v>759</v>
      </c>
      <c r="E413" s="2" t="s">
        <v>2868</v>
      </c>
      <c r="F413" s="2" t="s">
        <v>2793</v>
      </c>
      <c r="G413" s="2" t="s">
        <v>3568</v>
      </c>
      <c r="H413" s="2" t="s">
        <v>2745</v>
      </c>
      <c r="I413" s="2" t="s">
        <v>2870</v>
      </c>
      <c r="J413" s="2" t="s">
        <v>2871</v>
      </c>
      <c r="K413" s="2" t="s">
        <v>2872</v>
      </c>
      <c r="L413" s="2" t="s">
        <v>2847</v>
      </c>
      <c r="M413" s="2"/>
      <c r="N413" s="2" t="s">
        <v>34</v>
      </c>
      <c r="O413" s="4" t="s">
        <v>2873</v>
      </c>
    </row>
    <row r="414" spans="1:15" ht="15" customHeight="1">
      <c r="A414" s="2" t="s">
        <v>228</v>
      </c>
      <c r="B414" s="2" t="s">
        <v>229</v>
      </c>
      <c r="C414" s="3">
        <v>16</v>
      </c>
      <c r="D414" s="2" t="s">
        <v>759</v>
      </c>
      <c r="E414" s="2" t="s">
        <v>2868</v>
      </c>
      <c r="F414" s="2" t="s">
        <v>2793</v>
      </c>
      <c r="G414" s="2" t="s">
        <v>3569</v>
      </c>
      <c r="H414" s="2" t="s">
        <v>2745</v>
      </c>
      <c r="I414" s="2" t="s">
        <v>2870</v>
      </c>
      <c r="J414" s="2" t="s">
        <v>2871</v>
      </c>
      <c r="K414" s="2" t="s">
        <v>2872</v>
      </c>
      <c r="L414" s="2" t="s">
        <v>2847</v>
      </c>
      <c r="M414" s="2"/>
      <c r="N414" s="2" t="s">
        <v>34</v>
      </c>
      <c r="O414" s="4" t="s">
        <v>2873</v>
      </c>
    </row>
    <row r="415" spans="1:15" ht="15" customHeight="1">
      <c r="A415" s="2" t="s">
        <v>228</v>
      </c>
      <c r="B415" s="2" t="s">
        <v>229</v>
      </c>
      <c r="C415" s="3">
        <v>16</v>
      </c>
      <c r="D415" s="2" t="s">
        <v>759</v>
      </c>
      <c r="E415" s="2" t="s">
        <v>3570</v>
      </c>
      <c r="F415" s="2" t="s">
        <v>3571</v>
      </c>
      <c r="G415" s="2" t="s">
        <v>3572</v>
      </c>
      <c r="H415" s="2" t="s">
        <v>2745</v>
      </c>
      <c r="I415" s="2" t="s">
        <v>3573</v>
      </c>
      <c r="J415" s="2" t="s">
        <v>3574</v>
      </c>
      <c r="K415" s="2" t="s">
        <v>3574</v>
      </c>
      <c r="L415" s="2" t="s">
        <v>3575</v>
      </c>
      <c r="M415" s="2"/>
      <c r="N415" s="2" t="s">
        <v>3576</v>
      </c>
      <c r="O415" s="4" t="s">
        <v>3577</v>
      </c>
    </row>
    <row r="416" spans="1:15" ht="15" customHeight="1">
      <c r="A416" s="2" t="s">
        <v>228</v>
      </c>
      <c r="B416" s="2" t="s">
        <v>229</v>
      </c>
      <c r="C416" s="3">
        <v>16</v>
      </c>
      <c r="D416" s="2" t="s">
        <v>759</v>
      </c>
      <c r="E416" s="2" t="s">
        <v>3570</v>
      </c>
      <c r="F416" s="2" t="s">
        <v>3571</v>
      </c>
      <c r="G416" s="2" t="s">
        <v>3578</v>
      </c>
      <c r="H416" s="2" t="s">
        <v>2745</v>
      </c>
      <c r="I416" s="2" t="s">
        <v>3573</v>
      </c>
      <c r="J416" s="2" t="s">
        <v>3573</v>
      </c>
      <c r="K416" s="2" t="s">
        <v>3574</v>
      </c>
      <c r="L416" s="2" t="s">
        <v>3575</v>
      </c>
      <c r="M416" s="2"/>
      <c r="N416" s="2" t="s">
        <v>3576</v>
      </c>
      <c r="O416" s="4" t="s">
        <v>3577</v>
      </c>
    </row>
    <row r="417" spans="1:15" ht="15" customHeight="1">
      <c r="A417" s="2" t="s">
        <v>228</v>
      </c>
      <c r="B417" s="2" t="s">
        <v>229</v>
      </c>
      <c r="C417" s="3">
        <v>16</v>
      </c>
      <c r="D417" s="2" t="s">
        <v>759</v>
      </c>
      <c r="E417" s="2" t="s">
        <v>3570</v>
      </c>
      <c r="F417" s="2" t="s">
        <v>3571</v>
      </c>
      <c r="G417" s="2" t="s">
        <v>3579</v>
      </c>
      <c r="H417" s="2" t="s">
        <v>2771</v>
      </c>
      <c r="I417" s="2" t="s">
        <v>3573</v>
      </c>
      <c r="J417" s="2" t="s">
        <v>3574</v>
      </c>
      <c r="K417" s="2" t="s">
        <v>3574</v>
      </c>
      <c r="L417" s="2" t="s">
        <v>3575</v>
      </c>
      <c r="M417" s="2"/>
      <c r="N417" s="2" t="s">
        <v>3576</v>
      </c>
      <c r="O417" s="4" t="s">
        <v>3577</v>
      </c>
    </row>
    <row r="418" spans="1:15" ht="15" customHeight="1">
      <c r="A418" s="2" t="s">
        <v>228</v>
      </c>
      <c r="B418" s="2" t="s">
        <v>229</v>
      </c>
      <c r="C418" s="3">
        <v>16</v>
      </c>
      <c r="D418" s="2" t="s">
        <v>759</v>
      </c>
      <c r="E418" s="2" t="s">
        <v>3015</v>
      </c>
      <c r="F418" s="2" t="s">
        <v>2754</v>
      </c>
      <c r="G418" s="2" t="s">
        <v>3580</v>
      </c>
      <c r="H418" s="2" t="s">
        <v>2745</v>
      </c>
      <c r="I418" s="2" t="s">
        <v>3017</v>
      </c>
      <c r="J418" s="2" t="s">
        <v>3017</v>
      </c>
      <c r="K418" s="2" t="s">
        <v>3019</v>
      </c>
      <c r="L418" s="2" t="s">
        <v>2896</v>
      </c>
      <c r="M418" s="2"/>
      <c r="N418" s="2" t="s">
        <v>2897</v>
      </c>
      <c r="O418" s="4" t="s">
        <v>3020</v>
      </c>
    </row>
    <row r="419" spans="1:15" ht="15" customHeight="1">
      <c r="A419" s="2" t="s">
        <v>228</v>
      </c>
      <c r="B419" s="2" t="s">
        <v>229</v>
      </c>
      <c r="C419" s="3">
        <v>16</v>
      </c>
      <c r="D419" s="2" t="s">
        <v>759</v>
      </c>
      <c r="E419" s="2" t="s">
        <v>2887</v>
      </c>
      <c r="F419" s="2" t="s">
        <v>2793</v>
      </c>
      <c r="G419" s="2" t="s">
        <v>3581</v>
      </c>
      <c r="H419" s="2" t="s">
        <v>2745</v>
      </c>
      <c r="I419" s="2" t="s">
        <v>2889</v>
      </c>
      <c r="J419" s="2" t="s">
        <v>2781</v>
      </c>
      <c r="K419" s="2" t="s">
        <v>2782</v>
      </c>
      <c r="L419" s="2" t="s">
        <v>159</v>
      </c>
      <c r="M419" s="2"/>
      <c r="N419" s="2" t="s">
        <v>145</v>
      </c>
      <c r="O419" s="4" t="s">
        <v>2890</v>
      </c>
    </row>
    <row r="420" spans="1:15" ht="15" customHeight="1">
      <c r="A420" s="2" t="s">
        <v>228</v>
      </c>
      <c r="B420" s="2" t="s">
        <v>229</v>
      </c>
      <c r="C420" s="3">
        <v>16</v>
      </c>
      <c r="D420" s="2" t="s">
        <v>759</v>
      </c>
      <c r="E420" s="2" t="s">
        <v>2887</v>
      </c>
      <c r="F420" s="2" t="s">
        <v>2793</v>
      </c>
      <c r="G420" s="2" t="s">
        <v>3582</v>
      </c>
      <c r="H420" s="2" t="s">
        <v>2745</v>
      </c>
      <c r="I420" s="2" t="s">
        <v>2889</v>
      </c>
      <c r="J420" s="2" t="s">
        <v>2781</v>
      </c>
      <c r="K420" s="2" t="s">
        <v>2782</v>
      </c>
      <c r="L420" s="2" t="s">
        <v>159</v>
      </c>
      <c r="M420" s="2"/>
      <c r="N420" s="2" t="s">
        <v>145</v>
      </c>
      <c r="O420" s="4" t="s">
        <v>2890</v>
      </c>
    </row>
    <row r="421" spans="1:15" ht="15" customHeight="1">
      <c r="A421" s="2" t="s">
        <v>228</v>
      </c>
      <c r="B421" s="2" t="s">
        <v>229</v>
      </c>
      <c r="C421" s="3">
        <v>16</v>
      </c>
      <c r="D421" s="2" t="s">
        <v>759</v>
      </c>
      <c r="E421" s="2" t="s">
        <v>2887</v>
      </c>
      <c r="F421" s="2" t="s">
        <v>2793</v>
      </c>
      <c r="G421" s="2" t="s">
        <v>3583</v>
      </c>
      <c r="H421" s="2" t="s">
        <v>2745</v>
      </c>
      <c r="I421" s="2" t="s">
        <v>2889</v>
      </c>
      <c r="J421" s="2" t="s">
        <v>2781</v>
      </c>
      <c r="K421" s="2" t="s">
        <v>2782</v>
      </c>
      <c r="L421" s="2" t="s">
        <v>159</v>
      </c>
      <c r="M421" s="2"/>
      <c r="N421" s="2" t="s">
        <v>145</v>
      </c>
      <c r="O421" s="4" t="s">
        <v>2890</v>
      </c>
    </row>
    <row r="422" spans="1:15" ht="15" customHeight="1">
      <c r="A422" s="2" t="s">
        <v>228</v>
      </c>
      <c r="B422" s="2" t="s">
        <v>229</v>
      </c>
      <c r="C422" s="3">
        <v>16</v>
      </c>
      <c r="D422" s="2" t="s">
        <v>759</v>
      </c>
      <c r="E422" s="2" t="s">
        <v>2887</v>
      </c>
      <c r="F422" s="2" t="s">
        <v>2793</v>
      </c>
      <c r="G422" s="2" t="s">
        <v>3584</v>
      </c>
      <c r="H422" s="2" t="s">
        <v>2745</v>
      </c>
      <c r="I422" s="2" t="s">
        <v>2889</v>
      </c>
      <c r="J422" s="2" t="s">
        <v>2781</v>
      </c>
      <c r="K422" s="2" t="s">
        <v>2782</v>
      </c>
      <c r="L422" s="2" t="s">
        <v>159</v>
      </c>
      <c r="M422" s="2"/>
      <c r="N422" s="2" t="s">
        <v>145</v>
      </c>
      <c r="O422" s="4" t="s">
        <v>2890</v>
      </c>
    </row>
    <row r="423" spans="1:15" ht="15" customHeight="1">
      <c r="A423" s="2" t="s">
        <v>228</v>
      </c>
      <c r="B423" s="2" t="s">
        <v>229</v>
      </c>
      <c r="C423" s="3">
        <v>16</v>
      </c>
      <c r="D423" s="2" t="s">
        <v>759</v>
      </c>
      <c r="E423" s="2" t="s">
        <v>3585</v>
      </c>
      <c r="F423" s="2" t="s">
        <v>3571</v>
      </c>
      <c r="G423" s="2" t="s">
        <v>3586</v>
      </c>
      <c r="H423" s="2" t="s">
        <v>2745</v>
      </c>
      <c r="I423" s="2" t="s">
        <v>3587</v>
      </c>
      <c r="J423" s="2" t="s">
        <v>3587</v>
      </c>
      <c r="K423" s="2" t="s">
        <v>3588</v>
      </c>
      <c r="L423" s="2" t="s">
        <v>2784</v>
      </c>
      <c r="M423" s="2"/>
      <c r="N423" s="2" t="s">
        <v>2785</v>
      </c>
      <c r="O423" s="4" t="s">
        <v>3589</v>
      </c>
    </row>
    <row r="424" spans="1:15" ht="15" customHeight="1">
      <c r="A424" s="2" t="s">
        <v>228</v>
      </c>
      <c r="B424" s="2" t="s">
        <v>229</v>
      </c>
      <c r="C424" s="3">
        <v>16</v>
      </c>
      <c r="D424" s="2" t="s">
        <v>759</v>
      </c>
      <c r="E424" s="2" t="s">
        <v>3585</v>
      </c>
      <c r="F424" s="2" t="s">
        <v>3571</v>
      </c>
      <c r="G424" s="2" t="s">
        <v>3590</v>
      </c>
      <c r="H424" s="2" t="s">
        <v>2745</v>
      </c>
      <c r="I424" s="2" t="s">
        <v>3587</v>
      </c>
      <c r="J424" s="2" t="s">
        <v>3588</v>
      </c>
      <c r="K424" s="2" t="s">
        <v>3588</v>
      </c>
      <c r="L424" s="2" t="s">
        <v>2784</v>
      </c>
      <c r="M424" s="2"/>
      <c r="N424" s="2" t="s">
        <v>2785</v>
      </c>
      <c r="O424" s="4" t="s">
        <v>3589</v>
      </c>
    </row>
    <row r="425" spans="1:15" ht="15" customHeight="1">
      <c r="A425" s="2" t="s">
        <v>228</v>
      </c>
      <c r="B425" s="2" t="s">
        <v>229</v>
      </c>
      <c r="C425" s="3">
        <v>16</v>
      </c>
      <c r="D425" s="2" t="s">
        <v>759</v>
      </c>
      <c r="E425" s="2" t="s">
        <v>3585</v>
      </c>
      <c r="F425" s="2" t="s">
        <v>3571</v>
      </c>
      <c r="G425" s="2" t="s">
        <v>3591</v>
      </c>
      <c r="H425" s="2" t="s">
        <v>2745</v>
      </c>
      <c r="I425" s="2" t="s">
        <v>3587</v>
      </c>
      <c r="J425" s="2" t="s">
        <v>3587</v>
      </c>
      <c r="K425" s="2" t="s">
        <v>3588</v>
      </c>
      <c r="L425" s="2" t="s">
        <v>2784</v>
      </c>
      <c r="M425" s="2"/>
      <c r="N425" s="2" t="s">
        <v>2785</v>
      </c>
      <c r="O425" s="4" t="s">
        <v>3589</v>
      </c>
    </row>
    <row r="426" spans="1:15" ht="15" customHeight="1">
      <c r="A426" s="2" t="s">
        <v>228</v>
      </c>
      <c r="B426" s="2" t="s">
        <v>229</v>
      </c>
      <c r="C426" s="3">
        <v>16</v>
      </c>
      <c r="D426" s="2" t="s">
        <v>759</v>
      </c>
      <c r="E426" s="2" t="s">
        <v>3585</v>
      </c>
      <c r="F426" s="2" t="s">
        <v>3571</v>
      </c>
      <c r="G426" s="2"/>
      <c r="H426" s="2" t="s">
        <v>3192</v>
      </c>
      <c r="I426" s="2" t="s">
        <v>3587</v>
      </c>
      <c r="J426" s="2"/>
      <c r="K426" s="2" t="s">
        <v>3588</v>
      </c>
      <c r="L426" s="2" t="s">
        <v>2784</v>
      </c>
      <c r="M426" s="2"/>
      <c r="N426" s="2" t="s">
        <v>2785</v>
      </c>
      <c r="O426" s="4" t="s">
        <v>3589</v>
      </c>
    </row>
    <row r="427" spans="1:15" ht="15" customHeight="1">
      <c r="A427" s="2" t="s">
        <v>228</v>
      </c>
      <c r="B427" s="2" t="s">
        <v>229</v>
      </c>
      <c r="C427" s="3">
        <v>16</v>
      </c>
      <c r="D427" s="2" t="s">
        <v>759</v>
      </c>
      <c r="E427" s="2" t="s">
        <v>2892</v>
      </c>
      <c r="F427" s="2" t="s">
        <v>2754</v>
      </c>
      <c r="G427" s="2" t="s">
        <v>3592</v>
      </c>
      <c r="H427" s="2" t="s">
        <v>2745</v>
      </c>
      <c r="I427" s="2" t="s">
        <v>2894</v>
      </c>
      <c r="J427" s="2" t="s">
        <v>2895</v>
      </c>
      <c r="K427" s="2" t="s">
        <v>2895</v>
      </c>
      <c r="L427" s="2" t="s">
        <v>2896</v>
      </c>
      <c r="M427" s="2"/>
      <c r="N427" s="2" t="s">
        <v>2897</v>
      </c>
      <c r="O427" s="4" t="s">
        <v>3593</v>
      </c>
    </row>
    <row r="428" spans="1:15" ht="15" customHeight="1">
      <c r="A428" s="2" t="s">
        <v>228</v>
      </c>
      <c r="B428" s="2" t="s">
        <v>229</v>
      </c>
      <c r="C428" s="3">
        <v>16</v>
      </c>
      <c r="D428" s="2" t="s">
        <v>759</v>
      </c>
      <c r="E428" s="2" t="s">
        <v>2809</v>
      </c>
      <c r="F428" s="2" t="s">
        <v>2793</v>
      </c>
      <c r="G428" s="2" t="s">
        <v>3594</v>
      </c>
      <c r="H428" s="2" t="s">
        <v>2745</v>
      </c>
      <c r="I428" s="2" t="s">
        <v>2811</v>
      </c>
      <c r="J428" s="2" t="s">
        <v>1303</v>
      </c>
      <c r="K428" s="2" t="s">
        <v>2812</v>
      </c>
      <c r="L428" s="2" t="s">
        <v>33</v>
      </c>
      <c r="M428" s="2"/>
      <c r="N428" s="2" t="s">
        <v>34</v>
      </c>
      <c r="O428" s="4" t="s">
        <v>2813</v>
      </c>
    </row>
    <row r="429" spans="1:15" ht="15" customHeight="1">
      <c r="A429" s="2" t="s">
        <v>228</v>
      </c>
      <c r="B429" s="2" t="s">
        <v>229</v>
      </c>
      <c r="C429" s="3">
        <v>16</v>
      </c>
      <c r="D429" s="2" t="s">
        <v>759</v>
      </c>
      <c r="E429" s="2" t="s">
        <v>2809</v>
      </c>
      <c r="F429" s="2" t="s">
        <v>2793</v>
      </c>
      <c r="G429" s="2" t="s">
        <v>3595</v>
      </c>
      <c r="H429" s="2" t="s">
        <v>2745</v>
      </c>
      <c r="I429" s="2" t="s">
        <v>2811</v>
      </c>
      <c r="J429" s="2" t="s">
        <v>1303</v>
      </c>
      <c r="K429" s="2" t="s">
        <v>2812</v>
      </c>
      <c r="L429" s="2" t="s">
        <v>33</v>
      </c>
      <c r="M429" s="2"/>
      <c r="N429" s="2" t="s">
        <v>34</v>
      </c>
      <c r="O429" s="4" t="s">
        <v>2813</v>
      </c>
    </row>
    <row r="430" spans="1:15" ht="15" customHeight="1">
      <c r="A430" s="2" t="s">
        <v>228</v>
      </c>
      <c r="B430" s="2" t="s">
        <v>229</v>
      </c>
      <c r="C430" s="3">
        <v>16</v>
      </c>
      <c r="D430" s="2" t="s">
        <v>759</v>
      </c>
      <c r="E430" s="2" t="s">
        <v>3596</v>
      </c>
      <c r="F430" s="2" t="s">
        <v>3571</v>
      </c>
      <c r="G430" s="2" t="s">
        <v>3597</v>
      </c>
      <c r="H430" s="2" t="s">
        <v>2745</v>
      </c>
      <c r="I430" s="2" t="s">
        <v>3598</v>
      </c>
      <c r="J430" s="2" t="s">
        <v>3598</v>
      </c>
      <c r="K430" s="2" t="s">
        <v>3599</v>
      </c>
      <c r="L430" s="2" t="s">
        <v>3600</v>
      </c>
      <c r="M430" s="2"/>
      <c r="N430" s="2" t="s">
        <v>2785</v>
      </c>
      <c r="O430" s="4" t="s">
        <v>3601</v>
      </c>
    </row>
    <row r="431" spans="1:15" ht="15" customHeight="1">
      <c r="A431" s="2" t="s">
        <v>228</v>
      </c>
      <c r="B431" s="2" t="s">
        <v>229</v>
      </c>
      <c r="C431" s="3">
        <v>16</v>
      </c>
      <c r="D431" s="2" t="s">
        <v>759</v>
      </c>
      <c r="E431" s="2" t="s">
        <v>3596</v>
      </c>
      <c r="F431" s="2" t="s">
        <v>3571</v>
      </c>
      <c r="G431" s="2" t="s">
        <v>3602</v>
      </c>
      <c r="H431" s="2" t="s">
        <v>2745</v>
      </c>
      <c r="I431" s="2" t="s">
        <v>3598</v>
      </c>
      <c r="J431" s="2" t="s">
        <v>3598</v>
      </c>
      <c r="K431" s="2" t="s">
        <v>3599</v>
      </c>
      <c r="L431" s="2" t="s">
        <v>3600</v>
      </c>
      <c r="M431" s="2"/>
      <c r="N431" s="2" t="s">
        <v>2785</v>
      </c>
      <c r="O431" s="4" t="s">
        <v>3601</v>
      </c>
    </row>
    <row r="432" spans="1:15" ht="15" customHeight="1">
      <c r="A432" s="2" t="s">
        <v>228</v>
      </c>
      <c r="B432" s="2" t="s">
        <v>229</v>
      </c>
      <c r="C432" s="3">
        <v>16</v>
      </c>
      <c r="D432" s="2" t="s">
        <v>759</v>
      </c>
      <c r="E432" s="2" t="s">
        <v>3596</v>
      </c>
      <c r="F432" s="2" t="s">
        <v>3571</v>
      </c>
      <c r="G432" s="2" t="s">
        <v>3603</v>
      </c>
      <c r="H432" s="2" t="s">
        <v>2745</v>
      </c>
      <c r="I432" s="2" t="s">
        <v>3598</v>
      </c>
      <c r="J432" s="2" t="s">
        <v>3598</v>
      </c>
      <c r="K432" s="2" t="s">
        <v>3599</v>
      </c>
      <c r="L432" s="2" t="s">
        <v>3600</v>
      </c>
      <c r="M432" s="2"/>
      <c r="N432" s="2" t="s">
        <v>2785</v>
      </c>
      <c r="O432" s="4" t="s">
        <v>3601</v>
      </c>
    </row>
    <row r="433" spans="1:15" ht="15" customHeight="1">
      <c r="A433" s="2" t="s">
        <v>228</v>
      </c>
      <c r="B433" s="2" t="s">
        <v>229</v>
      </c>
      <c r="C433" s="3">
        <v>16</v>
      </c>
      <c r="D433" s="2" t="s">
        <v>759</v>
      </c>
      <c r="E433" s="2" t="s">
        <v>3596</v>
      </c>
      <c r="F433" s="2" t="s">
        <v>3571</v>
      </c>
      <c r="G433" s="2" t="s">
        <v>3604</v>
      </c>
      <c r="H433" s="2" t="s">
        <v>2745</v>
      </c>
      <c r="I433" s="2" t="s">
        <v>3598</v>
      </c>
      <c r="J433" s="2" t="s">
        <v>3598</v>
      </c>
      <c r="K433" s="2" t="s">
        <v>3599</v>
      </c>
      <c r="L433" s="2" t="s">
        <v>3600</v>
      </c>
      <c r="M433" s="2"/>
      <c r="N433" s="2" t="s">
        <v>2785</v>
      </c>
      <c r="O433" s="4" t="s">
        <v>3601</v>
      </c>
    </row>
    <row r="434" spans="1:15" ht="15" customHeight="1">
      <c r="A434" s="2" t="s">
        <v>228</v>
      </c>
      <c r="B434" s="2" t="s">
        <v>229</v>
      </c>
      <c r="C434" s="3">
        <v>16</v>
      </c>
      <c r="D434" s="2" t="s">
        <v>759</v>
      </c>
      <c r="E434" s="2" t="s">
        <v>3596</v>
      </c>
      <c r="F434" s="2" t="s">
        <v>3571</v>
      </c>
      <c r="G434" s="2" t="s">
        <v>3605</v>
      </c>
      <c r="H434" s="2" t="s">
        <v>2745</v>
      </c>
      <c r="I434" s="2" t="s">
        <v>3598</v>
      </c>
      <c r="J434" s="2" t="s">
        <v>3599</v>
      </c>
      <c r="K434" s="2" t="s">
        <v>3599</v>
      </c>
      <c r="L434" s="2" t="s">
        <v>3600</v>
      </c>
      <c r="M434" s="2"/>
      <c r="N434" s="2" t="s">
        <v>2785</v>
      </c>
      <c r="O434" s="4" t="s">
        <v>3601</v>
      </c>
    </row>
    <row r="435" spans="1:15" ht="15" customHeight="1">
      <c r="A435" s="2" t="s">
        <v>228</v>
      </c>
      <c r="B435" s="2" t="s">
        <v>229</v>
      </c>
      <c r="C435" s="3">
        <v>16</v>
      </c>
      <c r="D435" s="2" t="s">
        <v>759</v>
      </c>
      <c r="E435" s="2" t="s">
        <v>2815</v>
      </c>
      <c r="F435" s="2" t="s">
        <v>2816</v>
      </c>
      <c r="G435" s="2" t="s">
        <v>3606</v>
      </c>
      <c r="H435" s="2" t="s">
        <v>2745</v>
      </c>
      <c r="I435" s="2" t="s">
        <v>2818</v>
      </c>
      <c r="J435" s="2" t="s">
        <v>2819</v>
      </c>
      <c r="K435" s="2" t="s">
        <v>2820</v>
      </c>
      <c r="L435" s="2" t="s">
        <v>2821</v>
      </c>
      <c r="M435" s="2"/>
      <c r="N435" s="2" t="s">
        <v>2822</v>
      </c>
      <c r="O435" s="4" t="s">
        <v>2823</v>
      </c>
    </row>
    <row r="436" spans="1:15" ht="15" customHeight="1">
      <c r="A436" s="2" t="s">
        <v>228</v>
      </c>
      <c r="B436" s="2" t="s">
        <v>229</v>
      </c>
      <c r="C436" s="3">
        <v>16</v>
      </c>
      <c r="D436" s="2" t="s">
        <v>759</v>
      </c>
      <c r="E436" s="2" t="s">
        <v>2815</v>
      </c>
      <c r="F436" s="2" t="s">
        <v>2816</v>
      </c>
      <c r="G436" s="2" t="s">
        <v>3607</v>
      </c>
      <c r="H436" s="2" t="s">
        <v>3437</v>
      </c>
      <c r="I436" s="2" t="s">
        <v>2818</v>
      </c>
      <c r="J436" s="2" t="s">
        <v>2819</v>
      </c>
      <c r="K436" s="2" t="s">
        <v>2820</v>
      </c>
      <c r="L436" s="2" t="s">
        <v>2821</v>
      </c>
      <c r="M436" s="2"/>
      <c r="N436" s="2" t="s">
        <v>2822</v>
      </c>
      <c r="O436" s="4" t="s">
        <v>2823</v>
      </c>
    </row>
    <row r="437" spans="1:15" ht="15" customHeight="1">
      <c r="A437" s="2" t="s">
        <v>228</v>
      </c>
      <c r="B437" s="2" t="s">
        <v>229</v>
      </c>
      <c r="C437" s="3">
        <v>16</v>
      </c>
      <c r="D437" s="2" t="s">
        <v>759</v>
      </c>
      <c r="E437" s="2" t="s">
        <v>3608</v>
      </c>
      <c r="F437" s="2" t="s">
        <v>3571</v>
      </c>
      <c r="G437" s="2" t="s">
        <v>3597</v>
      </c>
      <c r="H437" s="2" t="s">
        <v>2745</v>
      </c>
      <c r="I437" s="2" t="s">
        <v>3609</v>
      </c>
      <c r="J437" s="2" t="s">
        <v>3609</v>
      </c>
      <c r="K437" s="2" t="s">
        <v>3610</v>
      </c>
      <c r="L437" s="2" t="s">
        <v>3427</v>
      </c>
      <c r="M437" s="2"/>
      <c r="N437" s="2" t="s">
        <v>3428</v>
      </c>
      <c r="O437" s="4" t="s">
        <v>3611</v>
      </c>
    </row>
    <row r="438" spans="1:15" ht="15" customHeight="1">
      <c r="A438" s="2" t="s">
        <v>228</v>
      </c>
      <c r="B438" s="2" t="s">
        <v>229</v>
      </c>
      <c r="C438" s="3">
        <v>16</v>
      </c>
      <c r="D438" s="2" t="s">
        <v>759</v>
      </c>
      <c r="E438" s="2" t="s">
        <v>3608</v>
      </c>
      <c r="F438" s="2" t="s">
        <v>3571</v>
      </c>
      <c r="G438" s="2" t="s">
        <v>3602</v>
      </c>
      <c r="H438" s="2" t="s">
        <v>2745</v>
      </c>
      <c r="I438" s="2" t="s">
        <v>3609</v>
      </c>
      <c r="J438" s="2" t="s">
        <v>3609</v>
      </c>
      <c r="K438" s="2" t="s">
        <v>3610</v>
      </c>
      <c r="L438" s="2" t="s">
        <v>3427</v>
      </c>
      <c r="M438" s="2"/>
      <c r="N438" s="2" t="s">
        <v>3428</v>
      </c>
      <c r="O438" s="4" t="s">
        <v>3611</v>
      </c>
    </row>
    <row r="439" spans="1:15" ht="15" customHeight="1">
      <c r="A439" s="2" t="s">
        <v>228</v>
      </c>
      <c r="B439" s="2" t="s">
        <v>229</v>
      </c>
      <c r="C439" s="3">
        <v>16</v>
      </c>
      <c r="D439" s="2" t="s">
        <v>759</v>
      </c>
      <c r="E439" s="2" t="s">
        <v>3608</v>
      </c>
      <c r="F439" s="2" t="s">
        <v>3571</v>
      </c>
      <c r="G439" s="2" t="s">
        <v>3603</v>
      </c>
      <c r="H439" s="2" t="s">
        <v>2745</v>
      </c>
      <c r="I439" s="2" t="s">
        <v>3609</v>
      </c>
      <c r="J439" s="2" t="s">
        <v>3609</v>
      </c>
      <c r="K439" s="2" t="s">
        <v>3610</v>
      </c>
      <c r="L439" s="2" t="s">
        <v>3427</v>
      </c>
      <c r="M439" s="2"/>
      <c r="N439" s="2" t="s">
        <v>3428</v>
      </c>
      <c r="O439" s="4" t="s">
        <v>3611</v>
      </c>
    </row>
    <row r="440" spans="1:15" ht="15" customHeight="1">
      <c r="A440" s="2" t="s">
        <v>228</v>
      </c>
      <c r="B440" s="2" t="s">
        <v>229</v>
      </c>
      <c r="C440" s="3">
        <v>16</v>
      </c>
      <c r="D440" s="2" t="s">
        <v>759</v>
      </c>
      <c r="E440" s="2" t="s">
        <v>3608</v>
      </c>
      <c r="F440" s="2" t="s">
        <v>3571</v>
      </c>
      <c r="G440" s="2" t="s">
        <v>3612</v>
      </c>
      <c r="H440" s="2" t="s">
        <v>2771</v>
      </c>
      <c r="I440" s="2" t="s">
        <v>3609</v>
      </c>
      <c r="J440" s="2" t="s">
        <v>3609</v>
      </c>
      <c r="K440" s="2" t="s">
        <v>3610</v>
      </c>
      <c r="L440" s="2" t="s">
        <v>3427</v>
      </c>
      <c r="M440" s="2"/>
      <c r="N440" s="2" t="s">
        <v>3428</v>
      </c>
      <c r="O440" s="4" t="s">
        <v>3611</v>
      </c>
    </row>
    <row r="441" spans="1:15" ht="15" customHeight="1">
      <c r="A441" s="2" t="s">
        <v>228</v>
      </c>
      <c r="B441" s="2" t="s">
        <v>229</v>
      </c>
      <c r="C441" s="3">
        <v>16</v>
      </c>
      <c r="D441" s="2" t="s">
        <v>759</v>
      </c>
      <c r="E441" s="2" t="s">
        <v>3608</v>
      </c>
      <c r="F441" s="2" t="s">
        <v>3571</v>
      </c>
      <c r="G441" s="2" t="s">
        <v>3604</v>
      </c>
      <c r="H441" s="2" t="s">
        <v>2745</v>
      </c>
      <c r="I441" s="2" t="s">
        <v>3609</v>
      </c>
      <c r="J441" s="2" t="s">
        <v>3609</v>
      </c>
      <c r="K441" s="2" t="s">
        <v>3610</v>
      </c>
      <c r="L441" s="2" t="s">
        <v>3427</v>
      </c>
      <c r="M441" s="2"/>
      <c r="N441" s="2" t="s">
        <v>3428</v>
      </c>
      <c r="O441" s="4" t="s">
        <v>3611</v>
      </c>
    </row>
    <row r="442" spans="1:15" ht="15" customHeight="1">
      <c r="A442" s="2" t="s">
        <v>228</v>
      </c>
      <c r="B442" s="2" t="s">
        <v>229</v>
      </c>
      <c r="C442" s="3">
        <v>16</v>
      </c>
      <c r="D442" s="2" t="s">
        <v>759</v>
      </c>
      <c r="E442" s="2" t="s">
        <v>3613</v>
      </c>
      <c r="F442" s="2" t="s">
        <v>3571</v>
      </c>
      <c r="G442" s="2" t="s">
        <v>3614</v>
      </c>
      <c r="H442" s="2" t="s">
        <v>2745</v>
      </c>
      <c r="I442" s="2" t="s">
        <v>3615</v>
      </c>
      <c r="J442" s="2" t="s">
        <v>3615</v>
      </c>
      <c r="K442" s="2" t="s">
        <v>2942</v>
      </c>
      <c r="L442" s="2" t="s">
        <v>3616</v>
      </c>
      <c r="M442" s="2"/>
      <c r="N442" s="2" t="s">
        <v>2785</v>
      </c>
      <c r="O442" s="4" t="s">
        <v>3617</v>
      </c>
    </row>
    <row r="443" spans="1:15" ht="15" customHeight="1">
      <c r="A443" s="2" t="s">
        <v>228</v>
      </c>
      <c r="B443" s="2" t="s">
        <v>229</v>
      </c>
      <c r="C443" s="3">
        <v>16</v>
      </c>
      <c r="D443" s="2" t="s">
        <v>759</v>
      </c>
      <c r="E443" s="2" t="s">
        <v>3613</v>
      </c>
      <c r="F443" s="2" t="s">
        <v>3571</v>
      </c>
      <c r="G443" s="2" t="s">
        <v>3618</v>
      </c>
      <c r="H443" s="2" t="s">
        <v>2745</v>
      </c>
      <c r="I443" s="2" t="s">
        <v>3615</v>
      </c>
      <c r="J443" s="2" t="s">
        <v>3615</v>
      </c>
      <c r="K443" s="2" t="s">
        <v>2942</v>
      </c>
      <c r="L443" s="2" t="s">
        <v>3616</v>
      </c>
      <c r="M443" s="2"/>
      <c r="N443" s="2" t="s">
        <v>2785</v>
      </c>
      <c r="O443" s="4" t="s">
        <v>3617</v>
      </c>
    </row>
    <row r="444" spans="1:15" ht="15" customHeight="1">
      <c r="A444" s="2" t="s">
        <v>228</v>
      </c>
      <c r="B444" s="2" t="s">
        <v>229</v>
      </c>
      <c r="C444" s="3">
        <v>16</v>
      </c>
      <c r="D444" s="2" t="s">
        <v>759</v>
      </c>
      <c r="E444" s="2" t="s">
        <v>3613</v>
      </c>
      <c r="F444" s="2" t="s">
        <v>3571</v>
      </c>
      <c r="G444" s="2" t="s">
        <v>3619</v>
      </c>
      <c r="H444" s="2" t="s">
        <v>2771</v>
      </c>
      <c r="I444" s="2" t="s">
        <v>3615</v>
      </c>
      <c r="J444" s="2" t="s">
        <v>3615</v>
      </c>
      <c r="K444" s="2" t="s">
        <v>2942</v>
      </c>
      <c r="L444" s="2" t="s">
        <v>3616</v>
      </c>
      <c r="M444" s="2"/>
      <c r="N444" s="2" t="s">
        <v>2785</v>
      </c>
      <c r="O444" s="4" t="s">
        <v>3617</v>
      </c>
    </row>
    <row r="445" spans="1:15" ht="15" customHeight="1">
      <c r="A445" s="2" t="s">
        <v>228</v>
      </c>
      <c r="B445" s="2" t="s">
        <v>229</v>
      </c>
      <c r="C445" s="3">
        <v>16</v>
      </c>
      <c r="D445" s="2" t="s">
        <v>759</v>
      </c>
      <c r="E445" s="2" t="s">
        <v>3620</v>
      </c>
      <c r="F445" s="2" t="s">
        <v>2816</v>
      </c>
      <c r="G445" s="2" t="s">
        <v>3621</v>
      </c>
      <c r="H445" s="2" t="s">
        <v>2745</v>
      </c>
      <c r="I445" s="2" t="s">
        <v>3622</v>
      </c>
      <c r="J445" s="2" t="s">
        <v>3622</v>
      </c>
      <c r="K445" s="2" t="s">
        <v>3623</v>
      </c>
      <c r="L445" s="2" t="s">
        <v>3624</v>
      </c>
      <c r="M445" s="2"/>
      <c r="N445" s="2" t="s">
        <v>3625</v>
      </c>
      <c r="O445" s="4" t="s">
        <v>3626</v>
      </c>
    </row>
    <row r="446" spans="1:15" ht="15" customHeight="1">
      <c r="A446" s="2" t="s">
        <v>228</v>
      </c>
      <c r="B446" s="2" t="s">
        <v>229</v>
      </c>
      <c r="C446" s="3">
        <v>16</v>
      </c>
      <c r="D446" s="2" t="s">
        <v>759</v>
      </c>
      <c r="E446" s="2" t="s">
        <v>3627</v>
      </c>
      <c r="F446" s="2" t="s">
        <v>3571</v>
      </c>
      <c r="G446" s="2" t="s">
        <v>3628</v>
      </c>
      <c r="H446" s="2" t="s">
        <v>2745</v>
      </c>
      <c r="I446" s="2" t="s">
        <v>3629</v>
      </c>
      <c r="J446" s="2" t="s">
        <v>3629</v>
      </c>
      <c r="K446" s="2" t="s">
        <v>3629</v>
      </c>
      <c r="L446" s="2" t="s">
        <v>3630</v>
      </c>
      <c r="M446" s="2"/>
      <c r="N446" s="2" t="s">
        <v>2866</v>
      </c>
      <c r="O446" s="4" t="s">
        <v>3631</v>
      </c>
    </row>
    <row r="447" spans="1:15" ht="15" customHeight="1">
      <c r="A447" s="2" t="s">
        <v>228</v>
      </c>
      <c r="B447" s="2" t="s">
        <v>229</v>
      </c>
      <c r="C447" s="3">
        <v>16</v>
      </c>
      <c r="D447" s="2" t="s">
        <v>759</v>
      </c>
      <c r="E447" s="2" t="s">
        <v>3627</v>
      </c>
      <c r="F447" s="2" t="s">
        <v>3571</v>
      </c>
      <c r="G447" s="2" t="s">
        <v>3632</v>
      </c>
      <c r="H447" s="2" t="s">
        <v>2745</v>
      </c>
      <c r="I447" s="2" t="s">
        <v>3629</v>
      </c>
      <c r="J447" s="2" t="s">
        <v>3633</v>
      </c>
      <c r="K447" s="2" t="s">
        <v>3629</v>
      </c>
      <c r="L447" s="2" t="s">
        <v>3630</v>
      </c>
      <c r="M447" s="2"/>
      <c r="N447" s="2" t="s">
        <v>2866</v>
      </c>
      <c r="O447" s="4" t="s">
        <v>3631</v>
      </c>
    </row>
    <row r="448" spans="1:15" ht="15" customHeight="1">
      <c r="A448" s="2" t="s">
        <v>228</v>
      </c>
      <c r="B448" s="2" t="s">
        <v>229</v>
      </c>
      <c r="C448" s="3">
        <v>16</v>
      </c>
      <c r="D448" s="2" t="s">
        <v>759</v>
      </c>
      <c r="E448" s="2" t="s">
        <v>3627</v>
      </c>
      <c r="F448" s="2" t="s">
        <v>3571</v>
      </c>
      <c r="G448" s="2" t="s">
        <v>3634</v>
      </c>
      <c r="H448" s="2" t="s">
        <v>2771</v>
      </c>
      <c r="I448" s="2" t="s">
        <v>3629</v>
      </c>
      <c r="J448" s="2" t="s">
        <v>3629</v>
      </c>
      <c r="K448" s="2" t="s">
        <v>3629</v>
      </c>
      <c r="L448" s="2" t="s">
        <v>3630</v>
      </c>
      <c r="M448" s="2"/>
      <c r="N448" s="2" t="s">
        <v>2866</v>
      </c>
      <c r="O448" s="4" t="s">
        <v>3631</v>
      </c>
    </row>
    <row r="449" spans="1:15" ht="15" customHeight="1">
      <c r="A449" s="2" t="s">
        <v>242</v>
      </c>
      <c r="B449" s="2" t="s">
        <v>243</v>
      </c>
      <c r="C449" s="3">
        <v>17</v>
      </c>
      <c r="D449" s="2" t="s">
        <v>763</v>
      </c>
      <c r="E449" s="2" t="s">
        <v>2809</v>
      </c>
      <c r="F449" s="2" t="s">
        <v>2793</v>
      </c>
      <c r="G449" s="2" t="s">
        <v>3635</v>
      </c>
      <c r="H449" s="2" t="s">
        <v>2745</v>
      </c>
      <c r="I449" s="2" t="s">
        <v>2811</v>
      </c>
      <c r="J449" s="2" t="s">
        <v>1303</v>
      </c>
      <c r="K449" s="2" t="s">
        <v>2812</v>
      </c>
      <c r="L449" s="2" t="s">
        <v>33</v>
      </c>
      <c r="M449" s="2"/>
      <c r="N449" s="2" t="s">
        <v>34</v>
      </c>
      <c r="O449" s="4" t="s">
        <v>2813</v>
      </c>
    </row>
    <row r="450" spans="1:15" ht="15" customHeight="1">
      <c r="A450" s="2" t="s">
        <v>254</v>
      </c>
      <c r="B450" s="2" t="s">
        <v>255</v>
      </c>
      <c r="C450" s="3">
        <v>18</v>
      </c>
      <c r="D450" s="2" t="s">
        <v>800</v>
      </c>
      <c r="E450" s="2" t="s">
        <v>2815</v>
      </c>
      <c r="F450" s="2" t="s">
        <v>2816</v>
      </c>
      <c r="G450" s="2" t="s">
        <v>3636</v>
      </c>
      <c r="H450" s="2" t="s">
        <v>3437</v>
      </c>
      <c r="I450" s="2" t="s">
        <v>2818</v>
      </c>
      <c r="J450" s="2" t="s">
        <v>3460</v>
      </c>
      <c r="K450" s="2" t="s">
        <v>2820</v>
      </c>
      <c r="L450" s="2" t="s">
        <v>2821</v>
      </c>
      <c r="M450" s="2"/>
      <c r="N450" s="2" t="s">
        <v>2822</v>
      </c>
      <c r="O450" s="4" t="s">
        <v>2823</v>
      </c>
    </row>
    <row r="451" spans="1:15" ht="15" customHeight="1">
      <c r="A451" s="2" t="s">
        <v>254</v>
      </c>
      <c r="B451" s="2" t="s">
        <v>255</v>
      </c>
      <c r="C451" s="3">
        <v>18</v>
      </c>
      <c r="D451" s="2" t="s">
        <v>800</v>
      </c>
      <c r="E451" s="2" t="s">
        <v>2815</v>
      </c>
      <c r="F451" s="2" t="s">
        <v>2816</v>
      </c>
      <c r="G451" s="2" t="s">
        <v>3637</v>
      </c>
      <c r="H451" s="2" t="s">
        <v>2745</v>
      </c>
      <c r="I451" s="2" t="s">
        <v>2818</v>
      </c>
      <c r="J451" s="2" t="s">
        <v>3460</v>
      </c>
      <c r="K451" s="2" t="s">
        <v>2820</v>
      </c>
      <c r="L451" s="2" t="s">
        <v>2821</v>
      </c>
      <c r="M451" s="2"/>
      <c r="N451" s="2" t="s">
        <v>2822</v>
      </c>
      <c r="O451" s="4" t="s">
        <v>2823</v>
      </c>
    </row>
    <row r="452" spans="1:15" ht="15" customHeight="1">
      <c r="A452" s="2" t="s">
        <v>254</v>
      </c>
      <c r="B452" s="2" t="s">
        <v>255</v>
      </c>
      <c r="C452" s="3">
        <v>18</v>
      </c>
      <c r="D452" s="2" t="s">
        <v>800</v>
      </c>
      <c r="E452" s="2" t="s">
        <v>2843</v>
      </c>
      <c r="F452" s="2" t="s">
        <v>2793</v>
      </c>
      <c r="G452" s="2" t="s">
        <v>3638</v>
      </c>
      <c r="H452" s="2" t="s">
        <v>2745</v>
      </c>
      <c r="I452" s="2" t="s">
        <v>2550</v>
      </c>
      <c r="J452" s="2" t="s">
        <v>2845</v>
      </c>
      <c r="K452" s="2" t="s">
        <v>2846</v>
      </c>
      <c r="L452" s="2" t="s">
        <v>2847</v>
      </c>
      <c r="M452" s="2"/>
      <c r="N452" s="2" t="s">
        <v>34</v>
      </c>
      <c r="O452" s="4" t="s">
        <v>2848</v>
      </c>
    </row>
    <row r="453" spans="1:15" ht="15" customHeight="1">
      <c r="A453" s="2" t="s">
        <v>268</v>
      </c>
      <c r="B453" s="2" t="s">
        <v>269</v>
      </c>
      <c r="C453" s="3">
        <v>19</v>
      </c>
      <c r="D453" s="2" t="s">
        <v>819</v>
      </c>
      <c r="E453" s="2" t="s">
        <v>3639</v>
      </c>
      <c r="F453" s="2" t="s">
        <v>3251</v>
      </c>
      <c r="G453" s="2" t="s">
        <v>3640</v>
      </c>
      <c r="H453" s="2" t="s">
        <v>2745</v>
      </c>
      <c r="I453" s="2" t="s">
        <v>3641</v>
      </c>
      <c r="J453" s="2" t="s">
        <v>2314</v>
      </c>
      <c r="K453" s="2" t="s">
        <v>3642</v>
      </c>
      <c r="L453" s="2"/>
      <c r="M453" s="2"/>
      <c r="N453" s="2" t="s">
        <v>3643</v>
      </c>
      <c r="O453" s="4" t="s">
        <v>3644</v>
      </c>
    </row>
    <row r="454" spans="1:15" ht="15" customHeight="1">
      <c r="A454" s="2" t="s">
        <v>268</v>
      </c>
      <c r="B454" s="2" t="s">
        <v>269</v>
      </c>
      <c r="C454" s="3">
        <v>19</v>
      </c>
      <c r="D454" s="2" t="s">
        <v>819</v>
      </c>
      <c r="E454" s="2" t="s">
        <v>2868</v>
      </c>
      <c r="F454" s="2" t="s">
        <v>2793</v>
      </c>
      <c r="G454" s="2" t="s">
        <v>3536</v>
      </c>
      <c r="H454" s="2" t="s">
        <v>2745</v>
      </c>
      <c r="I454" s="2" t="s">
        <v>2870</v>
      </c>
      <c r="J454" s="2" t="s">
        <v>2870</v>
      </c>
      <c r="K454" s="2" t="s">
        <v>2872</v>
      </c>
      <c r="L454" s="2" t="s">
        <v>2847</v>
      </c>
      <c r="M454" s="2"/>
      <c r="N454" s="2" t="s">
        <v>34</v>
      </c>
      <c r="O454" s="4" t="s">
        <v>2873</v>
      </c>
    </row>
    <row r="455" spans="1:15" ht="15" customHeight="1">
      <c r="A455" s="2" t="s">
        <v>268</v>
      </c>
      <c r="B455" s="2" t="s">
        <v>269</v>
      </c>
      <c r="C455" s="3">
        <v>19</v>
      </c>
      <c r="D455" s="2" t="s">
        <v>819</v>
      </c>
      <c r="E455" s="2" t="s">
        <v>2887</v>
      </c>
      <c r="F455" s="2" t="s">
        <v>2793</v>
      </c>
      <c r="G455" s="2" t="s">
        <v>3645</v>
      </c>
      <c r="H455" s="2" t="s">
        <v>2745</v>
      </c>
      <c r="I455" s="2" t="s">
        <v>2889</v>
      </c>
      <c r="J455" s="2" t="s">
        <v>954</v>
      </c>
      <c r="K455" s="2" t="s">
        <v>2782</v>
      </c>
      <c r="L455" s="2" t="s">
        <v>159</v>
      </c>
      <c r="M455" s="2"/>
      <c r="N455" s="2" t="s">
        <v>145</v>
      </c>
      <c r="O455" s="4" t="s">
        <v>2890</v>
      </c>
    </row>
    <row r="456" spans="1:15" ht="15" customHeight="1">
      <c r="A456" s="2" t="s">
        <v>268</v>
      </c>
      <c r="B456" s="2" t="s">
        <v>269</v>
      </c>
      <c r="C456" s="3">
        <v>19</v>
      </c>
      <c r="D456" s="2" t="s">
        <v>819</v>
      </c>
      <c r="E456" s="2" t="s">
        <v>2887</v>
      </c>
      <c r="F456" s="2" t="s">
        <v>2793</v>
      </c>
      <c r="G456" s="2" t="s">
        <v>3239</v>
      </c>
      <c r="H456" s="2" t="s">
        <v>2745</v>
      </c>
      <c r="I456" s="2" t="s">
        <v>2889</v>
      </c>
      <c r="J456" s="2" t="s">
        <v>954</v>
      </c>
      <c r="K456" s="2" t="s">
        <v>2782</v>
      </c>
      <c r="L456" s="2" t="s">
        <v>159</v>
      </c>
      <c r="M456" s="2"/>
      <c r="N456" s="2" t="s">
        <v>145</v>
      </c>
      <c r="O456" s="4" t="s">
        <v>2890</v>
      </c>
    </row>
    <row r="457" spans="1:15" ht="15" customHeight="1">
      <c r="A457" s="2" t="s">
        <v>268</v>
      </c>
      <c r="B457" s="2" t="s">
        <v>269</v>
      </c>
      <c r="C457" s="3">
        <v>19</v>
      </c>
      <c r="D457" s="2" t="s">
        <v>819</v>
      </c>
      <c r="E457" s="2" t="s">
        <v>2892</v>
      </c>
      <c r="F457" s="2" t="s">
        <v>2754</v>
      </c>
      <c r="G457" s="2" t="s">
        <v>3646</v>
      </c>
      <c r="H457" s="2" t="s">
        <v>2771</v>
      </c>
      <c r="I457" s="2" t="s">
        <v>2894</v>
      </c>
      <c r="J457" s="2" t="s">
        <v>2511</v>
      </c>
      <c r="K457" s="2" t="s">
        <v>2895</v>
      </c>
      <c r="L457" s="2" t="s">
        <v>2896</v>
      </c>
      <c r="M457" s="2"/>
      <c r="N457" s="2" t="s">
        <v>2897</v>
      </c>
      <c r="O457" s="4" t="s">
        <v>3647</v>
      </c>
    </row>
    <row r="458" spans="1:15" ht="15" customHeight="1">
      <c r="A458" s="2" t="s">
        <v>268</v>
      </c>
      <c r="B458" s="2" t="s">
        <v>269</v>
      </c>
      <c r="C458" s="3">
        <v>19</v>
      </c>
      <c r="D458" s="2" t="s">
        <v>819</v>
      </c>
      <c r="E458" s="2" t="s">
        <v>2892</v>
      </c>
      <c r="F458" s="2" t="s">
        <v>2754</v>
      </c>
      <c r="G458" s="2" t="s">
        <v>3648</v>
      </c>
      <c r="H458" s="2" t="s">
        <v>2745</v>
      </c>
      <c r="I458" s="2" t="s">
        <v>2894</v>
      </c>
      <c r="J458" s="2" t="s">
        <v>2511</v>
      </c>
      <c r="K458" s="2" t="s">
        <v>2895</v>
      </c>
      <c r="L458" s="2" t="s">
        <v>2896</v>
      </c>
      <c r="M458" s="2"/>
      <c r="N458" s="2" t="s">
        <v>2897</v>
      </c>
      <c r="O458" s="4" t="s">
        <v>3647</v>
      </c>
    </row>
    <row r="459" spans="1:15" ht="15" customHeight="1">
      <c r="A459" s="2" t="s">
        <v>268</v>
      </c>
      <c r="B459" s="2" t="s">
        <v>269</v>
      </c>
      <c r="C459" s="3">
        <v>19</v>
      </c>
      <c r="D459" s="2" t="s">
        <v>819</v>
      </c>
      <c r="E459" s="2" t="s">
        <v>2792</v>
      </c>
      <c r="F459" s="2" t="s">
        <v>2793</v>
      </c>
      <c r="G459" s="2" t="s">
        <v>2798</v>
      </c>
      <c r="H459" s="2" t="s">
        <v>2745</v>
      </c>
      <c r="I459" s="2" t="s">
        <v>2795</v>
      </c>
      <c r="J459" s="2" t="s">
        <v>1291</v>
      </c>
      <c r="K459" s="2" t="s">
        <v>2796</v>
      </c>
      <c r="L459" s="2" t="s">
        <v>33</v>
      </c>
      <c r="M459" s="2"/>
      <c r="N459" s="2" t="s">
        <v>34</v>
      </c>
      <c r="O459" s="4" t="s">
        <v>2797</v>
      </c>
    </row>
    <row r="460" spans="1:15" ht="15" customHeight="1">
      <c r="A460" s="2" t="s">
        <v>268</v>
      </c>
      <c r="B460" s="2" t="s">
        <v>269</v>
      </c>
      <c r="C460" s="3">
        <v>19</v>
      </c>
      <c r="D460" s="2" t="s">
        <v>819</v>
      </c>
      <c r="E460" s="2" t="s">
        <v>2792</v>
      </c>
      <c r="F460" s="2" t="s">
        <v>2793</v>
      </c>
      <c r="G460" s="2" t="s">
        <v>3649</v>
      </c>
      <c r="H460" s="2" t="s">
        <v>3301</v>
      </c>
      <c r="I460" s="2" t="s">
        <v>2795</v>
      </c>
      <c r="J460" s="2" t="s">
        <v>1291</v>
      </c>
      <c r="K460" s="2" t="s">
        <v>2796</v>
      </c>
      <c r="L460" s="2" t="s">
        <v>33</v>
      </c>
      <c r="M460" s="2"/>
      <c r="N460" s="2" t="s">
        <v>34</v>
      </c>
      <c r="O460" s="4" t="s">
        <v>2797</v>
      </c>
    </row>
    <row r="461" spans="1:15" ht="15" customHeight="1">
      <c r="A461" s="2" t="s">
        <v>268</v>
      </c>
      <c r="B461" s="2" t="s">
        <v>269</v>
      </c>
      <c r="C461" s="3">
        <v>19</v>
      </c>
      <c r="D461" s="2" t="s">
        <v>819</v>
      </c>
      <c r="E461" s="2" t="s">
        <v>2792</v>
      </c>
      <c r="F461" s="2" t="s">
        <v>2793</v>
      </c>
      <c r="G461" s="2" t="s">
        <v>2800</v>
      </c>
      <c r="H461" s="2" t="s">
        <v>2745</v>
      </c>
      <c r="I461" s="2" t="s">
        <v>2795</v>
      </c>
      <c r="J461" s="2" t="s">
        <v>2801</v>
      </c>
      <c r="K461" s="2" t="s">
        <v>2796</v>
      </c>
      <c r="L461" s="2"/>
      <c r="M461" s="2"/>
      <c r="N461" s="2"/>
      <c r="O461" s="4" t="s">
        <v>2797</v>
      </c>
    </row>
    <row r="462" spans="1:15" ht="15" customHeight="1">
      <c r="A462" s="2" t="s">
        <v>268</v>
      </c>
      <c r="B462" s="2" t="s">
        <v>269</v>
      </c>
      <c r="C462" s="3">
        <v>19</v>
      </c>
      <c r="D462" s="2" t="s">
        <v>819</v>
      </c>
      <c r="E462" s="2" t="s">
        <v>2809</v>
      </c>
      <c r="F462" s="2" t="s">
        <v>2793</v>
      </c>
      <c r="G462" s="2" t="s">
        <v>2810</v>
      </c>
      <c r="H462" s="2" t="s">
        <v>2745</v>
      </c>
      <c r="I462" s="2" t="s">
        <v>2811</v>
      </c>
      <c r="J462" s="2" t="s">
        <v>1303</v>
      </c>
      <c r="K462" s="2" t="s">
        <v>2812</v>
      </c>
      <c r="L462" s="2" t="s">
        <v>33</v>
      </c>
      <c r="M462" s="2"/>
      <c r="N462" s="2" t="s">
        <v>34</v>
      </c>
      <c r="O462" s="4" t="s">
        <v>2813</v>
      </c>
    </row>
    <row r="463" spans="1:15" ht="15" customHeight="1">
      <c r="A463" s="2" t="s">
        <v>268</v>
      </c>
      <c r="B463" s="2" t="s">
        <v>269</v>
      </c>
      <c r="C463" s="3">
        <v>19</v>
      </c>
      <c r="D463" s="2" t="s">
        <v>819</v>
      </c>
      <c r="E463" s="2" t="s">
        <v>3250</v>
      </c>
      <c r="F463" s="2" t="s">
        <v>3251</v>
      </c>
      <c r="G463" s="2" t="s">
        <v>3650</v>
      </c>
      <c r="H463" s="2" t="s">
        <v>2745</v>
      </c>
      <c r="I463" s="2" t="s">
        <v>3253</v>
      </c>
      <c r="J463" s="2" t="s">
        <v>3651</v>
      </c>
      <c r="K463" s="2" t="s">
        <v>3254</v>
      </c>
      <c r="L463" s="2" t="s">
        <v>33</v>
      </c>
      <c r="M463" s="2"/>
      <c r="N463" s="2" t="s">
        <v>34</v>
      </c>
      <c r="O463" s="4" t="s">
        <v>3255</v>
      </c>
    </row>
    <row r="464" spans="1:15" ht="15" customHeight="1">
      <c r="A464" s="2" t="s">
        <v>268</v>
      </c>
      <c r="B464" s="2" t="s">
        <v>269</v>
      </c>
      <c r="C464" s="3">
        <v>19</v>
      </c>
      <c r="D464" s="2" t="s">
        <v>819</v>
      </c>
      <c r="E464" s="2" t="s">
        <v>3250</v>
      </c>
      <c r="F464" s="2" t="s">
        <v>3251</v>
      </c>
      <c r="G464" s="2" t="s">
        <v>3652</v>
      </c>
      <c r="H464" s="2" t="s">
        <v>2745</v>
      </c>
      <c r="I464" s="2" t="s">
        <v>3253</v>
      </c>
      <c r="J464" s="2" t="s">
        <v>3651</v>
      </c>
      <c r="K464" s="2" t="s">
        <v>3254</v>
      </c>
      <c r="L464" s="2" t="s">
        <v>33</v>
      </c>
      <c r="M464" s="2"/>
      <c r="N464" s="2" t="s">
        <v>34</v>
      </c>
      <c r="O464" s="4" t="s">
        <v>3653</v>
      </c>
    </row>
    <row r="465" spans="1:15" ht="15" customHeight="1">
      <c r="A465" s="2" t="s">
        <v>268</v>
      </c>
      <c r="B465" s="2" t="s">
        <v>269</v>
      </c>
      <c r="C465" s="3">
        <v>19</v>
      </c>
      <c r="D465" s="2" t="s">
        <v>819</v>
      </c>
      <c r="E465" s="2" t="s">
        <v>3250</v>
      </c>
      <c r="F465" s="2" t="s">
        <v>3251</v>
      </c>
      <c r="G465" s="2" t="s">
        <v>3654</v>
      </c>
      <c r="H465" s="2" t="s">
        <v>2745</v>
      </c>
      <c r="I465" s="2" t="s">
        <v>3253</v>
      </c>
      <c r="J465" s="2" t="s">
        <v>3253</v>
      </c>
      <c r="K465" s="2" t="s">
        <v>3254</v>
      </c>
      <c r="L465" s="2" t="s">
        <v>33</v>
      </c>
      <c r="M465" s="2"/>
      <c r="N465" s="2" t="s">
        <v>34</v>
      </c>
      <c r="O465" s="4" t="s">
        <v>3655</v>
      </c>
    </row>
    <row r="466" spans="1:15" ht="15" customHeight="1">
      <c r="A466" s="2" t="s">
        <v>281</v>
      </c>
      <c r="B466" s="2" t="s">
        <v>282</v>
      </c>
      <c r="C466" s="3">
        <v>20</v>
      </c>
      <c r="D466" s="2" t="s">
        <v>826</v>
      </c>
      <c r="E466" s="2" t="s">
        <v>3656</v>
      </c>
      <c r="F466" s="2" t="s">
        <v>2933</v>
      </c>
      <c r="G466" s="2" t="s">
        <v>3657</v>
      </c>
      <c r="H466" s="2" t="s">
        <v>2745</v>
      </c>
      <c r="I466" s="2" t="s">
        <v>3658</v>
      </c>
      <c r="J466" s="2" t="s">
        <v>3659</v>
      </c>
      <c r="K466" s="2" t="s">
        <v>3660</v>
      </c>
      <c r="L466" s="2" t="s">
        <v>2936</v>
      </c>
      <c r="M466" s="2"/>
      <c r="N466" s="2" t="s">
        <v>185</v>
      </c>
      <c r="O466" s="4" t="s">
        <v>3661</v>
      </c>
    </row>
    <row r="467" spans="1:15" ht="15" customHeight="1">
      <c r="A467" s="2" t="s">
        <v>281</v>
      </c>
      <c r="B467" s="2" t="s">
        <v>282</v>
      </c>
      <c r="C467" s="3">
        <v>20</v>
      </c>
      <c r="D467" s="2" t="s">
        <v>826</v>
      </c>
      <c r="E467" s="2" t="s">
        <v>3656</v>
      </c>
      <c r="F467" s="2" t="s">
        <v>2933</v>
      </c>
      <c r="G467" s="2" t="s">
        <v>3662</v>
      </c>
      <c r="H467" s="2" t="s">
        <v>2745</v>
      </c>
      <c r="I467" s="2" t="s">
        <v>3658</v>
      </c>
      <c r="J467" s="2" t="s">
        <v>3659</v>
      </c>
      <c r="K467" s="2" t="s">
        <v>3660</v>
      </c>
      <c r="L467" s="2" t="s">
        <v>2936</v>
      </c>
      <c r="M467" s="2"/>
      <c r="N467" s="2" t="s">
        <v>185</v>
      </c>
      <c r="O467" s="4" t="s">
        <v>3661</v>
      </c>
    </row>
    <row r="468" spans="1:15" ht="15" customHeight="1">
      <c r="A468" s="2" t="s">
        <v>281</v>
      </c>
      <c r="B468" s="2" t="s">
        <v>282</v>
      </c>
      <c r="C468" s="3">
        <v>20</v>
      </c>
      <c r="D468" s="2" t="s">
        <v>826</v>
      </c>
      <c r="E468" s="2" t="s">
        <v>2868</v>
      </c>
      <c r="F468" s="2" t="s">
        <v>2793</v>
      </c>
      <c r="G468" s="2" t="s">
        <v>3663</v>
      </c>
      <c r="H468" s="2" t="s">
        <v>2745</v>
      </c>
      <c r="I468" s="2" t="s">
        <v>2870</v>
      </c>
      <c r="J468" s="2" t="s">
        <v>2870</v>
      </c>
      <c r="K468" s="2" t="s">
        <v>2872</v>
      </c>
      <c r="L468" s="2" t="s">
        <v>2847</v>
      </c>
      <c r="M468" s="2"/>
      <c r="N468" s="2" t="s">
        <v>34</v>
      </c>
      <c r="O468" s="4" t="s">
        <v>2873</v>
      </c>
    </row>
    <row r="469" spans="1:15" ht="15" customHeight="1">
      <c r="A469" s="2" t="s">
        <v>281</v>
      </c>
      <c r="B469" s="2" t="s">
        <v>282</v>
      </c>
      <c r="C469" s="3">
        <v>20</v>
      </c>
      <c r="D469" s="2" t="s">
        <v>826</v>
      </c>
      <c r="E469" s="2" t="s">
        <v>2868</v>
      </c>
      <c r="F469" s="2" t="s">
        <v>2793</v>
      </c>
      <c r="G469" s="2" t="s">
        <v>3664</v>
      </c>
      <c r="H469" s="2" t="s">
        <v>2745</v>
      </c>
      <c r="I469" s="2" t="s">
        <v>2870</v>
      </c>
      <c r="J469" s="2" t="s">
        <v>2870</v>
      </c>
      <c r="K469" s="2" t="s">
        <v>2872</v>
      </c>
      <c r="L469" s="2" t="s">
        <v>2847</v>
      </c>
      <c r="M469" s="2"/>
      <c r="N469" s="2" t="s">
        <v>34</v>
      </c>
      <c r="O469" s="4" t="s">
        <v>2873</v>
      </c>
    </row>
    <row r="470" spans="1:15" ht="15" customHeight="1">
      <c r="A470" s="2" t="s">
        <v>281</v>
      </c>
      <c r="B470" s="2" t="s">
        <v>282</v>
      </c>
      <c r="C470" s="3">
        <v>20</v>
      </c>
      <c r="D470" s="2" t="s">
        <v>826</v>
      </c>
      <c r="E470" s="2" t="s">
        <v>2868</v>
      </c>
      <c r="F470" s="2" t="s">
        <v>2793</v>
      </c>
      <c r="G470" s="2" t="s">
        <v>3665</v>
      </c>
      <c r="H470" s="2" t="s">
        <v>2745</v>
      </c>
      <c r="I470" s="2" t="s">
        <v>2870</v>
      </c>
      <c r="J470" s="2" t="s">
        <v>2871</v>
      </c>
      <c r="K470" s="2" t="s">
        <v>2872</v>
      </c>
      <c r="L470" s="2" t="s">
        <v>2847</v>
      </c>
      <c r="M470" s="2"/>
      <c r="N470" s="2" t="s">
        <v>34</v>
      </c>
      <c r="O470" s="4" t="s">
        <v>2873</v>
      </c>
    </row>
    <row r="471" spans="1:15" ht="15" customHeight="1">
      <c r="A471" s="2" t="s">
        <v>281</v>
      </c>
      <c r="B471" s="2" t="s">
        <v>282</v>
      </c>
      <c r="C471" s="3">
        <v>20</v>
      </c>
      <c r="D471" s="2" t="s">
        <v>826</v>
      </c>
      <c r="E471" s="2" t="s">
        <v>3666</v>
      </c>
      <c r="F471" s="2" t="s">
        <v>2793</v>
      </c>
      <c r="G471" s="2" t="s">
        <v>3667</v>
      </c>
      <c r="H471" s="2" t="s">
        <v>2745</v>
      </c>
      <c r="I471" s="2" t="s">
        <v>2903</v>
      </c>
      <c r="J471" s="2" t="s">
        <v>3668</v>
      </c>
      <c r="K471" s="2" t="s">
        <v>2904</v>
      </c>
      <c r="L471" s="2" t="s">
        <v>144</v>
      </c>
      <c r="M471" s="2"/>
      <c r="N471" s="2" t="s">
        <v>145</v>
      </c>
      <c r="O471" s="4" t="s">
        <v>3669</v>
      </c>
    </row>
    <row r="472" spans="1:15" ht="15" customHeight="1">
      <c r="A472" s="2" t="s">
        <v>281</v>
      </c>
      <c r="B472" s="2" t="s">
        <v>282</v>
      </c>
      <c r="C472" s="3">
        <v>20</v>
      </c>
      <c r="D472" s="2" t="s">
        <v>826</v>
      </c>
      <c r="E472" s="2" t="s">
        <v>2792</v>
      </c>
      <c r="F472" s="2" t="s">
        <v>2793</v>
      </c>
      <c r="G472" s="2" t="s">
        <v>3670</v>
      </c>
      <c r="H472" s="2" t="s">
        <v>2745</v>
      </c>
      <c r="I472" s="2" t="s">
        <v>2795</v>
      </c>
      <c r="J472" s="2" t="s">
        <v>1291</v>
      </c>
      <c r="K472" s="2" t="s">
        <v>2796</v>
      </c>
      <c r="L472" s="2" t="s">
        <v>33</v>
      </c>
      <c r="M472" s="2"/>
      <c r="N472" s="2" t="s">
        <v>34</v>
      </c>
      <c r="O472" s="4" t="s">
        <v>2797</v>
      </c>
    </row>
    <row r="473" spans="1:15" ht="15" customHeight="1">
      <c r="A473" s="2" t="s">
        <v>281</v>
      </c>
      <c r="B473" s="2" t="s">
        <v>282</v>
      </c>
      <c r="C473" s="3">
        <v>20</v>
      </c>
      <c r="D473" s="2" t="s">
        <v>826</v>
      </c>
      <c r="E473" s="2" t="s">
        <v>2792</v>
      </c>
      <c r="F473" s="2" t="s">
        <v>2793</v>
      </c>
      <c r="G473" s="2" t="s">
        <v>3671</v>
      </c>
      <c r="H473" s="2" t="s">
        <v>2745</v>
      </c>
      <c r="I473" s="2" t="s">
        <v>2795</v>
      </c>
      <c r="J473" s="2" t="s">
        <v>2795</v>
      </c>
      <c r="K473" s="2" t="s">
        <v>2796</v>
      </c>
      <c r="L473" s="2"/>
      <c r="M473" s="2"/>
      <c r="N473" s="2"/>
      <c r="O473" s="4" t="s">
        <v>2797</v>
      </c>
    </row>
    <row r="474" spans="1:15" ht="15" customHeight="1">
      <c r="A474" s="2" t="s">
        <v>281</v>
      </c>
      <c r="B474" s="2" t="s">
        <v>282</v>
      </c>
      <c r="C474" s="3">
        <v>20</v>
      </c>
      <c r="D474" s="2" t="s">
        <v>826</v>
      </c>
      <c r="E474" s="2" t="s">
        <v>2792</v>
      </c>
      <c r="F474" s="2" t="s">
        <v>2793</v>
      </c>
      <c r="G474" s="2" t="s">
        <v>3672</v>
      </c>
      <c r="H474" s="2" t="s">
        <v>2745</v>
      </c>
      <c r="I474" s="2" t="s">
        <v>2795</v>
      </c>
      <c r="J474" s="2" t="s">
        <v>1291</v>
      </c>
      <c r="K474" s="2" t="s">
        <v>2796</v>
      </c>
      <c r="L474" s="2" t="s">
        <v>33</v>
      </c>
      <c r="M474" s="2"/>
      <c r="N474" s="2" t="s">
        <v>34</v>
      </c>
      <c r="O474" s="4" t="s">
        <v>2797</v>
      </c>
    </row>
    <row r="475" spans="1:15" ht="15" customHeight="1">
      <c r="A475" s="2" t="s">
        <v>281</v>
      </c>
      <c r="B475" s="2" t="s">
        <v>282</v>
      </c>
      <c r="C475" s="3">
        <v>20</v>
      </c>
      <c r="D475" s="2" t="s">
        <v>826</v>
      </c>
      <c r="E475" s="2" t="s">
        <v>2792</v>
      </c>
      <c r="F475" s="2" t="s">
        <v>2793</v>
      </c>
      <c r="G475" s="2" t="s">
        <v>3673</v>
      </c>
      <c r="H475" s="2" t="s">
        <v>2745</v>
      </c>
      <c r="I475" s="2" t="s">
        <v>2795</v>
      </c>
      <c r="J475" s="2" t="s">
        <v>1291</v>
      </c>
      <c r="K475" s="2" t="s">
        <v>2796</v>
      </c>
      <c r="L475" s="2" t="s">
        <v>33</v>
      </c>
      <c r="M475" s="2"/>
      <c r="N475" s="2" t="s">
        <v>34</v>
      </c>
      <c r="O475" s="4" t="s">
        <v>2797</v>
      </c>
    </row>
    <row r="476" spans="1:15" ht="15" customHeight="1">
      <c r="A476" s="2" t="s">
        <v>281</v>
      </c>
      <c r="B476" s="2" t="s">
        <v>282</v>
      </c>
      <c r="C476" s="3">
        <v>20</v>
      </c>
      <c r="D476" s="2" t="s">
        <v>826</v>
      </c>
      <c r="E476" s="2" t="s">
        <v>2923</v>
      </c>
      <c r="F476" s="2" t="s">
        <v>2793</v>
      </c>
      <c r="G476" s="2" t="s">
        <v>3674</v>
      </c>
      <c r="H476" s="2" t="s">
        <v>2745</v>
      </c>
      <c r="I476" s="2" t="s">
        <v>2925</v>
      </c>
      <c r="J476" s="2" t="s">
        <v>2926</v>
      </c>
      <c r="K476" s="2" t="s">
        <v>2927</v>
      </c>
      <c r="L476" s="2" t="s">
        <v>2847</v>
      </c>
      <c r="M476" s="2"/>
      <c r="N476" s="2" t="s">
        <v>34</v>
      </c>
      <c r="O476" s="4" t="s">
        <v>2928</v>
      </c>
    </row>
    <row r="477" spans="1:15" ht="15" customHeight="1">
      <c r="A477" s="2" t="s">
        <v>294</v>
      </c>
      <c r="B477" s="2" t="s">
        <v>295</v>
      </c>
      <c r="C477" s="3">
        <v>21</v>
      </c>
      <c r="D477" s="2" t="s">
        <v>831</v>
      </c>
      <c r="E477" s="2" t="s">
        <v>2887</v>
      </c>
      <c r="F477" s="2" t="s">
        <v>2793</v>
      </c>
      <c r="G477" s="2" t="s">
        <v>3296</v>
      </c>
      <c r="H477" s="2" t="s">
        <v>2745</v>
      </c>
      <c r="I477" s="2" t="s">
        <v>2889</v>
      </c>
      <c r="J477" s="2" t="s">
        <v>2782</v>
      </c>
      <c r="K477" s="2" t="s">
        <v>2782</v>
      </c>
      <c r="L477" s="2" t="s">
        <v>159</v>
      </c>
      <c r="M477" s="2"/>
      <c r="N477" s="2" t="s">
        <v>145</v>
      </c>
      <c r="O477" s="4" t="s">
        <v>2890</v>
      </c>
    </row>
    <row r="478" spans="1:15" ht="15" customHeight="1">
      <c r="A478" s="2" t="s">
        <v>294</v>
      </c>
      <c r="B478" s="2" t="s">
        <v>295</v>
      </c>
      <c r="C478" s="3">
        <v>21</v>
      </c>
      <c r="D478" s="2" t="s">
        <v>831</v>
      </c>
      <c r="E478" s="2" t="s">
        <v>2887</v>
      </c>
      <c r="F478" s="2" t="s">
        <v>2793</v>
      </c>
      <c r="G478" s="2" t="s">
        <v>3675</v>
      </c>
      <c r="H478" s="2" t="s">
        <v>2745</v>
      </c>
      <c r="I478" s="2" t="s">
        <v>2889</v>
      </c>
      <c r="J478" s="2" t="s">
        <v>2782</v>
      </c>
      <c r="K478" s="2" t="s">
        <v>2782</v>
      </c>
      <c r="L478" s="2" t="s">
        <v>159</v>
      </c>
      <c r="M478" s="2"/>
      <c r="N478" s="2" t="s">
        <v>145</v>
      </c>
      <c r="O478" s="4" t="s">
        <v>2890</v>
      </c>
    </row>
    <row r="479" spans="1:15" ht="15" customHeight="1">
      <c r="A479" s="2" t="s">
        <v>294</v>
      </c>
      <c r="B479" s="2" t="s">
        <v>295</v>
      </c>
      <c r="C479" s="3">
        <v>21</v>
      </c>
      <c r="D479" s="2" t="s">
        <v>831</v>
      </c>
      <c r="E479" s="2" t="s">
        <v>2792</v>
      </c>
      <c r="F479" s="2" t="s">
        <v>2793</v>
      </c>
      <c r="G479" s="2" t="s">
        <v>3304</v>
      </c>
      <c r="H479" s="2" t="s">
        <v>2745</v>
      </c>
      <c r="I479" s="2" t="s">
        <v>2795</v>
      </c>
      <c r="J479" s="2" t="s">
        <v>2801</v>
      </c>
      <c r="K479" s="2" t="s">
        <v>2796</v>
      </c>
      <c r="L479" s="2"/>
      <c r="M479" s="2"/>
      <c r="N479" s="2"/>
      <c r="O479" s="4" t="s">
        <v>2797</v>
      </c>
    </row>
    <row r="480" spans="1:15" ht="15" customHeight="1">
      <c r="A480" s="2" t="s">
        <v>303</v>
      </c>
      <c r="B480" s="2" t="s">
        <v>304</v>
      </c>
      <c r="C480" s="3">
        <v>22</v>
      </c>
      <c r="D480" s="2" t="s">
        <v>835</v>
      </c>
      <c r="E480" s="2" t="s">
        <v>2860</v>
      </c>
      <c r="F480" s="2" t="s">
        <v>2754</v>
      </c>
      <c r="G480" s="2" t="s">
        <v>3676</v>
      </c>
      <c r="H480" s="2" t="s">
        <v>2745</v>
      </c>
      <c r="I480" s="2" t="s">
        <v>2862</v>
      </c>
      <c r="J480" s="2" t="s">
        <v>3079</v>
      </c>
      <c r="K480" s="2" t="s">
        <v>2864</v>
      </c>
      <c r="L480" s="2" t="s">
        <v>2865</v>
      </c>
      <c r="M480" s="2"/>
      <c r="N480" s="2" t="s">
        <v>2866</v>
      </c>
      <c r="O480" s="4" t="s">
        <v>3677</v>
      </c>
    </row>
    <row r="481" spans="1:15" ht="15" customHeight="1">
      <c r="A481" s="2" t="s">
        <v>303</v>
      </c>
      <c r="B481" s="2" t="s">
        <v>304</v>
      </c>
      <c r="C481" s="3">
        <v>22</v>
      </c>
      <c r="D481" s="2" t="s">
        <v>835</v>
      </c>
      <c r="E481" s="2" t="s">
        <v>2868</v>
      </c>
      <c r="F481" s="2" t="s">
        <v>2793</v>
      </c>
      <c r="G481" s="2" t="s">
        <v>3678</v>
      </c>
      <c r="H481" s="2" t="s">
        <v>2745</v>
      </c>
      <c r="I481" s="2" t="s">
        <v>2870</v>
      </c>
      <c r="J481" s="2" t="s">
        <v>2871</v>
      </c>
      <c r="K481" s="2" t="s">
        <v>2872</v>
      </c>
      <c r="L481" s="2" t="s">
        <v>2847</v>
      </c>
      <c r="M481" s="2"/>
      <c r="N481" s="2" t="s">
        <v>34</v>
      </c>
      <c r="O481" s="4" t="s">
        <v>2873</v>
      </c>
    </row>
    <row r="482" spans="1:15" ht="15" customHeight="1">
      <c r="A482" s="2" t="s">
        <v>303</v>
      </c>
      <c r="B482" s="2" t="s">
        <v>304</v>
      </c>
      <c r="C482" s="3">
        <v>22</v>
      </c>
      <c r="D482" s="2" t="s">
        <v>835</v>
      </c>
      <c r="E482" s="2" t="s">
        <v>2887</v>
      </c>
      <c r="F482" s="2" t="s">
        <v>2793</v>
      </c>
      <c r="G482" s="2" t="s">
        <v>3679</v>
      </c>
      <c r="H482" s="2" t="s">
        <v>2745</v>
      </c>
      <c r="I482" s="2" t="s">
        <v>2889</v>
      </c>
      <c r="J482" s="2" t="s">
        <v>954</v>
      </c>
      <c r="K482" s="2" t="s">
        <v>2782</v>
      </c>
      <c r="L482" s="2" t="s">
        <v>159</v>
      </c>
      <c r="M482" s="2"/>
      <c r="N482" s="2" t="s">
        <v>145</v>
      </c>
      <c r="O482" s="4" t="s">
        <v>2890</v>
      </c>
    </row>
    <row r="483" spans="1:15" ht="15" customHeight="1">
      <c r="A483" s="2" t="s">
        <v>303</v>
      </c>
      <c r="B483" s="2" t="s">
        <v>304</v>
      </c>
      <c r="C483" s="3">
        <v>22</v>
      </c>
      <c r="D483" s="2" t="s">
        <v>835</v>
      </c>
      <c r="E483" s="2" t="s">
        <v>2887</v>
      </c>
      <c r="F483" s="2" t="s">
        <v>2793</v>
      </c>
      <c r="G483" s="2" t="s">
        <v>3680</v>
      </c>
      <c r="H483" s="2" t="s">
        <v>2771</v>
      </c>
      <c r="I483" s="2" t="s">
        <v>2889</v>
      </c>
      <c r="J483" s="2" t="s">
        <v>954</v>
      </c>
      <c r="K483" s="2" t="s">
        <v>2782</v>
      </c>
      <c r="L483" s="2" t="s">
        <v>159</v>
      </c>
      <c r="M483" s="2"/>
      <c r="N483" s="2" t="s">
        <v>145</v>
      </c>
      <c r="O483" s="4" t="s">
        <v>2890</v>
      </c>
    </row>
    <row r="484" spans="1:15" ht="15" customHeight="1">
      <c r="A484" s="2" t="s">
        <v>303</v>
      </c>
      <c r="B484" s="2" t="s">
        <v>304</v>
      </c>
      <c r="C484" s="3">
        <v>22</v>
      </c>
      <c r="D484" s="2" t="s">
        <v>835</v>
      </c>
      <c r="E484" s="2" t="s">
        <v>2887</v>
      </c>
      <c r="F484" s="2" t="s">
        <v>2793</v>
      </c>
      <c r="G484" s="2" t="s">
        <v>3681</v>
      </c>
      <c r="H484" s="2" t="s">
        <v>2745</v>
      </c>
      <c r="I484" s="2" t="s">
        <v>2889</v>
      </c>
      <c r="J484" s="2" t="s">
        <v>954</v>
      </c>
      <c r="K484" s="2" t="s">
        <v>2782</v>
      </c>
      <c r="L484" s="2" t="s">
        <v>159</v>
      </c>
      <c r="M484" s="2"/>
      <c r="N484" s="2" t="s">
        <v>145</v>
      </c>
      <c r="O484" s="4" t="s">
        <v>2890</v>
      </c>
    </row>
    <row r="485" spans="1:15" ht="15" customHeight="1">
      <c r="A485" s="2" t="s">
        <v>303</v>
      </c>
      <c r="B485" s="2" t="s">
        <v>304</v>
      </c>
      <c r="C485" s="3">
        <v>22</v>
      </c>
      <c r="D485" s="2" t="s">
        <v>835</v>
      </c>
      <c r="E485" s="2" t="s">
        <v>2792</v>
      </c>
      <c r="F485" s="2" t="s">
        <v>2793</v>
      </c>
      <c r="G485" s="2" t="s">
        <v>3243</v>
      </c>
      <c r="H485" s="2" t="s">
        <v>2745</v>
      </c>
      <c r="I485" s="2" t="s">
        <v>2795</v>
      </c>
      <c r="J485" s="2" t="s">
        <v>1291</v>
      </c>
      <c r="K485" s="2" t="s">
        <v>2796</v>
      </c>
      <c r="L485" s="2" t="s">
        <v>33</v>
      </c>
      <c r="M485" s="2"/>
      <c r="N485" s="2" t="s">
        <v>34</v>
      </c>
      <c r="O485" s="4" t="s">
        <v>2797</v>
      </c>
    </row>
    <row r="486" spans="1:15" ht="15" customHeight="1">
      <c r="A486" s="2" t="s">
        <v>303</v>
      </c>
      <c r="B486" s="2" t="s">
        <v>304</v>
      </c>
      <c r="C486" s="3">
        <v>22</v>
      </c>
      <c r="D486" s="2" t="s">
        <v>835</v>
      </c>
      <c r="E486" s="2" t="s">
        <v>2809</v>
      </c>
      <c r="F486" s="2" t="s">
        <v>2793</v>
      </c>
      <c r="G486" s="2" t="s">
        <v>3682</v>
      </c>
      <c r="H486" s="2" t="s">
        <v>2745</v>
      </c>
      <c r="I486" s="2" t="s">
        <v>2811</v>
      </c>
      <c r="J486" s="2" t="s">
        <v>1303</v>
      </c>
      <c r="K486" s="2" t="s">
        <v>2812</v>
      </c>
      <c r="L486" s="2" t="s">
        <v>33</v>
      </c>
      <c r="M486" s="2"/>
      <c r="N486" s="2" t="s">
        <v>34</v>
      </c>
      <c r="O486" s="4" t="s">
        <v>2813</v>
      </c>
    </row>
    <row r="487" spans="1:15" ht="15" customHeight="1">
      <c r="A487" s="2" t="s">
        <v>303</v>
      </c>
      <c r="B487" s="2" t="s">
        <v>304</v>
      </c>
      <c r="C487" s="3">
        <v>22</v>
      </c>
      <c r="D487" s="2" t="s">
        <v>835</v>
      </c>
      <c r="E487" s="2" t="s">
        <v>2809</v>
      </c>
      <c r="F487" s="2" t="s">
        <v>2793</v>
      </c>
      <c r="G487" s="2" t="s">
        <v>3683</v>
      </c>
      <c r="H487" s="2" t="s">
        <v>2745</v>
      </c>
      <c r="I487" s="2" t="s">
        <v>2811</v>
      </c>
      <c r="J487" s="2" t="s">
        <v>1303</v>
      </c>
      <c r="K487" s="2" t="s">
        <v>2812</v>
      </c>
      <c r="L487" s="2" t="s">
        <v>33</v>
      </c>
      <c r="M487" s="2"/>
      <c r="N487" s="2" t="s">
        <v>34</v>
      </c>
      <c r="O487" s="4" t="s">
        <v>2813</v>
      </c>
    </row>
    <row r="488" spans="1:15" ht="15" customHeight="1">
      <c r="A488" s="2" t="s">
        <v>303</v>
      </c>
      <c r="B488" s="2" t="s">
        <v>304</v>
      </c>
      <c r="C488" s="3">
        <v>22</v>
      </c>
      <c r="D488" s="2" t="s">
        <v>835</v>
      </c>
      <c r="E488" s="2" t="s">
        <v>2809</v>
      </c>
      <c r="F488" s="2" t="s">
        <v>2793</v>
      </c>
      <c r="G488" s="2" t="s">
        <v>3684</v>
      </c>
      <c r="H488" s="2" t="s">
        <v>2745</v>
      </c>
      <c r="I488" s="2" t="s">
        <v>2811</v>
      </c>
      <c r="J488" s="2" t="s">
        <v>1303</v>
      </c>
      <c r="K488" s="2" t="s">
        <v>2812</v>
      </c>
      <c r="L488" s="2" t="s">
        <v>33</v>
      </c>
      <c r="M488" s="2"/>
      <c r="N488" s="2" t="s">
        <v>34</v>
      </c>
      <c r="O488" s="4" t="s">
        <v>2813</v>
      </c>
    </row>
    <row r="489" spans="1:15" ht="15" customHeight="1">
      <c r="A489" s="2" t="s">
        <v>303</v>
      </c>
      <c r="B489" s="2" t="s">
        <v>304</v>
      </c>
      <c r="C489" s="3">
        <v>22</v>
      </c>
      <c r="D489" s="2" t="s">
        <v>835</v>
      </c>
      <c r="E489" s="2" t="s">
        <v>2809</v>
      </c>
      <c r="F489" s="2" t="s">
        <v>2793</v>
      </c>
      <c r="G489" s="2" t="s">
        <v>3685</v>
      </c>
      <c r="H489" s="2" t="s">
        <v>2745</v>
      </c>
      <c r="I489" s="2" t="s">
        <v>2811</v>
      </c>
      <c r="J489" s="2" t="s">
        <v>1303</v>
      </c>
      <c r="K489" s="2" t="s">
        <v>2812</v>
      </c>
      <c r="L489" s="2" t="s">
        <v>33</v>
      </c>
      <c r="M489" s="2"/>
      <c r="N489" s="2" t="s">
        <v>34</v>
      </c>
      <c r="O489" s="4" t="s">
        <v>2813</v>
      </c>
    </row>
    <row r="490" spans="1:15" ht="15" customHeight="1">
      <c r="A490" s="2" t="s">
        <v>303</v>
      </c>
      <c r="B490" s="2" t="s">
        <v>304</v>
      </c>
      <c r="C490" s="3">
        <v>22</v>
      </c>
      <c r="D490" s="2" t="s">
        <v>835</v>
      </c>
      <c r="E490" s="2" t="s">
        <v>2923</v>
      </c>
      <c r="F490" s="2" t="s">
        <v>2793</v>
      </c>
      <c r="G490" s="2" t="s">
        <v>3249</v>
      </c>
      <c r="H490" s="2" t="s">
        <v>2745</v>
      </c>
      <c r="I490" s="2" t="s">
        <v>2925</v>
      </c>
      <c r="J490" s="2" t="s">
        <v>2925</v>
      </c>
      <c r="K490" s="2" t="s">
        <v>2927</v>
      </c>
      <c r="L490" s="2" t="s">
        <v>2847</v>
      </c>
      <c r="M490" s="2"/>
      <c r="N490" s="2" t="s">
        <v>34</v>
      </c>
      <c r="O490" s="4" t="s">
        <v>2928</v>
      </c>
    </row>
    <row r="491" spans="1:15" ht="15" customHeight="1">
      <c r="A491" s="2" t="s">
        <v>316</v>
      </c>
      <c r="B491" s="2" t="s">
        <v>317</v>
      </c>
      <c r="C491" s="3">
        <v>23</v>
      </c>
      <c r="D491" s="2" t="s">
        <v>839</v>
      </c>
      <c r="E491" s="2" t="s">
        <v>2868</v>
      </c>
      <c r="F491" s="2" t="s">
        <v>2793</v>
      </c>
      <c r="G491" s="2"/>
      <c r="H491" s="2" t="s">
        <v>3686</v>
      </c>
      <c r="I491" s="2" t="s">
        <v>2870</v>
      </c>
      <c r="J491" s="2"/>
      <c r="K491" s="2" t="s">
        <v>2872</v>
      </c>
      <c r="L491" s="2" t="s">
        <v>2847</v>
      </c>
      <c r="M491" s="2"/>
      <c r="N491" s="2" t="s">
        <v>34</v>
      </c>
      <c r="O491" s="4" t="s">
        <v>2873</v>
      </c>
    </row>
    <row r="492" spans="1:15" ht="15" customHeight="1">
      <c r="A492" s="2" t="s">
        <v>316</v>
      </c>
      <c r="B492" s="2" t="s">
        <v>317</v>
      </c>
      <c r="C492" s="3">
        <v>23</v>
      </c>
      <c r="D492" s="2" t="s">
        <v>839</v>
      </c>
      <c r="E492" s="2" t="s">
        <v>2792</v>
      </c>
      <c r="F492" s="2" t="s">
        <v>2793</v>
      </c>
      <c r="G492" s="2"/>
      <c r="H492" s="2" t="s">
        <v>3686</v>
      </c>
      <c r="I492" s="2" t="s">
        <v>2795</v>
      </c>
      <c r="J492" s="2"/>
      <c r="K492" s="2" t="s">
        <v>2796</v>
      </c>
      <c r="L492" s="2"/>
      <c r="M492" s="2"/>
      <c r="N492" s="2"/>
      <c r="O492" s="4" t="s">
        <v>2797</v>
      </c>
    </row>
    <row r="493" spans="1:15" ht="15" customHeight="1">
      <c r="A493" s="2" t="s">
        <v>316</v>
      </c>
      <c r="B493" s="2" t="s">
        <v>317</v>
      </c>
      <c r="C493" s="3">
        <v>23</v>
      </c>
      <c r="D493" s="2" t="s">
        <v>839</v>
      </c>
      <c r="E493" s="2" t="s">
        <v>2809</v>
      </c>
      <c r="F493" s="2" t="s">
        <v>2793</v>
      </c>
      <c r="G493" s="2"/>
      <c r="H493" s="2" t="s">
        <v>3686</v>
      </c>
      <c r="I493" s="2" t="s">
        <v>2811</v>
      </c>
      <c r="J493" s="2"/>
      <c r="K493" s="2" t="s">
        <v>2812</v>
      </c>
      <c r="L493" s="2" t="s">
        <v>33</v>
      </c>
      <c r="M493" s="2"/>
      <c r="N493" s="2" t="s">
        <v>34</v>
      </c>
      <c r="O493" s="4" t="s">
        <v>2813</v>
      </c>
    </row>
    <row r="494" spans="1:15" ht="15" customHeight="1">
      <c r="A494" s="2" t="s">
        <v>316</v>
      </c>
      <c r="B494" s="2" t="s">
        <v>317</v>
      </c>
      <c r="C494" s="3">
        <v>23</v>
      </c>
      <c r="D494" s="2" t="s">
        <v>839</v>
      </c>
      <c r="E494" s="2" t="s">
        <v>2843</v>
      </c>
      <c r="F494" s="2" t="s">
        <v>2793</v>
      </c>
      <c r="G494" s="2" t="s">
        <v>3687</v>
      </c>
      <c r="H494" s="2" t="s">
        <v>2745</v>
      </c>
      <c r="I494" s="2" t="s">
        <v>2550</v>
      </c>
      <c r="J494" s="2" t="s">
        <v>2852</v>
      </c>
      <c r="K494" s="2" t="s">
        <v>2846</v>
      </c>
      <c r="L494" s="2" t="s">
        <v>2847</v>
      </c>
      <c r="M494" s="2"/>
      <c r="N494" s="2" t="s">
        <v>34</v>
      </c>
      <c r="O494" s="4" t="s">
        <v>2848</v>
      </c>
    </row>
    <row r="495" spans="1:15" ht="15" customHeight="1">
      <c r="A495" s="2" t="s">
        <v>330</v>
      </c>
      <c r="B495" s="2" t="s">
        <v>331</v>
      </c>
      <c r="C495" s="3">
        <v>24</v>
      </c>
      <c r="D495" s="2" t="s">
        <v>842</v>
      </c>
      <c r="E495" s="2" t="s">
        <v>2868</v>
      </c>
      <c r="F495" s="2" t="s">
        <v>2793</v>
      </c>
      <c r="G495" s="2" t="s">
        <v>3688</v>
      </c>
      <c r="H495" s="2" t="s">
        <v>2745</v>
      </c>
      <c r="I495" s="2" t="s">
        <v>2870</v>
      </c>
      <c r="J495" s="2" t="s">
        <v>2871</v>
      </c>
      <c r="K495" s="2" t="s">
        <v>2872</v>
      </c>
      <c r="L495" s="2" t="s">
        <v>2847</v>
      </c>
      <c r="M495" s="2"/>
      <c r="N495" s="2" t="s">
        <v>34</v>
      </c>
      <c r="O495" s="4" t="s">
        <v>2873</v>
      </c>
    </row>
    <row r="496" spans="1:15" ht="15" customHeight="1">
      <c r="A496" s="2" t="s">
        <v>330</v>
      </c>
      <c r="B496" s="2" t="s">
        <v>331</v>
      </c>
      <c r="C496" s="3">
        <v>24</v>
      </c>
      <c r="D496" s="2" t="s">
        <v>842</v>
      </c>
      <c r="E496" s="2" t="s">
        <v>2868</v>
      </c>
      <c r="F496" s="2" t="s">
        <v>2793</v>
      </c>
      <c r="G496" s="2" t="s">
        <v>3689</v>
      </c>
      <c r="H496" s="2" t="s">
        <v>2745</v>
      </c>
      <c r="I496" s="2" t="s">
        <v>2870</v>
      </c>
      <c r="J496" s="2" t="s">
        <v>2871</v>
      </c>
      <c r="K496" s="2" t="s">
        <v>2872</v>
      </c>
      <c r="L496" s="2" t="s">
        <v>2847</v>
      </c>
      <c r="M496" s="2"/>
      <c r="N496" s="2" t="s">
        <v>34</v>
      </c>
      <c r="O496" s="4" t="s">
        <v>2873</v>
      </c>
    </row>
    <row r="497" spans="1:15" ht="15" customHeight="1">
      <c r="A497" s="2" t="s">
        <v>330</v>
      </c>
      <c r="B497" s="2" t="s">
        <v>331</v>
      </c>
      <c r="C497" s="3">
        <v>24</v>
      </c>
      <c r="D497" s="2" t="s">
        <v>842</v>
      </c>
      <c r="E497" s="2" t="s">
        <v>2892</v>
      </c>
      <c r="F497" s="2" t="s">
        <v>2754</v>
      </c>
      <c r="G497" s="2" t="s">
        <v>3690</v>
      </c>
      <c r="H497" s="2" t="s">
        <v>2745</v>
      </c>
      <c r="I497" s="2" t="s">
        <v>2894</v>
      </c>
      <c r="J497" s="2" t="s">
        <v>2511</v>
      </c>
      <c r="K497" s="2" t="s">
        <v>2895</v>
      </c>
      <c r="L497" s="2" t="s">
        <v>2896</v>
      </c>
      <c r="M497" s="2"/>
      <c r="N497" s="2" t="s">
        <v>2897</v>
      </c>
      <c r="O497" s="4" t="s">
        <v>3647</v>
      </c>
    </row>
    <row r="498" spans="1:15" ht="15" customHeight="1">
      <c r="A498" s="2" t="s">
        <v>342</v>
      </c>
      <c r="B498" s="2" t="s">
        <v>343</v>
      </c>
      <c r="C498" s="3">
        <v>25</v>
      </c>
      <c r="D498" s="2" t="s">
        <v>859</v>
      </c>
      <c r="E498" s="2" t="s">
        <v>2868</v>
      </c>
      <c r="F498" s="2" t="s">
        <v>2793</v>
      </c>
      <c r="G498" s="2" t="s">
        <v>3536</v>
      </c>
      <c r="H498" s="2" t="s">
        <v>2745</v>
      </c>
      <c r="I498" s="2" t="s">
        <v>2870</v>
      </c>
      <c r="J498" s="2" t="s">
        <v>2870</v>
      </c>
      <c r="K498" s="2" t="s">
        <v>2872</v>
      </c>
      <c r="L498" s="2" t="s">
        <v>2847</v>
      </c>
      <c r="M498" s="2"/>
      <c r="N498" s="2" t="s">
        <v>34</v>
      </c>
      <c r="O498" s="4" t="s">
        <v>2873</v>
      </c>
    </row>
    <row r="499" spans="1:15" ht="15" customHeight="1">
      <c r="A499" s="2" t="s">
        <v>342</v>
      </c>
      <c r="B499" s="2" t="s">
        <v>343</v>
      </c>
      <c r="C499" s="3">
        <v>25</v>
      </c>
      <c r="D499" s="2" t="s">
        <v>859</v>
      </c>
      <c r="E499" s="2" t="s">
        <v>2792</v>
      </c>
      <c r="F499" s="2" t="s">
        <v>2793</v>
      </c>
      <c r="G499" s="2" t="s">
        <v>2798</v>
      </c>
      <c r="H499" s="2" t="s">
        <v>2745</v>
      </c>
      <c r="I499" s="2" t="s">
        <v>2795</v>
      </c>
      <c r="J499" s="2" t="s">
        <v>1291</v>
      </c>
      <c r="K499" s="2" t="s">
        <v>2796</v>
      </c>
      <c r="L499" s="2" t="s">
        <v>33</v>
      </c>
      <c r="M499" s="2"/>
      <c r="N499" s="2" t="s">
        <v>34</v>
      </c>
      <c r="O499" s="4" t="s">
        <v>2797</v>
      </c>
    </row>
    <row r="500" spans="1:15" ht="15" customHeight="1">
      <c r="A500" s="2" t="s">
        <v>342</v>
      </c>
      <c r="B500" s="2" t="s">
        <v>343</v>
      </c>
      <c r="C500" s="3">
        <v>25</v>
      </c>
      <c r="D500" s="2" t="s">
        <v>859</v>
      </c>
      <c r="E500" s="2" t="s">
        <v>3250</v>
      </c>
      <c r="F500" s="2" t="s">
        <v>3251</v>
      </c>
      <c r="G500" s="2" t="s">
        <v>3654</v>
      </c>
      <c r="H500" s="2" t="s">
        <v>2745</v>
      </c>
      <c r="I500" s="2" t="s">
        <v>3253</v>
      </c>
      <c r="J500" s="2" t="s">
        <v>3253</v>
      </c>
      <c r="K500" s="2" t="s">
        <v>3254</v>
      </c>
      <c r="L500" s="2" t="s">
        <v>33</v>
      </c>
      <c r="M500" s="2"/>
      <c r="N500" s="2" t="s">
        <v>34</v>
      </c>
      <c r="O500" s="4" t="s">
        <v>3655</v>
      </c>
    </row>
    <row r="501" spans="1:15" ht="15" customHeight="1">
      <c r="A501" s="2" t="s">
        <v>351</v>
      </c>
      <c r="B501" s="2" t="s">
        <v>352</v>
      </c>
      <c r="C501" s="3">
        <v>26</v>
      </c>
      <c r="D501" s="2" t="s">
        <v>861</v>
      </c>
      <c r="E501" s="2" t="s">
        <v>2843</v>
      </c>
      <c r="F501" s="2" t="s">
        <v>2793</v>
      </c>
      <c r="G501" s="2" t="s">
        <v>3691</v>
      </c>
      <c r="H501" s="2" t="s">
        <v>2745</v>
      </c>
      <c r="I501" s="2" t="s">
        <v>2550</v>
      </c>
      <c r="J501" s="2" t="s">
        <v>2550</v>
      </c>
      <c r="K501" s="2" t="s">
        <v>2846</v>
      </c>
      <c r="L501" s="2" t="s">
        <v>2847</v>
      </c>
      <c r="M501" s="2"/>
      <c r="N501" s="2" t="s">
        <v>34</v>
      </c>
      <c r="O501" s="4" t="s">
        <v>2848</v>
      </c>
    </row>
    <row r="502" spans="1:15" ht="15" customHeight="1">
      <c r="A502" s="2" t="s">
        <v>351</v>
      </c>
      <c r="B502" s="2" t="s">
        <v>352</v>
      </c>
      <c r="C502" s="3">
        <v>26</v>
      </c>
      <c r="D502" s="2" t="s">
        <v>861</v>
      </c>
      <c r="E502" s="2" t="s">
        <v>2843</v>
      </c>
      <c r="F502" s="2" t="s">
        <v>2793</v>
      </c>
      <c r="G502" s="2" t="s">
        <v>3692</v>
      </c>
      <c r="H502" s="2" t="s">
        <v>2745</v>
      </c>
      <c r="I502" s="2" t="s">
        <v>2550</v>
      </c>
      <c r="J502" s="2" t="s">
        <v>2550</v>
      </c>
      <c r="K502" s="2" t="s">
        <v>2846</v>
      </c>
      <c r="L502" s="2" t="s">
        <v>2847</v>
      </c>
      <c r="M502" s="2"/>
      <c r="N502" s="2" t="s">
        <v>34</v>
      </c>
      <c r="O502" s="4" t="s">
        <v>2848</v>
      </c>
    </row>
    <row r="503" spans="1:15" ht="15" customHeight="1">
      <c r="A503" s="2" t="s">
        <v>370</v>
      </c>
      <c r="B503" s="2" t="s">
        <v>371</v>
      </c>
      <c r="C503" s="3">
        <v>28</v>
      </c>
      <c r="D503" s="2" t="s">
        <v>884</v>
      </c>
      <c r="E503" s="2" t="s">
        <v>3693</v>
      </c>
      <c r="F503" s="2" t="s">
        <v>3694</v>
      </c>
      <c r="G503" s="2" t="s">
        <v>3695</v>
      </c>
      <c r="H503" s="2" t="s">
        <v>2745</v>
      </c>
      <c r="I503" s="2" t="s">
        <v>3696</v>
      </c>
      <c r="J503" s="2"/>
      <c r="K503" s="2" t="s">
        <v>3696</v>
      </c>
      <c r="L503" s="2" t="s">
        <v>184</v>
      </c>
      <c r="M503" s="2"/>
      <c r="N503" s="2" t="s">
        <v>185</v>
      </c>
      <c r="O503" s="4" t="s">
        <v>3697</v>
      </c>
    </row>
    <row r="504" spans="1:15" ht="15" customHeight="1">
      <c r="A504" s="2" t="s">
        <v>370</v>
      </c>
      <c r="B504" s="2" t="s">
        <v>371</v>
      </c>
      <c r="C504" s="3">
        <v>28</v>
      </c>
      <c r="D504" s="2" t="s">
        <v>884</v>
      </c>
      <c r="E504" s="2" t="s">
        <v>2860</v>
      </c>
      <c r="F504" s="2" t="s">
        <v>2754</v>
      </c>
      <c r="G504" s="2" t="s">
        <v>3698</v>
      </c>
      <c r="H504" s="2" t="s">
        <v>2771</v>
      </c>
      <c r="I504" s="2" t="s">
        <v>2862</v>
      </c>
      <c r="J504" s="2" t="s">
        <v>2863</v>
      </c>
      <c r="K504" s="2" t="s">
        <v>2864</v>
      </c>
      <c r="L504" s="2" t="s">
        <v>2865</v>
      </c>
      <c r="M504" s="2"/>
      <c r="N504" s="2" t="s">
        <v>2866</v>
      </c>
      <c r="O504" s="4" t="s">
        <v>3699</v>
      </c>
    </row>
    <row r="505" spans="1:15" ht="15" customHeight="1">
      <c r="A505" s="2" t="s">
        <v>370</v>
      </c>
      <c r="B505" s="2" t="s">
        <v>371</v>
      </c>
      <c r="C505" s="3">
        <v>28</v>
      </c>
      <c r="D505" s="2" t="s">
        <v>884</v>
      </c>
      <c r="E505" s="2" t="s">
        <v>2860</v>
      </c>
      <c r="F505" s="2" t="s">
        <v>2754</v>
      </c>
      <c r="G505" s="2" t="s">
        <v>3700</v>
      </c>
      <c r="H505" s="2" t="s">
        <v>2745</v>
      </c>
      <c r="I505" s="2" t="s">
        <v>2862</v>
      </c>
      <c r="J505" s="2" t="s">
        <v>2863</v>
      </c>
      <c r="K505" s="2" t="s">
        <v>2864</v>
      </c>
      <c r="L505" s="2" t="s">
        <v>2865</v>
      </c>
      <c r="M505" s="2"/>
      <c r="N505" s="2" t="s">
        <v>2866</v>
      </c>
      <c r="O505" s="4" t="s">
        <v>3701</v>
      </c>
    </row>
    <row r="506" spans="1:15" ht="15" customHeight="1">
      <c r="A506" s="2" t="s">
        <v>370</v>
      </c>
      <c r="B506" s="2" t="s">
        <v>371</v>
      </c>
      <c r="C506" s="3">
        <v>28</v>
      </c>
      <c r="D506" s="2" t="s">
        <v>884</v>
      </c>
      <c r="E506" s="2" t="s">
        <v>3702</v>
      </c>
      <c r="F506" s="2" t="s">
        <v>2933</v>
      </c>
      <c r="G506" s="2" t="s">
        <v>3703</v>
      </c>
      <c r="H506" s="2" t="s">
        <v>2745</v>
      </c>
      <c r="I506" s="2" t="s">
        <v>3704</v>
      </c>
      <c r="J506" s="2" t="s">
        <v>570</v>
      </c>
      <c r="K506" s="2" t="s">
        <v>3705</v>
      </c>
      <c r="L506" s="2"/>
      <c r="M506" s="2"/>
      <c r="N506" s="2" t="s">
        <v>185</v>
      </c>
      <c r="O506" s="4" t="s">
        <v>3706</v>
      </c>
    </row>
    <row r="507" spans="1:15" ht="15" customHeight="1">
      <c r="A507" s="2" t="s">
        <v>370</v>
      </c>
      <c r="B507" s="2" t="s">
        <v>371</v>
      </c>
      <c r="C507" s="3">
        <v>28</v>
      </c>
      <c r="D507" s="2" t="s">
        <v>884</v>
      </c>
      <c r="E507" s="2" t="s">
        <v>2802</v>
      </c>
      <c r="F507" s="2" t="s">
        <v>2754</v>
      </c>
      <c r="G507" s="2" t="s">
        <v>3707</v>
      </c>
      <c r="H507" s="2" t="s">
        <v>2745</v>
      </c>
      <c r="I507" s="2" t="s">
        <v>2804</v>
      </c>
      <c r="J507" s="2" t="s">
        <v>2805</v>
      </c>
      <c r="K507" s="2" t="s">
        <v>2805</v>
      </c>
      <c r="L507" s="2" t="s">
        <v>2806</v>
      </c>
      <c r="M507" s="2"/>
      <c r="N507" s="2" t="s">
        <v>2807</v>
      </c>
      <c r="O507" s="4" t="s">
        <v>3708</v>
      </c>
    </row>
    <row r="508" spans="1:15" ht="15" customHeight="1">
      <c r="A508" s="2" t="s">
        <v>370</v>
      </c>
      <c r="B508" s="2" t="s">
        <v>371</v>
      </c>
      <c r="C508" s="3">
        <v>28</v>
      </c>
      <c r="D508" s="2" t="s">
        <v>884</v>
      </c>
      <c r="E508" s="2" t="s">
        <v>3250</v>
      </c>
      <c r="F508" s="2" t="s">
        <v>3251</v>
      </c>
      <c r="G508" s="2" t="s">
        <v>3709</v>
      </c>
      <c r="H508" s="2" t="s">
        <v>2745</v>
      </c>
      <c r="I508" s="2" t="s">
        <v>3253</v>
      </c>
      <c r="J508" s="2" t="s">
        <v>3253</v>
      </c>
      <c r="K508" s="2" t="s">
        <v>3254</v>
      </c>
      <c r="L508" s="2" t="s">
        <v>33</v>
      </c>
      <c r="M508" s="2"/>
      <c r="N508" s="2" t="s">
        <v>34</v>
      </c>
      <c r="O508" s="4" t="s">
        <v>3710</v>
      </c>
    </row>
    <row r="509" spans="1:15" ht="15" customHeight="1">
      <c r="A509" s="2" t="s">
        <v>407</v>
      </c>
      <c r="B509" s="2" t="s">
        <v>408</v>
      </c>
      <c r="C509" s="3">
        <v>31</v>
      </c>
      <c r="D509" s="2" t="s">
        <v>913</v>
      </c>
      <c r="E509" s="2" t="s">
        <v>3054</v>
      </c>
      <c r="F509" s="2" t="s">
        <v>2793</v>
      </c>
      <c r="G509" s="2" t="s">
        <v>3711</v>
      </c>
      <c r="H509" s="2" t="s">
        <v>2745</v>
      </c>
      <c r="I509" s="2" t="s">
        <v>3055</v>
      </c>
      <c r="J509" s="2" t="s">
        <v>3712</v>
      </c>
      <c r="K509" s="2" t="s">
        <v>3056</v>
      </c>
      <c r="L509" s="2" t="s">
        <v>33</v>
      </c>
      <c r="M509" s="2"/>
      <c r="N509" s="2" t="s">
        <v>34</v>
      </c>
      <c r="O509" s="4" t="s">
        <v>3057</v>
      </c>
    </row>
    <row r="510" spans="1:15" ht="15" customHeight="1">
      <c r="A510" s="2" t="s">
        <v>419</v>
      </c>
      <c r="B510" s="2" t="s">
        <v>420</v>
      </c>
      <c r="C510" s="3">
        <v>32</v>
      </c>
      <c r="D510" s="2" t="s">
        <v>915</v>
      </c>
      <c r="E510" s="2" t="s">
        <v>2792</v>
      </c>
      <c r="F510" s="2" t="s">
        <v>2793</v>
      </c>
      <c r="G510" s="2" t="s">
        <v>3713</v>
      </c>
      <c r="H510" s="2" t="s">
        <v>2745</v>
      </c>
      <c r="I510" s="2" t="s">
        <v>2795</v>
      </c>
      <c r="J510" s="2" t="s">
        <v>1291</v>
      </c>
      <c r="K510" s="2" t="s">
        <v>2796</v>
      </c>
      <c r="L510" s="2" t="s">
        <v>33</v>
      </c>
      <c r="M510" s="2"/>
      <c r="N510" s="2" t="s">
        <v>34</v>
      </c>
      <c r="O510" s="4" t="s">
        <v>2797</v>
      </c>
    </row>
    <row r="511" spans="1:15" ht="15" customHeight="1">
      <c r="A511" s="2" t="s">
        <v>419</v>
      </c>
      <c r="B511" s="2" t="s">
        <v>420</v>
      </c>
      <c r="C511" s="3">
        <v>32</v>
      </c>
      <c r="D511" s="2" t="s">
        <v>915</v>
      </c>
      <c r="E511" s="2" t="s">
        <v>2802</v>
      </c>
      <c r="F511" s="2" t="s">
        <v>2754</v>
      </c>
      <c r="G511" s="2" t="s">
        <v>3714</v>
      </c>
      <c r="H511" s="2" t="s">
        <v>2745</v>
      </c>
      <c r="I511" s="2" t="s">
        <v>2804</v>
      </c>
      <c r="J511" s="2" t="s">
        <v>2805</v>
      </c>
      <c r="K511" s="2" t="s">
        <v>2805</v>
      </c>
      <c r="L511" s="2" t="s">
        <v>2806</v>
      </c>
      <c r="M511" s="2"/>
      <c r="N511" s="2" t="s">
        <v>2807</v>
      </c>
      <c r="O511" s="4" t="s">
        <v>3708</v>
      </c>
    </row>
    <row r="512" spans="1:15" ht="15" customHeight="1">
      <c r="A512" s="2" t="s">
        <v>419</v>
      </c>
      <c r="B512" s="2" t="s">
        <v>420</v>
      </c>
      <c r="C512" s="3">
        <v>32</v>
      </c>
      <c r="D512" s="2" t="s">
        <v>915</v>
      </c>
      <c r="E512" s="2" t="s">
        <v>3250</v>
      </c>
      <c r="F512" s="2" t="s">
        <v>3251</v>
      </c>
      <c r="G512" s="2" t="s">
        <v>3715</v>
      </c>
      <c r="H512" s="2" t="s">
        <v>2745</v>
      </c>
      <c r="I512" s="2" t="s">
        <v>3253</v>
      </c>
      <c r="J512" s="2" t="s">
        <v>3651</v>
      </c>
      <c r="K512" s="2" t="s">
        <v>3254</v>
      </c>
      <c r="L512" s="2" t="s">
        <v>33</v>
      </c>
      <c r="M512" s="2"/>
      <c r="N512" s="2" t="s">
        <v>34</v>
      </c>
      <c r="O512" s="4" t="s">
        <v>3255</v>
      </c>
    </row>
    <row r="513" spans="1:15" ht="15" customHeight="1">
      <c r="A513" s="2" t="s">
        <v>441</v>
      </c>
      <c r="B513" s="2" t="s">
        <v>442</v>
      </c>
      <c r="C513" s="3">
        <v>34</v>
      </c>
      <c r="D513" s="2" t="s">
        <v>949</v>
      </c>
      <c r="E513" s="2" t="s">
        <v>3716</v>
      </c>
      <c r="F513" s="2" t="s">
        <v>3717</v>
      </c>
      <c r="G513" s="2" t="s">
        <v>3718</v>
      </c>
      <c r="H513" s="2" t="s">
        <v>2745</v>
      </c>
      <c r="I513" s="2" t="s">
        <v>3719</v>
      </c>
      <c r="J513" s="2" t="s">
        <v>3719</v>
      </c>
      <c r="K513" s="2" t="s">
        <v>3719</v>
      </c>
      <c r="L513" s="2" t="s">
        <v>159</v>
      </c>
      <c r="M513" s="2"/>
      <c r="N513" s="2" t="s">
        <v>145</v>
      </c>
      <c r="O513" s="4" t="s">
        <v>3720</v>
      </c>
    </row>
    <row r="514" spans="1:15" ht="15" customHeight="1">
      <c r="A514" s="2" t="s">
        <v>441</v>
      </c>
      <c r="B514" s="2" t="s">
        <v>442</v>
      </c>
      <c r="C514" s="3">
        <v>34</v>
      </c>
      <c r="D514" s="2" t="s">
        <v>949</v>
      </c>
      <c r="E514" s="2" t="s">
        <v>3285</v>
      </c>
      <c r="F514" s="2" t="s">
        <v>3286</v>
      </c>
      <c r="G514" s="2" t="s">
        <v>3721</v>
      </c>
      <c r="H514" s="2" t="s">
        <v>2745</v>
      </c>
      <c r="I514" s="2" t="s">
        <v>3288</v>
      </c>
      <c r="J514" s="2" t="s">
        <v>3289</v>
      </c>
      <c r="K514" s="2" t="s">
        <v>3290</v>
      </c>
      <c r="L514" s="2" t="s">
        <v>3291</v>
      </c>
      <c r="M514" s="2"/>
      <c r="N514" s="2" t="s">
        <v>3292</v>
      </c>
      <c r="O514" s="4" t="s">
        <v>3722</v>
      </c>
    </row>
    <row r="515" spans="1:15" ht="15" customHeight="1">
      <c r="A515" s="2" t="s">
        <v>441</v>
      </c>
      <c r="B515" s="2" t="s">
        <v>442</v>
      </c>
      <c r="C515" s="3">
        <v>34</v>
      </c>
      <c r="D515" s="2" t="s">
        <v>949</v>
      </c>
      <c r="E515" s="2" t="s">
        <v>2887</v>
      </c>
      <c r="F515" s="2" t="s">
        <v>2793</v>
      </c>
      <c r="G515" s="2" t="s">
        <v>3723</v>
      </c>
      <c r="H515" s="2" t="s">
        <v>2745</v>
      </c>
      <c r="I515" s="2" t="s">
        <v>2889</v>
      </c>
      <c r="J515" s="2" t="s">
        <v>2781</v>
      </c>
      <c r="K515" s="2" t="s">
        <v>2782</v>
      </c>
      <c r="L515" s="2" t="s">
        <v>159</v>
      </c>
      <c r="M515" s="2"/>
      <c r="N515" s="2" t="s">
        <v>145</v>
      </c>
      <c r="O515" s="4" t="s">
        <v>3724</v>
      </c>
    </row>
    <row r="516" spans="1:15" ht="15" customHeight="1">
      <c r="A516" s="2" t="s">
        <v>441</v>
      </c>
      <c r="B516" s="2" t="s">
        <v>442</v>
      </c>
      <c r="C516" s="3">
        <v>34</v>
      </c>
      <c r="D516" s="2" t="s">
        <v>949</v>
      </c>
      <c r="E516" s="2" t="s">
        <v>3725</v>
      </c>
      <c r="F516" s="2" t="s">
        <v>3726</v>
      </c>
      <c r="G516" s="2" t="s">
        <v>3727</v>
      </c>
      <c r="H516" s="2" t="s">
        <v>2745</v>
      </c>
      <c r="I516" s="2" t="s">
        <v>3728</v>
      </c>
      <c r="J516" s="2" t="s">
        <v>3728</v>
      </c>
      <c r="K516" s="2" t="s">
        <v>3728</v>
      </c>
      <c r="L516" s="2" t="s">
        <v>159</v>
      </c>
      <c r="M516" s="2"/>
      <c r="N516" s="2" t="s">
        <v>145</v>
      </c>
      <c r="O516" s="4" t="s">
        <v>3729</v>
      </c>
    </row>
    <row r="517" spans="1:15" ht="15" customHeight="1">
      <c r="A517" s="2" t="s">
        <v>441</v>
      </c>
      <c r="B517" s="2" t="s">
        <v>442</v>
      </c>
      <c r="C517" s="3">
        <v>34</v>
      </c>
      <c r="D517" s="2" t="s">
        <v>949</v>
      </c>
      <c r="E517" s="2" t="s">
        <v>2792</v>
      </c>
      <c r="F517" s="2" t="s">
        <v>2793</v>
      </c>
      <c r="G517" s="2" t="s">
        <v>3730</v>
      </c>
      <c r="H517" s="2" t="s">
        <v>3301</v>
      </c>
      <c r="I517" s="2" t="s">
        <v>2795</v>
      </c>
      <c r="J517" s="2" t="s">
        <v>1291</v>
      </c>
      <c r="K517" s="2" t="s">
        <v>2796</v>
      </c>
      <c r="L517" s="2" t="s">
        <v>33</v>
      </c>
      <c r="M517" s="2"/>
      <c r="N517" s="2" t="s">
        <v>34</v>
      </c>
      <c r="O517" s="4" t="s">
        <v>2797</v>
      </c>
    </row>
    <row r="518" spans="1:15" ht="15" customHeight="1">
      <c r="A518" s="2" t="s">
        <v>441</v>
      </c>
      <c r="B518" s="2" t="s">
        <v>442</v>
      </c>
      <c r="C518" s="3">
        <v>34</v>
      </c>
      <c r="D518" s="2" t="s">
        <v>949</v>
      </c>
      <c r="E518" s="2" t="s">
        <v>2809</v>
      </c>
      <c r="F518" s="2" t="s">
        <v>2793</v>
      </c>
      <c r="G518" s="2" t="s">
        <v>3731</v>
      </c>
      <c r="H518" s="2" t="s">
        <v>2745</v>
      </c>
      <c r="I518" s="2" t="s">
        <v>2811</v>
      </c>
      <c r="J518" s="2" t="s">
        <v>1303</v>
      </c>
      <c r="K518" s="2" t="s">
        <v>2812</v>
      </c>
      <c r="L518" s="2" t="s">
        <v>33</v>
      </c>
      <c r="M518" s="2"/>
      <c r="N518" s="2" t="s">
        <v>34</v>
      </c>
      <c r="O518" s="4" t="s">
        <v>2813</v>
      </c>
    </row>
    <row r="519" spans="1:15" ht="15" customHeight="1">
      <c r="A519" s="2" t="s">
        <v>453</v>
      </c>
      <c r="B519" s="2" t="s">
        <v>454</v>
      </c>
      <c r="C519" s="3">
        <v>35</v>
      </c>
      <c r="D519" s="2" t="s">
        <v>953</v>
      </c>
      <c r="E519" s="2" t="s">
        <v>3639</v>
      </c>
      <c r="F519" s="2" t="s">
        <v>3251</v>
      </c>
      <c r="G519" s="2" t="s">
        <v>3640</v>
      </c>
      <c r="H519" s="2" t="s">
        <v>2745</v>
      </c>
      <c r="I519" s="2" t="s">
        <v>3641</v>
      </c>
      <c r="J519" s="2" t="s">
        <v>2314</v>
      </c>
      <c r="K519" s="2" t="s">
        <v>3642</v>
      </c>
      <c r="L519" s="2"/>
      <c r="M519" s="2"/>
      <c r="N519" s="2" t="s">
        <v>3643</v>
      </c>
      <c r="O519" s="4" t="s">
        <v>3644</v>
      </c>
    </row>
    <row r="520" spans="1:15" ht="15" customHeight="1">
      <c r="A520" s="2" t="s">
        <v>453</v>
      </c>
      <c r="B520" s="2" t="s">
        <v>454</v>
      </c>
      <c r="C520" s="3">
        <v>35</v>
      </c>
      <c r="D520" s="2" t="s">
        <v>953</v>
      </c>
      <c r="E520" s="2" t="s">
        <v>3732</v>
      </c>
      <c r="F520" s="2" t="s">
        <v>3251</v>
      </c>
      <c r="G520" s="2" t="s">
        <v>3733</v>
      </c>
      <c r="H520" s="2" t="s">
        <v>2745</v>
      </c>
      <c r="I520" s="2" t="s">
        <v>3734</v>
      </c>
      <c r="J520" s="2" t="s">
        <v>3735</v>
      </c>
      <c r="K520" s="2" t="s">
        <v>3735</v>
      </c>
      <c r="L520" s="2" t="s">
        <v>3324</v>
      </c>
      <c r="M520" s="2"/>
      <c r="N520" s="2" t="s">
        <v>34</v>
      </c>
      <c r="O520" s="4" t="s">
        <v>3736</v>
      </c>
    </row>
    <row r="521" spans="1:15" ht="15" customHeight="1">
      <c r="A521" s="2" t="s">
        <v>453</v>
      </c>
      <c r="B521" s="2" t="s">
        <v>454</v>
      </c>
      <c r="C521" s="3">
        <v>35</v>
      </c>
      <c r="D521" s="2" t="s">
        <v>953</v>
      </c>
      <c r="E521" s="2" t="s">
        <v>3732</v>
      </c>
      <c r="F521" s="2" t="s">
        <v>3251</v>
      </c>
      <c r="G521" s="2" t="s">
        <v>3737</v>
      </c>
      <c r="H521" s="2" t="s">
        <v>2745</v>
      </c>
      <c r="I521" s="2" t="s">
        <v>3734</v>
      </c>
      <c r="J521" s="2" t="s">
        <v>3735</v>
      </c>
      <c r="K521" s="2" t="s">
        <v>3735</v>
      </c>
      <c r="L521" s="2" t="s">
        <v>3324</v>
      </c>
      <c r="M521" s="2"/>
      <c r="N521" s="2" t="s">
        <v>34</v>
      </c>
      <c r="O521" s="4" t="s">
        <v>3736</v>
      </c>
    </row>
    <row r="522" spans="1:15" ht="15" customHeight="1">
      <c r="A522" s="2" t="s">
        <v>453</v>
      </c>
      <c r="B522" s="2" t="s">
        <v>454</v>
      </c>
      <c r="C522" s="3">
        <v>35</v>
      </c>
      <c r="D522" s="2" t="s">
        <v>953</v>
      </c>
      <c r="E522" s="2" t="s">
        <v>3250</v>
      </c>
      <c r="F522" s="2" t="s">
        <v>3251</v>
      </c>
      <c r="G522" s="2" t="s">
        <v>3738</v>
      </c>
      <c r="H522" s="2" t="s">
        <v>2745</v>
      </c>
      <c r="I522" s="2" t="s">
        <v>3253</v>
      </c>
      <c r="J522" s="2" t="s">
        <v>3651</v>
      </c>
      <c r="K522" s="2" t="s">
        <v>3254</v>
      </c>
      <c r="L522" s="2" t="s">
        <v>33</v>
      </c>
      <c r="M522" s="2"/>
      <c r="N522" s="2" t="s">
        <v>34</v>
      </c>
      <c r="O522" s="4" t="s">
        <v>3653</v>
      </c>
    </row>
    <row r="523" spans="1:15" ht="15" customHeight="1">
      <c r="A523" s="2" t="s">
        <v>466</v>
      </c>
      <c r="B523" s="2" t="s">
        <v>467</v>
      </c>
      <c r="C523" s="3">
        <v>36</v>
      </c>
      <c r="D523" s="2" t="s">
        <v>1178</v>
      </c>
      <c r="E523" s="2" t="s">
        <v>3539</v>
      </c>
      <c r="F523" s="2" t="s">
        <v>3540</v>
      </c>
      <c r="G523" s="2" t="s">
        <v>3739</v>
      </c>
      <c r="H523" s="2" t="s">
        <v>2745</v>
      </c>
      <c r="I523" s="2" t="s">
        <v>2385</v>
      </c>
      <c r="J523" s="2" t="s">
        <v>3740</v>
      </c>
      <c r="K523" s="2" t="s">
        <v>3542</v>
      </c>
      <c r="L523" s="2" t="s">
        <v>3543</v>
      </c>
      <c r="M523" s="2"/>
      <c r="N523" s="2" t="s">
        <v>3544</v>
      </c>
      <c r="O523" s="4" t="s">
        <v>3545</v>
      </c>
    </row>
    <row r="524" spans="1:15" ht="15" customHeight="1">
      <c r="A524" s="2" t="s">
        <v>466</v>
      </c>
      <c r="B524" s="2" t="s">
        <v>467</v>
      </c>
      <c r="C524" s="3">
        <v>36</v>
      </c>
      <c r="D524" s="2" t="s">
        <v>1178</v>
      </c>
      <c r="E524" s="2" t="s">
        <v>3539</v>
      </c>
      <c r="F524" s="2" t="s">
        <v>3540</v>
      </c>
      <c r="G524" s="2" t="s">
        <v>3741</v>
      </c>
      <c r="H524" s="2" t="s">
        <v>2745</v>
      </c>
      <c r="I524" s="2" t="s">
        <v>2385</v>
      </c>
      <c r="J524" s="2" t="s">
        <v>3742</v>
      </c>
      <c r="K524" s="2" t="s">
        <v>3542</v>
      </c>
      <c r="L524" s="2" t="s">
        <v>3543</v>
      </c>
      <c r="M524" s="2"/>
      <c r="N524" s="2" t="s">
        <v>3544</v>
      </c>
      <c r="O524" s="4" t="s">
        <v>3545</v>
      </c>
    </row>
    <row r="525" spans="1:15" ht="15" customHeight="1">
      <c r="A525" s="2" t="s">
        <v>466</v>
      </c>
      <c r="B525" s="2" t="s">
        <v>467</v>
      </c>
      <c r="C525" s="3">
        <v>36</v>
      </c>
      <c r="D525" s="2" t="s">
        <v>1178</v>
      </c>
      <c r="E525" s="2" t="s">
        <v>3539</v>
      </c>
      <c r="F525" s="2" t="s">
        <v>3540</v>
      </c>
      <c r="G525" s="2" t="s">
        <v>3743</v>
      </c>
      <c r="H525" s="2" t="s">
        <v>2745</v>
      </c>
      <c r="I525" s="2" t="s">
        <v>2385</v>
      </c>
      <c r="J525" s="2" t="s">
        <v>3740</v>
      </c>
      <c r="K525" s="2" t="s">
        <v>3542</v>
      </c>
      <c r="L525" s="2" t="s">
        <v>3543</v>
      </c>
      <c r="M525" s="2"/>
      <c r="N525" s="2" t="s">
        <v>3544</v>
      </c>
      <c r="O525" s="4" t="s">
        <v>3545</v>
      </c>
    </row>
    <row r="526" spans="1:15" ht="15" customHeight="1">
      <c r="A526" s="2" t="s">
        <v>466</v>
      </c>
      <c r="B526" s="2" t="s">
        <v>467</v>
      </c>
      <c r="C526" s="3">
        <v>36</v>
      </c>
      <c r="D526" s="2" t="s">
        <v>1178</v>
      </c>
      <c r="E526" s="2" t="s">
        <v>3539</v>
      </c>
      <c r="F526" s="2" t="s">
        <v>3540</v>
      </c>
      <c r="G526" s="2" t="s">
        <v>3744</v>
      </c>
      <c r="H526" s="2" t="s">
        <v>2745</v>
      </c>
      <c r="I526" s="2" t="s">
        <v>2385</v>
      </c>
      <c r="J526" s="2" t="s">
        <v>3740</v>
      </c>
      <c r="K526" s="2" t="s">
        <v>3542</v>
      </c>
      <c r="L526" s="2" t="s">
        <v>3543</v>
      </c>
      <c r="M526" s="2"/>
      <c r="N526" s="2" t="s">
        <v>3544</v>
      </c>
      <c r="O526" s="4" t="s">
        <v>3545</v>
      </c>
    </row>
    <row r="527" spans="1:15" ht="15" customHeight="1">
      <c r="A527" s="2" t="s">
        <v>466</v>
      </c>
      <c r="B527" s="2" t="s">
        <v>467</v>
      </c>
      <c r="C527" s="3">
        <v>36</v>
      </c>
      <c r="D527" s="2" t="s">
        <v>1178</v>
      </c>
      <c r="E527" s="2" t="s">
        <v>3539</v>
      </c>
      <c r="F527" s="2" t="s">
        <v>3540</v>
      </c>
      <c r="G527" s="2" t="s">
        <v>3745</v>
      </c>
      <c r="H527" s="2" t="s">
        <v>2745</v>
      </c>
      <c r="I527" s="2" t="s">
        <v>2385</v>
      </c>
      <c r="J527" s="2" t="s">
        <v>3740</v>
      </c>
      <c r="K527" s="2" t="s">
        <v>3542</v>
      </c>
      <c r="L527" s="2" t="s">
        <v>3543</v>
      </c>
      <c r="M527" s="2"/>
      <c r="N527" s="2" t="s">
        <v>3544</v>
      </c>
      <c r="O527" s="4" t="s">
        <v>3545</v>
      </c>
    </row>
    <row r="528" spans="1:15" ht="15" customHeight="1">
      <c r="A528" s="2" t="s">
        <v>466</v>
      </c>
      <c r="B528" s="2" t="s">
        <v>467</v>
      </c>
      <c r="C528" s="3">
        <v>36</v>
      </c>
      <c r="D528" s="2" t="s">
        <v>1178</v>
      </c>
      <c r="E528" s="2" t="s">
        <v>2843</v>
      </c>
      <c r="F528" s="2" t="s">
        <v>2793</v>
      </c>
      <c r="G528" s="2" t="s">
        <v>3746</v>
      </c>
      <c r="H528" s="2" t="s">
        <v>2745</v>
      </c>
      <c r="I528" s="2" t="s">
        <v>2550</v>
      </c>
      <c r="J528" s="2" t="s">
        <v>2845</v>
      </c>
      <c r="K528" s="2" t="s">
        <v>2846</v>
      </c>
      <c r="L528" s="2" t="s">
        <v>2847</v>
      </c>
      <c r="M528" s="2"/>
      <c r="N528" s="2" t="s">
        <v>34</v>
      </c>
      <c r="O528" s="4" t="s">
        <v>2848</v>
      </c>
    </row>
  </sheetData>
  <autoFilter ref="A2:O528" xr:uid="{00000000-0009-0000-0000-000009000000}"/>
  <mergeCells count="1">
    <mergeCell ref="A1:O1"/>
  </mergeCells>
  <hyperlinks>
    <hyperlink ref="O3" r:id="rId1" xr:uid="{00000000-0004-0000-0900-000000000000}"/>
    <hyperlink ref="O4" r:id="rId2" xr:uid="{00000000-0004-0000-0900-000001000000}"/>
    <hyperlink ref="O5" r:id="rId3" xr:uid="{00000000-0004-0000-0900-000002000000}"/>
    <hyperlink ref="O6" r:id="rId4" xr:uid="{00000000-0004-0000-0900-000003000000}"/>
    <hyperlink ref="O7" r:id="rId5" xr:uid="{00000000-0004-0000-0900-000004000000}"/>
    <hyperlink ref="O8" r:id="rId6" xr:uid="{00000000-0004-0000-0900-000005000000}"/>
    <hyperlink ref="O9" r:id="rId7" xr:uid="{00000000-0004-0000-0900-000006000000}"/>
    <hyperlink ref="O10" r:id="rId8" xr:uid="{00000000-0004-0000-0900-000007000000}"/>
    <hyperlink ref="O11" r:id="rId9" xr:uid="{00000000-0004-0000-0900-000008000000}"/>
    <hyperlink ref="O12" r:id="rId10" xr:uid="{00000000-0004-0000-0900-000009000000}"/>
    <hyperlink ref="O13" r:id="rId11" xr:uid="{00000000-0004-0000-0900-00000A000000}"/>
    <hyperlink ref="O14" r:id="rId12" xr:uid="{00000000-0004-0000-0900-00000B000000}"/>
    <hyperlink ref="O15" r:id="rId13" xr:uid="{00000000-0004-0000-0900-00000C000000}"/>
    <hyperlink ref="O16" r:id="rId14" xr:uid="{00000000-0004-0000-0900-00000D000000}"/>
    <hyperlink ref="O17" r:id="rId15" xr:uid="{00000000-0004-0000-0900-00000E000000}"/>
    <hyperlink ref="O18" r:id="rId16" xr:uid="{00000000-0004-0000-0900-00000F000000}"/>
    <hyperlink ref="O19" r:id="rId17" xr:uid="{00000000-0004-0000-0900-000010000000}"/>
    <hyperlink ref="O20" r:id="rId18" xr:uid="{00000000-0004-0000-0900-000011000000}"/>
    <hyperlink ref="O21" r:id="rId19" xr:uid="{00000000-0004-0000-0900-000012000000}"/>
    <hyperlink ref="O22" r:id="rId20" xr:uid="{00000000-0004-0000-0900-000013000000}"/>
    <hyperlink ref="O23" r:id="rId21" xr:uid="{00000000-0004-0000-0900-000014000000}"/>
    <hyperlink ref="O24" r:id="rId22" xr:uid="{00000000-0004-0000-0900-000015000000}"/>
    <hyperlink ref="O25" r:id="rId23" xr:uid="{00000000-0004-0000-0900-000016000000}"/>
    <hyperlink ref="O26" r:id="rId24" xr:uid="{00000000-0004-0000-0900-000017000000}"/>
    <hyperlink ref="O27" r:id="rId25" xr:uid="{00000000-0004-0000-0900-000018000000}"/>
    <hyperlink ref="O28" r:id="rId26" xr:uid="{00000000-0004-0000-0900-000019000000}"/>
    <hyperlink ref="O29" r:id="rId27" xr:uid="{00000000-0004-0000-0900-00001A000000}"/>
    <hyperlink ref="O30" r:id="rId28" xr:uid="{00000000-0004-0000-0900-00001B000000}"/>
    <hyperlink ref="O31" r:id="rId29" xr:uid="{00000000-0004-0000-0900-00001C000000}"/>
    <hyperlink ref="O32" r:id="rId30" xr:uid="{00000000-0004-0000-0900-00001D000000}"/>
    <hyperlink ref="O33" r:id="rId31" xr:uid="{00000000-0004-0000-0900-00001E000000}"/>
    <hyperlink ref="O34" r:id="rId32" xr:uid="{00000000-0004-0000-0900-00001F000000}"/>
    <hyperlink ref="O35" r:id="rId33" xr:uid="{00000000-0004-0000-0900-000020000000}"/>
    <hyperlink ref="O36" r:id="rId34" xr:uid="{00000000-0004-0000-0900-000021000000}"/>
    <hyperlink ref="O37" r:id="rId35" xr:uid="{00000000-0004-0000-0900-000022000000}"/>
    <hyperlink ref="O38" r:id="rId36" xr:uid="{00000000-0004-0000-0900-000023000000}"/>
    <hyperlink ref="O39" r:id="rId37" xr:uid="{00000000-0004-0000-0900-000024000000}"/>
    <hyperlink ref="O40" r:id="rId38" xr:uid="{00000000-0004-0000-0900-000025000000}"/>
    <hyperlink ref="O41" r:id="rId39" xr:uid="{00000000-0004-0000-0900-000026000000}"/>
    <hyperlink ref="O42" r:id="rId40" xr:uid="{00000000-0004-0000-0900-000027000000}"/>
    <hyperlink ref="O43" r:id="rId41" xr:uid="{00000000-0004-0000-0900-000028000000}"/>
    <hyperlink ref="O44" r:id="rId42" xr:uid="{00000000-0004-0000-0900-000029000000}"/>
    <hyperlink ref="O45" r:id="rId43" xr:uid="{00000000-0004-0000-0900-00002A000000}"/>
    <hyperlink ref="O46" r:id="rId44" xr:uid="{00000000-0004-0000-0900-00002B000000}"/>
    <hyperlink ref="O47" r:id="rId45" xr:uid="{00000000-0004-0000-0900-00002C000000}"/>
    <hyperlink ref="O48" r:id="rId46" xr:uid="{00000000-0004-0000-0900-00002D000000}"/>
    <hyperlink ref="O49" r:id="rId47" xr:uid="{00000000-0004-0000-0900-00002E000000}"/>
    <hyperlink ref="O50" r:id="rId48" xr:uid="{00000000-0004-0000-0900-00002F000000}"/>
    <hyperlink ref="O51" r:id="rId49" xr:uid="{00000000-0004-0000-0900-000030000000}"/>
    <hyperlink ref="O52" r:id="rId50" xr:uid="{00000000-0004-0000-0900-000031000000}"/>
    <hyperlink ref="O53" r:id="rId51" xr:uid="{00000000-0004-0000-0900-000032000000}"/>
    <hyperlink ref="O54" r:id="rId52" xr:uid="{00000000-0004-0000-0900-000033000000}"/>
    <hyperlink ref="O55" r:id="rId53" xr:uid="{00000000-0004-0000-0900-000034000000}"/>
    <hyperlink ref="O56" r:id="rId54" xr:uid="{00000000-0004-0000-0900-000035000000}"/>
    <hyperlink ref="O57" r:id="rId55" xr:uid="{00000000-0004-0000-0900-000036000000}"/>
    <hyperlink ref="O58" r:id="rId56" xr:uid="{00000000-0004-0000-0900-000037000000}"/>
    <hyperlink ref="O59" r:id="rId57" xr:uid="{00000000-0004-0000-0900-000038000000}"/>
    <hyperlink ref="O60" r:id="rId58" xr:uid="{00000000-0004-0000-0900-000039000000}"/>
    <hyperlink ref="O61" r:id="rId59" xr:uid="{00000000-0004-0000-0900-00003A000000}"/>
    <hyperlink ref="O62" r:id="rId60" xr:uid="{00000000-0004-0000-0900-00003B000000}"/>
    <hyperlink ref="O63" r:id="rId61" xr:uid="{00000000-0004-0000-0900-00003C000000}"/>
    <hyperlink ref="O64" r:id="rId62" xr:uid="{00000000-0004-0000-0900-00003D000000}"/>
    <hyperlink ref="O65" r:id="rId63" xr:uid="{00000000-0004-0000-0900-00003E000000}"/>
    <hyperlink ref="O66" r:id="rId64" xr:uid="{00000000-0004-0000-0900-00003F000000}"/>
    <hyperlink ref="O67" r:id="rId65" xr:uid="{00000000-0004-0000-0900-000040000000}"/>
    <hyperlink ref="O68" r:id="rId66" xr:uid="{00000000-0004-0000-0900-000041000000}"/>
    <hyperlink ref="O69" r:id="rId67" xr:uid="{00000000-0004-0000-0900-000042000000}"/>
    <hyperlink ref="O70" r:id="rId68" xr:uid="{00000000-0004-0000-0900-000043000000}"/>
    <hyperlink ref="O71" r:id="rId69" xr:uid="{00000000-0004-0000-0900-000044000000}"/>
    <hyperlink ref="O72" r:id="rId70" xr:uid="{00000000-0004-0000-0900-000045000000}"/>
    <hyperlink ref="O73" r:id="rId71" xr:uid="{00000000-0004-0000-0900-000046000000}"/>
    <hyperlink ref="O74" r:id="rId72" xr:uid="{00000000-0004-0000-0900-000047000000}"/>
    <hyperlink ref="O75" r:id="rId73" xr:uid="{00000000-0004-0000-0900-000048000000}"/>
    <hyperlink ref="O76" r:id="rId74" xr:uid="{00000000-0004-0000-0900-000049000000}"/>
    <hyperlink ref="O77" r:id="rId75" xr:uid="{00000000-0004-0000-0900-00004A000000}"/>
    <hyperlink ref="O78" r:id="rId76" xr:uid="{00000000-0004-0000-0900-00004B000000}"/>
    <hyperlink ref="O79" r:id="rId77" xr:uid="{00000000-0004-0000-0900-00004C000000}"/>
    <hyperlink ref="O80" r:id="rId78" xr:uid="{00000000-0004-0000-0900-00004D000000}"/>
    <hyperlink ref="O81" r:id="rId79" xr:uid="{00000000-0004-0000-0900-00004E000000}"/>
    <hyperlink ref="O82" r:id="rId80" xr:uid="{00000000-0004-0000-0900-00004F000000}"/>
    <hyperlink ref="O83" r:id="rId81" xr:uid="{00000000-0004-0000-0900-000050000000}"/>
    <hyperlink ref="O84" r:id="rId82" xr:uid="{00000000-0004-0000-0900-000051000000}"/>
    <hyperlink ref="O85" r:id="rId83" xr:uid="{00000000-0004-0000-0900-000052000000}"/>
    <hyperlink ref="O86" r:id="rId84" xr:uid="{00000000-0004-0000-0900-000053000000}"/>
    <hyperlink ref="O87" r:id="rId85" xr:uid="{00000000-0004-0000-0900-000054000000}"/>
    <hyperlink ref="O88" r:id="rId86" xr:uid="{00000000-0004-0000-0900-000055000000}"/>
    <hyperlink ref="O89" r:id="rId87" xr:uid="{00000000-0004-0000-0900-000056000000}"/>
    <hyperlink ref="O90" r:id="rId88" xr:uid="{00000000-0004-0000-0900-000057000000}"/>
    <hyperlink ref="O91" r:id="rId89" xr:uid="{00000000-0004-0000-0900-000058000000}"/>
    <hyperlink ref="O92" r:id="rId90" xr:uid="{00000000-0004-0000-0900-000059000000}"/>
    <hyperlink ref="O93" r:id="rId91" xr:uid="{00000000-0004-0000-0900-00005A000000}"/>
    <hyperlink ref="O94" r:id="rId92" xr:uid="{00000000-0004-0000-0900-00005B000000}"/>
    <hyperlink ref="O95" r:id="rId93" xr:uid="{00000000-0004-0000-0900-00005C000000}"/>
    <hyperlink ref="O96" r:id="rId94" xr:uid="{00000000-0004-0000-0900-00005D000000}"/>
    <hyperlink ref="O97" r:id="rId95" xr:uid="{00000000-0004-0000-0900-00005E000000}"/>
    <hyperlink ref="O98" r:id="rId96" xr:uid="{00000000-0004-0000-0900-00005F000000}"/>
    <hyperlink ref="O99" r:id="rId97" xr:uid="{00000000-0004-0000-0900-000060000000}"/>
    <hyperlink ref="O100" r:id="rId98" xr:uid="{00000000-0004-0000-0900-000061000000}"/>
    <hyperlink ref="O101" r:id="rId99" xr:uid="{00000000-0004-0000-0900-000062000000}"/>
    <hyperlink ref="O102" r:id="rId100" xr:uid="{00000000-0004-0000-0900-000063000000}"/>
    <hyperlink ref="O103" r:id="rId101" xr:uid="{00000000-0004-0000-0900-000064000000}"/>
    <hyperlink ref="O104" r:id="rId102" xr:uid="{00000000-0004-0000-0900-000065000000}"/>
    <hyperlink ref="O105" r:id="rId103" xr:uid="{00000000-0004-0000-0900-000066000000}"/>
    <hyperlink ref="O106" r:id="rId104" xr:uid="{00000000-0004-0000-0900-000067000000}"/>
    <hyperlink ref="O107" r:id="rId105" xr:uid="{00000000-0004-0000-0900-000068000000}"/>
    <hyperlink ref="O108" r:id="rId106" xr:uid="{00000000-0004-0000-0900-000069000000}"/>
    <hyperlink ref="O109" r:id="rId107" xr:uid="{00000000-0004-0000-0900-00006A000000}"/>
    <hyperlink ref="O110" r:id="rId108" xr:uid="{00000000-0004-0000-0900-00006B000000}"/>
    <hyperlink ref="O111" r:id="rId109" xr:uid="{00000000-0004-0000-0900-00006C000000}"/>
    <hyperlink ref="O112" r:id="rId110" xr:uid="{00000000-0004-0000-0900-00006D000000}"/>
    <hyperlink ref="O113" r:id="rId111" xr:uid="{00000000-0004-0000-0900-00006E000000}"/>
    <hyperlink ref="O114" r:id="rId112" xr:uid="{00000000-0004-0000-0900-00006F000000}"/>
    <hyperlink ref="O115" r:id="rId113" xr:uid="{00000000-0004-0000-0900-000070000000}"/>
    <hyperlink ref="O116" r:id="rId114" xr:uid="{00000000-0004-0000-0900-000071000000}"/>
    <hyperlink ref="O117" r:id="rId115" xr:uid="{00000000-0004-0000-0900-000072000000}"/>
    <hyperlink ref="O118" r:id="rId116" xr:uid="{00000000-0004-0000-0900-000073000000}"/>
    <hyperlink ref="O119" r:id="rId117" xr:uid="{00000000-0004-0000-0900-000074000000}"/>
    <hyperlink ref="O120" r:id="rId118" xr:uid="{00000000-0004-0000-0900-000075000000}"/>
    <hyperlink ref="O121" r:id="rId119" xr:uid="{00000000-0004-0000-0900-000076000000}"/>
    <hyperlink ref="O122" r:id="rId120" xr:uid="{00000000-0004-0000-0900-000077000000}"/>
    <hyperlink ref="O123" r:id="rId121" xr:uid="{00000000-0004-0000-0900-000078000000}"/>
    <hyperlink ref="O124" r:id="rId122" xr:uid="{00000000-0004-0000-0900-000079000000}"/>
    <hyperlink ref="O125" r:id="rId123" xr:uid="{00000000-0004-0000-0900-00007A000000}"/>
    <hyperlink ref="O126" r:id="rId124" xr:uid="{00000000-0004-0000-0900-00007B000000}"/>
    <hyperlink ref="O127" r:id="rId125" xr:uid="{00000000-0004-0000-0900-00007C000000}"/>
    <hyperlink ref="O128" r:id="rId126" xr:uid="{00000000-0004-0000-0900-00007D000000}"/>
    <hyperlink ref="O129" r:id="rId127" xr:uid="{00000000-0004-0000-0900-00007E000000}"/>
    <hyperlink ref="O130" r:id="rId128" xr:uid="{00000000-0004-0000-0900-00007F000000}"/>
    <hyperlink ref="O131" r:id="rId129" xr:uid="{00000000-0004-0000-0900-000080000000}"/>
    <hyperlink ref="O132" r:id="rId130" xr:uid="{00000000-0004-0000-0900-000081000000}"/>
    <hyperlink ref="O133" r:id="rId131" xr:uid="{00000000-0004-0000-0900-000082000000}"/>
    <hyperlink ref="O134" r:id="rId132" xr:uid="{00000000-0004-0000-0900-000083000000}"/>
    <hyperlink ref="O135" r:id="rId133" xr:uid="{00000000-0004-0000-0900-000084000000}"/>
    <hyperlink ref="O136" r:id="rId134" xr:uid="{00000000-0004-0000-0900-000085000000}"/>
    <hyperlink ref="O137" r:id="rId135" xr:uid="{00000000-0004-0000-0900-000086000000}"/>
    <hyperlink ref="O138" r:id="rId136" xr:uid="{00000000-0004-0000-0900-000087000000}"/>
    <hyperlink ref="O139" r:id="rId137" xr:uid="{00000000-0004-0000-0900-000088000000}"/>
    <hyperlink ref="O140" r:id="rId138" xr:uid="{00000000-0004-0000-0900-000089000000}"/>
    <hyperlink ref="O141" r:id="rId139" xr:uid="{00000000-0004-0000-0900-00008A000000}"/>
    <hyperlink ref="O142" r:id="rId140" xr:uid="{00000000-0004-0000-0900-00008B000000}"/>
    <hyperlink ref="O143" r:id="rId141" xr:uid="{00000000-0004-0000-0900-00008C000000}"/>
    <hyperlink ref="O144" r:id="rId142" xr:uid="{00000000-0004-0000-0900-00008D000000}"/>
    <hyperlink ref="O145" r:id="rId143" xr:uid="{00000000-0004-0000-0900-00008E000000}"/>
    <hyperlink ref="O146" r:id="rId144" xr:uid="{00000000-0004-0000-0900-00008F000000}"/>
    <hyperlink ref="O147" r:id="rId145" xr:uid="{00000000-0004-0000-0900-000090000000}"/>
    <hyperlink ref="O148" r:id="rId146" xr:uid="{00000000-0004-0000-0900-000091000000}"/>
    <hyperlink ref="O149" r:id="rId147" xr:uid="{00000000-0004-0000-0900-000092000000}"/>
    <hyperlink ref="O150" r:id="rId148" xr:uid="{00000000-0004-0000-0900-000093000000}"/>
    <hyperlink ref="O151" r:id="rId149" xr:uid="{00000000-0004-0000-0900-000094000000}"/>
    <hyperlink ref="O152" r:id="rId150" xr:uid="{00000000-0004-0000-0900-000095000000}"/>
    <hyperlink ref="O153" r:id="rId151" xr:uid="{00000000-0004-0000-0900-000096000000}"/>
    <hyperlink ref="O154" r:id="rId152" xr:uid="{00000000-0004-0000-0900-000097000000}"/>
    <hyperlink ref="O155" r:id="rId153" xr:uid="{00000000-0004-0000-0900-000098000000}"/>
    <hyperlink ref="O156" r:id="rId154" xr:uid="{00000000-0004-0000-0900-000099000000}"/>
    <hyperlink ref="O157" r:id="rId155" xr:uid="{00000000-0004-0000-0900-00009A000000}"/>
    <hyperlink ref="O158" r:id="rId156" xr:uid="{00000000-0004-0000-0900-00009B000000}"/>
    <hyperlink ref="O159" r:id="rId157" xr:uid="{00000000-0004-0000-0900-00009C000000}"/>
    <hyperlink ref="O160" r:id="rId158" xr:uid="{00000000-0004-0000-0900-00009D000000}"/>
    <hyperlink ref="O161" r:id="rId159" xr:uid="{00000000-0004-0000-0900-00009E000000}"/>
    <hyperlink ref="O162" r:id="rId160" xr:uid="{00000000-0004-0000-0900-00009F000000}"/>
    <hyperlink ref="O163" r:id="rId161" xr:uid="{00000000-0004-0000-0900-0000A0000000}"/>
    <hyperlink ref="O164" r:id="rId162" xr:uid="{00000000-0004-0000-0900-0000A1000000}"/>
    <hyperlink ref="O165" r:id="rId163" xr:uid="{00000000-0004-0000-0900-0000A2000000}"/>
    <hyperlink ref="O166" r:id="rId164" xr:uid="{00000000-0004-0000-0900-0000A3000000}"/>
    <hyperlink ref="O167" r:id="rId165" xr:uid="{00000000-0004-0000-0900-0000A4000000}"/>
    <hyperlink ref="O168" r:id="rId166" xr:uid="{00000000-0004-0000-0900-0000A5000000}"/>
    <hyperlink ref="O169" r:id="rId167" xr:uid="{00000000-0004-0000-0900-0000A6000000}"/>
    <hyperlink ref="O170" r:id="rId168" xr:uid="{00000000-0004-0000-0900-0000A7000000}"/>
    <hyperlink ref="O171" r:id="rId169" xr:uid="{00000000-0004-0000-0900-0000A8000000}"/>
    <hyperlink ref="O172" r:id="rId170" xr:uid="{00000000-0004-0000-0900-0000A9000000}"/>
    <hyperlink ref="O173" r:id="rId171" xr:uid="{00000000-0004-0000-0900-0000AA000000}"/>
    <hyperlink ref="O174" r:id="rId172" xr:uid="{00000000-0004-0000-0900-0000AB000000}"/>
    <hyperlink ref="O175" r:id="rId173" xr:uid="{00000000-0004-0000-0900-0000AC000000}"/>
    <hyperlink ref="O176" r:id="rId174" xr:uid="{00000000-0004-0000-0900-0000AD000000}"/>
    <hyperlink ref="O177" r:id="rId175" xr:uid="{00000000-0004-0000-0900-0000AE000000}"/>
    <hyperlink ref="O178" r:id="rId176" xr:uid="{00000000-0004-0000-0900-0000AF000000}"/>
    <hyperlink ref="O179" r:id="rId177" xr:uid="{00000000-0004-0000-0900-0000B0000000}"/>
    <hyperlink ref="O180" r:id="rId178" xr:uid="{00000000-0004-0000-0900-0000B1000000}"/>
    <hyperlink ref="O181" r:id="rId179" xr:uid="{00000000-0004-0000-0900-0000B2000000}"/>
    <hyperlink ref="O182" r:id="rId180" xr:uid="{00000000-0004-0000-0900-0000B3000000}"/>
    <hyperlink ref="O183" r:id="rId181" xr:uid="{00000000-0004-0000-0900-0000B4000000}"/>
    <hyperlink ref="O184" r:id="rId182" xr:uid="{00000000-0004-0000-0900-0000B5000000}"/>
    <hyperlink ref="O185" r:id="rId183" xr:uid="{00000000-0004-0000-0900-0000B6000000}"/>
    <hyperlink ref="O186" r:id="rId184" xr:uid="{00000000-0004-0000-0900-0000B7000000}"/>
    <hyperlink ref="O187" r:id="rId185" xr:uid="{00000000-0004-0000-0900-0000B8000000}"/>
    <hyperlink ref="O188" r:id="rId186" xr:uid="{00000000-0004-0000-0900-0000B9000000}"/>
    <hyperlink ref="O189" r:id="rId187" xr:uid="{00000000-0004-0000-0900-0000BA000000}"/>
    <hyperlink ref="O190" r:id="rId188" xr:uid="{00000000-0004-0000-0900-0000BB000000}"/>
    <hyperlink ref="O191" r:id="rId189" xr:uid="{00000000-0004-0000-0900-0000BC000000}"/>
    <hyperlink ref="O192" r:id="rId190" xr:uid="{00000000-0004-0000-0900-0000BD000000}"/>
    <hyperlink ref="O193" r:id="rId191" xr:uid="{00000000-0004-0000-0900-0000BE000000}"/>
    <hyperlink ref="O194" r:id="rId192" xr:uid="{00000000-0004-0000-0900-0000BF000000}"/>
    <hyperlink ref="O195" r:id="rId193" xr:uid="{00000000-0004-0000-0900-0000C0000000}"/>
    <hyperlink ref="O196" r:id="rId194" xr:uid="{00000000-0004-0000-0900-0000C1000000}"/>
    <hyperlink ref="O197" r:id="rId195" xr:uid="{00000000-0004-0000-0900-0000C2000000}"/>
    <hyperlink ref="O198" r:id="rId196" xr:uid="{00000000-0004-0000-0900-0000C3000000}"/>
    <hyperlink ref="O199" r:id="rId197" xr:uid="{00000000-0004-0000-0900-0000C4000000}"/>
    <hyperlink ref="O200" r:id="rId198" xr:uid="{00000000-0004-0000-0900-0000C5000000}"/>
    <hyperlink ref="O201" r:id="rId199" xr:uid="{00000000-0004-0000-0900-0000C6000000}"/>
    <hyperlink ref="O202" r:id="rId200" xr:uid="{00000000-0004-0000-0900-0000C7000000}"/>
    <hyperlink ref="O203" r:id="rId201" xr:uid="{00000000-0004-0000-0900-0000C8000000}"/>
    <hyperlink ref="O204" r:id="rId202" xr:uid="{00000000-0004-0000-0900-0000C9000000}"/>
    <hyperlink ref="O205" r:id="rId203" xr:uid="{00000000-0004-0000-0900-0000CA000000}"/>
    <hyperlink ref="O206" r:id="rId204" xr:uid="{00000000-0004-0000-0900-0000CB000000}"/>
    <hyperlink ref="O207" r:id="rId205" xr:uid="{00000000-0004-0000-0900-0000CC000000}"/>
    <hyperlink ref="O208" r:id="rId206" xr:uid="{00000000-0004-0000-0900-0000CD000000}"/>
    <hyperlink ref="O209" r:id="rId207" xr:uid="{00000000-0004-0000-0900-0000CE000000}"/>
    <hyperlink ref="O210" r:id="rId208" xr:uid="{00000000-0004-0000-0900-0000CF000000}"/>
    <hyperlink ref="O211" r:id="rId209" xr:uid="{00000000-0004-0000-0900-0000D0000000}"/>
    <hyperlink ref="O212" r:id="rId210" xr:uid="{00000000-0004-0000-0900-0000D1000000}"/>
    <hyperlink ref="O213" r:id="rId211" xr:uid="{00000000-0004-0000-0900-0000D2000000}"/>
    <hyperlink ref="O214" r:id="rId212" xr:uid="{00000000-0004-0000-0900-0000D3000000}"/>
    <hyperlink ref="O215" r:id="rId213" xr:uid="{00000000-0004-0000-0900-0000D4000000}"/>
    <hyperlink ref="O216" r:id="rId214" xr:uid="{00000000-0004-0000-0900-0000D5000000}"/>
    <hyperlink ref="O217" r:id="rId215" xr:uid="{00000000-0004-0000-0900-0000D6000000}"/>
    <hyperlink ref="O218" r:id="rId216" xr:uid="{00000000-0004-0000-0900-0000D7000000}"/>
    <hyperlink ref="O219" r:id="rId217" xr:uid="{00000000-0004-0000-0900-0000D8000000}"/>
    <hyperlink ref="O220" r:id="rId218" xr:uid="{00000000-0004-0000-0900-0000D9000000}"/>
    <hyperlink ref="O221" r:id="rId219" xr:uid="{00000000-0004-0000-0900-0000DA000000}"/>
    <hyperlink ref="O222" r:id="rId220" xr:uid="{00000000-0004-0000-0900-0000DB000000}"/>
    <hyperlink ref="O223" r:id="rId221" xr:uid="{00000000-0004-0000-0900-0000DC000000}"/>
    <hyperlink ref="O224" r:id="rId222" xr:uid="{00000000-0004-0000-0900-0000DD000000}"/>
    <hyperlink ref="O225" r:id="rId223" xr:uid="{00000000-0004-0000-0900-0000DE000000}"/>
    <hyperlink ref="O226" r:id="rId224" xr:uid="{00000000-0004-0000-0900-0000DF000000}"/>
    <hyperlink ref="O227" r:id="rId225" xr:uid="{00000000-0004-0000-0900-0000E0000000}"/>
    <hyperlink ref="O228" r:id="rId226" xr:uid="{00000000-0004-0000-0900-0000E1000000}"/>
    <hyperlink ref="O229" r:id="rId227" xr:uid="{00000000-0004-0000-0900-0000E2000000}"/>
    <hyperlink ref="O230" r:id="rId228" xr:uid="{00000000-0004-0000-0900-0000E3000000}"/>
    <hyperlink ref="O231" r:id="rId229" xr:uid="{00000000-0004-0000-0900-0000E4000000}"/>
    <hyperlink ref="O232" r:id="rId230" xr:uid="{00000000-0004-0000-0900-0000E5000000}"/>
    <hyperlink ref="O233" r:id="rId231" xr:uid="{00000000-0004-0000-0900-0000E6000000}"/>
    <hyperlink ref="O234" r:id="rId232" xr:uid="{00000000-0004-0000-0900-0000E7000000}"/>
    <hyperlink ref="O235" r:id="rId233" xr:uid="{00000000-0004-0000-0900-0000E8000000}"/>
    <hyperlink ref="O236" r:id="rId234" xr:uid="{00000000-0004-0000-0900-0000E9000000}"/>
    <hyperlink ref="O237" r:id="rId235" xr:uid="{00000000-0004-0000-0900-0000EA000000}"/>
    <hyperlink ref="O238" r:id="rId236" xr:uid="{00000000-0004-0000-0900-0000EB000000}"/>
    <hyperlink ref="O239" r:id="rId237" xr:uid="{00000000-0004-0000-0900-0000EC000000}"/>
    <hyperlink ref="O240" r:id="rId238" xr:uid="{00000000-0004-0000-0900-0000ED000000}"/>
    <hyperlink ref="O241" r:id="rId239" xr:uid="{00000000-0004-0000-0900-0000EE000000}"/>
    <hyperlink ref="O242" r:id="rId240" xr:uid="{00000000-0004-0000-0900-0000EF000000}"/>
    <hyperlink ref="O243" r:id="rId241" xr:uid="{00000000-0004-0000-0900-0000F0000000}"/>
    <hyperlink ref="O244" r:id="rId242" xr:uid="{00000000-0004-0000-0900-0000F1000000}"/>
    <hyperlink ref="O245" r:id="rId243" xr:uid="{00000000-0004-0000-0900-0000F2000000}"/>
    <hyperlink ref="O246" r:id="rId244" xr:uid="{00000000-0004-0000-0900-0000F3000000}"/>
    <hyperlink ref="O247" r:id="rId245" xr:uid="{00000000-0004-0000-0900-0000F4000000}"/>
    <hyperlink ref="O248" r:id="rId246" xr:uid="{00000000-0004-0000-0900-0000F5000000}"/>
    <hyperlink ref="O249" r:id="rId247" xr:uid="{00000000-0004-0000-0900-0000F6000000}"/>
    <hyperlink ref="O250" r:id="rId248" xr:uid="{00000000-0004-0000-0900-0000F7000000}"/>
    <hyperlink ref="O251" r:id="rId249" xr:uid="{00000000-0004-0000-0900-0000F8000000}"/>
    <hyperlink ref="O252" r:id="rId250" xr:uid="{00000000-0004-0000-0900-0000F9000000}"/>
    <hyperlink ref="O253" r:id="rId251" xr:uid="{00000000-0004-0000-0900-0000FA000000}"/>
    <hyperlink ref="O254" r:id="rId252" xr:uid="{00000000-0004-0000-0900-0000FB000000}"/>
    <hyperlink ref="O255" r:id="rId253" xr:uid="{00000000-0004-0000-0900-0000FC000000}"/>
    <hyperlink ref="O256" r:id="rId254" xr:uid="{00000000-0004-0000-0900-0000FD000000}"/>
    <hyperlink ref="O257" r:id="rId255" xr:uid="{00000000-0004-0000-0900-0000FE000000}"/>
    <hyperlink ref="O258" r:id="rId256" xr:uid="{00000000-0004-0000-0900-0000FF000000}"/>
    <hyperlink ref="O259" r:id="rId257" xr:uid="{00000000-0004-0000-0900-000000010000}"/>
    <hyperlink ref="O260" r:id="rId258" xr:uid="{00000000-0004-0000-0900-000001010000}"/>
    <hyperlink ref="O261" r:id="rId259" xr:uid="{00000000-0004-0000-0900-000002010000}"/>
    <hyperlink ref="O262" r:id="rId260" xr:uid="{00000000-0004-0000-0900-000003010000}"/>
    <hyperlink ref="O263" r:id="rId261" xr:uid="{00000000-0004-0000-0900-000004010000}"/>
    <hyperlink ref="O264" r:id="rId262" xr:uid="{00000000-0004-0000-0900-000005010000}"/>
    <hyperlink ref="O265" r:id="rId263" xr:uid="{00000000-0004-0000-0900-000006010000}"/>
    <hyperlink ref="O266" r:id="rId264" xr:uid="{00000000-0004-0000-0900-000007010000}"/>
    <hyperlink ref="O267" r:id="rId265" xr:uid="{00000000-0004-0000-0900-000008010000}"/>
    <hyperlink ref="O268" r:id="rId266" xr:uid="{00000000-0004-0000-0900-000009010000}"/>
    <hyperlink ref="O269" r:id="rId267" xr:uid="{00000000-0004-0000-0900-00000A010000}"/>
    <hyperlink ref="O270" r:id="rId268" xr:uid="{00000000-0004-0000-0900-00000B010000}"/>
    <hyperlink ref="O271" r:id="rId269" xr:uid="{00000000-0004-0000-0900-00000C010000}"/>
    <hyperlink ref="O272" r:id="rId270" xr:uid="{00000000-0004-0000-0900-00000D010000}"/>
    <hyperlink ref="O273" r:id="rId271" xr:uid="{00000000-0004-0000-0900-00000E010000}"/>
    <hyperlink ref="O274" r:id="rId272" xr:uid="{00000000-0004-0000-0900-00000F010000}"/>
    <hyperlink ref="O275" r:id="rId273" xr:uid="{00000000-0004-0000-0900-000010010000}"/>
    <hyperlink ref="O276" r:id="rId274" xr:uid="{00000000-0004-0000-0900-000011010000}"/>
    <hyperlink ref="O277" r:id="rId275" xr:uid="{00000000-0004-0000-0900-000012010000}"/>
    <hyperlink ref="O278" r:id="rId276" xr:uid="{00000000-0004-0000-0900-000013010000}"/>
    <hyperlink ref="O279" r:id="rId277" xr:uid="{00000000-0004-0000-0900-000014010000}"/>
    <hyperlink ref="O280" r:id="rId278" xr:uid="{00000000-0004-0000-0900-000015010000}"/>
    <hyperlink ref="O281" r:id="rId279" xr:uid="{00000000-0004-0000-0900-000016010000}"/>
    <hyperlink ref="O282" r:id="rId280" xr:uid="{00000000-0004-0000-0900-000017010000}"/>
    <hyperlink ref="O283" r:id="rId281" xr:uid="{00000000-0004-0000-0900-000018010000}"/>
    <hyperlink ref="O284" r:id="rId282" xr:uid="{00000000-0004-0000-0900-000019010000}"/>
    <hyperlink ref="O285" r:id="rId283" xr:uid="{00000000-0004-0000-0900-00001A010000}"/>
    <hyperlink ref="O286" r:id="rId284" xr:uid="{00000000-0004-0000-0900-00001B010000}"/>
    <hyperlink ref="O287" r:id="rId285" xr:uid="{00000000-0004-0000-0900-00001C010000}"/>
    <hyperlink ref="O288" r:id="rId286" xr:uid="{00000000-0004-0000-0900-00001D010000}"/>
    <hyperlink ref="O289" r:id="rId287" xr:uid="{00000000-0004-0000-0900-00001E010000}"/>
    <hyperlink ref="O290" r:id="rId288" xr:uid="{00000000-0004-0000-0900-00001F010000}"/>
    <hyperlink ref="O291" r:id="rId289" xr:uid="{00000000-0004-0000-0900-000020010000}"/>
    <hyperlink ref="O292" r:id="rId290" xr:uid="{00000000-0004-0000-0900-000021010000}"/>
    <hyperlink ref="O293" r:id="rId291" xr:uid="{00000000-0004-0000-0900-000022010000}"/>
    <hyperlink ref="O294" r:id="rId292" xr:uid="{00000000-0004-0000-0900-000023010000}"/>
    <hyperlink ref="O295" r:id="rId293" xr:uid="{00000000-0004-0000-0900-000024010000}"/>
    <hyperlink ref="O296" r:id="rId294" xr:uid="{00000000-0004-0000-0900-000025010000}"/>
    <hyperlink ref="O297" r:id="rId295" xr:uid="{00000000-0004-0000-0900-000026010000}"/>
    <hyperlink ref="O298" r:id="rId296" xr:uid="{00000000-0004-0000-0900-000027010000}"/>
    <hyperlink ref="O299" r:id="rId297" xr:uid="{00000000-0004-0000-0900-000028010000}"/>
    <hyperlink ref="O300" r:id="rId298" xr:uid="{00000000-0004-0000-0900-000029010000}"/>
    <hyperlink ref="O301" r:id="rId299" xr:uid="{00000000-0004-0000-0900-00002A010000}"/>
    <hyperlink ref="O302" r:id="rId300" xr:uid="{00000000-0004-0000-0900-00002B010000}"/>
    <hyperlink ref="O303" r:id="rId301" xr:uid="{00000000-0004-0000-0900-00002C010000}"/>
    <hyperlink ref="O304" r:id="rId302" xr:uid="{00000000-0004-0000-0900-00002D010000}"/>
    <hyperlink ref="O305" r:id="rId303" xr:uid="{00000000-0004-0000-0900-00002E010000}"/>
    <hyperlink ref="O306" r:id="rId304" xr:uid="{00000000-0004-0000-0900-00002F010000}"/>
    <hyperlink ref="O307" r:id="rId305" xr:uid="{00000000-0004-0000-0900-000030010000}"/>
    <hyperlink ref="O308" r:id="rId306" xr:uid="{00000000-0004-0000-0900-000031010000}"/>
    <hyperlink ref="O309" r:id="rId307" xr:uid="{00000000-0004-0000-0900-000032010000}"/>
    <hyperlink ref="O310" r:id="rId308" xr:uid="{00000000-0004-0000-0900-000033010000}"/>
    <hyperlink ref="O311" r:id="rId309" xr:uid="{00000000-0004-0000-0900-000034010000}"/>
    <hyperlink ref="O312" r:id="rId310" xr:uid="{00000000-0004-0000-0900-000035010000}"/>
    <hyperlink ref="O313" r:id="rId311" xr:uid="{00000000-0004-0000-0900-000036010000}"/>
    <hyperlink ref="O314" r:id="rId312" xr:uid="{00000000-0004-0000-0900-000037010000}"/>
    <hyperlink ref="O315" r:id="rId313" xr:uid="{00000000-0004-0000-0900-000038010000}"/>
    <hyperlink ref="O316" r:id="rId314" xr:uid="{00000000-0004-0000-0900-000039010000}"/>
    <hyperlink ref="O317" r:id="rId315" xr:uid="{00000000-0004-0000-0900-00003A010000}"/>
    <hyperlink ref="O318" r:id="rId316" xr:uid="{00000000-0004-0000-0900-00003B010000}"/>
    <hyperlink ref="O319" r:id="rId317" xr:uid="{00000000-0004-0000-0900-00003C010000}"/>
    <hyperlink ref="O320" r:id="rId318" xr:uid="{00000000-0004-0000-0900-00003D010000}"/>
    <hyperlink ref="O321" r:id="rId319" xr:uid="{00000000-0004-0000-0900-00003E010000}"/>
    <hyperlink ref="O322" r:id="rId320" xr:uid="{00000000-0004-0000-0900-00003F010000}"/>
    <hyperlink ref="O323" r:id="rId321" xr:uid="{00000000-0004-0000-0900-000040010000}"/>
    <hyperlink ref="O324" r:id="rId322" xr:uid="{00000000-0004-0000-0900-000041010000}"/>
    <hyperlink ref="O325" r:id="rId323" xr:uid="{00000000-0004-0000-0900-000042010000}"/>
    <hyperlink ref="O326" r:id="rId324" xr:uid="{00000000-0004-0000-0900-000043010000}"/>
    <hyperlink ref="O327" r:id="rId325" xr:uid="{00000000-0004-0000-0900-000044010000}"/>
    <hyperlink ref="O328" r:id="rId326" xr:uid="{00000000-0004-0000-0900-000045010000}"/>
    <hyperlink ref="O329" r:id="rId327" xr:uid="{00000000-0004-0000-0900-000046010000}"/>
    <hyperlink ref="O330" r:id="rId328" xr:uid="{00000000-0004-0000-0900-000047010000}"/>
    <hyperlink ref="O331" r:id="rId329" xr:uid="{00000000-0004-0000-0900-000048010000}"/>
    <hyperlink ref="O332" r:id="rId330" xr:uid="{00000000-0004-0000-0900-000049010000}"/>
    <hyperlink ref="O333" r:id="rId331" xr:uid="{00000000-0004-0000-0900-00004A010000}"/>
    <hyperlink ref="O334" r:id="rId332" xr:uid="{00000000-0004-0000-0900-00004B010000}"/>
    <hyperlink ref="O335" r:id="rId333" xr:uid="{00000000-0004-0000-0900-00004C010000}"/>
    <hyperlink ref="O336" r:id="rId334" xr:uid="{00000000-0004-0000-0900-00004D010000}"/>
    <hyperlink ref="O337" r:id="rId335" xr:uid="{00000000-0004-0000-0900-00004E010000}"/>
    <hyperlink ref="O338" r:id="rId336" xr:uid="{00000000-0004-0000-0900-00004F010000}"/>
    <hyperlink ref="O339" r:id="rId337" xr:uid="{00000000-0004-0000-0900-000050010000}"/>
    <hyperlink ref="O340" r:id="rId338" xr:uid="{00000000-0004-0000-0900-000051010000}"/>
    <hyperlink ref="O341" r:id="rId339" xr:uid="{00000000-0004-0000-0900-000052010000}"/>
    <hyperlink ref="O342" r:id="rId340" xr:uid="{00000000-0004-0000-0900-000053010000}"/>
    <hyperlink ref="O343" r:id="rId341" xr:uid="{00000000-0004-0000-0900-000054010000}"/>
    <hyperlink ref="O344" r:id="rId342" xr:uid="{00000000-0004-0000-0900-000055010000}"/>
    <hyperlink ref="O345" r:id="rId343" xr:uid="{00000000-0004-0000-0900-000056010000}"/>
    <hyperlink ref="O346" r:id="rId344" xr:uid="{00000000-0004-0000-0900-000057010000}"/>
    <hyperlink ref="O347" r:id="rId345" xr:uid="{00000000-0004-0000-0900-000058010000}"/>
    <hyperlink ref="O348" r:id="rId346" xr:uid="{00000000-0004-0000-0900-000059010000}"/>
    <hyperlink ref="O349" r:id="rId347" xr:uid="{00000000-0004-0000-0900-00005A010000}"/>
    <hyperlink ref="O350" r:id="rId348" xr:uid="{00000000-0004-0000-0900-00005B010000}"/>
    <hyperlink ref="O351" r:id="rId349" xr:uid="{00000000-0004-0000-0900-00005C010000}"/>
    <hyperlink ref="O352" r:id="rId350" xr:uid="{00000000-0004-0000-0900-00005D010000}"/>
    <hyperlink ref="O353" r:id="rId351" xr:uid="{00000000-0004-0000-0900-00005E010000}"/>
    <hyperlink ref="O354" r:id="rId352" xr:uid="{00000000-0004-0000-0900-00005F010000}"/>
    <hyperlink ref="O355" r:id="rId353" xr:uid="{00000000-0004-0000-0900-000060010000}"/>
    <hyperlink ref="O356" r:id="rId354" xr:uid="{00000000-0004-0000-0900-000061010000}"/>
    <hyperlink ref="O357" r:id="rId355" xr:uid="{00000000-0004-0000-0900-000062010000}"/>
    <hyperlink ref="O358" r:id="rId356" xr:uid="{00000000-0004-0000-0900-000063010000}"/>
    <hyperlink ref="O359" r:id="rId357" xr:uid="{00000000-0004-0000-0900-000064010000}"/>
    <hyperlink ref="O360" r:id="rId358" xr:uid="{00000000-0004-0000-0900-000065010000}"/>
    <hyperlink ref="O361" r:id="rId359" xr:uid="{00000000-0004-0000-0900-000066010000}"/>
    <hyperlink ref="O362" r:id="rId360" xr:uid="{00000000-0004-0000-0900-000067010000}"/>
    <hyperlink ref="O363" r:id="rId361" xr:uid="{00000000-0004-0000-0900-000068010000}"/>
    <hyperlink ref="O364" r:id="rId362" xr:uid="{00000000-0004-0000-0900-000069010000}"/>
    <hyperlink ref="O365" r:id="rId363" xr:uid="{00000000-0004-0000-0900-00006A010000}"/>
    <hyperlink ref="O366" r:id="rId364" xr:uid="{00000000-0004-0000-0900-00006B010000}"/>
    <hyperlink ref="O367" r:id="rId365" xr:uid="{00000000-0004-0000-0900-00006C010000}"/>
    <hyperlink ref="O368" r:id="rId366" xr:uid="{00000000-0004-0000-0900-00006D010000}"/>
    <hyperlink ref="O369" r:id="rId367" xr:uid="{00000000-0004-0000-0900-00006E010000}"/>
    <hyperlink ref="O370" r:id="rId368" xr:uid="{00000000-0004-0000-0900-00006F010000}"/>
    <hyperlink ref="O371" r:id="rId369" xr:uid="{00000000-0004-0000-0900-000070010000}"/>
    <hyperlink ref="O372" r:id="rId370" xr:uid="{00000000-0004-0000-0900-000071010000}"/>
    <hyperlink ref="O373" r:id="rId371" xr:uid="{00000000-0004-0000-0900-000072010000}"/>
    <hyperlink ref="O374" r:id="rId372" xr:uid="{00000000-0004-0000-0900-000073010000}"/>
    <hyperlink ref="O375" r:id="rId373" xr:uid="{00000000-0004-0000-0900-000074010000}"/>
    <hyperlink ref="O376" r:id="rId374" xr:uid="{00000000-0004-0000-0900-000075010000}"/>
    <hyperlink ref="O377" r:id="rId375" xr:uid="{00000000-0004-0000-0900-000076010000}"/>
    <hyperlink ref="O378" r:id="rId376" xr:uid="{00000000-0004-0000-0900-000077010000}"/>
    <hyperlink ref="O379" r:id="rId377" xr:uid="{00000000-0004-0000-0900-000078010000}"/>
    <hyperlink ref="O380" r:id="rId378" xr:uid="{00000000-0004-0000-0900-000079010000}"/>
    <hyperlink ref="O381" r:id="rId379" xr:uid="{00000000-0004-0000-0900-00007A010000}"/>
    <hyperlink ref="O382" r:id="rId380" xr:uid="{00000000-0004-0000-0900-00007B010000}"/>
    <hyperlink ref="O383" r:id="rId381" xr:uid="{00000000-0004-0000-0900-00007C010000}"/>
    <hyperlink ref="O384" r:id="rId382" xr:uid="{00000000-0004-0000-0900-00007D010000}"/>
    <hyperlink ref="O385" r:id="rId383" xr:uid="{00000000-0004-0000-0900-00007E010000}"/>
    <hyperlink ref="O386" r:id="rId384" xr:uid="{00000000-0004-0000-0900-00007F010000}"/>
    <hyperlink ref="O387" r:id="rId385" xr:uid="{00000000-0004-0000-0900-000080010000}"/>
    <hyperlink ref="O388" r:id="rId386" xr:uid="{00000000-0004-0000-0900-000081010000}"/>
    <hyperlink ref="O389" r:id="rId387" xr:uid="{00000000-0004-0000-0900-000082010000}"/>
    <hyperlink ref="O390" r:id="rId388" xr:uid="{00000000-0004-0000-0900-000083010000}"/>
    <hyperlink ref="O391" r:id="rId389" xr:uid="{00000000-0004-0000-0900-000084010000}"/>
    <hyperlink ref="O392" r:id="rId390" xr:uid="{00000000-0004-0000-0900-000085010000}"/>
    <hyperlink ref="O393" r:id="rId391" xr:uid="{00000000-0004-0000-0900-000086010000}"/>
    <hyperlink ref="O394" r:id="rId392" xr:uid="{00000000-0004-0000-0900-000087010000}"/>
    <hyperlink ref="O395" r:id="rId393" xr:uid="{00000000-0004-0000-0900-000088010000}"/>
    <hyperlink ref="O396" r:id="rId394" xr:uid="{00000000-0004-0000-0900-000089010000}"/>
    <hyperlink ref="O397" r:id="rId395" xr:uid="{00000000-0004-0000-0900-00008A010000}"/>
    <hyperlink ref="O398" r:id="rId396" xr:uid="{00000000-0004-0000-0900-00008B010000}"/>
    <hyperlink ref="O399" r:id="rId397" xr:uid="{00000000-0004-0000-0900-00008C010000}"/>
    <hyperlink ref="O400" r:id="rId398" xr:uid="{00000000-0004-0000-0900-00008D010000}"/>
    <hyperlink ref="O401" r:id="rId399" xr:uid="{00000000-0004-0000-0900-00008E010000}"/>
    <hyperlink ref="O402" r:id="rId400" xr:uid="{00000000-0004-0000-0900-00008F010000}"/>
    <hyperlink ref="O403" r:id="rId401" xr:uid="{00000000-0004-0000-0900-000090010000}"/>
    <hyperlink ref="O404" r:id="rId402" xr:uid="{00000000-0004-0000-0900-000091010000}"/>
    <hyperlink ref="O405" r:id="rId403" xr:uid="{00000000-0004-0000-0900-000092010000}"/>
    <hyperlink ref="O406" r:id="rId404" xr:uid="{00000000-0004-0000-0900-000093010000}"/>
    <hyperlink ref="O407" r:id="rId405" xr:uid="{00000000-0004-0000-0900-000094010000}"/>
    <hyperlink ref="O408" r:id="rId406" xr:uid="{00000000-0004-0000-0900-000095010000}"/>
    <hyperlink ref="O409" r:id="rId407" xr:uid="{00000000-0004-0000-0900-000096010000}"/>
    <hyperlink ref="O410" r:id="rId408" xr:uid="{00000000-0004-0000-0900-000097010000}"/>
    <hyperlink ref="O411" r:id="rId409" xr:uid="{00000000-0004-0000-0900-000098010000}"/>
    <hyperlink ref="O412" r:id="rId410" xr:uid="{00000000-0004-0000-0900-000099010000}"/>
    <hyperlink ref="O413" r:id="rId411" xr:uid="{00000000-0004-0000-0900-00009A010000}"/>
    <hyperlink ref="O414" r:id="rId412" xr:uid="{00000000-0004-0000-0900-00009B010000}"/>
    <hyperlink ref="O415" r:id="rId413" xr:uid="{00000000-0004-0000-0900-00009C010000}"/>
    <hyperlink ref="O416" r:id="rId414" xr:uid="{00000000-0004-0000-0900-00009D010000}"/>
    <hyperlink ref="O417" r:id="rId415" xr:uid="{00000000-0004-0000-0900-00009E010000}"/>
    <hyperlink ref="O418" r:id="rId416" xr:uid="{00000000-0004-0000-0900-00009F010000}"/>
    <hyperlink ref="O419" r:id="rId417" xr:uid="{00000000-0004-0000-0900-0000A0010000}"/>
    <hyperlink ref="O420" r:id="rId418" xr:uid="{00000000-0004-0000-0900-0000A1010000}"/>
    <hyperlink ref="O421" r:id="rId419" xr:uid="{00000000-0004-0000-0900-0000A2010000}"/>
    <hyperlink ref="O422" r:id="rId420" xr:uid="{00000000-0004-0000-0900-0000A3010000}"/>
    <hyperlink ref="O423" r:id="rId421" xr:uid="{00000000-0004-0000-0900-0000A4010000}"/>
    <hyperlink ref="O424" r:id="rId422" xr:uid="{00000000-0004-0000-0900-0000A5010000}"/>
    <hyperlink ref="O425" r:id="rId423" xr:uid="{00000000-0004-0000-0900-0000A6010000}"/>
    <hyperlink ref="O426" r:id="rId424" xr:uid="{00000000-0004-0000-0900-0000A7010000}"/>
    <hyperlink ref="O427" r:id="rId425" xr:uid="{00000000-0004-0000-0900-0000A8010000}"/>
    <hyperlink ref="O428" r:id="rId426" xr:uid="{00000000-0004-0000-0900-0000A9010000}"/>
    <hyperlink ref="O429" r:id="rId427" xr:uid="{00000000-0004-0000-0900-0000AA010000}"/>
    <hyperlink ref="O430" r:id="rId428" xr:uid="{00000000-0004-0000-0900-0000AB010000}"/>
    <hyperlink ref="O431" r:id="rId429" xr:uid="{00000000-0004-0000-0900-0000AC010000}"/>
    <hyperlink ref="O432" r:id="rId430" xr:uid="{00000000-0004-0000-0900-0000AD010000}"/>
    <hyperlink ref="O433" r:id="rId431" xr:uid="{00000000-0004-0000-0900-0000AE010000}"/>
    <hyperlink ref="O434" r:id="rId432" xr:uid="{00000000-0004-0000-0900-0000AF010000}"/>
    <hyperlink ref="O435" r:id="rId433" xr:uid="{00000000-0004-0000-0900-0000B0010000}"/>
    <hyperlink ref="O436" r:id="rId434" xr:uid="{00000000-0004-0000-0900-0000B1010000}"/>
    <hyperlink ref="O437" r:id="rId435" xr:uid="{00000000-0004-0000-0900-0000B2010000}"/>
    <hyperlink ref="O438" r:id="rId436" xr:uid="{00000000-0004-0000-0900-0000B3010000}"/>
    <hyperlink ref="O439" r:id="rId437" xr:uid="{00000000-0004-0000-0900-0000B4010000}"/>
    <hyperlink ref="O440" r:id="rId438" xr:uid="{00000000-0004-0000-0900-0000B5010000}"/>
    <hyperlink ref="O441" r:id="rId439" xr:uid="{00000000-0004-0000-0900-0000B6010000}"/>
    <hyperlink ref="O442" r:id="rId440" xr:uid="{00000000-0004-0000-0900-0000B7010000}"/>
    <hyperlink ref="O443" r:id="rId441" xr:uid="{00000000-0004-0000-0900-0000B8010000}"/>
    <hyperlink ref="O444" r:id="rId442" xr:uid="{00000000-0004-0000-0900-0000B9010000}"/>
    <hyperlink ref="O445" r:id="rId443" xr:uid="{00000000-0004-0000-0900-0000BA010000}"/>
    <hyperlink ref="O446" r:id="rId444" xr:uid="{00000000-0004-0000-0900-0000BB010000}"/>
    <hyperlink ref="O447" r:id="rId445" xr:uid="{00000000-0004-0000-0900-0000BC010000}"/>
    <hyperlink ref="O448" r:id="rId446" xr:uid="{00000000-0004-0000-0900-0000BD010000}"/>
    <hyperlink ref="O449" r:id="rId447" xr:uid="{00000000-0004-0000-0900-0000BE010000}"/>
    <hyperlink ref="O450" r:id="rId448" xr:uid="{00000000-0004-0000-0900-0000BF010000}"/>
    <hyperlink ref="O451" r:id="rId449" xr:uid="{00000000-0004-0000-0900-0000C0010000}"/>
    <hyperlink ref="O452" r:id="rId450" xr:uid="{00000000-0004-0000-0900-0000C1010000}"/>
    <hyperlink ref="O453" r:id="rId451" xr:uid="{00000000-0004-0000-0900-0000C2010000}"/>
    <hyperlink ref="O454" r:id="rId452" xr:uid="{00000000-0004-0000-0900-0000C3010000}"/>
    <hyperlink ref="O455" r:id="rId453" xr:uid="{00000000-0004-0000-0900-0000C4010000}"/>
    <hyperlink ref="O456" r:id="rId454" xr:uid="{00000000-0004-0000-0900-0000C5010000}"/>
    <hyperlink ref="O457" r:id="rId455" xr:uid="{00000000-0004-0000-0900-0000C6010000}"/>
    <hyperlink ref="O458" r:id="rId456" xr:uid="{00000000-0004-0000-0900-0000C7010000}"/>
    <hyperlink ref="O459" r:id="rId457" xr:uid="{00000000-0004-0000-0900-0000C8010000}"/>
    <hyperlink ref="O460" r:id="rId458" xr:uid="{00000000-0004-0000-0900-0000C9010000}"/>
    <hyperlink ref="O461" r:id="rId459" xr:uid="{00000000-0004-0000-0900-0000CA010000}"/>
    <hyperlink ref="O462" r:id="rId460" xr:uid="{00000000-0004-0000-0900-0000CB010000}"/>
    <hyperlink ref="O463" r:id="rId461" xr:uid="{00000000-0004-0000-0900-0000CC010000}"/>
    <hyperlink ref="O464" r:id="rId462" xr:uid="{00000000-0004-0000-0900-0000CD010000}"/>
    <hyperlink ref="O465" r:id="rId463" xr:uid="{00000000-0004-0000-0900-0000CE010000}"/>
    <hyperlink ref="O466" r:id="rId464" xr:uid="{00000000-0004-0000-0900-0000CF010000}"/>
    <hyperlink ref="O467" r:id="rId465" xr:uid="{00000000-0004-0000-0900-0000D0010000}"/>
    <hyperlink ref="O468" r:id="rId466" xr:uid="{00000000-0004-0000-0900-0000D1010000}"/>
    <hyperlink ref="O469" r:id="rId467" xr:uid="{00000000-0004-0000-0900-0000D2010000}"/>
    <hyperlink ref="O470" r:id="rId468" xr:uid="{00000000-0004-0000-0900-0000D3010000}"/>
    <hyperlink ref="O471" r:id="rId469" xr:uid="{00000000-0004-0000-0900-0000D4010000}"/>
    <hyperlink ref="O472" r:id="rId470" xr:uid="{00000000-0004-0000-0900-0000D5010000}"/>
    <hyperlink ref="O473" r:id="rId471" xr:uid="{00000000-0004-0000-0900-0000D6010000}"/>
    <hyperlink ref="O474" r:id="rId472" xr:uid="{00000000-0004-0000-0900-0000D7010000}"/>
    <hyperlink ref="O475" r:id="rId473" xr:uid="{00000000-0004-0000-0900-0000D8010000}"/>
    <hyperlink ref="O476" r:id="rId474" xr:uid="{00000000-0004-0000-0900-0000D9010000}"/>
    <hyperlink ref="O477" r:id="rId475" xr:uid="{00000000-0004-0000-0900-0000DA010000}"/>
    <hyperlink ref="O478" r:id="rId476" xr:uid="{00000000-0004-0000-0900-0000DB010000}"/>
    <hyperlink ref="O479" r:id="rId477" xr:uid="{00000000-0004-0000-0900-0000DC010000}"/>
    <hyperlink ref="O480" r:id="rId478" xr:uid="{00000000-0004-0000-0900-0000DD010000}"/>
    <hyperlink ref="O481" r:id="rId479" xr:uid="{00000000-0004-0000-0900-0000DE010000}"/>
    <hyperlink ref="O482" r:id="rId480" xr:uid="{00000000-0004-0000-0900-0000DF010000}"/>
    <hyperlink ref="O483" r:id="rId481" xr:uid="{00000000-0004-0000-0900-0000E0010000}"/>
    <hyperlink ref="O484" r:id="rId482" xr:uid="{00000000-0004-0000-0900-0000E1010000}"/>
    <hyperlink ref="O485" r:id="rId483" xr:uid="{00000000-0004-0000-0900-0000E2010000}"/>
    <hyperlink ref="O486" r:id="rId484" xr:uid="{00000000-0004-0000-0900-0000E3010000}"/>
    <hyperlink ref="O487" r:id="rId485" xr:uid="{00000000-0004-0000-0900-0000E4010000}"/>
    <hyperlink ref="O488" r:id="rId486" xr:uid="{00000000-0004-0000-0900-0000E5010000}"/>
    <hyperlink ref="O489" r:id="rId487" xr:uid="{00000000-0004-0000-0900-0000E6010000}"/>
    <hyperlink ref="O490" r:id="rId488" xr:uid="{00000000-0004-0000-0900-0000E7010000}"/>
    <hyperlink ref="O491" r:id="rId489" xr:uid="{00000000-0004-0000-0900-0000E8010000}"/>
    <hyperlink ref="O492" r:id="rId490" xr:uid="{00000000-0004-0000-0900-0000E9010000}"/>
    <hyperlink ref="O493" r:id="rId491" xr:uid="{00000000-0004-0000-0900-0000EA010000}"/>
    <hyperlink ref="O494" r:id="rId492" xr:uid="{00000000-0004-0000-0900-0000EB010000}"/>
    <hyperlink ref="O495" r:id="rId493" xr:uid="{00000000-0004-0000-0900-0000EC010000}"/>
    <hyperlink ref="O496" r:id="rId494" xr:uid="{00000000-0004-0000-0900-0000ED010000}"/>
    <hyperlink ref="O497" r:id="rId495" xr:uid="{00000000-0004-0000-0900-0000EE010000}"/>
    <hyperlink ref="O498" r:id="rId496" xr:uid="{00000000-0004-0000-0900-0000EF010000}"/>
    <hyperlink ref="O499" r:id="rId497" xr:uid="{00000000-0004-0000-0900-0000F0010000}"/>
    <hyperlink ref="O500" r:id="rId498" xr:uid="{00000000-0004-0000-0900-0000F1010000}"/>
    <hyperlink ref="O501" r:id="rId499" xr:uid="{00000000-0004-0000-0900-0000F2010000}"/>
    <hyperlink ref="O502" r:id="rId500" xr:uid="{00000000-0004-0000-0900-0000F3010000}"/>
    <hyperlink ref="O503" r:id="rId501" xr:uid="{00000000-0004-0000-0900-0000F4010000}"/>
    <hyperlink ref="O504" r:id="rId502" xr:uid="{00000000-0004-0000-0900-0000F5010000}"/>
    <hyperlink ref="O505" r:id="rId503" xr:uid="{00000000-0004-0000-0900-0000F6010000}"/>
    <hyperlink ref="O506" r:id="rId504" xr:uid="{00000000-0004-0000-0900-0000F7010000}"/>
    <hyperlink ref="O507" r:id="rId505" xr:uid="{00000000-0004-0000-0900-0000F8010000}"/>
    <hyperlink ref="O508" r:id="rId506" xr:uid="{00000000-0004-0000-0900-0000F9010000}"/>
    <hyperlink ref="O509" r:id="rId507" xr:uid="{00000000-0004-0000-0900-0000FA010000}"/>
    <hyperlink ref="O510" r:id="rId508" xr:uid="{00000000-0004-0000-0900-0000FB010000}"/>
    <hyperlink ref="O511" r:id="rId509" xr:uid="{00000000-0004-0000-0900-0000FC010000}"/>
    <hyperlink ref="O512" r:id="rId510" xr:uid="{00000000-0004-0000-0900-0000FD010000}"/>
    <hyperlink ref="O513" r:id="rId511" xr:uid="{00000000-0004-0000-0900-0000FE010000}"/>
    <hyperlink ref="O514" r:id="rId512" xr:uid="{00000000-0004-0000-0900-0000FF010000}"/>
    <hyperlink ref="O515" r:id="rId513" xr:uid="{00000000-0004-0000-0900-000000020000}"/>
    <hyperlink ref="O516" r:id="rId514" xr:uid="{00000000-0004-0000-0900-000001020000}"/>
    <hyperlink ref="O517" r:id="rId515" xr:uid="{00000000-0004-0000-0900-000002020000}"/>
    <hyperlink ref="O518" r:id="rId516" xr:uid="{00000000-0004-0000-0900-000003020000}"/>
    <hyperlink ref="O519" r:id="rId517" xr:uid="{00000000-0004-0000-0900-000004020000}"/>
    <hyperlink ref="O520" r:id="rId518" xr:uid="{00000000-0004-0000-0900-000005020000}"/>
    <hyperlink ref="O521" r:id="rId519" xr:uid="{00000000-0004-0000-0900-000006020000}"/>
    <hyperlink ref="O522" r:id="rId520" xr:uid="{00000000-0004-0000-0900-000007020000}"/>
    <hyperlink ref="O523" r:id="rId521" xr:uid="{00000000-0004-0000-0900-000008020000}"/>
    <hyperlink ref="O524" r:id="rId522" xr:uid="{00000000-0004-0000-0900-000009020000}"/>
    <hyperlink ref="O525" r:id="rId523" xr:uid="{00000000-0004-0000-0900-00000A020000}"/>
    <hyperlink ref="O526" r:id="rId524" xr:uid="{00000000-0004-0000-0900-00000B020000}"/>
    <hyperlink ref="O527" r:id="rId525" xr:uid="{00000000-0004-0000-0900-00000C020000}"/>
    <hyperlink ref="O528" r:id="rId526" xr:uid="{00000000-0004-0000-0900-00000D02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79"/>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6" width="15.7109375" customWidth="1"/>
    <col min="7" max="7" width="30.7109375" customWidth="1"/>
    <col min="8" max="9" width="15.7109375" customWidth="1"/>
    <col min="10" max="10" width="18.7109375" customWidth="1"/>
  </cols>
  <sheetData>
    <row r="1" spans="1:10" ht="27">
      <c r="A1" s="32" t="s">
        <v>3747</v>
      </c>
      <c r="B1" s="37"/>
      <c r="C1" s="37"/>
      <c r="D1" s="37"/>
      <c r="E1" s="37"/>
      <c r="F1" s="37"/>
      <c r="G1" s="37"/>
      <c r="H1" s="37"/>
      <c r="I1" s="37"/>
      <c r="J1" s="37"/>
    </row>
    <row r="2" spans="1:10" ht="20.100000000000001" customHeight="1">
      <c r="A2" s="1" t="s">
        <v>1</v>
      </c>
      <c r="B2" s="1" t="s">
        <v>2</v>
      </c>
      <c r="C2" s="1" t="s">
        <v>3</v>
      </c>
      <c r="D2" s="1" t="s">
        <v>6</v>
      </c>
      <c r="E2" s="1" t="s">
        <v>501</v>
      </c>
      <c r="F2" s="1" t="s">
        <v>2443</v>
      </c>
      <c r="G2" s="1" t="s">
        <v>12</v>
      </c>
      <c r="H2" s="1" t="s">
        <v>502</v>
      </c>
      <c r="I2" s="1" t="s">
        <v>503</v>
      </c>
      <c r="J2" s="1" t="s">
        <v>23</v>
      </c>
    </row>
    <row r="3" spans="1:10" ht="15" customHeight="1">
      <c r="A3" s="2" t="s">
        <v>24</v>
      </c>
      <c r="B3" s="2" t="s">
        <v>25</v>
      </c>
      <c r="C3" s="3">
        <v>1</v>
      </c>
      <c r="D3" s="2" t="s">
        <v>504</v>
      </c>
      <c r="E3" s="2" t="s">
        <v>3748</v>
      </c>
      <c r="F3" s="2"/>
      <c r="G3" s="2" t="s">
        <v>3749</v>
      </c>
      <c r="H3" s="2" t="s">
        <v>1032</v>
      </c>
      <c r="I3" s="2"/>
      <c r="J3" s="4" t="s">
        <v>509</v>
      </c>
    </row>
    <row r="4" spans="1:10" ht="15" customHeight="1">
      <c r="A4" s="2" t="s">
        <v>24</v>
      </c>
      <c r="B4" s="2" t="s">
        <v>25</v>
      </c>
      <c r="C4" s="3">
        <v>1</v>
      </c>
      <c r="D4" s="2" t="s">
        <v>504</v>
      </c>
      <c r="E4" s="2" t="s">
        <v>510</v>
      </c>
      <c r="F4" s="2"/>
      <c r="G4" s="2" t="s">
        <v>2478</v>
      </c>
      <c r="H4" s="2" t="s">
        <v>1032</v>
      </c>
      <c r="I4" s="2"/>
      <c r="J4" s="4" t="s">
        <v>3750</v>
      </c>
    </row>
    <row r="5" spans="1:10" ht="15" customHeight="1">
      <c r="A5" s="2" t="s">
        <v>24</v>
      </c>
      <c r="B5" s="2" t="s">
        <v>25</v>
      </c>
      <c r="C5" s="3">
        <v>1</v>
      </c>
      <c r="D5" s="2" t="s">
        <v>504</v>
      </c>
      <c r="E5" s="2" t="s">
        <v>654</v>
      </c>
      <c r="F5" s="2"/>
      <c r="G5" s="2" t="s">
        <v>3751</v>
      </c>
      <c r="H5" s="2" t="s">
        <v>1032</v>
      </c>
      <c r="I5" s="2"/>
      <c r="J5" s="4" t="s">
        <v>3752</v>
      </c>
    </row>
    <row r="6" spans="1:10" ht="15" customHeight="1">
      <c r="A6" s="2" t="s">
        <v>24</v>
      </c>
      <c r="B6" s="2" t="s">
        <v>25</v>
      </c>
      <c r="C6" s="3">
        <v>1</v>
      </c>
      <c r="D6" s="2" t="s">
        <v>504</v>
      </c>
      <c r="E6" s="2" t="s">
        <v>3748</v>
      </c>
      <c r="F6" s="2"/>
      <c r="G6" s="2" t="s">
        <v>3753</v>
      </c>
      <c r="H6" s="2" t="s">
        <v>1032</v>
      </c>
      <c r="I6" s="2"/>
      <c r="J6" s="4" t="s">
        <v>509</v>
      </c>
    </row>
    <row r="7" spans="1:10" ht="15" customHeight="1">
      <c r="A7" s="2" t="s">
        <v>24</v>
      </c>
      <c r="B7" s="2" t="s">
        <v>25</v>
      </c>
      <c r="C7" s="3">
        <v>1</v>
      </c>
      <c r="D7" s="2" t="s">
        <v>504</v>
      </c>
      <c r="E7" s="2" t="s">
        <v>3754</v>
      </c>
      <c r="F7" s="2"/>
      <c r="G7" s="2" t="s">
        <v>2539</v>
      </c>
      <c r="H7" s="2" t="s">
        <v>810</v>
      </c>
      <c r="I7" s="2"/>
      <c r="J7" s="4" t="s">
        <v>509</v>
      </c>
    </row>
    <row r="8" spans="1:10" ht="15" customHeight="1">
      <c r="A8" s="2" t="s">
        <v>24</v>
      </c>
      <c r="B8" s="2" t="s">
        <v>25</v>
      </c>
      <c r="C8" s="3">
        <v>1</v>
      </c>
      <c r="D8" s="2" t="s">
        <v>504</v>
      </c>
      <c r="E8" s="2" t="s">
        <v>654</v>
      </c>
      <c r="F8" s="2" t="s">
        <v>3755</v>
      </c>
      <c r="G8" s="2" t="s">
        <v>3756</v>
      </c>
      <c r="H8" s="2"/>
      <c r="I8" s="2"/>
      <c r="J8" s="4" t="s">
        <v>3757</v>
      </c>
    </row>
    <row r="9" spans="1:10" ht="15" customHeight="1">
      <c r="A9" s="2" t="s">
        <v>24</v>
      </c>
      <c r="B9" s="2" t="s">
        <v>25</v>
      </c>
      <c r="C9" s="3">
        <v>1</v>
      </c>
      <c r="D9" s="2" t="s">
        <v>504</v>
      </c>
      <c r="E9" s="2" t="s">
        <v>654</v>
      </c>
      <c r="F9" s="2" t="s">
        <v>3755</v>
      </c>
      <c r="G9" s="2" t="s">
        <v>3758</v>
      </c>
      <c r="H9" s="2"/>
      <c r="I9" s="2"/>
      <c r="J9" s="4" t="s">
        <v>3759</v>
      </c>
    </row>
    <row r="10" spans="1:10" ht="15" customHeight="1">
      <c r="A10" s="2" t="s">
        <v>24</v>
      </c>
      <c r="B10" s="2" t="s">
        <v>25</v>
      </c>
      <c r="C10" s="3">
        <v>1</v>
      </c>
      <c r="D10" s="2" t="s">
        <v>504</v>
      </c>
      <c r="E10" s="2" t="s">
        <v>3760</v>
      </c>
      <c r="F10" s="2"/>
      <c r="G10" s="2" t="s">
        <v>2478</v>
      </c>
      <c r="H10" s="2"/>
      <c r="I10" s="2"/>
      <c r="J10" s="4" t="s">
        <v>3761</v>
      </c>
    </row>
    <row r="11" spans="1:10" ht="15" customHeight="1">
      <c r="A11" s="2" t="s">
        <v>24</v>
      </c>
      <c r="B11" s="2" t="s">
        <v>25</v>
      </c>
      <c r="C11" s="3">
        <v>1</v>
      </c>
      <c r="D11" s="2" t="s">
        <v>504</v>
      </c>
      <c r="E11" s="2" t="s">
        <v>539</v>
      </c>
      <c r="F11" s="2" t="s">
        <v>3762</v>
      </c>
      <c r="G11" s="2" t="s">
        <v>3763</v>
      </c>
      <c r="H11" s="2"/>
      <c r="I11" s="2"/>
      <c r="J11" s="4" t="s">
        <v>3764</v>
      </c>
    </row>
    <row r="12" spans="1:10" ht="15" customHeight="1">
      <c r="A12" s="2" t="s">
        <v>24</v>
      </c>
      <c r="B12" s="2" t="s">
        <v>25</v>
      </c>
      <c r="C12" s="3">
        <v>1</v>
      </c>
      <c r="D12" s="2" t="s">
        <v>504</v>
      </c>
      <c r="E12" s="2" t="s">
        <v>654</v>
      </c>
      <c r="F12" s="2" t="s">
        <v>3765</v>
      </c>
      <c r="G12" s="2" t="s">
        <v>2478</v>
      </c>
      <c r="H12" s="2"/>
      <c r="I12" s="2"/>
      <c r="J12" s="4" t="s">
        <v>3766</v>
      </c>
    </row>
    <row r="13" spans="1:10" ht="15" customHeight="1">
      <c r="A13" s="2" t="s">
        <v>24</v>
      </c>
      <c r="B13" s="2" t="s">
        <v>25</v>
      </c>
      <c r="C13" s="3">
        <v>1</v>
      </c>
      <c r="D13" s="2" t="s">
        <v>504</v>
      </c>
      <c r="E13" s="2" t="s">
        <v>654</v>
      </c>
      <c r="F13" s="2" t="s">
        <v>3767</v>
      </c>
      <c r="G13" s="2" t="s">
        <v>3768</v>
      </c>
      <c r="H13" s="2"/>
      <c r="I13" s="2"/>
      <c r="J13" s="4" t="s">
        <v>3769</v>
      </c>
    </row>
    <row r="14" spans="1:10" ht="15" customHeight="1">
      <c r="A14" s="2" t="s">
        <v>24</v>
      </c>
      <c r="B14" s="2" t="s">
        <v>25</v>
      </c>
      <c r="C14" s="3">
        <v>1</v>
      </c>
      <c r="D14" s="2" t="s">
        <v>504</v>
      </c>
      <c r="E14" s="2" t="s">
        <v>3770</v>
      </c>
      <c r="F14" s="2"/>
      <c r="G14" s="2" t="s">
        <v>3763</v>
      </c>
      <c r="H14" s="2"/>
      <c r="I14" s="2"/>
      <c r="J14" s="4" t="s">
        <v>3764</v>
      </c>
    </row>
    <row r="15" spans="1:10" ht="15" customHeight="1">
      <c r="A15" s="2" t="s">
        <v>24</v>
      </c>
      <c r="B15" s="2" t="s">
        <v>25</v>
      </c>
      <c r="C15" s="3">
        <v>1</v>
      </c>
      <c r="D15" s="2" t="s">
        <v>504</v>
      </c>
      <c r="E15" s="2" t="s">
        <v>3771</v>
      </c>
      <c r="F15" s="2"/>
      <c r="G15" s="2" t="s">
        <v>2478</v>
      </c>
      <c r="H15" s="2" t="s">
        <v>1028</v>
      </c>
      <c r="I15" s="2" t="s">
        <v>1149</v>
      </c>
      <c r="J15" s="4" t="s">
        <v>537</v>
      </c>
    </row>
    <row r="16" spans="1:10" ht="15" customHeight="1">
      <c r="A16" s="2" t="s">
        <v>24</v>
      </c>
      <c r="B16" s="2" t="s">
        <v>25</v>
      </c>
      <c r="C16" s="3">
        <v>1</v>
      </c>
      <c r="D16" s="2" t="s">
        <v>504</v>
      </c>
      <c r="E16" s="2" t="s">
        <v>3771</v>
      </c>
      <c r="F16" s="2"/>
      <c r="G16" s="2" t="s">
        <v>3772</v>
      </c>
      <c r="H16" s="2" t="s">
        <v>529</v>
      </c>
      <c r="I16" s="2" t="s">
        <v>756</v>
      </c>
      <c r="J16" s="4" t="s">
        <v>3773</v>
      </c>
    </row>
    <row r="17" spans="1:10" ht="15" customHeight="1">
      <c r="A17" s="2" t="s">
        <v>24</v>
      </c>
      <c r="B17" s="2" t="s">
        <v>25</v>
      </c>
      <c r="C17" s="3">
        <v>1</v>
      </c>
      <c r="D17" s="2" t="s">
        <v>504</v>
      </c>
      <c r="E17" s="2" t="s">
        <v>3774</v>
      </c>
      <c r="F17" s="2"/>
      <c r="G17" s="2" t="s">
        <v>3772</v>
      </c>
      <c r="H17" s="2" t="s">
        <v>980</v>
      </c>
      <c r="I17" s="2" t="s">
        <v>976</v>
      </c>
      <c r="J17" s="4" t="s">
        <v>3773</v>
      </c>
    </row>
    <row r="18" spans="1:10" ht="15" customHeight="1">
      <c r="A18" s="2" t="s">
        <v>24</v>
      </c>
      <c r="B18" s="2" t="s">
        <v>25</v>
      </c>
      <c r="C18" s="3">
        <v>1</v>
      </c>
      <c r="D18" s="2" t="s">
        <v>504</v>
      </c>
      <c r="E18" s="2" t="s">
        <v>3775</v>
      </c>
      <c r="F18" s="2"/>
      <c r="G18" s="2" t="s">
        <v>3772</v>
      </c>
      <c r="H18" s="2" t="s">
        <v>980</v>
      </c>
      <c r="I18" s="2" t="s">
        <v>976</v>
      </c>
      <c r="J18" s="4" t="s">
        <v>3773</v>
      </c>
    </row>
    <row r="19" spans="1:10" ht="15" customHeight="1">
      <c r="A19" s="2" t="s">
        <v>24</v>
      </c>
      <c r="B19" s="2" t="s">
        <v>25</v>
      </c>
      <c r="C19" s="3">
        <v>1</v>
      </c>
      <c r="D19" s="2" t="s">
        <v>504</v>
      </c>
      <c r="E19" s="2" t="s">
        <v>3771</v>
      </c>
      <c r="F19" s="2"/>
      <c r="G19" s="2" t="s">
        <v>2539</v>
      </c>
      <c r="H19" s="2" t="s">
        <v>1053</v>
      </c>
      <c r="I19" s="2" t="s">
        <v>806</v>
      </c>
      <c r="J19" s="4" t="s">
        <v>509</v>
      </c>
    </row>
    <row r="20" spans="1:10" ht="15" customHeight="1">
      <c r="A20" s="2" t="s">
        <v>24</v>
      </c>
      <c r="B20" s="2" t="s">
        <v>25</v>
      </c>
      <c r="C20" s="3">
        <v>1</v>
      </c>
      <c r="D20" s="2" t="s">
        <v>504</v>
      </c>
      <c r="E20" s="2" t="s">
        <v>535</v>
      </c>
      <c r="F20" s="2" t="s">
        <v>3776</v>
      </c>
      <c r="G20" s="2" t="s">
        <v>2478</v>
      </c>
      <c r="H20" s="2"/>
      <c r="I20" s="2"/>
      <c r="J20" s="4" t="s">
        <v>537</v>
      </c>
    </row>
    <row r="21" spans="1:10" ht="15" customHeight="1">
      <c r="A21" s="2" t="s">
        <v>24</v>
      </c>
      <c r="B21" s="2" t="s">
        <v>25</v>
      </c>
      <c r="C21" s="3">
        <v>1</v>
      </c>
      <c r="D21" s="2" t="s">
        <v>504</v>
      </c>
      <c r="E21" s="2" t="s">
        <v>712</v>
      </c>
      <c r="F21" s="2"/>
      <c r="G21" s="2" t="s">
        <v>2478</v>
      </c>
      <c r="H21" s="2"/>
      <c r="I21" s="2"/>
      <c r="J21" s="4" t="s">
        <v>522</v>
      </c>
    </row>
    <row r="22" spans="1:10" ht="15" customHeight="1">
      <c r="A22" s="2" t="s">
        <v>24</v>
      </c>
      <c r="B22" s="2" t="s">
        <v>25</v>
      </c>
      <c r="C22" s="3">
        <v>1</v>
      </c>
      <c r="D22" s="2" t="s">
        <v>504</v>
      </c>
      <c r="E22" s="2" t="s">
        <v>712</v>
      </c>
      <c r="F22" s="2"/>
      <c r="G22" s="2" t="s">
        <v>2399</v>
      </c>
      <c r="H22" s="2"/>
      <c r="I22" s="2"/>
      <c r="J22" s="4" t="s">
        <v>509</v>
      </c>
    </row>
    <row r="23" spans="1:10" ht="15" customHeight="1">
      <c r="A23" s="2" t="s">
        <v>24</v>
      </c>
      <c r="B23" s="2" t="s">
        <v>25</v>
      </c>
      <c r="C23" s="3">
        <v>1</v>
      </c>
      <c r="D23" s="2" t="s">
        <v>504</v>
      </c>
      <c r="E23" s="2" t="s">
        <v>654</v>
      </c>
      <c r="F23" s="2" t="s">
        <v>3777</v>
      </c>
      <c r="G23" s="2" t="s">
        <v>436</v>
      </c>
      <c r="H23" s="2"/>
      <c r="I23" s="2"/>
      <c r="J23" s="4" t="s">
        <v>530</v>
      </c>
    </row>
    <row r="24" spans="1:10" ht="15" customHeight="1">
      <c r="A24" s="2" t="s">
        <v>41</v>
      </c>
      <c r="B24" s="2" t="s">
        <v>42</v>
      </c>
      <c r="C24" s="3">
        <v>2</v>
      </c>
      <c r="D24" s="2" t="s">
        <v>540</v>
      </c>
      <c r="E24" s="2" t="s">
        <v>535</v>
      </c>
      <c r="F24" s="2" t="s">
        <v>3778</v>
      </c>
      <c r="G24" s="2" t="s">
        <v>2461</v>
      </c>
      <c r="H24" s="2"/>
      <c r="I24" s="2"/>
      <c r="J24" s="4" t="s">
        <v>549</v>
      </c>
    </row>
    <row r="25" spans="1:10" ht="15" customHeight="1">
      <c r="A25" s="2" t="s">
        <v>41</v>
      </c>
      <c r="B25" s="2" t="s">
        <v>42</v>
      </c>
      <c r="C25" s="3">
        <v>2</v>
      </c>
      <c r="D25" s="2" t="s">
        <v>540</v>
      </c>
      <c r="E25" s="2" t="s">
        <v>654</v>
      </c>
      <c r="F25" s="2" t="s">
        <v>3779</v>
      </c>
      <c r="G25" s="2" t="s">
        <v>2244</v>
      </c>
      <c r="H25" s="2"/>
      <c r="I25" s="2"/>
      <c r="J25" s="4" t="s">
        <v>3780</v>
      </c>
    </row>
    <row r="26" spans="1:10" ht="15" customHeight="1">
      <c r="A26" s="2" t="s">
        <v>41</v>
      </c>
      <c r="B26" s="2" t="s">
        <v>42</v>
      </c>
      <c r="C26" s="3">
        <v>2</v>
      </c>
      <c r="D26" s="2" t="s">
        <v>540</v>
      </c>
      <c r="E26" s="2" t="s">
        <v>535</v>
      </c>
      <c r="F26" s="2" t="s">
        <v>3781</v>
      </c>
      <c r="G26" s="2" t="s">
        <v>3782</v>
      </c>
      <c r="H26" s="2"/>
      <c r="I26" s="2"/>
      <c r="J26" s="4" t="s">
        <v>3783</v>
      </c>
    </row>
    <row r="27" spans="1:10" ht="15" customHeight="1">
      <c r="A27" s="2" t="s">
        <v>41</v>
      </c>
      <c r="B27" s="2" t="s">
        <v>42</v>
      </c>
      <c r="C27" s="3">
        <v>2</v>
      </c>
      <c r="D27" s="2" t="s">
        <v>540</v>
      </c>
      <c r="E27" s="2" t="s">
        <v>654</v>
      </c>
      <c r="F27" s="2" t="s">
        <v>3784</v>
      </c>
      <c r="G27" s="2" t="s">
        <v>3785</v>
      </c>
      <c r="H27" s="2"/>
      <c r="I27" s="2"/>
      <c r="J27" s="4" t="s">
        <v>3786</v>
      </c>
    </row>
    <row r="28" spans="1:10" ht="15" customHeight="1">
      <c r="A28" s="2" t="s">
        <v>41</v>
      </c>
      <c r="B28" s="2" t="s">
        <v>42</v>
      </c>
      <c r="C28" s="3">
        <v>2</v>
      </c>
      <c r="D28" s="2" t="s">
        <v>540</v>
      </c>
      <c r="E28" s="2" t="s">
        <v>712</v>
      </c>
      <c r="F28" s="2"/>
      <c r="G28" s="2" t="s">
        <v>3772</v>
      </c>
      <c r="H28" s="2" t="s">
        <v>1028</v>
      </c>
      <c r="I28" s="2" t="s">
        <v>892</v>
      </c>
      <c r="J28" s="4" t="s">
        <v>55</v>
      </c>
    </row>
    <row r="29" spans="1:10" ht="15" customHeight="1">
      <c r="A29" s="2" t="s">
        <v>41</v>
      </c>
      <c r="B29" s="2" t="s">
        <v>42</v>
      </c>
      <c r="C29" s="3">
        <v>2</v>
      </c>
      <c r="D29" s="2" t="s">
        <v>540</v>
      </c>
      <c r="E29" s="2" t="s">
        <v>535</v>
      </c>
      <c r="F29" s="2"/>
      <c r="G29" s="2" t="s">
        <v>2825</v>
      </c>
      <c r="H29" s="2" t="s">
        <v>806</v>
      </c>
      <c r="I29" s="2" t="s">
        <v>722</v>
      </c>
      <c r="J29" s="4" t="s">
        <v>55</v>
      </c>
    </row>
    <row r="30" spans="1:10" ht="15" customHeight="1">
      <c r="A30" s="2" t="s">
        <v>41</v>
      </c>
      <c r="B30" s="2" t="s">
        <v>42</v>
      </c>
      <c r="C30" s="3">
        <v>2</v>
      </c>
      <c r="D30" s="2" t="s">
        <v>540</v>
      </c>
      <c r="E30" s="2" t="s">
        <v>535</v>
      </c>
      <c r="F30" s="2" t="s">
        <v>3787</v>
      </c>
      <c r="G30" s="2" t="s">
        <v>2461</v>
      </c>
      <c r="H30" s="2"/>
      <c r="I30" s="2"/>
      <c r="J30" s="4" t="s">
        <v>549</v>
      </c>
    </row>
    <row r="31" spans="1:10" ht="15" customHeight="1">
      <c r="A31" s="2" t="s">
        <v>41</v>
      </c>
      <c r="B31" s="2" t="s">
        <v>42</v>
      </c>
      <c r="C31" s="3">
        <v>2</v>
      </c>
      <c r="D31" s="2" t="s">
        <v>540</v>
      </c>
      <c r="E31" s="2" t="s">
        <v>535</v>
      </c>
      <c r="F31" s="2" t="s">
        <v>3788</v>
      </c>
      <c r="G31" s="2" t="s">
        <v>3772</v>
      </c>
      <c r="H31" s="2"/>
      <c r="I31" s="2"/>
      <c r="J31" s="4" t="s">
        <v>55</v>
      </c>
    </row>
    <row r="32" spans="1:10" ht="15" customHeight="1">
      <c r="A32" s="2" t="s">
        <v>41</v>
      </c>
      <c r="B32" s="2" t="s">
        <v>42</v>
      </c>
      <c r="C32" s="3">
        <v>2</v>
      </c>
      <c r="D32" s="2" t="s">
        <v>540</v>
      </c>
      <c r="E32" s="2" t="s">
        <v>589</v>
      </c>
      <c r="F32" s="2" t="s">
        <v>3789</v>
      </c>
      <c r="G32" s="2" t="s">
        <v>3790</v>
      </c>
      <c r="H32" s="2"/>
      <c r="I32" s="2"/>
      <c r="J32" s="4" t="s">
        <v>55</v>
      </c>
    </row>
    <row r="33" spans="1:10" ht="15" customHeight="1">
      <c r="A33" s="2" t="s">
        <v>56</v>
      </c>
      <c r="B33" s="2" t="s">
        <v>57</v>
      </c>
      <c r="C33" s="3">
        <v>3</v>
      </c>
      <c r="D33" s="2" t="s">
        <v>556</v>
      </c>
      <c r="E33" s="2" t="s">
        <v>3791</v>
      </c>
      <c r="F33" s="2" t="s">
        <v>3792</v>
      </c>
      <c r="G33" s="2" t="s">
        <v>2461</v>
      </c>
      <c r="H33" s="2"/>
      <c r="I33" s="2"/>
      <c r="J33" s="4" t="s">
        <v>3793</v>
      </c>
    </row>
    <row r="34" spans="1:10" ht="15" customHeight="1">
      <c r="A34" s="2" t="s">
        <v>56</v>
      </c>
      <c r="B34" s="2" t="s">
        <v>57</v>
      </c>
      <c r="C34" s="3">
        <v>3</v>
      </c>
      <c r="D34" s="2" t="s">
        <v>556</v>
      </c>
      <c r="E34" s="2" t="s">
        <v>535</v>
      </c>
      <c r="F34" s="2" t="s">
        <v>3787</v>
      </c>
      <c r="G34" s="2" t="s">
        <v>2461</v>
      </c>
      <c r="H34" s="2"/>
      <c r="I34" s="2"/>
      <c r="J34" s="4" t="s">
        <v>3794</v>
      </c>
    </row>
    <row r="35" spans="1:10" ht="15" customHeight="1">
      <c r="A35" s="2" t="s">
        <v>56</v>
      </c>
      <c r="B35" s="2" t="s">
        <v>57</v>
      </c>
      <c r="C35" s="3">
        <v>3</v>
      </c>
      <c r="D35" s="2" t="s">
        <v>556</v>
      </c>
      <c r="E35" s="2" t="s">
        <v>654</v>
      </c>
      <c r="F35" s="2" t="s">
        <v>3779</v>
      </c>
      <c r="G35" s="2" t="s">
        <v>2244</v>
      </c>
      <c r="H35" s="2"/>
      <c r="I35" s="2"/>
      <c r="J35" s="4" t="s">
        <v>3780</v>
      </c>
    </row>
    <row r="36" spans="1:10" ht="15" customHeight="1">
      <c r="A36" s="2" t="s">
        <v>56</v>
      </c>
      <c r="B36" s="2" t="s">
        <v>57</v>
      </c>
      <c r="C36" s="3">
        <v>3</v>
      </c>
      <c r="D36" s="2" t="s">
        <v>556</v>
      </c>
      <c r="E36" s="2" t="s">
        <v>535</v>
      </c>
      <c r="F36" s="2"/>
      <c r="G36" s="2" t="s">
        <v>2825</v>
      </c>
      <c r="H36" s="2"/>
      <c r="I36" s="2"/>
      <c r="J36" s="4" t="s">
        <v>3795</v>
      </c>
    </row>
    <row r="37" spans="1:10" ht="15" customHeight="1">
      <c r="A37" s="2" t="s">
        <v>56</v>
      </c>
      <c r="B37" s="2" t="s">
        <v>57</v>
      </c>
      <c r="C37" s="3">
        <v>3</v>
      </c>
      <c r="D37" s="2" t="s">
        <v>556</v>
      </c>
      <c r="E37" s="2" t="s">
        <v>712</v>
      </c>
      <c r="F37" s="2"/>
      <c r="G37" s="2" t="s">
        <v>3772</v>
      </c>
      <c r="H37" s="2"/>
      <c r="I37" s="2"/>
      <c r="J37" s="4" t="s">
        <v>3796</v>
      </c>
    </row>
    <row r="38" spans="1:10" ht="15" customHeight="1">
      <c r="A38" s="2" t="s">
        <v>56</v>
      </c>
      <c r="B38" s="2" t="s">
        <v>57</v>
      </c>
      <c r="C38" s="3">
        <v>3</v>
      </c>
      <c r="D38" s="2" t="s">
        <v>556</v>
      </c>
      <c r="E38" s="2" t="s">
        <v>654</v>
      </c>
      <c r="F38" s="2" t="s">
        <v>3797</v>
      </c>
      <c r="G38" s="2" t="s">
        <v>3772</v>
      </c>
      <c r="H38" s="2"/>
      <c r="I38" s="2"/>
      <c r="J38" s="4" t="s">
        <v>3798</v>
      </c>
    </row>
    <row r="39" spans="1:10" ht="15" customHeight="1">
      <c r="A39" s="2" t="s">
        <v>56</v>
      </c>
      <c r="B39" s="2" t="s">
        <v>57</v>
      </c>
      <c r="C39" s="3">
        <v>3</v>
      </c>
      <c r="D39" s="2" t="s">
        <v>556</v>
      </c>
      <c r="E39" s="2" t="s">
        <v>654</v>
      </c>
      <c r="F39" s="2" t="s">
        <v>3799</v>
      </c>
      <c r="G39" s="2" t="s">
        <v>3772</v>
      </c>
      <c r="H39" s="2"/>
      <c r="I39" s="2"/>
      <c r="J39" s="4" t="s">
        <v>3798</v>
      </c>
    </row>
    <row r="40" spans="1:10" ht="15" customHeight="1">
      <c r="A40" s="2" t="s">
        <v>56</v>
      </c>
      <c r="B40" s="2" t="s">
        <v>57</v>
      </c>
      <c r="C40" s="3">
        <v>3</v>
      </c>
      <c r="D40" s="2" t="s">
        <v>556</v>
      </c>
      <c r="E40" s="2" t="s">
        <v>535</v>
      </c>
      <c r="F40" s="2" t="s">
        <v>3800</v>
      </c>
      <c r="G40" s="2" t="s">
        <v>3772</v>
      </c>
      <c r="H40" s="2"/>
      <c r="I40" s="2"/>
      <c r="J40" s="4" t="s">
        <v>3798</v>
      </c>
    </row>
    <row r="41" spans="1:10" ht="15" customHeight="1">
      <c r="A41" s="2" t="s">
        <v>56</v>
      </c>
      <c r="B41" s="2" t="s">
        <v>57</v>
      </c>
      <c r="C41" s="3">
        <v>3</v>
      </c>
      <c r="D41" s="2" t="s">
        <v>556</v>
      </c>
      <c r="E41" s="2" t="s">
        <v>654</v>
      </c>
      <c r="F41" s="2" t="s">
        <v>3801</v>
      </c>
      <c r="G41" s="2" t="s">
        <v>3772</v>
      </c>
      <c r="H41" s="2"/>
      <c r="I41" s="2"/>
      <c r="J41" s="4" t="s">
        <v>3798</v>
      </c>
    </row>
    <row r="42" spans="1:10" ht="15" customHeight="1">
      <c r="A42" s="2" t="s">
        <v>56</v>
      </c>
      <c r="B42" s="2" t="s">
        <v>57</v>
      </c>
      <c r="C42" s="3">
        <v>3</v>
      </c>
      <c r="D42" s="2" t="s">
        <v>556</v>
      </c>
      <c r="E42" s="2" t="s">
        <v>654</v>
      </c>
      <c r="F42" s="2"/>
      <c r="G42" s="2" t="s">
        <v>2233</v>
      </c>
      <c r="H42" s="2"/>
      <c r="I42" s="2"/>
      <c r="J42" s="4" t="s">
        <v>3802</v>
      </c>
    </row>
    <row r="43" spans="1:10" ht="15" customHeight="1">
      <c r="A43" s="2" t="s">
        <v>56</v>
      </c>
      <c r="B43" s="2" t="s">
        <v>57</v>
      </c>
      <c r="C43" s="3">
        <v>3</v>
      </c>
      <c r="D43" s="2" t="s">
        <v>556</v>
      </c>
      <c r="E43" s="2" t="s">
        <v>3803</v>
      </c>
      <c r="F43" s="2" t="s">
        <v>3804</v>
      </c>
      <c r="G43" s="2" t="s">
        <v>1307</v>
      </c>
      <c r="H43" s="2"/>
      <c r="I43" s="2"/>
      <c r="J43" s="4" t="s">
        <v>3805</v>
      </c>
    </row>
    <row r="44" spans="1:10" ht="15" customHeight="1">
      <c r="A44" s="2" t="s">
        <v>70</v>
      </c>
      <c r="B44" s="2" t="s">
        <v>71</v>
      </c>
      <c r="C44" s="3">
        <v>4</v>
      </c>
      <c r="D44" s="2" t="s">
        <v>562</v>
      </c>
      <c r="E44" s="2" t="s">
        <v>654</v>
      </c>
      <c r="F44" s="2" t="s">
        <v>3806</v>
      </c>
      <c r="G44" s="2" t="s">
        <v>2967</v>
      </c>
      <c r="H44" s="2" t="s">
        <v>1438</v>
      </c>
      <c r="I44" s="2"/>
      <c r="J44" s="4" t="s">
        <v>1018</v>
      </c>
    </row>
    <row r="45" spans="1:10" ht="15" customHeight="1">
      <c r="A45" s="2" t="s">
        <v>70</v>
      </c>
      <c r="B45" s="2" t="s">
        <v>71</v>
      </c>
      <c r="C45" s="3">
        <v>4</v>
      </c>
      <c r="D45" s="2" t="s">
        <v>562</v>
      </c>
      <c r="E45" s="2" t="s">
        <v>535</v>
      </c>
      <c r="F45" s="2"/>
      <c r="G45" s="2" t="s">
        <v>3807</v>
      </c>
      <c r="H45" s="2" t="s">
        <v>779</v>
      </c>
      <c r="I45" s="2"/>
      <c r="J45" s="4" t="s">
        <v>1018</v>
      </c>
    </row>
    <row r="46" spans="1:10" ht="15" customHeight="1">
      <c r="A46" s="2" t="s">
        <v>70</v>
      </c>
      <c r="B46" s="2" t="s">
        <v>71</v>
      </c>
      <c r="C46" s="3">
        <v>4</v>
      </c>
      <c r="D46" s="2" t="s">
        <v>562</v>
      </c>
      <c r="E46" s="2" t="s">
        <v>765</v>
      </c>
      <c r="F46" s="2"/>
      <c r="G46" s="2" t="s">
        <v>3808</v>
      </c>
      <c r="H46" s="2" t="s">
        <v>3809</v>
      </c>
      <c r="I46" s="2"/>
      <c r="J46" s="4" t="s">
        <v>3810</v>
      </c>
    </row>
    <row r="47" spans="1:10" ht="15" customHeight="1">
      <c r="A47" s="2" t="s">
        <v>70</v>
      </c>
      <c r="B47" s="2" t="s">
        <v>71</v>
      </c>
      <c r="C47" s="3">
        <v>4</v>
      </c>
      <c r="D47" s="2" t="s">
        <v>562</v>
      </c>
      <c r="E47" s="2" t="s">
        <v>3811</v>
      </c>
      <c r="F47" s="2"/>
      <c r="G47" s="2" t="s">
        <v>3808</v>
      </c>
      <c r="H47" s="2" t="s">
        <v>3809</v>
      </c>
      <c r="I47" s="2"/>
      <c r="J47" s="4" t="s">
        <v>3810</v>
      </c>
    </row>
    <row r="48" spans="1:10" ht="15" customHeight="1">
      <c r="A48" s="2" t="s">
        <v>70</v>
      </c>
      <c r="B48" s="2" t="s">
        <v>71</v>
      </c>
      <c r="C48" s="3">
        <v>4</v>
      </c>
      <c r="D48" s="2" t="s">
        <v>562</v>
      </c>
      <c r="E48" s="2" t="s">
        <v>786</v>
      </c>
      <c r="F48" s="2"/>
      <c r="G48" s="2" t="s">
        <v>3807</v>
      </c>
      <c r="H48" s="2" t="s">
        <v>1331</v>
      </c>
      <c r="I48" s="2" t="s">
        <v>1963</v>
      </c>
      <c r="J48" s="4" t="s">
        <v>3810</v>
      </c>
    </row>
    <row r="49" spans="1:10" ht="15" customHeight="1">
      <c r="A49" s="2" t="s">
        <v>70</v>
      </c>
      <c r="B49" s="2" t="s">
        <v>71</v>
      </c>
      <c r="C49" s="3">
        <v>4</v>
      </c>
      <c r="D49" s="2" t="s">
        <v>562</v>
      </c>
      <c r="E49" s="2" t="s">
        <v>654</v>
      </c>
      <c r="F49" s="2"/>
      <c r="G49" s="2" t="s">
        <v>3749</v>
      </c>
      <c r="H49" s="2"/>
      <c r="I49" s="2"/>
      <c r="J49" s="4" t="s">
        <v>3812</v>
      </c>
    </row>
    <row r="50" spans="1:10" ht="15" customHeight="1">
      <c r="A50" s="2" t="s">
        <v>70</v>
      </c>
      <c r="B50" s="2" t="s">
        <v>71</v>
      </c>
      <c r="C50" s="3">
        <v>4</v>
      </c>
      <c r="D50" s="2" t="s">
        <v>562</v>
      </c>
      <c r="E50" s="2" t="s">
        <v>654</v>
      </c>
      <c r="F50" s="2"/>
      <c r="G50" s="2" t="s">
        <v>2461</v>
      </c>
      <c r="H50" s="2"/>
      <c r="I50" s="2"/>
      <c r="J50" s="4" t="s">
        <v>3812</v>
      </c>
    </row>
    <row r="51" spans="1:10" ht="15" customHeight="1">
      <c r="A51" s="2" t="s">
        <v>70</v>
      </c>
      <c r="B51" s="2" t="s">
        <v>71</v>
      </c>
      <c r="C51" s="3">
        <v>4</v>
      </c>
      <c r="D51" s="2" t="s">
        <v>562</v>
      </c>
      <c r="E51" s="2" t="s">
        <v>765</v>
      </c>
      <c r="F51" s="2" t="s">
        <v>3755</v>
      </c>
      <c r="G51" s="2" t="s">
        <v>3813</v>
      </c>
      <c r="H51" s="2"/>
      <c r="I51" s="2"/>
      <c r="J51" s="4" t="s">
        <v>3814</v>
      </c>
    </row>
    <row r="52" spans="1:10" ht="15" customHeight="1">
      <c r="A52" s="2" t="s">
        <v>70</v>
      </c>
      <c r="B52" s="2" t="s">
        <v>71</v>
      </c>
      <c r="C52" s="3">
        <v>4</v>
      </c>
      <c r="D52" s="2" t="s">
        <v>562</v>
      </c>
      <c r="E52" s="2" t="s">
        <v>765</v>
      </c>
      <c r="F52" s="2"/>
      <c r="G52" s="2" t="s">
        <v>3815</v>
      </c>
      <c r="H52" s="2"/>
      <c r="I52" s="2"/>
      <c r="J52" s="4" t="s">
        <v>83</v>
      </c>
    </row>
    <row r="53" spans="1:10" ht="15" customHeight="1">
      <c r="A53" s="2" t="s">
        <v>70</v>
      </c>
      <c r="B53" s="2" t="s">
        <v>71</v>
      </c>
      <c r="C53" s="3">
        <v>4</v>
      </c>
      <c r="D53" s="2" t="s">
        <v>562</v>
      </c>
      <c r="E53" s="2" t="s">
        <v>3816</v>
      </c>
      <c r="F53" s="2"/>
      <c r="G53" s="2" t="s">
        <v>3817</v>
      </c>
      <c r="H53" s="2"/>
      <c r="I53" s="2"/>
      <c r="J53" s="4" t="s">
        <v>3818</v>
      </c>
    </row>
    <row r="54" spans="1:10" ht="15" customHeight="1">
      <c r="A54" s="2" t="s">
        <v>70</v>
      </c>
      <c r="B54" s="2" t="s">
        <v>71</v>
      </c>
      <c r="C54" s="3">
        <v>4</v>
      </c>
      <c r="D54" s="2" t="s">
        <v>562</v>
      </c>
      <c r="E54" s="2" t="s">
        <v>654</v>
      </c>
      <c r="F54" s="2" t="s">
        <v>3755</v>
      </c>
      <c r="G54" s="2" t="s">
        <v>2967</v>
      </c>
      <c r="H54" s="2"/>
      <c r="I54" s="2"/>
      <c r="J54" s="4" t="s">
        <v>3819</v>
      </c>
    </row>
    <row r="55" spans="1:10" ht="15" customHeight="1">
      <c r="A55" s="2" t="s">
        <v>70</v>
      </c>
      <c r="B55" s="2" t="s">
        <v>71</v>
      </c>
      <c r="C55" s="3">
        <v>4</v>
      </c>
      <c r="D55" s="2" t="s">
        <v>562</v>
      </c>
      <c r="E55" s="2" t="s">
        <v>654</v>
      </c>
      <c r="F55" s="2" t="s">
        <v>3820</v>
      </c>
      <c r="G55" s="2" t="s">
        <v>3139</v>
      </c>
      <c r="H55" s="2"/>
      <c r="I55" s="2"/>
      <c r="J55" s="4" t="s">
        <v>3821</v>
      </c>
    </row>
    <row r="56" spans="1:10" ht="15" customHeight="1">
      <c r="A56" s="2" t="s">
        <v>70</v>
      </c>
      <c r="B56" s="2" t="s">
        <v>71</v>
      </c>
      <c r="C56" s="3">
        <v>4</v>
      </c>
      <c r="D56" s="2" t="s">
        <v>562</v>
      </c>
      <c r="E56" s="2" t="s">
        <v>535</v>
      </c>
      <c r="F56" s="2" t="s">
        <v>3822</v>
      </c>
      <c r="G56" s="2" t="s">
        <v>3823</v>
      </c>
      <c r="H56" s="2"/>
      <c r="I56" s="2"/>
      <c r="J56" s="4" t="s">
        <v>83</v>
      </c>
    </row>
    <row r="57" spans="1:10" ht="15" customHeight="1">
      <c r="A57" s="2" t="s">
        <v>70</v>
      </c>
      <c r="B57" s="2" t="s">
        <v>71</v>
      </c>
      <c r="C57" s="3">
        <v>4</v>
      </c>
      <c r="D57" s="2" t="s">
        <v>562</v>
      </c>
      <c r="E57" s="2" t="s">
        <v>3824</v>
      </c>
      <c r="F57" s="2" t="s">
        <v>3825</v>
      </c>
      <c r="G57" s="2" t="s">
        <v>3826</v>
      </c>
      <c r="H57" s="2"/>
      <c r="I57" s="2"/>
      <c r="J57" s="4" t="s">
        <v>3827</v>
      </c>
    </row>
    <row r="58" spans="1:10" ht="15" customHeight="1">
      <c r="A58" s="2" t="s">
        <v>84</v>
      </c>
      <c r="B58" s="2" t="s">
        <v>85</v>
      </c>
      <c r="C58" s="3">
        <v>5</v>
      </c>
      <c r="D58" s="2" t="s">
        <v>580</v>
      </c>
      <c r="E58" s="2" t="s">
        <v>654</v>
      </c>
      <c r="F58" s="2" t="s">
        <v>3784</v>
      </c>
      <c r="G58" s="2" t="s">
        <v>3200</v>
      </c>
      <c r="H58" s="2" t="s">
        <v>3828</v>
      </c>
      <c r="I58" s="2"/>
      <c r="J58" s="4" t="s">
        <v>1210</v>
      </c>
    </row>
    <row r="59" spans="1:10" ht="15" customHeight="1">
      <c r="A59" s="2" t="s">
        <v>84</v>
      </c>
      <c r="B59" s="2" t="s">
        <v>85</v>
      </c>
      <c r="C59" s="3">
        <v>5</v>
      </c>
      <c r="D59" s="2" t="s">
        <v>580</v>
      </c>
      <c r="E59" s="2" t="s">
        <v>2447</v>
      </c>
      <c r="F59" s="2"/>
      <c r="G59" s="2" t="s">
        <v>3829</v>
      </c>
      <c r="H59" s="2" t="s">
        <v>3830</v>
      </c>
      <c r="I59" s="2"/>
      <c r="J59" s="4" t="s">
        <v>1210</v>
      </c>
    </row>
    <row r="60" spans="1:10" ht="15" customHeight="1">
      <c r="A60" s="2" t="s">
        <v>84</v>
      </c>
      <c r="B60" s="2" t="s">
        <v>85</v>
      </c>
      <c r="C60" s="3">
        <v>5</v>
      </c>
      <c r="D60" s="2" t="s">
        <v>580</v>
      </c>
      <c r="E60" s="2" t="s">
        <v>3831</v>
      </c>
      <c r="F60" s="2"/>
      <c r="G60" s="2" t="s">
        <v>3829</v>
      </c>
      <c r="H60" s="2"/>
      <c r="I60" s="2"/>
      <c r="J60" s="4" t="s">
        <v>3832</v>
      </c>
    </row>
    <row r="61" spans="1:10" ht="15" customHeight="1">
      <c r="A61" s="2" t="s">
        <v>84</v>
      </c>
      <c r="B61" s="2" t="s">
        <v>85</v>
      </c>
      <c r="C61" s="3">
        <v>5</v>
      </c>
      <c r="D61" s="2" t="s">
        <v>580</v>
      </c>
      <c r="E61" s="2" t="s">
        <v>654</v>
      </c>
      <c r="F61" s="2" t="s">
        <v>3833</v>
      </c>
      <c r="G61" s="2" t="s">
        <v>3200</v>
      </c>
      <c r="H61" s="2"/>
      <c r="I61" s="2"/>
      <c r="J61" s="4" t="s">
        <v>3834</v>
      </c>
    </row>
    <row r="62" spans="1:10" ht="15" customHeight="1">
      <c r="A62" s="2" t="s">
        <v>84</v>
      </c>
      <c r="B62" s="2" t="s">
        <v>85</v>
      </c>
      <c r="C62" s="3">
        <v>5</v>
      </c>
      <c r="D62" s="2" t="s">
        <v>580</v>
      </c>
      <c r="E62" s="2" t="s">
        <v>712</v>
      </c>
      <c r="F62" s="2"/>
      <c r="G62" s="2" t="s">
        <v>3200</v>
      </c>
      <c r="H62" s="2"/>
      <c r="I62" s="2"/>
      <c r="J62" s="4" t="s">
        <v>590</v>
      </c>
    </row>
    <row r="63" spans="1:10" ht="15" customHeight="1">
      <c r="A63" s="2" t="s">
        <v>84</v>
      </c>
      <c r="B63" s="2" t="s">
        <v>85</v>
      </c>
      <c r="C63" s="3">
        <v>5</v>
      </c>
      <c r="D63" s="2" t="s">
        <v>580</v>
      </c>
      <c r="E63" s="2" t="s">
        <v>3835</v>
      </c>
      <c r="F63" s="2"/>
      <c r="G63" s="2" t="s">
        <v>3200</v>
      </c>
      <c r="H63" s="2"/>
      <c r="I63" s="2"/>
      <c r="J63" s="4" t="s">
        <v>590</v>
      </c>
    </row>
    <row r="64" spans="1:10" ht="15" customHeight="1">
      <c r="A64" s="2" t="s">
        <v>84</v>
      </c>
      <c r="B64" s="2" t="s">
        <v>85</v>
      </c>
      <c r="C64" s="3">
        <v>5</v>
      </c>
      <c r="D64" s="2" t="s">
        <v>580</v>
      </c>
      <c r="E64" s="2" t="s">
        <v>654</v>
      </c>
      <c r="F64" s="2" t="s">
        <v>3784</v>
      </c>
      <c r="G64" s="2" t="s">
        <v>3836</v>
      </c>
      <c r="H64" s="2"/>
      <c r="I64" s="2"/>
      <c r="J64" s="4" t="s">
        <v>590</v>
      </c>
    </row>
    <row r="65" spans="1:10" ht="15" customHeight="1">
      <c r="A65" s="2" t="s">
        <v>84</v>
      </c>
      <c r="B65" s="2" t="s">
        <v>85</v>
      </c>
      <c r="C65" s="3">
        <v>5</v>
      </c>
      <c r="D65" s="2" t="s">
        <v>580</v>
      </c>
      <c r="E65" s="2" t="s">
        <v>3837</v>
      </c>
      <c r="F65" s="2" t="s">
        <v>3838</v>
      </c>
      <c r="G65" s="2" t="s">
        <v>3839</v>
      </c>
      <c r="H65" s="2"/>
      <c r="I65" s="2"/>
      <c r="J65" s="4" t="s">
        <v>1210</v>
      </c>
    </row>
    <row r="66" spans="1:10" ht="15" customHeight="1">
      <c r="A66" s="2" t="s">
        <v>98</v>
      </c>
      <c r="B66" s="2" t="s">
        <v>99</v>
      </c>
      <c r="C66" s="3">
        <v>6</v>
      </c>
      <c r="D66" s="2" t="s">
        <v>592</v>
      </c>
      <c r="E66" s="2" t="s">
        <v>654</v>
      </c>
      <c r="F66" s="2" t="s">
        <v>3840</v>
      </c>
      <c r="G66" s="2" t="s">
        <v>2461</v>
      </c>
      <c r="H66" s="2" t="s">
        <v>3841</v>
      </c>
      <c r="I66" s="2"/>
      <c r="J66" s="4" t="s">
        <v>595</v>
      </c>
    </row>
    <row r="67" spans="1:10" ht="15" customHeight="1">
      <c r="A67" s="2" t="s">
        <v>98</v>
      </c>
      <c r="B67" s="2" t="s">
        <v>99</v>
      </c>
      <c r="C67" s="3">
        <v>6</v>
      </c>
      <c r="D67" s="2" t="s">
        <v>592</v>
      </c>
      <c r="E67" s="2" t="s">
        <v>654</v>
      </c>
      <c r="F67" s="2"/>
      <c r="G67" s="2" t="s">
        <v>3362</v>
      </c>
      <c r="H67" s="2" t="s">
        <v>3842</v>
      </c>
      <c r="I67" s="2"/>
      <c r="J67" s="4" t="s">
        <v>595</v>
      </c>
    </row>
    <row r="68" spans="1:10" ht="15" customHeight="1">
      <c r="A68" s="2" t="s">
        <v>98</v>
      </c>
      <c r="B68" s="2" t="s">
        <v>99</v>
      </c>
      <c r="C68" s="3">
        <v>6</v>
      </c>
      <c r="D68" s="2" t="s">
        <v>592</v>
      </c>
      <c r="E68" s="2" t="s">
        <v>654</v>
      </c>
      <c r="F68" s="2" t="s">
        <v>3843</v>
      </c>
      <c r="G68" s="2" t="s">
        <v>2450</v>
      </c>
      <c r="H68" s="2" t="s">
        <v>3842</v>
      </c>
      <c r="I68" s="2"/>
      <c r="J68" s="4" t="s">
        <v>3844</v>
      </c>
    </row>
    <row r="69" spans="1:10" ht="15" customHeight="1">
      <c r="A69" s="2" t="s">
        <v>98</v>
      </c>
      <c r="B69" s="2" t="s">
        <v>99</v>
      </c>
      <c r="C69" s="3">
        <v>6</v>
      </c>
      <c r="D69" s="2" t="s">
        <v>592</v>
      </c>
      <c r="E69" s="2" t="s">
        <v>654</v>
      </c>
      <c r="F69" s="2" t="s">
        <v>3784</v>
      </c>
      <c r="G69" s="2" t="s">
        <v>3845</v>
      </c>
      <c r="H69" s="2" t="s">
        <v>3846</v>
      </c>
      <c r="I69" s="2"/>
      <c r="J69" s="4" t="s">
        <v>595</v>
      </c>
    </row>
    <row r="70" spans="1:10" ht="15" customHeight="1">
      <c r="A70" s="2" t="s">
        <v>98</v>
      </c>
      <c r="B70" s="2" t="s">
        <v>99</v>
      </c>
      <c r="C70" s="3">
        <v>6</v>
      </c>
      <c r="D70" s="2" t="s">
        <v>592</v>
      </c>
      <c r="E70" s="2" t="s">
        <v>654</v>
      </c>
      <c r="F70" s="2" t="s">
        <v>3784</v>
      </c>
      <c r="G70" s="2" t="s">
        <v>3768</v>
      </c>
      <c r="H70" s="2" t="s">
        <v>3847</v>
      </c>
      <c r="I70" s="2"/>
      <c r="J70" s="4" t="s">
        <v>3769</v>
      </c>
    </row>
    <row r="71" spans="1:10" ht="15" customHeight="1">
      <c r="A71" s="2" t="s">
        <v>98</v>
      </c>
      <c r="B71" s="2" t="s">
        <v>99</v>
      </c>
      <c r="C71" s="3">
        <v>6</v>
      </c>
      <c r="D71" s="2" t="s">
        <v>592</v>
      </c>
      <c r="E71" s="2" t="s">
        <v>654</v>
      </c>
      <c r="F71" s="2" t="s">
        <v>3848</v>
      </c>
      <c r="G71" s="2" t="s">
        <v>3758</v>
      </c>
      <c r="H71" s="2"/>
      <c r="I71" s="2"/>
      <c r="J71" s="4" t="s">
        <v>3759</v>
      </c>
    </row>
    <row r="72" spans="1:10" ht="15" customHeight="1">
      <c r="A72" s="2" t="s">
        <v>98</v>
      </c>
      <c r="B72" s="2" t="s">
        <v>99</v>
      </c>
      <c r="C72" s="3">
        <v>6</v>
      </c>
      <c r="D72" s="2" t="s">
        <v>592</v>
      </c>
      <c r="E72" s="2" t="s">
        <v>3849</v>
      </c>
      <c r="F72" s="2" t="s">
        <v>53</v>
      </c>
      <c r="G72" s="2" t="s">
        <v>1307</v>
      </c>
      <c r="H72" s="2" t="s">
        <v>726</v>
      </c>
      <c r="I72" s="2" t="s">
        <v>892</v>
      </c>
      <c r="J72" s="4" t="s">
        <v>595</v>
      </c>
    </row>
    <row r="73" spans="1:10" ht="15" customHeight="1">
      <c r="A73" s="2" t="s">
        <v>98</v>
      </c>
      <c r="B73" s="2" t="s">
        <v>99</v>
      </c>
      <c r="C73" s="3">
        <v>6</v>
      </c>
      <c r="D73" s="2" t="s">
        <v>592</v>
      </c>
      <c r="E73" s="2" t="s">
        <v>3850</v>
      </c>
      <c r="F73" s="2" t="s">
        <v>3851</v>
      </c>
      <c r="G73" s="2" t="s">
        <v>1307</v>
      </c>
      <c r="H73" s="2" t="s">
        <v>976</v>
      </c>
      <c r="I73" s="2" t="s">
        <v>1028</v>
      </c>
      <c r="J73" s="4" t="s">
        <v>595</v>
      </c>
    </row>
    <row r="74" spans="1:10" ht="15" customHeight="1">
      <c r="A74" s="2" t="s">
        <v>98</v>
      </c>
      <c r="B74" s="2" t="s">
        <v>99</v>
      </c>
      <c r="C74" s="3">
        <v>6</v>
      </c>
      <c r="D74" s="2" t="s">
        <v>592</v>
      </c>
      <c r="E74" s="2" t="s">
        <v>599</v>
      </c>
      <c r="F74" s="2" t="s">
        <v>53</v>
      </c>
      <c r="G74" s="2" t="s">
        <v>1307</v>
      </c>
      <c r="H74" s="2" t="s">
        <v>1645</v>
      </c>
      <c r="I74" s="2" t="s">
        <v>976</v>
      </c>
      <c r="J74" s="4" t="s">
        <v>595</v>
      </c>
    </row>
    <row r="75" spans="1:10" ht="15" customHeight="1">
      <c r="A75" s="2" t="s">
        <v>98</v>
      </c>
      <c r="B75" s="2" t="s">
        <v>99</v>
      </c>
      <c r="C75" s="3">
        <v>6</v>
      </c>
      <c r="D75" s="2" t="s">
        <v>592</v>
      </c>
      <c r="E75" s="2" t="s">
        <v>654</v>
      </c>
      <c r="F75" s="2"/>
      <c r="G75" s="2" t="s">
        <v>993</v>
      </c>
      <c r="H75" s="2"/>
      <c r="I75" s="2" t="s">
        <v>1030</v>
      </c>
      <c r="J75" s="4" t="s">
        <v>595</v>
      </c>
    </row>
    <row r="76" spans="1:10" ht="15" customHeight="1">
      <c r="A76" s="2" t="s">
        <v>98</v>
      </c>
      <c r="B76" s="2" t="s">
        <v>99</v>
      </c>
      <c r="C76" s="3">
        <v>6</v>
      </c>
      <c r="D76" s="2" t="s">
        <v>592</v>
      </c>
      <c r="E76" s="2" t="s">
        <v>3852</v>
      </c>
      <c r="F76" s="2" t="s">
        <v>53</v>
      </c>
      <c r="G76" s="2" t="s">
        <v>1307</v>
      </c>
      <c r="H76" s="2" t="s">
        <v>806</v>
      </c>
      <c r="I76" s="2" t="s">
        <v>722</v>
      </c>
      <c r="J76" s="4" t="s">
        <v>595</v>
      </c>
    </row>
    <row r="77" spans="1:10" ht="15" customHeight="1">
      <c r="A77" s="2" t="s">
        <v>98</v>
      </c>
      <c r="B77" s="2" t="s">
        <v>99</v>
      </c>
      <c r="C77" s="3">
        <v>6</v>
      </c>
      <c r="D77" s="2" t="s">
        <v>592</v>
      </c>
      <c r="E77" s="2" t="s">
        <v>654</v>
      </c>
      <c r="F77" s="2"/>
      <c r="G77" s="2" t="s">
        <v>3352</v>
      </c>
      <c r="H77" s="2"/>
      <c r="I77" s="2"/>
      <c r="J77" s="4" t="s">
        <v>595</v>
      </c>
    </row>
    <row r="78" spans="1:10" ht="15" customHeight="1">
      <c r="A78" s="2" t="s">
        <v>98</v>
      </c>
      <c r="B78" s="2" t="s">
        <v>99</v>
      </c>
      <c r="C78" s="3">
        <v>6</v>
      </c>
      <c r="D78" s="2" t="s">
        <v>592</v>
      </c>
      <c r="E78" s="2" t="s">
        <v>654</v>
      </c>
      <c r="F78" s="2" t="s">
        <v>3784</v>
      </c>
      <c r="G78" s="2" t="s">
        <v>3853</v>
      </c>
      <c r="H78" s="2"/>
      <c r="I78" s="2"/>
      <c r="J78" s="4" t="s">
        <v>595</v>
      </c>
    </row>
    <row r="79" spans="1:10" ht="15" customHeight="1">
      <c r="A79" s="2" t="s">
        <v>98</v>
      </c>
      <c r="B79" s="2" t="s">
        <v>99</v>
      </c>
      <c r="C79" s="3">
        <v>6</v>
      </c>
      <c r="D79" s="2" t="s">
        <v>592</v>
      </c>
      <c r="E79" s="2" t="s">
        <v>654</v>
      </c>
      <c r="F79" s="2"/>
      <c r="G79" s="2" t="s">
        <v>3772</v>
      </c>
      <c r="H79" s="2"/>
      <c r="I79" s="2"/>
      <c r="J79" s="4" t="s">
        <v>595</v>
      </c>
    </row>
    <row r="80" spans="1:10" ht="15" customHeight="1">
      <c r="A80" s="2" t="s">
        <v>98</v>
      </c>
      <c r="B80" s="2" t="s">
        <v>99</v>
      </c>
      <c r="C80" s="3">
        <v>6</v>
      </c>
      <c r="D80" s="2" t="s">
        <v>592</v>
      </c>
      <c r="E80" s="2" t="s">
        <v>654</v>
      </c>
      <c r="F80" s="2"/>
      <c r="G80" s="2" t="s">
        <v>2399</v>
      </c>
      <c r="H80" s="2"/>
      <c r="I80" s="2"/>
      <c r="J80" s="4" t="s">
        <v>595</v>
      </c>
    </row>
    <row r="81" spans="1:10" ht="15" customHeight="1">
      <c r="A81" s="2" t="s">
        <v>98</v>
      </c>
      <c r="B81" s="2" t="s">
        <v>99</v>
      </c>
      <c r="C81" s="3">
        <v>6</v>
      </c>
      <c r="D81" s="2" t="s">
        <v>592</v>
      </c>
      <c r="E81" s="2" t="s">
        <v>654</v>
      </c>
      <c r="F81" s="2" t="s">
        <v>3784</v>
      </c>
      <c r="G81" s="2" t="s">
        <v>2461</v>
      </c>
      <c r="H81" s="2"/>
      <c r="I81" s="2"/>
      <c r="J81" s="4" t="s">
        <v>595</v>
      </c>
    </row>
    <row r="82" spans="1:10" ht="15" customHeight="1">
      <c r="A82" s="2" t="s">
        <v>98</v>
      </c>
      <c r="B82" s="2" t="s">
        <v>99</v>
      </c>
      <c r="C82" s="3">
        <v>6</v>
      </c>
      <c r="D82" s="2" t="s">
        <v>592</v>
      </c>
      <c r="E82" s="2" t="s">
        <v>3854</v>
      </c>
      <c r="F82" s="2"/>
      <c r="G82" s="2" t="s">
        <v>3855</v>
      </c>
      <c r="H82" s="2"/>
      <c r="I82" s="2"/>
      <c r="J82" s="4" t="s">
        <v>595</v>
      </c>
    </row>
    <row r="83" spans="1:10" ht="15" customHeight="1">
      <c r="A83" s="2" t="s">
        <v>98</v>
      </c>
      <c r="B83" s="2" t="s">
        <v>99</v>
      </c>
      <c r="C83" s="3">
        <v>6</v>
      </c>
      <c r="D83" s="2" t="s">
        <v>592</v>
      </c>
      <c r="E83" s="2" t="s">
        <v>654</v>
      </c>
      <c r="F83" s="2"/>
      <c r="G83" s="2" t="s">
        <v>3286</v>
      </c>
      <c r="H83" s="2"/>
      <c r="I83" s="2"/>
      <c r="J83" s="4" t="s">
        <v>595</v>
      </c>
    </row>
    <row r="84" spans="1:10" ht="15" customHeight="1">
      <c r="A84" s="2" t="s">
        <v>112</v>
      </c>
      <c r="B84" s="2" t="s">
        <v>113</v>
      </c>
      <c r="C84" s="3">
        <v>7</v>
      </c>
      <c r="D84" s="2" t="s">
        <v>604</v>
      </c>
      <c r="E84" s="2" t="s">
        <v>511</v>
      </c>
      <c r="F84" s="2" t="s">
        <v>3856</v>
      </c>
      <c r="G84" s="2" t="s">
        <v>3857</v>
      </c>
      <c r="H84" s="2"/>
      <c r="I84" s="2"/>
      <c r="J84" s="4" t="s">
        <v>607</v>
      </c>
    </row>
    <row r="85" spans="1:10" ht="15" customHeight="1">
      <c r="A85" s="2" t="s">
        <v>112</v>
      </c>
      <c r="B85" s="2" t="s">
        <v>113</v>
      </c>
      <c r="C85" s="3">
        <v>7</v>
      </c>
      <c r="D85" s="2" t="s">
        <v>604</v>
      </c>
      <c r="E85" s="2" t="s">
        <v>3811</v>
      </c>
      <c r="F85" s="2"/>
      <c r="G85" s="2" t="s">
        <v>3858</v>
      </c>
      <c r="H85" s="2"/>
      <c r="I85" s="2"/>
      <c r="J85" s="4" t="s">
        <v>3859</v>
      </c>
    </row>
    <row r="86" spans="1:10" ht="15" customHeight="1">
      <c r="A86" s="2" t="s">
        <v>112</v>
      </c>
      <c r="B86" s="2" t="s">
        <v>113</v>
      </c>
      <c r="C86" s="3">
        <v>7</v>
      </c>
      <c r="D86" s="2" t="s">
        <v>604</v>
      </c>
      <c r="E86" s="2" t="s">
        <v>535</v>
      </c>
      <c r="F86" s="2" t="s">
        <v>3860</v>
      </c>
      <c r="G86" s="2" t="s">
        <v>3858</v>
      </c>
      <c r="H86" s="2"/>
      <c r="I86" s="2"/>
      <c r="J86" s="4" t="s">
        <v>611</v>
      </c>
    </row>
    <row r="87" spans="1:10" ht="15" customHeight="1">
      <c r="A87" s="2" t="s">
        <v>112</v>
      </c>
      <c r="B87" s="2" t="s">
        <v>113</v>
      </c>
      <c r="C87" s="3">
        <v>7</v>
      </c>
      <c r="D87" s="2" t="s">
        <v>604</v>
      </c>
      <c r="E87" s="2" t="s">
        <v>535</v>
      </c>
      <c r="F87" s="2"/>
      <c r="G87" s="2" t="s">
        <v>3807</v>
      </c>
      <c r="H87" s="2" t="s">
        <v>508</v>
      </c>
      <c r="I87" s="2" t="s">
        <v>976</v>
      </c>
      <c r="J87" s="4" t="s">
        <v>611</v>
      </c>
    </row>
    <row r="88" spans="1:10" ht="15" customHeight="1">
      <c r="A88" s="2" t="s">
        <v>112</v>
      </c>
      <c r="B88" s="2" t="s">
        <v>113</v>
      </c>
      <c r="C88" s="3">
        <v>7</v>
      </c>
      <c r="D88" s="2" t="s">
        <v>604</v>
      </c>
      <c r="E88" s="2" t="s">
        <v>3861</v>
      </c>
      <c r="F88" s="2"/>
      <c r="G88" s="2" t="s">
        <v>2967</v>
      </c>
      <c r="H88" s="2" t="s">
        <v>508</v>
      </c>
      <c r="I88" s="2" t="s">
        <v>976</v>
      </c>
      <c r="J88" s="4" t="s">
        <v>3862</v>
      </c>
    </row>
    <row r="89" spans="1:10" ht="15" customHeight="1">
      <c r="A89" s="2" t="s">
        <v>112</v>
      </c>
      <c r="B89" s="2" t="s">
        <v>113</v>
      </c>
      <c r="C89" s="3">
        <v>7</v>
      </c>
      <c r="D89" s="2" t="s">
        <v>604</v>
      </c>
      <c r="E89" s="2" t="s">
        <v>3863</v>
      </c>
      <c r="F89" s="2"/>
      <c r="G89" s="2" t="s">
        <v>2461</v>
      </c>
      <c r="H89" s="2" t="s">
        <v>641</v>
      </c>
      <c r="I89" s="2" t="s">
        <v>508</v>
      </c>
      <c r="J89" s="4" t="s">
        <v>3864</v>
      </c>
    </row>
    <row r="90" spans="1:10" ht="15" customHeight="1">
      <c r="A90" s="2" t="s">
        <v>112</v>
      </c>
      <c r="B90" s="2" t="s">
        <v>113</v>
      </c>
      <c r="C90" s="3">
        <v>7</v>
      </c>
      <c r="D90" s="2" t="s">
        <v>604</v>
      </c>
      <c r="E90" s="2" t="s">
        <v>635</v>
      </c>
      <c r="F90" s="2"/>
      <c r="G90" s="2" t="s">
        <v>3829</v>
      </c>
      <c r="H90" s="2"/>
      <c r="I90" s="2"/>
      <c r="J90" s="4" t="s">
        <v>3865</v>
      </c>
    </row>
    <row r="91" spans="1:10" ht="15" customHeight="1">
      <c r="A91" s="2" t="s">
        <v>112</v>
      </c>
      <c r="B91" s="2" t="s">
        <v>113</v>
      </c>
      <c r="C91" s="3">
        <v>7</v>
      </c>
      <c r="D91" s="2" t="s">
        <v>604</v>
      </c>
      <c r="E91" s="2" t="s">
        <v>3863</v>
      </c>
      <c r="F91" s="2"/>
      <c r="G91" s="2" t="s">
        <v>3866</v>
      </c>
      <c r="H91" s="2"/>
      <c r="I91" s="2"/>
      <c r="J91" s="4" t="s">
        <v>3859</v>
      </c>
    </row>
    <row r="92" spans="1:10" ht="15" customHeight="1">
      <c r="A92" s="2" t="s">
        <v>112</v>
      </c>
      <c r="B92" s="2" t="s">
        <v>113</v>
      </c>
      <c r="C92" s="3">
        <v>7</v>
      </c>
      <c r="D92" s="2" t="s">
        <v>604</v>
      </c>
      <c r="E92" s="2" t="s">
        <v>3867</v>
      </c>
      <c r="F92" s="2" t="s">
        <v>3868</v>
      </c>
      <c r="G92" s="2" t="s">
        <v>2399</v>
      </c>
      <c r="H92" s="2"/>
      <c r="I92" s="2"/>
      <c r="J92" s="4" t="s">
        <v>3869</v>
      </c>
    </row>
    <row r="93" spans="1:10" ht="15" customHeight="1">
      <c r="A93" s="2" t="s">
        <v>112</v>
      </c>
      <c r="B93" s="2" t="s">
        <v>113</v>
      </c>
      <c r="C93" s="3">
        <v>7</v>
      </c>
      <c r="D93" s="2" t="s">
        <v>604</v>
      </c>
      <c r="E93" s="2" t="s">
        <v>3863</v>
      </c>
      <c r="F93" s="2"/>
      <c r="G93" s="2" t="s">
        <v>3870</v>
      </c>
      <c r="H93" s="2"/>
      <c r="I93" s="2"/>
      <c r="J93" s="4" t="s">
        <v>613</v>
      </c>
    </row>
    <row r="94" spans="1:10" ht="15" customHeight="1">
      <c r="A94" s="2" t="s">
        <v>112</v>
      </c>
      <c r="B94" s="2" t="s">
        <v>113</v>
      </c>
      <c r="C94" s="3">
        <v>7</v>
      </c>
      <c r="D94" s="2" t="s">
        <v>604</v>
      </c>
      <c r="E94" s="2" t="s">
        <v>3811</v>
      </c>
      <c r="F94" s="2"/>
      <c r="G94" s="2" t="s">
        <v>3871</v>
      </c>
      <c r="H94" s="2"/>
      <c r="I94" s="2"/>
      <c r="J94" s="4" t="s">
        <v>3872</v>
      </c>
    </row>
    <row r="95" spans="1:10" ht="15" customHeight="1">
      <c r="A95" s="2" t="s">
        <v>112</v>
      </c>
      <c r="B95" s="2" t="s">
        <v>113</v>
      </c>
      <c r="C95" s="3">
        <v>7</v>
      </c>
      <c r="D95" s="2" t="s">
        <v>604</v>
      </c>
      <c r="E95" s="2" t="s">
        <v>654</v>
      </c>
      <c r="F95" s="2" t="s">
        <v>3873</v>
      </c>
      <c r="G95" s="2" t="s">
        <v>3813</v>
      </c>
      <c r="H95" s="2"/>
      <c r="I95" s="2"/>
      <c r="J95" s="4" t="s">
        <v>3814</v>
      </c>
    </row>
    <row r="96" spans="1:10" ht="15" customHeight="1">
      <c r="A96" s="2" t="s">
        <v>112</v>
      </c>
      <c r="B96" s="2" t="s">
        <v>113</v>
      </c>
      <c r="C96" s="3">
        <v>7</v>
      </c>
      <c r="D96" s="2" t="s">
        <v>604</v>
      </c>
      <c r="E96" s="2" t="s">
        <v>3874</v>
      </c>
      <c r="F96" s="2"/>
      <c r="G96" s="2" t="s">
        <v>2967</v>
      </c>
      <c r="H96" s="2"/>
      <c r="I96" s="2"/>
      <c r="J96" s="4" t="s">
        <v>610</v>
      </c>
    </row>
    <row r="97" spans="1:10" ht="15" customHeight="1">
      <c r="A97" s="2" t="s">
        <v>112</v>
      </c>
      <c r="B97" s="2" t="s">
        <v>113</v>
      </c>
      <c r="C97" s="3">
        <v>7</v>
      </c>
      <c r="D97" s="2" t="s">
        <v>604</v>
      </c>
      <c r="E97" s="2" t="s">
        <v>654</v>
      </c>
      <c r="F97" s="2" t="s">
        <v>3873</v>
      </c>
      <c r="G97" s="2" t="s">
        <v>3875</v>
      </c>
      <c r="H97" s="2"/>
      <c r="I97" s="2"/>
      <c r="J97" s="4" t="s">
        <v>3876</v>
      </c>
    </row>
    <row r="98" spans="1:10" ht="15" customHeight="1">
      <c r="A98" s="2" t="s">
        <v>112</v>
      </c>
      <c r="B98" s="2" t="s">
        <v>113</v>
      </c>
      <c r="C98" s="3">
        <v>7</v>
      </c>
      <c r="D98" s="2" t="s">
        <v>604</v>
      </c>
      <c r="E98" s="2" t="s">
        <v>654</v>
      </c>
      <c r="F98" s="2" t="s">
        <v>3877</v>
      </c>
      <c r="G98" s="2" t="s">
        <v>3878</v>
      </c>
      <c r="H98" s="2"/>
      <c r="I98" s="2"/>
      <c r="J98" s="4" t="s">
        <v>611</v>
      </c>
    </row>
    <row r="99" spans="1:10" ht="15" customHeight="1">
      <c r="A99" s="2" t="s">
        <v>112</v>
      </c>
      <c r="B99" s="2" t="s">
        <v>113</v>
      </c>
      <c r="C99" s="3">
        <v>7</v>
      </c>
      <c r="D99" s="2" t="s">
        <v>604</v>
      </c>
      <c r="E99" s="2" t="s">
        <v>654</v>
      </c>
      <c r="F99" s="2" t="s">
        <v>3879</v>
      </c>
      <c r="G99" s="2" t="s">
        <v>3878</v>
      </c>
      <c r="H99" s="2"/>
      <c r="I99" s="2"/>
      <c r="J99" s="4" t="s">
        <v>611</v>
      </c>
    </row>
    <row r="100" spans="1:10" ht="15" customHeight="1">
      <c r="A100" s="2" t="s">
        <v>123</v>
      </c>
      <c r="B100" s="2" t="s">
        <v>124</v>
      </c>
      <c r="C100" s="3">
        <v>8</v>
      </c>
      <c r="D100" s="2" t="s">
        <v>632</v>
      </c>
      <c r="E100" s="2" t="s">
        <v>3760</v>
      </c>
      <c r="F100" s="2"/>
      <c r="G100" s="2" t="s">
        <v>2478</v>
      </c>
      <c r="H100" s="2"/>
      <c r="I100" s="2"/>
      <c r="J100" s="4" t="s">
        <v>3761</v>
      </c>
    </row>
    <row r="101" spans="1:10" ht="15" customHeight="1">
      <c r="A101" s="2" t="s">
        <v>123</v>
      </c>
      <c r="B101" s="2" t="s">
        <v>124</v>
      </c>
      <c r="C101" s="3">
        <v>8</v>
      </c>
      <c r="D101" s="2" t="s">
        <v>632</v>
      </c>
      <c r="E101" s="2" t="s">
        <v>654</v>
      </c>
      <c r="F101" s="2" t="s">
        <v>3880</v>
      </c>
      <c r="G101" s="2" t="s">
        <v>2478</v>
      </c>
      <c r="H101" s="2"/>
      <c r="I101" s="2"/>
      <c r="J101" s="4" t="s">
        <v>642</v>
      </c>
    </row>
    <row r="102" spans="1:10" ht="15" customHeight="1">
      <c r="A102" s="2" t="s">
        <v>123</v>
      </c>
      <c r="B102" s="2" t="s">
        <v>124</v>
      </c>
      <c r="C102" s="3">
        <v>8</v>
      </c>
      <c r="D102" s="2" t="s">
        <v>632</v>
      </c>
      <c r="E102" s="2" t="s">
        <v>3771</v>
      </c>
      <c r="F102" s="2"/>
      <c r="G102" s="2" t="s">
        <v>3881</v>
      </c>
      <c r="H102" s="2"/>
      <c r="I102" s="2"/>
      <c r="J102" s="4" t="s">
        <v>646</v>
      </c>
    </row>
    <row r="103" spans="1:10" ht="15" customHeight="1">
      <c r="A103" s="2" t="s">
        <v>123</v>
      </c>
      <c r="B103" s="2" t="s">
        <v>124</v>
      </c>
      <c r="C103" s="3">
        <v>8</v>
      </c>
      <c r="D103" s="2" t="s">
        <v>632</v>
      </c>
      <c r="E103" s="2" t="s">
        <v>535</v>
      </c>
      <c r="F103" s="2" t="s">
        <v>647</v>
      </c>
      <c r="G103" s="2" t="s">
        <v>993</v>
      </c>
      <c r="H103" s="2" t="s">
        <v>722</v>
      </c>
      <c r="I103" s="2" t="s">
        <v>976</v>
      </c>
      <c r="J103" s="4" t="s">
        <v>135</v>
      </c>
    </row>
    <row r="104" spans="1:10" ht="15" customHeight="1">
      <c r="A104" s="2" t="s">
        <v>123</v>
      </c>
      <c r="B104" s="2" t="s">
        <v>124</v>
      </c>
      <c r="C104" s="3">
        <v>8</v>
      </c>
      <c r="D104" s="2" t="s">
        <v>632</v>
      </c>
      <c r="E104" s="2" t="s">
        <v>654</v>
      </c>
      <c r="F104" s="2" t="s">
        <v>3882</v>
      </c>
      <c r="G104" s="2" t="s">
        <v>993</v>
      </c>
      <c r="H104" s="2" t="s">
        <v>722</v>
      </c>
      <c r="I104" s="2" t="s">
        <v>976</v>
      </c>
      <c r="J104" s="4" t="s">
        <v>135</v>
      </c>
    </row>
    <row r="105" spans="1:10" ht="15" customHeight="1">
      <c r="A105" s="2" t="s">
        <v>123</v>
      </c>
      <c r="B105" s="2" t="s">
        <v>124</v>
      </c>
      <c r="C105" s="3">
        <v>8</v>
      </c>
      <c r="D105" s="2" t="s">
        <v>632</v>
      </c>
      <c r="E105" s="2" t="s">
        <v>747</v>
      </c>
      <c r="F105" s="2"/>
      <c r="G105" s="2" t="s">
        <v>2478</v>
      </c>
      <c r="H105" s="2"/>
      <c r="I105" s="2" t="s">
        <v>806</v>
      </c>
      <c r="J105" s="4" t="s">
        <v>135</v>
      </c>
    </row>
    <row r="106" spans="1:10" ht="15" customHeight="1">
      <c r="A106" s="2" t="s">
        <v>123</v>
      </c>
      <c r="B106" s="2" t="s">
        <v>124</v>
      </c>
      <c r="C106" s="3">
        <v>8</v>
      </c>
      <c r="D106" s="2" t="s">
        <v>632</v>
      </c>
      <c r="E106" s="2" t="s">
        <v>654</v>
      </c>
      <c r="F106" s="2"/>
      <c r="G106" s="2" t="s">
        <v>993</v>
      </c>
      <c r="H106" s="2" t="s">
        <v>3883</v>
      </c>
      <c r="I106" s="2"/>
      <c r="J106" s="4" t="s">
        <v>642</v>
      </c>
    </row>
    <row r="107" spans="1:10" ht="15" customHeight="1">
      <c r="A107" s="2" t="s">
        <v>123</v>
      </c>
      <c r="B107" s="2" t="s">
        <v>124</v>
      </c>
      <c r="C107" s="3">
        <v>8</v>
      </c>
      <c r="D107" s="2" t="s">
        <v>632</v>
      </c>
      <c r="E107" s="2" t="s">
        <v>654</v>
      </c>
      <c r="F107" s="2" t="s">
        <v>3884</v>
      </c>
      <c r="G107" s="2" t="s">
        <v>3885</v>
      </c>
      <c r="H107" s="2"/>
      <c r="I107" s="2"/>
      <c r="J107" s="4" t="s">
        <v>135</v>
      </c>
    </row>
    <row r="108" spans="1:10" ht="15" customHeight="1">
      <c r="A108" s="2" t="s">
        <v>123</v>
      </c>
      <c r="B108" s="2" t="s">
        <v>124</v>
      </c>
      <c r="C108" s="3">
        <v>8</v>
      </c>
      <c r="D108" s="2" t="s">
        <v>632</v>
      </c>
      <c r="E108" s="2" t="s">
        <v>747</v>
      </c>
      <c r="F108" s="2"/>
      <c r="G108" s="2" t="s">
        <v>3886</v>
      </c>
      <c r="H108" s="2"/>
      <c r="I108" s="2"/>
      <c r="J108" s="4" t="s">
        <v>646</v>
      </c>
    </row>
    <row r="109" spans="1:10" ht="15" customHeight="1">
      <c r="A109" s="2" t="s">
        <v>123</v>
      </c>
      <c r="B109" s="2" t="s">
        <v>124</v>
      </c>
      <c r="C109" s="3">
        <v>8</v>
      </c>
      <c r="D109" s="2" t="s">
        <v>632</v>
      </c>
      <c r="E109" s="2" t="s">
        <v>654</v>
      </c>
      <c r="F109" s="2" t="s">
        <v>3887</v>
      </c>
      <c r="G109" s="2" t="s">
        <v>1908</v>
      </c>
      <c r="H109" s="2"/>
      <c r="I109" s="2"/>
      <c r="J109" s="4" t="s">
        <v>135</v>
      </c>
    </row>
    <row r="110" spans="1:10" ht="15" customHeight="1">
      <c r="A110" s="2" t="s">
        <v>123</v>
      </c>
      <c r="B110" s="2" t="s">
        <v>124</v>
      </c>
      <c r="C110" s="3">
        <v>8</v>
      </c>
      <c r="D110" s="2" t="s">
        <v>632</v>
      </c>
      <c r="E110" s="2" t="s">
        <v>654</v>
      </c>
      <c r="F110" s="2" t="s">
        <v>3888</v>
      </c>
      <c r="G110" s="2" t="s">
        <v>1908</v>
      </c>
      <c r="H110" s="2"/>
      <c r="I110" s="2"/>
      <c r="J110" s="4" t="s">
        <v>135</v>
      </c>
    </row>
    <row r="111" spans="1:10" ht="15" customHeight="1">
      <c r="A111" s="2" t="s">
        <v>123</v>
      </c>
      <c r="B111" s="2" t="s">
        <v>124</v>
      </c>
      <c r="C111" s="3">
        <v>8</v>
      </c>
      <c r="D111" s="2" t="s">
        <v>632</v>
      </c>
      <c r="E111" s="2" t="s">
        <v>654</v>
      </c>
      <c r="F111" s="2" t="s">
        <v>3755</v>
      </c>
      <c r="G111" s="2" t="s">
        <v>3889</v>
      </c>
      <c r="H111" s="2"/>
      <c r="I111" s="2"/>
      <c r="J111" s="4" t="s">
        <v>646</v>
      </c>
    </row>
    <row r="112" spans="1:10" ht="15" customHeight="1">
      <c r="A112" s="2" t="s">
        <v>123</v>
      </c>
      <c r="B112" s="2" t="s">
        <v>124</v>
      </c>
      <c r="C112" s="3">
        <v>8</v>
      </c>
      <c r="D112" s="2" t="s">
        <v>632</v>
      </c>
      <c r="E112" s="2" t="s">
        <v>3863</v>
      </c>
      <c r="F112" s="2"/>
      <c r="G112" s="2" t="s">
        <v>3881</v>
      </c>
      <c r="H112" s="2"/>
      <c r="I112" s="2"/>
      <c r="J112" s="4" t="s">
        <v>135</v>
      </c>
    </row>
    <row r="113" spans="1:10" ht="15" customHeight="1">
      <c r="A113" s="2" t="s">
        <v>123</v>
      </c>
      <c r="B113" s="2" t="s">
        <v>124</v>
      </c>
      <c r="C113" s="3">
        <v>8</v>
      </c>
      <c r="D113" s="2" t="s">
        <v>632</v>
      </c>
      <c r="E113" s="2" t="s">
        <v>654</v>
      </c>
      <c r="F113" s="2"/>
      <c r="G113" s="2" t="s">
        <v>3890</v>
      </c>
      <c r="H113" s="2"/>
      <c r="I113" s="2"/>
      <c r="J113" s="4" t="s">
        <v>1047</v>
      </c>
    </row>
    <row r="114" spans="1:10" ht="15" customHeight="1">
      <c r="A114" s="2" t="s">
        <v>123</v>
      </c>
      <c r="B114" s="2" t="s">
        <v>124</v>
      </c>
      <c r="C114" s="3">
        <v>8</v>
      </c>
      <c r="D114" s="2" t="s">
        <v>632</v>
      </c>
      <c r="E114" s="2" t="s">
        <v>3891</v>
      </c>
      <c r="F114" s="2"/>
      <c r="G114" s="2" t="s">
        <v>2461</v>
      </c>
      <c r="H114" s="2"/>
      <c r="I114" s="2"/>
      <c r="J114" s="4" t="s">
        <v>3793</v>
      </c>
    </row>
    <row r="115" spans="1:10" ht="15" customHeight="1">
      <c r="A115" s="2" t="s">
        <v>123</v>
      </c>
      <c r="B115" s="2" t="s">
        <v>124</v>
      </c>
      <c r="C115" s="3">
        <v>8</v>
      </c>
      <c r="D115" s="2" t="s">
        <v>632</v>
      </c>
      <c r="E115" s="2" t="s">
        <v>3892</v>
      </c>
      <c r="F115" s="2"/>
      <c r="G115" s="2" t="s">
        <v>2461</v>
      </c>
      <c r="H115" s="2"/>
      <c r="I115" s="2"/>
      <c r="J115" s="4" t="s">
        <v>135</v>
      </c>
    </row>
    <row r="116" spans="1:10" ht="15" customHeight="1">
      <c r="A116" s="2" t="s">
        <v>123</v>
      </c>
      <c r="B116" s="2" t="s">
        <v>124</v>
      </c>
      <c r="C116" s="3">
        <v>8</v>
      </c>
      <c r="D116" s="2" t="s">
        <v>632</v>
      </c>
      <c r="E116" s="2" t="s">
        <v>3893</v>
      </c>
      <c r="F116" s="2"/>
      <c r="G116" s="2" t="s">
        <v>2461</v>
      </c>
      <c r="H116" s="2"/>
      <c r="I116" s="2"/>
      <c r="J116" s="4" t="s">
        <v>135</v>
      </c>
    </row>
    <row r="117" spans="1:10" ht="15" customHeight="1">
      <c r="A117" s="2" t="s">
        <v>123</v>
      </c>
      <c r="B117" s="2" t="s">
        <v>124</v>
      </c>
      <c r="C117" s="3">
        <v>8</v>
      </c>
      <c r="D117" s="2" t="s">
        <v>632</v>
      </c>
      <c r="E117" s="2" t="s">
        <v>654</v>
      </c>
      <c r="F117" s="2"/>
      <c r="G117" s="2" t="s">
        <v>2461</v>
      </c>
      <c r="H117" s="2"/>
      <c r="I117" s="2"/>
      <c r="J117" s="4" t="s">
        <v>648</v>
      </c>
    </row>
    <row r="118" spans="1:10" ht="15" customHeight="1">
      <c r="A118" s="2" t="s">
        <v>123</v>
      </c>
      <c r="B118" s="2" t="s">
        <v>124</v>
      </c>
      <c r="C118" s="3">
        <v>8</v>
      </c>
      <c r="D118" s="2" t="s">
        <v>632</v>
      </c>
      <c r="E118" s="2" t="s">
        <v>3894</v>
      </c>
      <c r="F118" s="2"/>
      <c r="G118" s="2" t="s">
        <v>2461</v>
      </c>
      <c r="H118" s="2"/>
      <c r="I118" s="2"/>
      <c r="J118" s="4" t="s">
        <v>646</v>
      </c>
    </row>
    <row r="119" spans="1:10" ht="15" customHeight="1">
      <c r="A119" s="2" t="s">
        <v>123</v>
      </c>
      <c r="B119" s="2" t="s">
        <v>124</v>
      </c>
      <c r="C119" s="3">
        <v>8</v>
      </c>
      <c r="D119" s="2" t="s">
        <v>632</v>
      </c>
      <c r="E119" s="2" t="s">
        <v>539</v>
      </c>
      <c r="F119" s="2" t="s">
        <v>3895</v>
      </c>
      <c r="G119" s="2" t="s">
        <v>2461</v>
      </c>
      <c r="H119" s="2"/>
      <c r="I119" s="2"/>
      <c r="J119" s="4" t="s">
        <v>135</v>
      </c>
    </row>
    <row r="120" spans="1:10" ht="15" customHeight="1">
      <c r="A120" s="2" t="s">
        <v>123</v>
      </c>
      <c r="B120" s="2" t="s">
        <v>124</v>
      </c>
      <c r="C120" s="3">
        <v>8</v>
      </c>
      <c r="D120" s="2" t="s">
        <v>632</v>
      </c>
      <c r="E120" s="2" t="s">
        <v>654</v>
      </c>
      <c r="F120" s="2"/>
      <c r="G120" s="2" t="s">
        <v>3881</v>
      </c>
      <c r="H120" s="2"/>
      <c r="I120" s="2"/>
      <c r="J120" s="4" t="s">
        <v>1047</v>
      </c>
    </row>
    <row r="121" spans="1:10" ht="15" customHeight="1">
      <c r="A121" s="2" t="s">
        <v>136</v>
      </c>
      <c r="B121" s="2" t="s">
        <v>137</v>
      </c>
      <c r="C121" s="3">
        <v>9</v>
      </c>
      <c r="D121" s="2" t="s">
        <v>659</v>
      </c>
      <c r="E121" s="2" t="s">
        <v>654</v>
      </c>
      <c r="F121" s="2"/>
      <c r="G121" s="2" t="s">
        <v>3352</v>
      </c>
      <c r="H121" s="2"/>
      <c r="I121" s="2"/>
      <c r="J121" s="4" t="s">
        <v>3896</v>
      </c>
    </row>
    <row r="122" spans="1:10" ht="15" customHeight="1">
      <c r="A122" s="2" t="s">
        <v>136</v>
      </c>
      <c r="B122" s="2" t="s">
        <v>137</v>
      </c>
      <c r="C122" s="3">
        <v>9</v>
      </c>
      <c r="D122" s="2" t="s">
        <v>659</v>
      </c>
      <c r="E122" s="2" t="s">
        <v>654</v>
      </c>
      <c r="F122" s="2" t="s">
        <v>3897</v>
      </c>
      <c r="G122" s="2" t="s">
        <v>3772</v>
      </c>
      <c r="H122" s="2"/>
      <c r="I122" s="2"/>
      <c r="J122" s="4" t="s">
        <v>3898</v>
      </c>
    </row>
    <row r="123" spans="1:10" ht="15" customHeight="1">
      <c r="A123" s="2" t="s">
        <v>136</v>
      </c>
      <c r="B123" s="2" t="s">
        <v>137</v>
      </c>
      <c r="C123" s="3">
        <v>9</v>
      </c>
      <c r="D123" s="2" t="s">
        <v>659</v>
      </c>
      <c r="E123" s="2" t="s">
        <v>712</v>
      </c>
      <c r="F123" s="2"/>
      <c r="G123" s="2" t="s">
        <v>3772</v>
      </c>
      <c r="H123" s="2"/>
      <c r="I123" s="2"/>
      <c r="J123" s="4" t="s">
        <v>3796</v>
      </c>
    </row>
    <row r="124" spans="1:10" ht="15" customHeight="1">
      <c r="A124" s="2" t="s">
        <v>136</v>
      </c>
      <c r="B124" s="2" t="s">
        <v>137</v>
      </c>
      <c r="C124" s="3">
        <v>9</v>
      </c>
      <c r="D124" s="2" t="s">
        <v>659</v>
      </c>
      <c r="E124" s="2" t="s">
        <v>654</v>
      </c>
      <c r="F124" s="2" t="s">
        <v>3781</v>
      </c>
      <c r="G124" s="2" t="s">
        <v>3782</v>
      </c>
      <c r="H124" s="2"/>
      <c r="I124" s="2"/>
      <c r="J124" s="4" t="s">
        <v>3783</v>
      </c>
    </row>
    <row r="125" spans="1:10" ht="15" customHeight="1">
      <c r="A125" s="2" t="s">
        <v>136</v>
      </c>
      <c r="B125" s="2" t="s">
        <v>137</v>
      </c>
      <c r="C125" s="3">
        <v>9</v>
      </c>
      <c r="D125" s="2" t="s">
        <v>659</v>
      </c>
      <c r="E125" s="2" t="s">
        <v>3899</v>
      </c>
      <c r="F125" s="2"/>
      <c r="G125" s="2" t="s">
        <v>2461</v>
      </c>
      <c r="H125" s="2"/>
      <c r="I125" s="2" t="s">
        <v>729</v>
      </c>
      <c r="J125" s="4" t="s">
        <v>3900</v>
      </c>
    </row>
    <row r="126" spans="1:10" ht="15" customHeight="1">
      <c r="A126" s="2" t="s">
        <v>151</v>
      </c>
      <c r="B126" s="2" t="s">
        <v>152</v>
      </c>
      <c r="C126" s="3">
        <v>10</v>
      </c>
      <c r="D126" s="2" t="s">
        <v>683</v>
      </c>
      <c r="E126" s="2" t="s">
        <v>3760</v>
      </c>
      <c r="F126" s="2"/>
      <c r="G126" s="2" t="s">
        <v>2478</v>
      </c>
      <c r="H126" s="2"/>
      <c r="I126" s="2"/>
      <c r="J126" s="4" t="s">
        <v>3761</v>
      </c>
    </row>
    <row r="127" spans="1:10" ht="15" customHeight="1">
      <c r="A127" s="2" t="s">
        <v>151</v>
      </c>
      <c r="B127" s="2" t="s">
        <v>152</v>
      </c>
      <c r="C127" s="3">
        <v>10</v>
      </c>
      <c r="D127" s="2" t="s">
        <v>683</v>
      </c>
      <c r="E127" s="2" t="s">
        <v>539</v>
      </c>
      <c r="F127" s="2" t="s">
        <v>3901</v>
      </c>
      <c r="G127" s="2" t="s">
        <v>3763</v>
      </c>
      <c r="H127" s="2"/>
      <c r="I127" s="2"/>
      <c r="J127" s="4" t="s">
        <v>3764</v>
      </c>
    </row>
    <row r="128" spans="1:10" ht="15" customHeight="1">
      <c r="A128" s="2" t="s">
        <v>151</v>
      </c>
      <c r="B128" s="2" t="s">
        <v>152</v>
      </c>
      <c r="C128" s="3">
        <v>10</v>
      </c>
      <c r="D128" s="2" t="s">
        <v>683</v>
      </c>
      <c r="E128" s="2" t="s">
        <v>654</v>
      </c>
      <c r="F128" s="2" t="s">
        <v>3902</v>
      </c>
      <c r="G128" s="2" t="s">
        <v>3763</v>
      </c>
      <c r="H128" s="2"/>
      <c r="I128" s="2"/>
      <c r="J128" s="4" t="s">
        <v>3764</v>
      </c>
    </row>
    <row r="129" spans="1:10" ht="15" customHeight="1">
      <c r="A129" s="2" t="s">
        <v>165</v>
      </c>
      <c r="B129" s="2" t="s">
        <v>166</v>
      </c>
      <c r="C129" s="3">
        <v>11</v>
      </c>
      <c r="D129" s="2" t="s">
        <v>693</v>
      </c>
      <c r="E129" s="2" t="s">
        <v>3760</v>
      </c>
      <c r="F129" s="2"/>
      <c r="G129" s="2" t="s">
        <v>2478</v>
      </c>
      <c r="H129" s="2"/>
      <c r="I129" s="2"/>
      <c r="J129" s="4" t="s">
        <v>3761</v>
      </c>
    </row>
    <row r="130" spans="1:10" ht="15" customHeight="1">
      <c r="A130" s="2" t="s">
        <v>165</v>
      </c>
      <c r="B130" s="2" t="s">
        <v>166</v>
      </c>
      <c r="C130" s="3">
        <v>11</v>
      </c>
      <c r="D130" s="2" t="s">
        <v>693</v>
      </c>
      <c r="E130" s="2" t="s">
        <v>3903</v>
      </c>
      <c r="F130" s="2" t="s">
        <v>3904</v>
      </c>
      <c r="G130" s="2" t="s">
        <v>2478</v>
      </c>
      <c r="H130" s="2"/>
      <c r="I130" s="2"/>
      <c r="J130" s="4" t="s">
        <v>3905</v>
      </c>
    </row>
    <row r="131" spans="1:10" ht="15" customHeight="1">
      <c r="A131" s="2" t="s">
        <v>165</v>
      </c>
      <c r="B131" s="2" t="s">
        <v>166</v>
      </c>
      <c r="C131" s="3">
        <v>11</v>
      </c>
      <c r="D131" s="2" t="s">
        <v>693</v>
      </c>
      <c r="E131" s="2" t="s">
        <v>654</v>
      </c>
      <c r="F131" s="2" t="s">
        <v>3906</v>
      </c>
      <c r="G131" s="2" t="s">
        <v>2478</v>
      </c>
      <c r="H131" s="2"/>
      <c r="I131" s="2"/>
      <c r="J131" s="4" t="s">
        <v>696</v>
      </c>
    </row>
    <row r="132" spans="1:10" ht="15" customHeight="1">
      <c r="A132" s="2" t="s">
        <v>165</v>
      </c>
      <c r="B132" s="2" t="s">
        <v>166</v>
      </c>
      <c r="C132" s="3">
        <v>11</v>
      </c>
      <c r="D132" s="2" t="s">
        <v>693</v>
      </c>
      <c r="E132" s="2" t="s">
        <v>539</v>
      </c>
      <c r="F132" s="2" t="s">
        <v>3907</v>
      </c>
      <c r="G132" s="2" t="s">
        <v>3768</v>
      </c>
      <c r="H132" s="2"/>
      <c r="I132" s="2"/>
      <c r="J132" s="4" t="s">
        <v>702</v>
      </c>
    </row>
    <row r="133" spans="1:10" ht="15" customHeight="1">
      <c r="A133" s="2" t="s">
        <v>165</v>
      </c>
      <c r="B133" s="2" t="s">
        <v>166</v>
      </c>
      <c r="C133" s="3">
        <v>11</v>
      </c>
      <c r="D133" s="2" t="s">
        <v>693</v>
      </c>
      <c r="E133" s="2" t="s">
        <v>654</v>
      </c>
      <c r="F133" s="2" t="s">
        <v>3908</v>
      </c>
      <c r="G133" s="2" t="s">
        <v>3768</v>
      </c>
      <c r="H133" s="2"/>
      <c r="I133" s="2"/>
      <c r="J133" s="4" t="s">
        <v>696</v>
      </c>
    </row>
    <row r="134" spans="1:10" ht="15" customHeight="1">
      <c r="A134" s="2" t="s">
        <v>176</v>
      </c>
      <c r="B134" s="2" t="s">
        <v>177</v>
      </c>
      <c r="C134" s="3">
        <v>12</v>
      </c>
      <c r="D134" s="2" t="s">
        <v>706</v>
      </c>
      <c r="E134" s="2" t="s">
        <v>510</v>
      </c>
      <c r="F134" s="2"/>
      <c r="G134" s="2" t="s">
        <v>3909</v>
      </c>
      <c r="H134" s="2" t="s">
        <v>3910</v>
      </c>
      <c r="I134" s="2"/>
      <c r="J134" s="4" t="s">
        <v>3911</v>
      </c>
    </row>
    <row r="135" spans="1:10" ht="15" customHeight="1">
      <c r="A135" s="2" t="s">
        <v>176</v>
      </c>
      <c r="B135" s="2" t="s">
        <v>177</v>
      </c>
      <c r="C135" s="3">
        <v>12</v>
      </c>
      <c r="D135" s="2" t="s">
        <v>706</v>
      </c>
      <c r="E135" s="2" t="s">
        <v>654</v>
      </c>
      <c r="F135" s="2"/>
      <c r="G135" s="2" t="s">
        <v>2399</v>
      </c>
      <c r="H135" s="2" t="s">
        <v>1028</v>
      </c>
      <c r="I135" s="2"/>
      <c r="J135" s="4" t="s">
        <v>727</v>
      </c>
    </row>
    <row r="136" spans="1:10" ht="15" customHeight="1">
      <c r="A136" s="2" t="s">
        <v>176</v>
      </c>
      <c r="B136" s="2" t="s">
        <v>177</v>
      </c>
      <c r="C136" s="3">
        <v>12</v>
      </c>
      <c r="D136" s="2" t="s">
        <v>706</v>
      </c>
      <c r="E136" s="2" t="s">
        <v>654</v>
      </c>
      <c r="F136" s="2"/>
      <c r="G136" s="2" t="s">
        <v>3227</v>
      </c>
      <c r="H136" s="2" t="s">
        <v>1028</v>
      </c>
      <c r="I136" s="2"/>
      <c r="J136" s="4" t="s">
        <v>727</v>
      </c>
    </row>
    <row r="137" spans="1:10" ht="15" customHeight="1">
      <c r="A137" s="2" t="s">
        <v>176</v>
      </c>
      <c r="B137" s="2" t="s">
        <v>177</v>
      </c>
      <c r="C137" s="3">
        <v>12</v>
      </c>
      <c r="D137" s="2" t="s">
        <v>706</v>
      </c>
      <c r="E137" s="2" t="s">
        <v>747</v>
      </c>
      <c r="F137" s="2"/>
      <c r="G137" s="2" t="s">
        <v>1101</v>
      </c>
      <c r="H137" s="2" t="s">
        <v>1028</v>
      </c>
      <c r="I137" s="2"/>
      <c r="J137" s="4" t="s">
        <v>3912</v>
      </c>
    </row>
    <row r="138" spans="1:10" ht="15" customHeight="1">
      <c r="A138" s="2" t="s">
        <v>176</v>
      </c>
      <c r="B138" s="2" t="s">
        <v>177</v>
      </c>
      <c r="C138" s="3">
        <v>12</v>
      </c>
      <c r="D138" s="2" t="s">
        <v>706</v>
      </c>
      <c r="E138" s="2" t="s">
        <v>654</v>
      </c>
      <c r="F138" s="2"/>
      <c r="G138" s="2" t="s">
        <v>2478</v>
      </c>
      <c r="H138" s="2" t="s">
        <v>529</v>
      </c>
      <c r="I138" s="2"/>
      <c r="J138" s="4" t="s">
        <v>727</v>
      </c>
    </row>
    <row r="139" spans="1:10" ht="15" customHeight="1">
      <c r="A139" s="2" t="s">
        <v>176</v>
      </c>
      <c r="B139" s="2" t="s">
        <v>177</v>
      </c>
      <c r="C139" s="3">
        <v>12</v>
      </c>
      <c r="D139" s="2" t="s">
        <v>706</v>
      </c>
      <c r="E139" s="2" t="s">
        <v>924</v>
      </c>
      <c r="F139" s="2" t="s">
        <v>3913</v>
      </c>
      <c r="G139" s="2" t="s">
        <v>3914</v>
      </c>
      <c r="H139" s="2" t="s">
        <v>790</v>
      </c>
      <c r="I139" s="2"/>
      <c r="J139" s="4" t="s">
        <v>1065</v>
      </c>
    </row>
    <row r="140" spans="1:10" ht="15" customHeight="1">
      <c r="A140" s="2" t="s">
        <v>176</v>
      </c>
      <c r="B140" s="2" t="s">
        <v>177</v>
      </c>
      <c r="C140" s="3">
        <v>12</v>
      </c>
      <c r="D140" s="2" t="s">
        <v>706</v>
      </c>
      <c r="E140" s="2" t="s">
        <v>786</v>
      </c>
      <c r="F140" s="2"/>
      <c r="G140" s="2" t="s">
        <v>482</v>
      </c>
      <c r="H140" s="2" t="s">
        <v>790</v>
      </c>
      <c r="I140" s="2"/>
      <c r="J140" s="4" t="s">
        <v>3915</v>
      </c>
    </row>
    <row r="141" spans="1:10" ht="15" customHeight="1">
      <c r="A141" s="2" t="s">
        <v>176</v>
      </c>
      <c r="B141" s="2" t="s">
        <v>177</v>
      </c>
      <c r="C141" s="3">
        <v>12</v>
      </c>
      <c r="D141" s="2" t="s">
        <v>706</v>
      </c>
      <c r="E141" s="2" t="s">
        <v>654</v>
      </c>
      <c r="F141" s="2"/>
      <c r="G141" s="2" t="s">
        <v>3916</v>
      </c>
      <c r="H141" s="2" t="s">
        <v>1645</v>
      </c>
      <c r="I141" s="2"/>
      <c r="J141" s="4" t="s">
        <v>727</v>
      </c>
    </row>
    <row r="142" spans="1:10" ht="15" customHeight="1">
      <c r="A142" s="2" t="s">
        <v>176</v>
      </c>
      <c r="B142" s="2" t="s">
        <v>177</v>
      </c>
      <c r="C142" s="3">
        <v>12</v>
      </c>
      <c r="D142" s="2" t="s">
        <v>706</v>
      </c>
      <c r="E142" s="2" t="s">
        <v>654</v>
      </c>
      <c r="F142" s="2"/>
      <c r="G142" s="2" t="s">
        <v>2825</v>
      </c>
      <c r="H142" s="2" t="s">
        <v>686</v>
      </c>
      <c r="I142" s="2"/>
      <c r="J142" s="4" t="s">
        <v>727</v>
      </c>
    </row>
    <row r="143" spans="1:10" ht="15" customHeight="1">
      <c r="A143" s="2" t="s">
        <v>176</v>
      </c>
      <c r="B143" s="2" t="s">
        <v>177</v>
      </c>
      <c r="C143" s="3">
        <v>12</v>
      </c>
      <c r="D143" s="2" t="s">
        <v>706</v>
      </c>
      <c r="E143" s="2" t="s">
        <v>654</v>
      </c>
      <c r="F143" s="2"/>
      <c r="G143" s="2" t="s">
        <v>3917</v>
      </c>
      <c r="H143" s="2" t="s">
        <v>686</v>
      </c>
      <c r="I143" s="2"/>
      <c r="J143" s="4" t="s">
        <v>727</v>
      </c>
    </row>
    <row r="144" spans="1:10" ht="15" customHeight="1">
      <c r="A144" s="2" t="s">
        <v>176</v>
      </c>
      <c r="B144" s="2" t="s">
        <v>177</v>
      </c>
      <c r="C144" s="3">
        <v>12</v>
      </c>
      <c r="D144" s="2" t="s">
        <v>706</v>
      </c>
      <c r="E144" s="2" t="s">
        <v>654</v>
      </c>
      <c r="F144" s="2"/>
      <c r="G144" s="2" t="s">
        <v>3918</v>
      </c>
      <c r="H144" s="2" t="s">
        <v>686</v>
      </c>
      <c r="I144" s="2"/>
      <c r="J144" s="4" t="s">
        <v>727</v>
      </c>
    </row>
    <row r="145" spans="1:10" ht="15" customHeight="1">
      <c r="A145" s="2" t="s">
        <v>176</v>
      </c>
      <c r="B145" s="2" t="s">
        <v>177</v>
      </c>
      <c r="C145" s="3">
        <v>12</v>
      </c>
      <c r="D145" s="2" t="s">
        <v>706</v>
      </c>
      <c r="E145" s="2" t="s">
        <v>654</v>
      </c>
      <c r="F145" s="2"/>
      <c r="G145" s="2" t="s">
        <v>2461</v>
      </c>
      <c r="H145" s="2" t="s">
        <v>1053</v>
      </c>
      <c r="I145" s="2"/>
      <c r="J145" s="4" t="s">
        <v>727</v>
      </c>
    </row>
    <row r="146" spans="1:10" ht="15" customHeight="1">
      <c r="A146" s="2" t="s">
        <v>176</v>
      </c>
      <c r="B146" s="2" t="s">
        <v>177</v>
      </c>
      <c r="C146" s="3">
        <v>12</v>
      </c>
      <c r="D146" s="2" t="s">
        <v>706</v>
      </c>
      <c r="E146" s="2" t="s">
        <v>3919</v>
      </c>
      <c r="F146" s="2" t="s">
        <v>3907</v>
      </c>
      <c r="G146" s="2" t="s">
        <v>3920</v>
      </c>
      <c r="H146" s="2"/>
      <c r="I146" s="2"/>
      <c r="J146" s="4" t="s">
        <v>3921</v>
      </c>
    </row>
    <row r="147" spans="1:10" ht="15" customHeight="1">
      <c r="A147" s="2" t="s">
        <v>176</v>
      </c>
      <c r="B147" s="2" t="s">
        <v>177</v>
      </c>
      <c r="C147" s="3">
        <v>12</v>
      </c>
      <c r="D147" s="2" t="s">
        <v>706</v>
      </c>
      <c r="E147" s="2" t="s">
        <v>654</v>
      </c>
      <c r="F147" s="2" t="s">
        <v>3922</v>
      </c>
      <c r="G147" s="2" t="s">
        <v>3914</v>
      </c>
      <c r="H147" s="2"/>
      <c r="I147" s="2" t="s">
        <v>1028</v>
      </c>
      <c r="J147" s="4" t="s">
        <v>727</v>
      </c>
    </row>
    <row r="148" spans="1:10" ht="15" customHeight="1">
      <c r="A148" s="2" t="s">
        <v>176</v>
      </c>
      <c r="B148" s="2" t="s">
        <v>177</v>
      </c>
      <c r="C148" s="3">
        <v>12</v>
      </c>
      <c r="D148" s="2" t="s">
        <v>706</v>
      </c>
      <c r="E148" s="2" t="s">
        <v>654</v>
      </c>
      <c r="F148" s="2" t="s">
        <v>3776</v>
      </c>
      <c r="G148" s="2" t="s">
        <v>3909</v>
      </c>
      <c r="H148" s="2"/>
      <c r="I148" s="2" t="s">
        <v>1645</v>
      </c>
      <c r="J148" s="4" t="s">
        <v>727</v>
      </c>
    </row>
    <row r="149" spans="1:10" ht="15" customHeight="1">
      <c r="A149" s="2" t="s">
        <v>192</v>
      </c>
      <c r="B149" s="2" t="s">
        <v>193</v>
      </c>
      <c r="C149" s="3">
        <v>13</v>
      </c>
      <c r="D149" s="2" t="s">
        <v>731</v>
      </c>
      <c r="E149" s="2" t="s">
        <v>654</v>
      </c>
      <c r="F149" s="2" t="s">
        <v>3923</v>
      </c>
      <c r="G149" s="2" t="s">
        <v>2478</v>
      </c>
      <c r="H149" s="2"/>
      <c r="I149" s="2"/>
      <c r="J149" s="4" t="s">
        <v>1072</v>
      </c>
    </row>
    <row r="150" spans="1:10" ht="15" customHeight="1">
      <c r="A150" s="2" t="s">
        <v>192</v>
      </c>
      <c r="B150" s="2" t="s">
        <v>193</v>
      </c>
      <c r="C150" s="3">
        <v>13</v>
      </c>
      <c r="D150" s="2" t="s">
        <v>731</v>
      </c>
      <c r="E150" s="2" t="s">
        <v>3760</v>
      </c>
      <c r="F150" s="2"/>
      <c r="G150" s="2" t="s">
        <v>2478</v>
      </c>
      <c r="H150" s="2"/>
      <c r="I150" s="2"/>
      <c r="J150" s="4" t="s">
        <v>3761</v>
      </c>
    </row>
    <row r="151" spans="1:10" ht="15" customHeight="1">
      <c r="A151" s="2" t="s">
        <v>192</v>
      </c>
      <c r="B151" s="2" t="s">
        <v>193</v>
      </c>
      <c r="C151" s="3">
        <v>13</v>
      </c>
      <c r="D151" s="2" t="s">
        <v>731</v>
      </c>
      <c r="E151" s="2" t="s">
        <v>654</v>
      </c>
      <c r="F151" s="2" t="s">
        <v>3924</v>
      </c>
      <c r="G151" s="2" t="s">
        <v>2478</v>
      </c>
      <c r="H151" s="2"/>
      <c r="I151" s="2"/>
      <c r="J151" s="4" t="s">
        <v>3766</v>
      </c>
    </row>
    <row r="152" spans="1:10" ht="15" customHeight="1">
      <c r="A152" s="2" t="s">
        <v>192</v>
      </c>
      <c r="B152" s="2" t="s">
        <v>193</v>
      </c>
      <c r="C152" s="3">
        <v>13</v>
      </c>
      <c r="D152" s="2" t="s">
        <v>731</v>
      </c>
      <c r="E152" s="2" t="s">
        <v>3831</v>
      </c>
      <c r="F152" s="2"/>
      <c r="G152" s="2" t="s">
        <v>3925</v>
      </c>
      <c r="H152" s="2"/>
      <c r="I152" s="2"/>
      <c r="J152" s="4" t="s">
        <v>3926</v>
      </c>
    </row>
    <row r="153" spans="1:10" ht="15" customHeight="1">
      <c r="A153" s="2" t="s">
        <v>192</v>
      </c>
      <c r="B153" s="2" t="s">
        <v>193</v>
      </c>
      <c r="C153" s="3">
        <v>13</v>
      </c>
      <c r="D153" s="2" t="s">
        <v>731</v>
      </c>
      <c r="E153" s="2" t="s">
        <v>654</v>
      </c>
      <c r="F153" s="2" t="s">
        <v>3755</v>
      </c>
      <c r="G153" s="2" t="s">
        <v>3758</v>
      </c>
      <c r="H153" s="2"/>
      <c r="I153" s="2"/>
      <c r="J153" s="4" t="s">
        <v>3759</v>
      </c>
    </row>
    <row r="154" spans="1:10" ht="15" customHeight="1">
      <c r="A154" s="2" t="s">
        <v>192</v>
      </c>
      <c r="B154" s="2" t="s">
        <v>193</v>
      </c>
      <c r="C154" s="3">
        <v>13</v>
      </c>
      <c r="D154" s="2" t="s">
        <v>731</v>
      </c>
      <c r="E154" s="2" t="s">
        <v>507</v>
      </c>
      <c r="F154" s="2"/>
      <c r="G154" s="2" t="s">
        <v>3758</v>
      </c>
      <c r="H154" s="2"/>
      <c r="I154" s="2"/>
      <c r="J154" s="4" t="s">
        <v>1072</v>
      </c>
    </row>
    <row r="155" spans="1:10" ht="15" customHeight="1">
      <c r="A155" s="2" t="s">
        <v>192</v>
      </c>
      <c r="B155" s="2" t="s">
        <v>193</v>
      </c>
      <c r="C155" s="3">
        <v>13</v>
      </c>
      <c r="D155" s="2" t="s">
        <v>731</v>
      </c>
      <c r="E155" s="2" t="s">
        <v>654</v>
      </c>
      <c r="F155" s="2" t="s">
        <v>3755</v>
      </c>
      <c r="G155" s="2" t="s">
        <v>3756</v>
      </c>
      <c r="H155" s="2"/>
      <c r="I155" s="2"/>
      <c r="J155" s="4" t="s">
        <v>3757</v>
      </c>
    </row>
    <row r="156" spans="1:10" ht="15" customHeight="1">
      <c r="A156" s="2" t="s">
        <v>192</v>
      </c>
      <c r="B156" s="2" t="s">
        <v>193</v>
      </c>
      <c r="C156" s="3">
        <v>13</v>
      </c>
      <c r="D156" s="2" t="s">
        <v>731</v>
      </c>
      <c r="E156" s="2" t="s">
        <v>507</v>
      </c>
      <c r="F156" s="2"/>
      <c r="G156" s="2" t="s">
        <v>3756</v>
      </c>
      <c r="H156" s="2"/>
      <c r="I156" s="2"/>
      <c r="J156" s="4" t="s">
        <v>1072</v>
      </c>
    </row>
    <row r="157" spans="1:10" ht="15" customHeight="1">
      <c r="A157" s="2" t="s">
        <v>192</v>
      </c>
      <c r="B157" s="2" t="s">
        <v>193</v>
      </c>
      <c r="C157" s="3">
        <v>13</v>
      </c>
      <c r="D157" s="2" t="s">
        <v>731</v>
      </c>
      <c r="E157" s="2" t="s">
        <v>654</v>
      </c>
      <c r="F157" s="2" t="s">
        <v>3776</v>
      </c>
      <c r="G157" s="2" t="s">
        <v>3927</v>
      </c>
      <c r="H157" s="2"/>
      <c r="I157" s="2"/>
      <c r="J157" s="4" t="s">
        <v>3928</v>
      </c>
    </row>
    <row r="158" spans="1:10" ht="15" customHeight="1">
      <c r="A158" s="2" t="s">
        <v>203</v>
      </c>
      <c r="B158" s="2" t="s">
        <v>204</v>
      </c>
      <c r="C158" s="3">
        <v>14</v>
      </c>
      <c r="D158" s="2" t="s">
        <v>741</v>
      </c>
      <c r="E158" s="2" t="s">
        <v>535</v>
      </c>
      <c r="F158" s="2" t="s">
        <v>3784</v>
      </c>
      <c r="G158" s="2" t="s">
        <v>3768</v>
      </c>
      <c r="H158" s="2"/>
      <c r="I158" s="2"/>
      <c r="J158" s="4" t="s">
        <v>3769</v>
      </c>
    </row>
    <row r="159" spans="1:10" ht="15" customHeight="1">
      <c r="A159" s="2" t="s">
        <v>203</v>
      </c>
      <c r="B159" s="2" t="s">
        <v>204</v>
      </c>
      <c r="C159" s="3">
        <v>14</v>
      </c>
      <c r="D159" s="2" t="s">
        <v>741</v>
      </c>
      <c r="E159" s="2" t="s">
        <v>654</v>
      </c>
      <c r="F159" s="2"/>
      <c r="G159" s="2" t="s">
        <v>3929</v>
      </c>
      <c r="H159" s="2"/>
      <c r="I159" s="2"/>
      <c r="J159" s="4" t="s">
        <v>3930</v>
      </c>
    </row>
    <row r="160" spans="1:10" ht="15" customHeight="1">
      <c r="A160" s="2" t="s">
        <v>203</v>
      </c>
      <c r="B160" s="2" t="s">
        <v>204</v>
      </c>
      <c r="C160" s="3">
        <v>14</v>
      </c>
      <c r="D160" s="2" t="s">
        <v>741</v>
      </c>
      <c r="E160" s="2" t="s">
        <v>654</v>
      </c>
      <c r="F160" s="2"/>
      <c r="G160" s="2" t="s">
        <v>3829</v>
      </c>
      <c r="H160" s="2"/>
      <c r="I160" s="2"/>
      <c r="J160" s="4" t="s">
        <v>3832</v>
      </c>
    </row>
    <row r="161" spans="1:10" ht="15" customHeight="1">
      <c r="A161" s="2" t="s">
        <v>203</v>
      </c>
      <c r="B161" s="2" t="s">
        <v>204</v>
      </c>
      <c r="C161" s="3">
        <v>14</v>
      </c>
      <c r="D161" s="2" t="s">
        <v>741</v>
      </c>
      <c r="E161" s="2" t="s">
        <v>654</v>
      </c>
      <c r="F161" s="2"/>
      <c r="G161" s="2" t="s">
        <v>993</v>
      </c>
      <c r="H161" s="2"/>
      <c r="I161" s="2"/>
      <c r="J161" s="4" t="s">
        <v>742</v>
      </c>
    </row>
    <row r="162" spans="1:10" ht="15" customHeight="1">
      <c r="A162" s="2" t="s">
        <v>214</v>
      </c>
      <c r="B162" s="2" t="s">
        <v>215</v>
      </c>
      <c r="C162" s="3">
        <v>15</v>
      </c>
      <c r="D162" s="2" t="s">
        <v>751</v>
      </c>
      <c r="E162" s="2" t="s">
        <v>654</v>
      </c>
      <c r="F162" s="2" t="s">
        <v>3779</v>
      </c>
      <c r="G162" s="2" t="s">
        <v>2244</v>
      </c>
      <c r="H162" s="2"/>
      <c r="I162" s="2"/>
      <c r="J162" s="4" t="s">
        <v>3780</v>
      </c>
    </row>
    <row r="163" spans="1:10" ht="15" customHeight="1">
      <c r="A163" s="2" t="s">
        <v>214</v>
      </c>
      <c r="B163" s="2" t="s">
        <v>215</v>
      </c>
      <c r="C163" s="3">
        <v>15</v>
      </c>
      <c r="D163" s="2" t="s">
        <v>751</v>
      </c>
      <c r="E163" s="2" t="s">
        <v>654</v>
      </c>
      <c r="F163" s="2" t="s">
        <v>3931</v>
      </c>
      <c r="G163" s="2" t="s">
        <v>3362</v>
      </c>
      <c r="H163" s="2"/>
      <c r="I163" s="2"/>
      <c r="J163" s="4" t="s">
        <v>227</v>
      </c>
    </row>
    <row r="164" spans="1:10" ht="15" customHeight="1">
      <c r="A164" s="2" t="s">
        <v>214</v>
      </c>
      <c r="B164" s="2" t="s">
        <v>215</v>
      </c>
      <c r="C164" s="3">
        <v>15</v>
      </c>
      <c r="D164" s="2" t="s">
        <v>751</v>
      </c>
      <c r="E164" s="2" t="s">
        <v>654</v>
      </c>
      <c r="F164" s="2"/>
      <c r="G164" s="2" t="s">
        <v>3932</v>
      </c>
      <c r="H164" s="2"/>
      <c r="I164" s="2"/>
      <c r="J164" s="4" t="s">
        <v>3933</v>
      </c>
    </row>
    <row r="165" spans="1:10" ht="15" customHeight="1">
      <c r="A165" s="2" t="s">
        <v>214</v>
      </c>
      <c r="B165" s="2" t="s">
        <v>215</v>
      </c>
      <c r="C165" s="3">
        <v>15</v>
      </c>
      <c r="D165" s="2" t="s">
        <v>751</v>
      </c>
      <c r="E165" s="2" t="s">
        <v>654</v>
      </c>
      <c r="F165" s="2" t="s">
        <v>3848</v>
      </c>
      <c r="G165" s="2" t="s">
        <v>3758</v>
      </c>
      <c r="H165" s="2"/>
      <c r="I165" s="2"/>
      <c r="J165" s="4" t="s">
        <v>3759</v>
      </c>
    </row>
    <row r="166" spans="1:10" ht="15" customHeight="1">
      <c r="A166" s="2" t="s">
        <v>214</v>
      </c>
      <c r="B166" s="2" t="s">
        <v>215</v>
      </c>
      <c r="C166" s="3">
        <v>15</v>
      </c>
      <c r="D166" s="2" t="s">
        <v>751</v>
      </c>
      <c r="E166" s="2" t="s">
        <v>507</v>
      </c>
      <c r="F166" s="2"/>
      <c r="G166" s="2" t="s">
        <v>3934</v>
      </c>
      <c r="H166" s="2"/>
      <c r="I166" s="2"/>
      <c r="J166" s="4" t="s">
        <v>227</v>
      </c>
    </row>
    <row r="167" spans="1:10" ht="15" customHeight="1">
      <c r="A167" s="2" t="s">
        <v>228</v>
      </c>
      <c r="B167" s="2" t="s">
        <v>229</v>
      </c>
      <c r="C167" s="3">
        <v>16</v>
      </c>
      <c r="D167" s="2" t="s">
        <v>759</v>
      </c>
      <c r="E167" s="2" t="s">
        <v>654</v>
      </c>
      <c r="F167" s="2" t="s">
        <v>3935</v>
      </c>
      <c r="G167" s="2" t="s">
        <v>2461</v>
      </c>
      <c r="H167" s="2" t="s">
        <v>2170</v>
      </c>
      <c r="I167" s="2"/>
      <c r="J167" s="4" t="s">
        <v>761</v>
      </c>
    </row>
    <row r="168" spans="1:10" ht="15" customHeight="1">
      <c r="A168" s="2" t="s">
        <v>228</v>
      </c>
      <c r="B168" s="2" t="s">
        <v>229</v>
      </c>
      <c r="C168" s="3">
        <v>16</v>
      </c>
      <c r="D168" s="2" t="s">
        <v>759</v>
      </c>
      <c r="E168" s="2" t="s">
        <v>654</v>
      </c>
      <c r="F168" s="2" t="s">
        <v>3936</v>
      </c>
      <c r="G168" s="2" t="s">
        <v>2461</v>
      </c>
      <c r="H168" s="2" t="s">
        <v>2170</v>
      </c>
      <c r="I168" s="2"/>
      <c r="J168" s="4" t="s">
        <v>761</v>
      </c>
    </row>
    <row r="169" spans="1:10" ht="15" customHeight="1">
      <c r="A169" s="2" t="s">
        <v>228</v>
      </c>
      <c r="B169" s="2" t="s">
        <v>229</v>
      </c>
      <c r="C169" s="3">
        <v>16</v>
      </c>
      <c r="D169" s="2" t="s">
        <v>759</v>
      </c>
      <c r="E169" s="2" t="s">
        <v>3937</v>
      </c>
      <c r="F169" s="2" t="s">
        <v>53</v>
      </c>
      <c r="G169" s="2" t="s">
        <v>3938</v>
      </c>
      <c r="H169" s="2" t="s">
        <v>525</v>
      </c>
      <c r="I169" s="2"/>
      <c r="J169" s="4" t="s">
        <v>761</v>
      </c>
    </row>
    <row r="170" spans="1:10" ht="15" customHeight="1">
      <c r="A170" s="2" t="s">
        <v>228</v>
      </c>
      <c r="B170" s="2" t="s">
        <v>229</v>
      </c>
      <c r="C170" s="3">
        <v>16</v>
      </c>
      <c r="D170" s="2" t="s">
        <v>759</v>
      </c>
      <c r="E170" s="2" t="s">
        <v>3939</v>
      </c>
      <c r="F170" s="2"/>
      <c r="G170" s="2" t="s">
        <v>2461</v>
      </c>
      <c r="H170" s="2"/>
      <c r="I170" s="2" t="s">
        <v>756</v>
      </c>
      <c r="J170" s="4" t="s">
        <v>1096</v>
      </c>
    </row>
    <row r="171" spans="1:10" ht="15" customHeight="1">
      <c r="A171" s="2" t="s">
        <v>228</v>
      </c>
      <c r="B171" s="2" t="s">
        <v>229</v>
      </c>
      <c r="C171" s="3">
        <v>16</v>
      </c>
      <c r="D171" s="2" t="s">
        <v>759</v>
      </c>
      <c r="E171" s="2" t="s">
        <v>3863</v>
      </c>
      <c r="F171" s="2"/>
      <c r="G171" s="2" t="s">
        <v>3326</v>
      </c>
      <c r="H171" s="2"/>
      <c r="I171" s="2" t="s">
        <v>976</v>
      </c>
      <c r="J171" s="4" t="s">
        <v>3940</v>
      </c>
    </row>
    <row r="172" spans="1:10" ht="15" customHeight="1">
      <c r="A172" s="2" t="s">
        <v>228</v>
      </c>
      <c r="B172" s="2" t="s">
        <v>229</v>
      </c>
      <c r="C172" s="3">
        <v>16</v>
      </c>
      <c r="D172" s="2" t="s">
        <v>759</v>
      </c>
      <c r="E172" s="2" t="s">
        <v>654</v>
      </c>
      <c r="F172" s="2"/>
      <c r="G172" s="2" t="s">
        <v>2573</v>
      </c>
      <c r="H172" s="2"/>
      <c r="I172" s="2"/>
      <c r="J172" s="4" t="s">
        <v>3941</v>
      </c>
    </row>
    <row r="173" spans="1:10" ht="15" customHeight="1">
      <c r="A173" s="2" t="s">
        <v>228</v>
      </c>
      <c r="B173" s="2" t="s">
        <v>229</v>
      </c>
      <c r="C173" s="3">
        <v>16</v>
      </c>
      <c r="D173" s="2" t="s">
        <v>759</v>
      </c>
      <c r="E173" s="2" t="s">
        <v>654</v>
      </c>
      <c r="F173" s="2"/>
      <c r="G173" s="2" t="s">
        <v>3942</v>
      </c>
      <c r="H173" s="2"/>
      <c r="I173" s="2"/>
      <c r="J173" s="4" t="s">
        <v>3941</v>
      </c>
    </row>
    <row r="174" spans="1:10" ht="15" customHeight="1">
      <c r="A174" s="2" t="s">
        <v>228</v>
      </c>
      <c r="B174" s="2" t="s">
        <v>229</v>
      </c>
      <c r="C174" s="3">
        <v>16</v>
      </c>
      <c r="D174" s="2" t="s">
        <v>759</v>
      </c>
      <c r="E174" s="2" t="s">
        <v>654</v>
      </c>
      <c r="F174" s="2"/>
      <c r="G174" s="2" t="s">
        <v>2399</v>
      </c>
      <c r="H174" s="2"/>
      <c r="I174" s="2"/>
      <c r="J174" s="4" t="s">
        <v>3941</v>
      </c>
    </row>
    <row r="175" spans="1:10" ht="15" customHeight="1">
      <c r="A175" s="2" t="s">
        <v>228</v>
      </c>
      <c r="B175" s="2" t="s">
        <v>229</v>
      </c>
      <c r="C175" s="3">
        <v>16</v>
      </c>
      <c r="D175" s="2" t="s">
        <v>759</v>
      </c>
      <c r="E175" s="2" t="s">
        <v>654</v>
      </c>
      <c r="F175" s="2"/>
      <c r="G175" s="2" t="s">
        <v>3943</v>
      </c>
      <c r="H175" s="2"/>
      <c r="I175" s="2"/>
      <c r="J175" s="4" t="s">
        <v>3941</v>
      </c>
    </row>
    <row r="176" spans="1:10" ht="15" customHeight="1">
      <c r="A176" s="2" t="s">
        <v>228</v>
      </c>
      <c r="B176" s="2" t="s">
        <v>229</v>
      </c>
      <c r="C176" s="3">
        <v>16</v>
      </c>
      <c r="D176" s="2" t="s">
        <v>759</v>
      </c>
      <c r="E176" s="2" t="s">
        <v>654</v>
      </c>
      <c r="F176" s="2"/>
      <c r="G176" s="2" t="s">
        <v>1095</v>
      </c>
      <c r="H176" s="2"/>
      <c r="I176" s="2"/>
      <c r="J176" s="4" t="s">
        <v>3941</v>
      </c>
    </row>
    <row r="177" spans="1:10" ht="15" customHeight="1">
      <c r="A177" s="2" t="s">
        <v>228</v>
      </c>
      <c r="B177" s="2" t="s">
        <v>229</v>
      </c>
      <c r="C177" s="3">
        <v>16</v>
      </c>
      <c r="D177" s="2" t="s">
        <v>759</v>
      </c>
      <c r="E177" s="2" t="s">
        <v>654</v>
      </c>
      <c r="F177" s="2"/>
      <c r="G177" s="2" t="s">
        <v>3326</v>
      </c>
      <c r="H177" s="2"/>
      <c r="I177" s="2"/>
      <c r="J177" s="4" t="s">
        <v>3941</v>
      </c>
    </row>
    <row r="178" spans="1:10" ht="15" customHeight="1">
      <c r="A178" s="2" t="s">
        <v>242</v>
      </c>
      <c r="B178" s="2" t="s">
        <v>243</v>
      </c>
      <c r="C178" s="3">
        <v>17</v>
      </c>
      <c r="D178" s="2" t="s">
        <v>763</v>
      </c>
      <c r="E178" s="2" t="s">
        <v>747</v>
      </c>
      <c r="F178" s="2"/>
      <c r="G178" s="2" t="s">
        <v>2573</v>
      </c>
      <c r="H178" s="2"/>
      <c r="I178" s="2"/>
      <c r="J178" s="4" t="s">
        <v>1102</v>
      </c>
    </row>
    <row r="179" spans="1:10" ht="15" customHeight="1">
      <c r="A179" s="2" t="s">
        <v>242</v>
      </c>
      <c r="B179" s="2" t="s">
        <v>243</v>
      </c>
      <c r="C179" s="3">
        <v>17</v>
      </c>
      <c r="D179" s="2" t="s">
        <v>763</v>
      </c>
      <c r="E179" s="2" t="s">
        <v>654</v>
      </c>
      <c r="F179" s="2" t="s">
        <v>3944</v>
      </c>
      <c r="G179" s="2" t="s">
        <v>2461</v>
      </c>
      <c r="H179" s="2"/>
      <c r="I179" s="2"/>
      <c r="J179" s="4" t="s">
        <v>1102</v>
      </c>
    </row>
    <row r="180" spans="1:10" ht="15" customHeight="1">
      <c r="A180" s="2" t="s">
        <v>242</v>
      </c>
      <c r="B180" s="2" t="s">
        <v>243</v>
      </c>
      <c r="C180" s="3">
        <v>17</v>
      </c>
      <c r="D180" s="2" t="s">
        <v>763</v>
      </c>
      <c r="E180" s="2" t="s">
        <v>654</v>
      </c>
      <c r="F180" s="2"/>
      <c r="G180" s="2" t="s">
        <v>3909</v>
      </c>
      <c r="H180" s="2"/>
      <c r="I180" s="2"/>
      <c r="J180" s="4" t="s">
        <v>3945</v>
      </c>
    </row>
    <row r="181" spans="1:10" ht="15" customHeight="1">
      <c r="A181" s="2" t="s">
        <v>242</v>
      </c>
      <c r="B181" s="2" t="s">
        <v>243</v>
      </c>
      <c r="C181" s="3">
        <v>17</v>
      </c>
      <c r="D181" s="2" t="s">
        <v>763</v>
      </c>
      <c r="E181" s="2" t="s">
        <v>747</v>
      </c>
      <c r="F181" s="2"/>
      <c r="G181" s="2" t="s">
        <v>1101</v>
      </c>
      <c r="H181" s="2"/>
      <c r="I181" s="2"/>
      <c r="J181" s="4" t="s">
        <v>1102</v>
      </c>
    </row>
    <row r="182" spans="1:10" ht="15" customHeight="1">
      <c r="A182" s="2" t="s">
        <v>242</v>
      </c>
      <c r="B182" s="2" t="s">
        <v>243</v>
      </c>
      <c r="C182" s="3">
        <v>17</v>
      </c>
      <c r="D182" s="2" t="s">
        <v>763</v>
      </c>
      <c r="E182" s="2" t="s">
        <v>3946</v>
      </c>
      <c r="F182" s="2"/>
      <c r="G182" s="2" t="s">
        <v>2478</v>
      </c>
      <c r="H182" s="2"/>
      <c r="I182" s="2"/>
      <c r="J182" s="4" t="s">
        <v>1102</v>
      </c>
    </row>
    <row r="183" spans="1:10" ht="15" customHeight="1">
      <c r="A183" s="2" t="s">
        <v>254</v>
      </c>
      <c r="B183" s="2" t="s">
        <v>255</v>
      </c>
      <c r="C183" s="3">
        <v>18</v>
      </c>
      <c r="D183" s="2" t="s">
        <v>800</v>
      </c>
      <c r="E183" s="2" t="s">
        <v>3760</v>
      </c>
      <c r="F183" s="2"/>
      <c r="G183" s="2" t="s">
        <v>2478</v>
      </c>
      <c r="H183" s="2"/>
      <c r="I183" s="2"/>
      <c r="J183" s="4" t="s">
        <v>3761</v>
      </c>
    </row>
    <row r="184" spans="1:10" ht="15" customHeight="1">
      <c r="A184" s="2" t="s">
        <v>254</v>
      </c>
      <c r="B184" s="2" t="s">
        <v>255</v>
      </c>
      <c r="C184" s="3">
        <v>18</v>
      </c>
      <c r="D184" s="2" t="s">
        <v>800</v>
      </c>
      <c r="E184" s="2" t="s">
        <v>654</v>
      </c>
      <c r="F184" s="2" t="s">
        <v>3947</v>
      </c>
      <c r="G184" s="2" t="s">
        <v>3948</v>
      </c>
      <c r="H184" s="2"/>
      <c r="I184" s="2"/>
      <c r="J184" s="4" t="s">
        <v>3949</v>
      </c>
    </row>
    <row r="185" spans="1:10" ht="15" customHeight="1">
      <c r="A185" s="2" t="s">
        <v>254</v>
      </c>
      <c r="B185" s="2" t="s">
        <v>255</v>
      </c>
      <c r="C185" s="3">
        <v>18</v>
      </c>
      <c r="D185" s="2" t="s">
        <v>800</v>
      </c>
      <c r="E185" s="2" t="s">
        <v>654</v>
      </c>
      <c r="F185" s="2" t="s">
        <v>3950</v>
      </c>
      <c r="G185" s="2" t="s">
        <v>3785</v>
      </c>
      <c r="H185" s="2" t="s">
        <v>529</v>
      </c>
      <c r="I185" s="2" t="s">
        <v>756</v>
      </c>
      <c r="J185" s="4" t="s">
        <v>3786</v>
      </c>
    </row>
    <row r="186" spans="1:10" ht="15" customHeight="1">
      <c r="A186" s="2" t="s">
        <v>254</v>
      </c>
      <c r="B186" s="2" t="s">
        <v>255</v>
      </c>
      <c r="C186" s="3">
        <v>18</v>
      </c>
      <c r="D186" s="2" t="s">
        <v>800</v>
      </c>
      <c r="E186" s="2" t="s">
        <v>535</v>
      </c>
      <c r="F186" s="2" t="s">
        <v>3755</v>
      </c>
      <c r="G186" s="2" t="s">
        <v>3855</v>
      </c>
      <c r="H186" s="2" t="s">
        <v>686</v>
      </c>
      <c r="I186" s="2" t="s">
        <v>529</v>
      </c>
      <c r="J186" s="4" t="s">
        <v>802</v>
      </c>
    </row>
    <row r="187" spans="1:10" ht="15" customHeight="1">
      <c r="A187" s="2" t="s">
        <v>254</v>
      </c>
      <c r="B187" s="2" t="s">
        <v>255</v>
      </c>
      <c r="C187" s="3">
        <v>18</v>
      </c>
      <c r="D187" s="2" t="s">
        <v>800</v>
      </c>
      <c r="E187" s="2" t="s">
        <v>654</v>
      </c>
      <c r="F187" s="2" t="s">
        <v>3755</v>
      </c>
      <c r="G187" s="2" t="s">
        <v>3310</v>
      </c>
      <c r="H187" s="2" t="s">
        <v>1053</v>
      </c>
      <c r="I187" s="2" t="s">
        <v>729</v>
      </c>
      <c r="J187" s="4" t="s">
        <v>802</v>
      </c>
    </row>
    <row r="188" spans="1:10" ht="15" customHeight="1">
      <c r="A188" s="2" t="s">
        <v>254</v>
      </c>
      <c r="B188" s="2" t="s">
        <v>255</v>
      </c>
      <c r="C188" s="3">
        <v>18</v>
      </c>
      <c r="D188" s="2" t="s">
        <v>800</v>
      </c>
      <c r="E188" s="2" t="s">
        <v>3771</v>
      </c>
      <c r="F188" s="2"/>
      <c r="G188" s="2" t="s">
        <v>3951</v>
      </c>
      <c r="H188" s="2" t="s">
        <v>686</v>
      </c>
      <c r="I188" s="2" t="s">
        <v>722</v>
      </c>
      <c r="J188" s="4" t="s">
        <v>802</v>
      </c>
    </row>
    <row r="189" spans="1:10" ht="15" customHeight="1">
      <c r="A189" s="2" t="s">
        <v>254</v>
      </c>
      <c r="B189" s="2" t="s">
        <v>255</v>
      </c>
      <c r="C189" s="3">
        <v>18</v>
      </c>
      <c r="D189" s="2" t="s">
        <v>800</v>
      </c>
      <c r="E189" s="2" t="s">
        <v>3952</v>
      </c>
      <c r="F189" s="2" t="s">
        <v>3953</v>
      </c>
      <c r="G189" s="2" t="s">
        <v>2399</v>
      </c>
      <c r="H189" s="2" t="s">
        <v>615</v>
      </c>
      <c r="I189" s="2" t="s">
        <v>806</v>
      </c>
      <c r="J189" s="4" t="s">
        <v>802</v>
      </c>
    </row>
    <row r="190" spans="1:10" ht="15" customHeight="1">
      <c r="A190" s="2" t="s">
        <v>254</v>
      </c>
      <c r="B190" s="2" t="s">
        <v>255</v>
      </c>
      <c r="C190" s="3">
        <v>18</v>
      </c>
      <c r="D190" s="2" t="s">
        <v>800</v>
      </c>
      <c r="E190" s="2" t="s">
        <v>3774</v>
      </c>
      <c r="F190" s="2"/>
      <c r="G190" s="2" t="s">
        <v>2244</v>
      </c>
      <c r="H190" s="2" t="s">
        <v>1032</v>
      </c>
      <c r="I190" s="2" t="s">
        <v>806</v>
      </c>
      <c r="J190" s="4" t="s">
        <v>802</v>
      </c>
    </row>
    <row r="191" spans="1:10" ht="15" customHeight="1">
      <c r="A191" s="2" t="s">
        <v>254</v>
      </c>
      <c r="B191" s="2" t="s">
        <v>255</v>
      </c>
      <c r="C191" s="3">
        <v>18</v>
      </c>
      <c r="D191" s="2" t="s">
        <v>800</v>
      </c>
      <c r="E191" s="2" t="s">
        <v>535</v>
      </c>
      <c r="F191" s="2" t="s">
        <v>3954</v>
      </c>
      <c r="G191" s="2" t="s">
        <v>993</v>
      </c>
      <c r="H191" s="2" t="s">
        <v>641</v>
      </c>
      <c r="I191" s="2" t="s">
        <v>810</v>
      </c>
      <c r="J191" s="4" t="s">
        <v>802</v>
      </c>
    </row>
    <row r="192" spans="1:10" ht="15" customHeight="1">
      <c r="A192" s="2" t="s">
        <v>254</v>
      </c>
      <c r="B192" s="2" t="s">
        <v>255</v>
      </c>
      <c r="C192" s="3">
        <v>18</v>
      </c>
      <c r="D192" s="2" t="s">
        <v>800</v>
      </c>
      <c r="E192" s="2" t="s">
        <v>3955</v>
      </c>
      <c r="F192" s="2" t="s">
        <v>3956</v>
      </c>
      <c r="G192" s="2" t="s">
        <v>3957</v>
      </c>
      <c r="H192" s="2" t="s">
        <v>858</v>
      </c>
      <c r="I192" s="2" t="s">
        <v>810</v>
      </c>
      <c r="J192" s="4" t="s">
        <v>802</v>
      </c>
    </row>
    <row r="193" spans="1:10" ht="15" customHeight="1">
      <c r="A193" s="2" t="s">
        <v>254</v>
      </c>
      <c r="B193" s="2" t="s">
        <v>255</v>
      </c>
      <c r="C193" s="3">
        <v>18</v>
      </c>
      <c r="D193" s="2" t="s">
        <v>800</v>
      </c>
      <c r="E193" s="2" t="s">
        <v>3863</v>
      </c>
      <c r="F193" s="2"/>
      <c r="G193" s="2" t="s">
        <v>2461</v>
      </c>
      <c r="H193" s="2" t="s">
        <v>512</v>
      </c>
      <c r="I193" s="2" t="s">
        <v>641</v>
      </c>
      <c r="J193" s="4" t="s">
        <v>3864</v>
      </c>
    </row>
    <row r="194" spans="1:10" ht="15" customHeight="1">
      <c r="A194" s="2" t="s">
        <v>254</v>
      </c>
      <c r="B194" s="2" t="s">
        <v>255</v>
      </c>
      <c r="C194" s="3">
        <v>18</v>
      </c>
      <c r="D194" s="2" t="s">
        <v>800</v>
      </c>
      <c r="E194" s="2" t="s">
        <v>535</v>
      </c>
      <c r="F194" s="2" t="s">
        <v>3958</v>
      </c>
      <c r="G194" s="2" t="s">
        <v>993</v>
      </c>
      <c r="H194" s="2" t="s">
        <v>1092</v>
      </c>
      <c r="I194" s="2" t="s">
        <v>512</v>
      </c>
      <c r="J194" s="4" t="s">
        <v>802</v>
      </c>
    </row>
    <row r="195" spans="1:10" ht="15" customHeight="1">
      <c r="A195" s="2" t="s">
        <v>254</v>
      </c>
      <c r="B195" s="2" t="s">
        <v>255</v>
      </c>
      <c r="C195" s="3">
        <v>18</v>
      </c>
      <c r="D195" s="2" t="s">
        <v>800</v>
      </c>
      <c r="E195" s="2" t="s">
        <v>3774</v>
      </c>
      <c r="F195" s="2"/>
      <c r="G195" s="2" t="s">
        <v>2461</v>
      </c>
      <c r="H195" s="2" t="s">
        <v>893</v>
      </c>
      <c r="I195" s="2" t="s">
        <v>617</v>
      </c>
      <c r="J195" s="4" t="s">
        <v>802</v>
      </c>
    </row>
    <row r="196" spans="1:10" ht="15" customHeight="1">
      <c r="A196" s="2" t="s">
        <v>254</v>
      </c>
      <c r="B196" s="2" t="s">
        <v>255</v>
      </c>
      <c r="C196" s="3">
        <v>18</v>
      </c>
      <c r="D196" s="2" t="s">
        <v>800</v>
      </c>
      <c r="E196" s="2" t="s">
        <v>654</v>
      </c>
      <c r="F196" s="2"/>
      <c r="G196" s="2" t="s">
        <v>3881</v>
      </c>
      <c r="H196" s="2"/>
      <c r="I196" s="2"/>
      <c r="J196" s="4" t="s">
        <v>802</v>
      </c>
    </row>
    <row r="197" spans="1:10" ht="15" customHeight="1">
      <c r="A197" s="2" t="s">
        <v>254</v>
      </c>
      <c r="B197" s="2" t="s">
        <v>255</v>
      </c>
      <c r="C197" s="3">
        <v>18</v>
      </c>
      <c r="D197" s="2" t="s">
        <v>800</v>
      </c>
      <c r="E197" s="2" t="s">
        <v>654</v>
      </c>
      <c r="F197" s="2"/>
      <c r="G197" s="2" t="s">
        <v>2825</v>
      </c>
      <c r="H197" s="2"/>
      <c r="I197" s="2"/>
      <c r="J197" s="4" t="s">
        <v>802</v>
      </c>
    </row>
    <row r="198" spans="1:10" ht="15" customHeight="1">
      <c r="A198" s="2" t="s">
        <v>254</v>
      </c>
      <c r="B198" s="2" t="s">
        <v>255</v>
      </c>
      <c r="C198" s="3">
        <v>18</v>
      </c>
      <c r="D198" s="2" t="s">
        <v>800</v>
      </c>
      <c r="E198" s="2" t="s">
        <v>654</v>
      </c>
      <c r="F198" s="2"/>
      <c r="G198" s="2" t="s">
        <v>3959</v>
      </c>
      <c r="H198" s="2"/>
      <c r="I198" s="2"/>
      <c r="J198" s="4" t="s">
        <v>802</v>
      </c>
    </row>
    <row r="199" spans="1:10" ht="15" customHeight="1">
      <c r="A199" s="2" t="s">
        <v>254</v>
      </c>
      <c r="B199" s="2" t="s">
        <v>255</v>
      </c>
      <c r="C199" s="3">
        <v>18</v>
      </c>
      <c r="D199" s="2" t="s">
        <v>800</v>
      </c>
      <c r="E199" s="2" t="s">
        <v>654</v>
      </c>
      <c r="F199" s="2"/>
      <c r="G199" s="2" t="s">
        <v>3960</v>
      </c>
      <c r="H199" s="2"/>
      <c r="I199" s="2"/>
      <c r="J199" s="4" t="s">
        <v>802</v>
      </c>
    </row>
    <row r="200" spans="1:10" ht="15" customHeight="1">
      <c r="A200" s="2" t="s">
        <v>254</v>
      </c>
      <c r="B200" s="2" t="s">
        <v>255</v>
      </c>
      <c r="C200" s="3">
        <v>18</v>
      </c>
      <c r="D200" s="2" t="s">
        <v>800</v>
      </c>
      <c r="E200" s="2" t="s">
        <v>654</v>
      </c>
      <c r="F200" s="2"/>
      <c r="G200" s="2" t="s">
        <v>3961</v>
      </c>
      <c r="H200" s="2"/>
      <c r="I200" s="2"/>
      <c r="J200" s="4" t="s">
        <v>802</v>
      </c>
    </row>
    <row r="201" spans="1:10" ht="15" customHeight="1">
      <c r="A201" s="2" t="s">
        <v>254</v>
      </c>
      <c r="B201" s="2" t="s">
        <v>255</v>
      </c>
      <c r="C201" s="3">
        <v>18</v>
      </c>
      <c r="D201" s="2" t="s">
        <v>800</v>
      </c>
      <c r="E201" s="2" t="s">
        <v>654</v>
      </c>
      <c r="F201" s="2"/>
      <c r="G201" s="2" t="s">
        <v>3962</v>
      </c>
      <c r="H201" s="2"/>
      <c r="I201" s="2"/>
      <c r="J201" s="4" t="s">
        <v>802</v>
      </c>
    </row>
    <row r="202" spans="1:10" ht="15" customHeight="1">
      <c r="A202" s="2" t="s">
        <v>254</v>
      </c>
      <c r="B202" s="2" t="s">
        <v>255</v>
      </c>
      <c r="C202" s="3">
        <v>18</v>
      </c>
      <c r="D202" s="2" t="s">
        <v>800</v>
      </c>
      <c r="E202" s="2" t="s">
        <v>654</v>
      </c>
      <c r="F202" s="2"/>
      <c r="G202" s="2" t="s">
        <v>3963</v>
      </c>
      <c r="H202" s="2"/>
      <c r="I202" s="2"/>
      <c r="J202" s="4" t="s">
        <v>802</v>
      </c>
    </row>
    <row r="203" spans="1:10" ht="15" customHeight="1">
      <c r="A203" s="2" t="s">
        <v>254</v>
      </c>
      <c r="B203" s="2" t="s">
        <v>255</v>
      </c>
      <c r="C203" s="3">
        <v>18</v>
      </c>
      <c r="D203" s="2" t="s">
        <v>800</v>
      </c>
      <c r="E203" s="2" t="s">
        <v>654</v>
      </c>
      <c r="F203" s="2"/>
      <c r="G203" s="2" t="s">
        <v>2461</v>
      </c>
      <c r="H203" s="2"/>
      <c r="I203" s="2"/>
      <c r="J203" s="4" t="s">
        <v>802</v>
      </c>
    </row>
    <row r="204" spans="1:10" ht="15" customHeight="1">
      <c r="A204" s="2" t="s">
        <v>268</v>
      </c>
      <c r="B204" s="2" t="s">
        <v>269</v>
      </c>
      <c r="C204" s="3">
        <v>19</v>
      </c>
      <c r="D204" s="2" t="s">
        <v>819</v>
      </c>
      <c r="E204" s="2" t="s">
        <v>3964</v>
      </c>
      <c r="F204" s="2"/>
      <c r="G204" s="2" t="s">
        <v>3965</v>
      </c>
      <c r="H204" s="2"/>
      <c r="I204" s="2"/>
      <c r="J204" s="4" t="s">
        <v>3966</v>
      </c>
    </row>
    <row r="205" spans="1:10" ht="15" customHeight="1">
      <c r="A205" s="2" t="s">
        <v>268</v>
      </c>
      <c r="B205" s="2" t="s">
        <v>269</v>
      </c>
      <c r="C205" s="3">
        <v>19</v>
      </c>
      <c r="D205" s="2" t="s">
        <v>819</v>
      </c>
      <c r="E205" s="2" t="s">
        <v>3967</v>
      </c>
      <c r="F205" s="2"/>
      <c r="G205" s="2" t="s">
        <v>2726</v>
      </c>
      <c r="H205" s="2"/>
      <c r="I205" s="2"/>
      <c r="J205" s="4" t="s">
        <v>3968</v>
      </c>
    </row>
    <row r="206" spans="1:10" ht="15" customHeight="1">
      <c r="A206" s="2" t="s">
        <v>268</v>
      </c>
      <c r="B206" s="2" t="s">
        <v>269</v>
      </c>
      <c r="C206" s="3">
        <v>19</v>
      </c>
      <c r="D206" s="2" t="s">
        <v>819</v>
      </c>
      <c r="E206" s="2" t="s">
        <v>3811</v>
      </c>
      <c r="F206" s="2"/>
      <c r="G206" s="2" t="s">
        <v>2726</v>
      </c>
      <c r="H206" s="2"/>
      <c r="I206" s="2"/>
      <c r="J206" s="4" t="s">
        <v>3969</v>
      </c>
    </row>
    <row r="207" spans="1:10" ht="15" customHeight="1">
      <c r="A207" s="2" t="s">
        <v>268</v>
      </c>
      <c r="B207" s="2" t="s">
        <v>269</v>
      </c>
      <c r="C207" s="3">
        <v>19</v>
      </c>
      <c r="D207" s="2" t="s">
        <v>819</v>
      </c>
      <c r="E207" s="2" t="s">
        <v>535</v>
      </c>
      <c r="F207" s="2" t="s">
        <v>3970</v>
      </c>
      <c r="G207" s="2" t="s">
        <v>2726</v>
      </c>
      <c r="H207" s="2"/>
      <c r="I207" s="2"/>
      <c r="J207" s="4" t="s">
        <v>3968</v>
      </c>
    </row>
    <row r="208" spans="1:10" ht="15" customHeight="1">
      <c r="A208" s="2" t="s">
        <v>281</v>
      </c>
      <c r="B208" s="2" t="s">
        <v>282</v>
      </c>
      <c r="C208" s="3">
        <v>20</v>
      </c>
      <c r="D208" s="2" t="s">
        <v>826</v>
      </c>
      <c r="E208" s="2" t="s">
        <v>654</v>
      </c>
      <c r="F208" s="2" t="s">
        <v>3806</v>
      </c>
      <c r="G208" s="2" t="s">
        <v>2854</v>
      </c>
      <c r="H208" s="2"/>
      <c r="I208" s="2"/>
      <c r="J208" s="4" t="s">
        <v>3971</v>
      </c>
    </row>
    <row r="209" spans="1:10" ht="15" customHeight="1">
      <c r="A209" s="2" t="s">
        <v>281</v>
      </c>
      <c r="B209" s="2" t="s">
        <v>282</v>
      </c>
      <c r="C209" s="3">
        <v>20</v>
      </c>
      <c r="D209" s="2" t="s">
        <v>826</v>
      </c>
      <c r="E209" s="2" t="s">
        <v>798</v>
      </c>
      <c r="F209" s="2" t="s">
        <v>53</v>
      </c>
      <c r="G209" s="2" t="s">
        <v>993</v>
      </c>
      <c r="H209" s="2"/>
      <c r="I209" s="2"/>
      <c r="J209" s="4" t="s">
        <v>1129</v>
      </c>
    </row>
    <row r="210" spans="1:10" ht="15" customHeight="1">
      <c r="A210" s="2" t="s">
        <v>281</v>
      </c>
      <c r="B210" s="2" t="s">
        <v>282</v>
      </c>
      <c r="C210" s="3">
        <v>20</v>
      </c>
      <c r="D210" s="2" t="s">
        <v>826</v>
      </c>
      <c r="E210" s="2" t="s">
        <v>755</v>
      </c>
      <c r="F210" s="2"/>
      <c r="G210" s="2" t="s">
        <v>2854</v>
      </c>
      <c r="H210" s="2"/>
      <c r="I210" s="2"/>
      <c r="J210" s="4" t="s">
        <v>3972</v>
      </c>
    </row>
    <row r="211" spans="1:10" ht="15" customHeight="1">
      <c r="A211" s="2" t="s">
        <v>281</v>
      </c>
      <c r="B211" s="2" t="s">
        <v>282</v>
      </c>
      <c r="C211" s="3">
        <v>20</v>
      </c>
      <c r="D211" s="2" t="s">
        <v>826</v>
      </c>
      <c r="E211" s="2" t="s">
        <v>747</v>
      </c>
      <c r="F211" s="2"/>
      <c r="G211" s="2" t="s">
        <v>3973</v>
      </c>
      <c r="H211" s="2"/>
      <c r="I211" s="2"/>
      <c r="J211" s="4" t="s">
        <v>1129</v>
      </c>
    </row>
    <row r="212" spans="1:10" ht="15" customHeight="1">
      <c r="A212" s="2" t="s">
        <v>303</v>
      </c>
      <c r="B212" s="2" t="s">
        <v>304</v>
      </c>
      <c r="C212" s="3">
        <v>22</v>
      </c>
      <c r="D212" s="2" t="s">
        <v>835</v>
      </c>
      <c r="E212" s="2" t="s">
        <v>654</v>
      </c>
      <c r="F212" s="2" t="s">
        <v>3974</v>
      </c>
      <c r="G212" s="2" t="s">
        <v>3520</v>
      </c>
      <c r="H212" s="2"/>
      <c r="I212" s="2"/>
      <c r="J212" s="4" t="s">
        <v>3975</v>
      </c>
    </row>
    <row r="213" spans="1:10" ht="15" customHeight="1">
      <c r="A213" s="2" t="s">
        <v>303</v>
      </c>
      <c r="B213" s="2" t="s">
        <v>304</v>
      </c>
      <c r="C213" s="3">
        <v>22</v>
      </c>
      <c r="D213" s="2" t="s">
        <v>835</v>
      </c>
      <c r="E213" s="2" t="s">
        <v>654</v>
      </c>
      <c r="F213" s="2"/>
      <c r="G213" s="2" t="s">
        <v>2461</v>
      </c>
      <c r="H213" s="2"/>
      <c r="I213" s="2"/>
      <c r="J213" s="4" t="s">
        <v>836</v>
      </c>
    </row>
    <row r="214" spans="1:10" ht="15" customHeight="1">
      <c r="A214" s="2" t="s">
        <v>303</v>
      </c>
      <c r="B214" s="2" t="s">
        <v>304</v>
      </c>
      <c r="C214" s="3">
        <v>22</v>
      </c>
      <c r="D214" s="2" t="s">
        <v>835</v>
      </c>
      <c r="E214" s="2" t="s">
        <v>654</v>
      </c>
      <c r="F214" s="2"/>
      <c r="G214" s="2" t="s">
        <v>993</v>
      </c>
      <c r="H214" s="2"/>
      <c r="I214" s="2"/>
      <c r="J214" s="4" t="s">
        <v>836</v>
      </c>
    </row>
    <row r="215" spans="1:10" ht="15" customHeight="1">
      <c r="A215" s="2" t="s">
        <v>303</v>
      </c>
      <c r="B215" s="2" t="s">
        <v>304</v>
      </c>
      <c r="C215" s="3">
        <v>22</v>
      </c>
      <c r="D215" s="2" t="s">
        <v>835</v>
      </c>
      <c r="E215" s="2" t="s">
        <v>654</v>
      </c>
      <c r="F215" s="2"/>
      <c r="G215" s="2" t="s">
        <v>3916</v>
      </c>
      <c r="H215" s="2"/>
      <c r="I215" s="2"/>
      <c r="J215" s="4" t="s">
        <v>836</v>
      </c>
    </row>
    <row r="216" spans="1:10" ht="15" customHeight="1">
      <c r="A216" s="2" t="s">
        <v>316</v>
      </c>
      <c r="B216" s="2" t="s">
        <v>317</v>
      </c>
      <c r="C216" s="3">
        <v>23</v>
      </c>
      <c r="D216" s="2" t="s">
        <v>839</v>
      </c>
      <c r="E216" s="2" t="s">
        <v>3771</v>
      </c>
      <c r="F216" s="2"/>
      <c r="G216" s="2" t="s">
        <v>3909</v>
      </c>
      <c r="H216" s="2" t="s">
        <v>976</v>
      </c>
      <c r="I216" s="2" t="s">
        <v>756</v>
      </c>
      <c r="J216" s="4" t="s">
        <v>3976</v>
      </c>
    </row>
    <row r="217" spans="1:10" ht="15" customHeight="1">
      <c r="A217" s="2" t="s">
        <v>316</v>
      </c>
      <c r="B217" s="2" t="s">
        <v>317</v>
      </c>
      <c r="C217" s="3">
        <v>23</v>
      </c>
      <c r="D217" s="2" t="s">
        <v>839</v>
      </c>
      <c r="E217" s="2" t="s">
        <v>3774</v>
      </c>
      <c r="F217" s="2"/>
      <c r="G217" s="2" t="s">
        <v>3909</v>
      </c>
      <c r="H217" s="2" t="s">
        <v>860</v>
      </c>
      <c r="I217" s="2" t="s">
        <v>806</v>
      </c>
      <c r="J217" s="4" t="s">
        <v>3976</v>
      </c>
    </row>
    <row r="218" spans="1:10" ht="15" customHeight="1">
      <c r="A218" s="2" t="s">
        <v>316</v>
      </c>
      <c r="B218" s="2" t="s">
        <v>317</v>
      </c>
      <c r="C218" s="3">
        <v>23</v>
      </c>
      <c r="D218" s="2" t="s">
        <v>839</v>
      </c>
      <c r="E218" s="2" t="s">
        <v>3977</v>
      </c>
      <c r="F218" s="2"/>
      <c r="G218" s="2" t="s">
        <v>3978</v>
      </c>
      <c r="H218" s="2" t="s">
        <v>508</v>
      </c>
      <c r="I218" s="2" t="s">
        <v>1083</v>
      </c>
      <c r="J218" s="4" t="s">
        <v>3979</v>
      </c>
    </row>
    <row r="219" spans="1:10" ht="15" customHeight="1">
      <c r="A219" s="2" t="s">
        <v>316</v>
      </c>
      <c r="B219" s="2" t="s">
        <v>317</v>
      </c>
      <c r="C219" s="3">
        <v>23</v>
      </c>
      <c r="D219" s="2" t="s">
        <v>839</v>
      </c>
      <c r="E219" s="2" t="s">
        <v>510</v>
      </c>
      <c r="F219" s="2"/>
      <c r="G219" s="2" t="s">
        <v>3909</v>
      </c>
      <c r="H219" s="2"/>
      <c r="I219" s="2"/>
      <c r="J219" s="4" t="s">
        <v>3980</v>
      </c>
    </row>
    <row r="220" spans="1:10" ht="15" customHeight="1">
      <c r="A220" s="2" t="s">
        <v>330</v>
      </c>
      <c r="B220" s="2" t="s">
        <v>331</v>
      </c>
      <c r="C220" s="3">
        <v>24</v>
      </c>
      <c r="D220" s="2" t="s">
        <v>842</v>
      </c>
      <c r="E220" s="2" t="s">
        <v>654</v>
      </c>
      <c r="F220" s="2" t="s">
        <v>3981</v>
      </c>
      <c r="G220" s="2" t="s">
        <v>3982</v>
      </c>
      <c r="H220" s="2" t="s">
        <v>756</v>
      </c>
      <c r="I220" s="2"/>
      <c r="J220" s="4" t="s">
        <v>845</v>
      </c>
    </row>
    <row r="221" spans="1:10" ht="15" customHeight="1">
      <c r="A221" s="2" t="s">
        <v>330</v>
      </c>
      <c r="B221" s="2" t="s">
        <v>331</v>
      </c>
      <c r="C221" s="3">
        <v>24</v>
      </c>
      <c r="D221" s="2" t="s">
        <v>842</v>
      </c>
      <c r="E221" s="2" t="s">
        <v>654</v>
      </c>
      <c r="F221" s="2"/>
      <c r="G221" s="2" t="s">
        <v>3983</v>
      </c>
      <c r="H221" s="2" t="s">
        <v>1142</v>
      </c>
      <c r="I221" s="2"/>
      <c r="J221" s="4" t="s">
        <v>341</v>
      </c>
    </row>
    <row r="222" spans="1:10" ht="15" customHeight="1">
      <c r="A222" s="2" t="s">
        <v>330</v>
      </c>
      <c r="B222" s="2" t="s">
        <v>331</v>
      </c>
      <c r="C222" s="3">
        <v>24</v>
      </c>
      <c r="D222" s="2" t="s">
        <v>842</v>
      </c>
      <c r="E222" s="2" t="s">
        <v>3984</v>
      </c>
      <c r="F222" s="2"/>
      <c r="G222" s="2" t="s">
        <v>3985</v>
      </c>
      <c r="H222" s="2"/>
      <c r="I222" s="2"/>
      <c r="J222" s="4" t="s">
        <v>3986</v>
      </c>
    </row>
    <row r="223" spans="1:10" ht="15" customHeight="1">
      <c r="A223" s="2" t="s">
        <v>330</v>
      </c>
      <c r="B223" s="2" t="s">
        <v>331</v>
      </c>
      <c r="C223" s="3">
        <v>24</v>
      </c>
      <c r="D223" s="2" t="s">
        <v>842</v>
      </c>
      <c r="E223" s="2" t="s">
        <v>3987</v>
      </c>
      <c r="F223" s="2"/>
      <c r="G223" s="2" t="s">
        <v>3988</v>
      </c>
      <c r="H223" s="2"/>
      <c r="I223" s="2"/>
      <c r="J223" s="4" t="s">
        <v>341</v>
      </c>
    </row>
    <row r="224" spans="1:10" ht="15" customHeight="1">
      <c r="A224" s="2" t="s">
        <v>330</v>
      </c>
      <c r="B224" s="2" t="s">
        <v>331</v>
      </c>
      <c r="C224" s="3">
        <v>24</v>
      </c>
      <c r="D224" s="2" t="s">
        <v>842</v>
      </c>
      <c r="E224" s="2" t="s">
        <v>654</v>
      </c>
      <c r="F224" s="2"/>
      <c r="G224" s="2" t="s">
        <v>3989</v>
      </c>
      <c r="H224" s="2"/>
      <c r="I224" s="2"/>
      <c r="J224" s="4" t="s">
        <v>341</v>
      </c>
    </row>
    <row r="225" spans="1:10" ht="15" customHeight="1">
      <c r="A225" s="2" t="s">
        <v>330</v>
      </c>
      <c r="B225" s="2" t="s">
        <v>331</v>
      </c>
      <c r="C225" s="3">
        <v>24</v>
      </c>
      <c r="D225" s="2" t="s">
        <v>842</v>
      </c>
      <c r="E225" s="2" t="s">
        <v>654</v>
      </c>
      <c r="F225" s="2"/>
      <c r="G225" s="2" t="s">
        <v>3990</v>
      </c>
      <c r="H225" s="2"/>
      <c r="I225" s="2"/>
      <c r="J225" s="4" t="s">
        <v>341</v>
      </c>
    </row>
    <row r="226" spans="1:10" ht="15" customHeight="1">
      <c r="A226" s="2" t="s">
        <v>330</v>
      </c>
      <c r="B226" s="2" t="s">
        <v>331</v>
      </c>
      <c r="C226" s="3">
        <v>24</v>
      </c>
      <c r="D226" s="2" t="s">
        <v>842</v>
      </c>
      <c r="E226" s="2" t="s">
        <v>654</v>
      </c>
      <c r="F226" s="2"/>
      <c r="G226" s="2" t="s">
        <v>3991</v>
      </c>
      <c r="H226" s="2"/>
      <c r="I226" s="2"/>
      <c r="J226" s="4" t="s">
        <v>341</v>
      </c>
    </row>
    <row r="227" spans="1:10" ht="15" customHeight="1">
      <c r="A227" s="2" t="s">
        <v>330</v>
      </c>
      <c r="B227" s="2" t="s">
        <v>331</v>
      </c>
      <c r="C227" s="3">
        <v>24</v>
      </c>
      <c r="D227" s="2" t="s">
        <v>842</v>
      </c>
      <c r="E227" s="2" t="s">
        <v>654</v>
      </c>
      <c r="F227" s="2"/>
      <c r="G227" s="2" t="s">
        <v>3310</v>
      </c>
      <c r="H227" s="2"/>
      <c r="I227" s="2"/>
      <c r="J227" s="4" t="s">
        <v>341</v>
      </c>
    </row>
    <row r="228" spans="1:10" ht="15" customHeight="1">
      <c r="A228" s="2" t="s">
        <v>330</v>
      </c>
      <c r="B228" s="2" t="s">
        <v>331</v>
      </c>
      <c r="C228" s="3">
        <v>24</v>
      </c>
      <c r="D228" s="2" t="s">
        <v>842</v>
      </c>
      <c r="E228" s="2" t="s">
        <v>3992</v>
      </c>
      <c r="F228" s="2"/>
      <c r="G228" s="2" t="s">
        <v>3993</v>
      </c>
      <c r="H228" s="2" t="s">
        <v>1734</v>
      </c>
      <c r="I228" s="2" t="s">
        <v>2656</v>
      </c>
      <c r="J228" s="4" t="s">
        <v>845</v>
      </c>
    </row>
    <row r="229" spans="1:10" ht="15" customHeight="1">
      <c r="A229" s="2" t="s">
        <v>330</v>
      </c>
      <c r="B229" s="2" t="s">
        <v>331</v>
      </c>
      <c r="C229" s="3">
        <v>24</v>
      </c>
      <c r="D229" s="2" t="s">
        <v>842</v>
      </c>
      <c r="E229" s="2" t="s">
        <v>3811</v>
      </c>
      <c r="F229" s="2"/>
      <c r="G229" s="2" t="s">
        <v>3994</v>
      </c>
      <c r="H229" s="2" t="s">
        <v>713</v>
      </c>
      <c r="I229" s="2" t="s">
        <v>2656</v>
      </c>
      <c r="J229" s="4" t="s">
        <v>845</v>
      </c>
    </row>
    <row r="230" spans="1:10" ht="15" customHeight="1">
      <c r="A230" s="2" t="s">
        <v>330</v>
      </c>
      <c r="B230" s="2" t="s">
        <v>331</v>
      </c>
      <c r="C230" s="3">
        <v>24</v>
      </c>
      <c r="D230" s="2" t="s">
        <v>842</v>
      </c>
      <c r="E230" s="2" t="s">
        <v>2642</v>
      </c>
      <c r="F230" s="2"/>
      <c r="G230" s="2" t="s">
        <v>2461</v>
      </c>
      <c r="H230" s="2" t="s">
        <v>3995</v>
      </c>
      <c r="I230" s="2" t="s">
        <v>2656</v>
      </c>
      <c r="J230" s="4" t="s">
        <v>845</v>
      </c>
    </row>
    <row r="231" spans="1:10" ht="15" customHeight="1">
      <c r="A231" s="2" t="s">
        <v>330</v>
      </c>
      <c r="B231" s="2" t="s">
        <v>331</v>
      </c>
      <c r="C231" s="3">
        <v>24</v>
      </c>
      <c r="D231" s="2" t="s">
        <v>842</v>
      </c>
      <c r="E231" s="2" t="s">
        <v>654</v>
      </c>
      <c r="F231" s="2"/>
      <c r="G231" s="2" t="s">
        <v>2726</v>
      </c>
      <c r="H231" s="2" t="s">
        <v>929</v>
      </c>
      <c r="I231" s="2" t="s">
        <v>2624</v>
      </c>
      <c r="J231" s="4" t="s">
        <v>845</v>
      </c>
    </row>
    <row r="232" spans="1:10" ht="15" customHeight="1">
      <c r="A232" s="2" t="s">
        <v>330</v>
      </c>
      <c r="B232" s="2" t="s">
        <v>331</v>
      </c>
      <c r="C232" s="3">
        <v>24</v>
      </c>
      <c r="D232" s="2" t="s">
        <v>842</v>
      </c>
      <c r="E232" s="2" t="s">
        <v>654</v>
      </c>
      <c r="F232" s="2" t="s">
        <v>3778</v>
      </c>
      <c r="G232" s="2" t="s">
        <v>3996</v>
      </c>
      <c r="H232" s="2" t="s">
        <v>1513</v>
      </c>
      <c r="I232" s="2" t="s">
        <v>1303</v>
      </c>
      <c r="J232" s="4" t="s">
        <v>845</v>
      </c>
    </row>
    <row r="233" spans="1:10" ht="15" customHeight="1">
      <c r="A233" s="2" t="s">
        <v>330</v>
      </c>
      <c r="B233" s="2" t="s">
        <v>331</v>
      </c>
      <c r="C233" s="3">
        <v>24</v>
      </c>
      <c r="D233" s="2" t="s">
        <v>842</v>
      </c>
      <c r="E233" s="2" t="s">
        <v>3874</v>
      </c>
      <c r="F233" s="2"/>
      <c r="G233" s="2" t="s">
        <v>3997</v>
      </c>
      <c r="H233" s="2" t="s">
        <v>980</v>
      </c>
      <c r="I233" s="2" t="s">
        <v>1028</v>
      </c>
      <c r="J233" s="4" t="s">
        <v>845</v>
      </c>
    </row>
    <row r="234" spans="1:10" ht="15" customHeight="1">
      <c r="A234" s="2" t="s">
        <v>330</v>
      </c>
      <c r="B234" s="2" t="s">
        <v>331</v>
      </c>
      <c r="C234" s="3">
        <v>24</v>
      </c>
      <c r="D234" s="2" t="s">
        <v>842</v>
      </c>
      <c r="E234" s="2" t="s">
        <v>654</v>
      </c>
      <c r="F234" s="2" t="s">
        <v>3998</v>
      </c>
      <c r="G234" s="2" t="s">
        <v>2461</v>
      </c>
      <c r="H234" s="2"/>
      <c r="I234" s="2"/>
      <c r="J234" s="4" t="s">
        <v>3999</v>
      </c>
    </row>
    <row r="235" spans="1:10" ht="15" customHeight="1">
      <c r="A235" s="2" t="s">
        <v>342</v>
      </c>
      <c r="B235" s="2" t="s">
        <v>343</v>
      </c>
      <c r="C235" s="3">
        <v>25</v>
      </c>
      <c r="D235" s="2" t="s">
        <v>859</v>
      </c>
      <c r="E235" s="2" t="s">
        <v>765</v>
      </c>
      <c r="F235" s="2"/>
      <c r="G235" s="2" t="s">
        <v>2726</v>
      </c>
      <c r="H235" s="2"/>
      <c r="I235" s="2"/>
      <c r="J235" s="4" t="s">
        <v>516</v>
      </c>
    </row>
    <row r="236" spans="1:10" ht="15" customHeight="1">
      <c r="A236" s="2" t="s">
        <v>342</v>
      </c>
      <c r="B236" s="2" t="s">
        <v>343</v>
      </c>
      <c r="C236" s="3">
        <v>25</v>
      </c>
      <c r="D236" s="2" t="s">
        <v>859</v>
      </c>
      <c r="E236" s="2" t="s">
        <v>654</v>
      </c>
      <c r="F236" s="2" t="s">
        <v>3781</v>
      </c>
      <c r="G236" s="2" t="s">
        <v>4000</v>
      </c>
      <c r="H236" s="2"/>
      <c r="I236" s="2"/>
      <c r="J236" s="4" t="s">
        <v>4001</v>
      </c>
    </row>
    <row r="237" spans="1:10" ht="15" customHeight="1">
      <c r="A237" s="2" t="s">
        <v>342</v>
      </c>
      <c r="B237" s="2" t="s">
        <v>343</v>
      </c>
      <c r="C237" s="3">
        <v>25</v>
      </c>
      <c r="D237" s="2" t="s">
        <v>859</v>
      </c>
      <c r="E237" s="2" t="s">
        <v>3811</v>
      </c>
      <c r="F237" s="2"/>
      <c r="G237" s="2" t="s">
        <v>436</v>
      </c>
      <c r="H237" s="2"/>
      <c r="I237" s="2"/>
      <c r="J237" s="4" t="s">
        <v>440</v>
      </c>
    </row>
    <row r="238" spans="1:10" ht="15" customHeight="1">
      <c r="A238" s="2" t="s">
        <v>342</v>
      </c>
      <c r="B238" s="2" t="s">
        <v>343</v>
      </c>
      <c r="C238" s="3">
        <v>25</v>
      </c>
      <c r="D238" s="2" t="s">
        <v>859</v>
      </c>
      <c r="E238" s="2" t="s">
        <v>4002</v>
      </c>
      <c r="F238" s="2"/>
      <c r="G238" s="2" t="s">
        <v>2726</v>
      </c>
      <c r="H238" s="2"/>
      <c r="I238" s="2"/>
      <c r="J238" s="4" t="s">
        <v>516</v>
      </c>
    </row>
    <row r="239" spans="1:10" ht="15" customHeight="1">
      <c r="A239" s="2" t="s">
        <v>342</v>
      </c>
      <c r="B239" s="2" t="s">
        <v>343</v>
      </c>
      <c r="C239" s="3">
        <v>25</v>
      </c>
      <c r="D239" s="2" t="s">
        <v>859</v>
      </c>
      <c r="E239" s="2" t="s">
        <v>4002</v>
      </c>
      <c r="F239" s="2" t="s">
        <v>4003</v>
      </c>
      <c r="G239" s="2" t="s">
        <v>2726</v>
      </c>
      <c r="H239" s="2"/>
      <c r="I239" s="2"/>
      <c r="J239" s="4" t="s">
        <v>516</v>
      </c>
    </row>
    <row r="240" spans="1:10" ht="15" customHeight="1">
      <c r="A240" s="2" t="s">
        <v>342</v>
      </c>
      <c r="B240" s="2" t="s">
        <v>343</v>
      </c>
      <c r="C240" s="3">
        <v>25</v>
      </c>
      <c r="D240" s="2" t="s">
        <v>859</v>
      </c>
      <c r="E240" s="2" t="s">
        <v>654</v>
      </c>
      <c r="F240" s="2" t="s">
        <v>3998</v>
      </c>
      <c r="G240" s="2" t="s">
        <v>4004</v>
      </c>
      <c r="H240" s="2"/>
      <c r="I240" s="2"/>
      <c r="J240" s="4" t="s">
        <v>3999</v>
      </c>
    </row>
    <row r="241" spans="1:10" ht="15" customHeight="1">
      <c r="A241" s="2" t="s">
        <v>370</v>
      </c>
      <c r="B241" s="2" t="s">
        <v>371</v>
      </c>
      <c r="C241" s="3">
        <v>28</v>
      </c>
      <c r="D241" s="2" t="s">
        <v>884</v>
      </c>
      <c r="E241" s="2" t="s">
        <v>654</v>
      </c>
      <c r="F241" s="2"/>
      <c r="G241" s="2" t="s">
        <v>2726</v>
      </c>
      <c r="H241" s="2"/>
      <c r="I241" s="2"/>
      <c r="J241" s="4" t="s">
        <v>894</v>
      </c>
    </row>
    <row r="242" spans="1:10" ht="15" customHeight="1">
      <c r="A242" s="2" t="s">
        <v>370</v>
      </c>
      <c r="B242" s="2" t="s">
        <v>371</v>
      </c>
      <c r="C242" s="3">
        <v>28</v>
      </c>
      <c r="D242" s="2" t="s">
        <v>884</v>
      </c>
      <c r="E242" s="2" t="s">
        <v>654</v>
      </c>
      <c r="F242" s="2" t="s">
        <v>4005</v>
      </c>
      <c r="G242" s="2" t="s">
        <v>2399</v>
      </c>
      <c r="H242" s="2"/>
      <c r="I242" s="2"/>
      <c r="J242" s="4" t="s">
        <v>3869</v>
      </c>
    </row>
    <row r="243" spans="1:10" ht="15" customHeight="1">
      <c r="A243" s="2" t="s">
        <v>370</v>
      </c>
      <c r="B243" s="2" t="s">
        <v>371</v>
      </c>
      <c r="C243" s="3">
        <v>28</v>
      </c>
      <c r="D243" s="2" t="s">
        <v>884</v>
      </c>
      <c r="E243" s="2" t="s">
        <v>3775</v>
      </c>
      <c r="F243" s="2"/>
      <c r="G243" s="2" t="s">
        <v>4006</v>
      </c>
      <c r="H243" s="2"/>
      <c r="I243" s="2"/>
      <c r="J243" s="4" t="s">
        <v>3915</v>
      </c>
    </row>
    <row r="244" spans="1:10" ht="15" customHeight="1">
      <c r="A244" s="2" t="s">
        <v>370</v>
      </c>
      <c r="B244" s="2" t="s">
        <v>371</v>
      </c>
      <c r="C244" s="3">
        <v>28</v>
      </c>
      <c r="D244" s="2" t="s">
        <v>884</v>
      </c>
      <c r="E244" s="2" t="s">
        <v>3774</v>
      </c>
      <c r="F244" s="2"/>
      <c r="G244" s="2" t="s">
        <v>4007</v>
      </c>
      <c r="H244" s="2"/>
      <c r="I244" s="2"/>
      <c r="J244" s="4" t="s">
        <v>3915</v>
      </c>
    </row>
    <row r="245" spans="1:10" ht="15" customHeight="1">
      <c r="A245" s="2" t="s">
        <v>370</v>
      </c>
      <c r="B245" s="2" t="s">
        <v>371</v>
      </c>
      <c r="C245" s="3">
        <v>28</v>
      </c>
      <c r="D245" s="2" t="s">
        <v>884</v>
      </c>
      <c r="E245" s="2" t="s">
        <v>712</v>
      </c>
      <c r="F245" s="2"/>
      <c r="G245" s="2" t="s">
        <v>482</v>
      </c>
      <c r="H245" s="2"/>
      <c r="I245" s="2"/>
      <c r="J245" s="4" t="s">
        <v>3915</v>
      </c>
    </row>
    <row r="246" spans="1:10" ht="15" customHeight="1">
      <c r="A246" s="2" t="s">
        <v>370</v>
      </c>
      <c r="B246" s="2" t="s">
        <v>371</v>
      </c>
      <c r="C246" s="3">
        <v>28</v>
      </c>
      <c r="D246" s="2" t="s">
        <v>884</v>
      </c>
      <c r="E246" s="2" t="s">
        <v>898</v>
      </c>
      <c r="F246" s="2" t="s">
        <v>4008</v>
      </c>
      <c r="G246" s="2" t="s">
        <v>3914</v>
      </c>
      <c r="H246" s="2"/>
      <c r="I246" s="2"/>
      <c r="J246" s="4" t="s">
        <v>3915</v>
      </c>
    </row>
    <row r="247" spans="1:10" ht="15" customHeight="1">
      <c r="A247" s="2" t="s">
        <v>382</v>
      </c>
      <c r="B247" s="2" t="s">
        <v>383</v>
      </c>
      <c r="C247" s="3">
        <v>29</v>
      </c>
      <c r="D247" s="2" t="s">
        <v>895</v>
      </c>
      <c r="E247" s="2" t="s">
        <v>654</v>
      </c>
      <c r="F247" s="2" t="s">
        <v>3522</v>
      </c>
      <c r="G247" s="2" t="s">
        <v>2726</v>
      </c>
      <c r="H247" s="2"/>
      <c r="I247" s="2"/>
      <c r="J247" s="4" t="s">
        <v>4009</v>
      </c>
    </row>
    <row r="248" spans="1:10" ht="15" customHeight="1">
      <c r="A248" s="2" t="s">
        <v>382</v>
      </c>
      <c r="B248" s="2" t="s">
        <v>383</v>
      </c>
      <c r="C248" s="3">
        <v>29</v>
      </c>
      <c r="D248" s="2" t="s">
        <v>895</v>
      </c>
      <c r="E248" s="2" t="s">
        <v>3811</v>
      </c>
      <c r="F248" s="2"/>
      <c r="G248" s="2" t="s">
        <v>3963</v>
      </c>
      <c r="H248" s="2"/>
      <c r="I248" s="2"/>
      <c r="J248" s="4" t="s">
        <v>1161</v>
      </c>
    </row>
    <row r="249" spans="1:10" ht="15" customHeight="1">
      <c r="A249" s="2" t="s">
        <v>382</v>
      </c>
      <c r="B249" s="2" t="s">
        <v>383</v>
      </c>
      <c r="C249" s="3">
        <v>29</v>
      </c>
      <c r="D249" s="2" t="s">
        <v>895</v>
      </c>
      <c r="E249" s="2" t="s">
        <v>635</v>
      </c>
      <c r="F249" s="2"/>
      <c r="G249" s="2" t="s">
        <v>3963</v>
      </c>
      <c r="H249" s="2"/>
      <c r="I249" s="2"/>
      <c r="J249" s="4" t="s">
        <v>1161</v>
      </c>
    </row>
    <row r="250" spans="1:10" ht="15" customHeight="1">
      <c r="A250" s="2" t="s">
        <v>382</v>
      </c>
      <c r="B250" s="2" t="s">
        <v>383</v>
      </c>
      <c r="C250" s="3">
        <v>29</v>
      </c>
      <c r="D250" s="2" t="s">
        <v>895</v>
      </c>
      <c r="E250" s="2" t="s">
        <v>4010</v>
      </c>
      <c r="F250" s="2"/>
      <c r="G250" s="2" t="s">
        <v>4011</v>
      </c>
      <c r="H250" s="2"/>
      <c r="I250" s="2"/>
      <c r="J250" s="4" t="s">
        <v>4012</v>
      </c>
    </row>
    <row r="251" spans="1:10" ht="15" customHeight="1">
      <c r="A251" s="2" t="s">
        <v>382</v>
      </c>
      <c r="B251" s="2" t="s">
        <v>383</v>
      </c>
      <c r="C251" s="3">
        <v>29</v>
      </c>
      <c r="D251" s="2" t="s">
        <v>895</v>
      </c>
      <c r="E251" s="2" t="s">
        <v>4013</v>
      </c>
      <c r="F251" s="2" t="s">
        <v>3825</v>
      </c>
      <c r="G251" s="2" t="s">
        <v>4011</v>
      </c>
      <c r="H251" s="2"/>
      <c r="I251" s="2"/>
      <c r="J251" s="4" t="s">
        <v>4012</v>
      </c>
    </row>
    <row r="252" spans="1:10" ht="15" customHeight="1">
      <c r="A252" s="2" t="s">
        <v>382</v>
      </c>
      <c r="B252" s="2" t="s">
        <v>383</v>
      </c>
      <c r="C252" s="3">
        <v>29</v>
      </c>
      <c r="D252" s="2" t="s">
        <v>895</v>
      </c>
      <c r="E252" s="2" t="s">
        <v>654</v>
      </c>
      <c r="F252" s="2" t="s">
        <v>3998</v>
      </c>
      <c r="G252" s="2" t="s">
        <v>4004</v>
      </c>
      <c r="H252" s="2"/>
      <c r="I252" s="2"/>
      <c r="J252" s="4" t="s">
        <v>3999</v>
      </c>
    </row>
    <row r="253" spans="1:10" ht="15" customHeight="1">
      <c r="A253" s="2" t="s">
        <v>382</v>
      </c>
      <c r="B253" s="2" t="s">
        <v>383</v>
      </c>
      <c r="C253" s="3">
        <v>29</v>
      </c>
      <c r="D253" s="2" t="s">
        <v>895</v>
      </c>
      <c r="E253" s="2" t="s">
        <v>527</v>
      </c>
      <c r="F253" s="2"/>
      <c r="G253" s="2" t="s">
        <v>4011</v>
      </c>
      <c r="H253" s="2" t="s">
        <v>810</v>
      </c>
      <c r="I253" s="2"/>
      <c r="J253" s="4" t="s">
        <v>393</v>
      </c>
    </row>
    <row r="254" spans="1:10" ht="15" customHeight="1">
      <c r="A254" s="2" t="s">
        <v>382</v>
      </c>
      <c r="B254" s="2" t="s">
        <v>383</v>
      </c>
      <c r="C254" s="3">
        <v>29</v>
      </c>
      <c r="D254" s="2" t="s">
        <v>895</v>
      </c>
      <c r="E254" s="2" t="s">
        <v>4014</v>
      </c>
      <c r="F254" s="2"/>
      <c r="G254" s="2" t="s">
        <v>4006</v>
      </c>
      <c r="H254" s="2"/>
      <c r="I254" s="2"/>
      <c r="J254" s="4" t="s">
        <v>393</v>
      </c>
    </row>
    <row r="255" spans="1:10" ht="15" customHeight="1">
      <c r="A255" s="2" t="s">
        <v>382</v>
      </c>
      <c r="B255" s="2" t="s">
        <v>383</v>
      </c>
      <c r="C255" s="3">
        <v>29</v>
      </c>
      <c r="D255" s="2" t="s">
        <v>895</v>
      </c>
      <c r="E255" s="2" t="s">
        <v>712</v>
      </c>
      <c r="F255" s="2"/>
      <c r="G255" s="2" t="s">
        <v>4006</v>
      </c>
      <c r="H255" s="2"/>
      <c r="I255" s="2"/>
      <c r="J255" s="4" t="s">
        <v>393</v>
      </c>
    </row>
    <row r="256" spans="1:10" ht="15" customHeight="1">
      <c r="A256" s="2" t="s">
        <v>382</v>
      </c>
      <c r="B256" s="2" t="s">
        <v>383</v>
      </c>
      <c r="C256" s="3">
        <v>29</v>
      </c>
      <c r="D256" s="2" t="s">
        <v>895</v>
      </c>
      <c r="E256" s="2" t="s">
        <v>3811</v>
      </c>
      <c r="F256" s="2"/>
      <c r="G256" s="2" t="s">
        <v>4000</v>
      </c>
      <c r="H256" s="2"/>
      <c r="I256" s="2"/>
      <c r="J256" s="4" t="s">
        <v>393</v>
      </c>
    </row>
    <row r="257" spans="1:10" ht="15" customHeight="1">
      <c r="A257" s="2" t="s">
        <v>382</v>
      </c>
      <c r="B257" s="2" t="s">
        <v>383</v>
      </c>
      <c r="C257" s="3">
        <v>29</v>
      </c>
      <c r="D257" s="2" t="s">
        <v>895</v>
      </c>
      <c r="E257" s="2" t="s">
        <v>654</v>
      </c>
      <c r="F257" s="2"/>
      <c r="G257" s="2" t="s">
        <v>4015</v>
      </c>
      <c r="H257" s="2"/>
      <c r="I257" s="2"/>
      <c r="J257" s="4" t="s">
        <v>4016</v>
      </c>
    </row>
    <row r="258" spans="1:10" ht="15" customHeight="1">
      <c r="A258" s="2" t="s">
        <v>382</v>
      </c>
      <c r="B258" s="2" t="s">
        <v>383</v>
      </c>
      <c r="C258" s="3">
        <v>29</v>
      </c>
      <c r="D258" s="2" t="s">
        <v>895</v>
      </c>
      <c r="E258" s="2" t="s">
        <v>898</v>
      </c>
      <c r="F258" s="2"/>
      <c r="G258" s="2" t="s">
        <v>4015</v>
      </c>
      <c r="H258" s="2"/>
      <c r="I258" s="2"/>
      <c r="J258" s="4" t="s">
        <v>393</v>
      </c>
    </row>
    <row r="259" spans="1:10" ht="15" customHeight="1">
      <c r="A259" s="2" t="s">
        <v>407</v>
      </c>
      <c r="B259" s="2" t="s">
        <v>408</v>
      </c>
      <c r="C259" s="3">
        <v>31</v>
      </c>
      <c r="D259" s="2" t="s">
        <v>913</v>
      </c>
      <c r="E259" s="2" t="s">
        <v>4017</v>
      </c>
      <c r="F259" s="2"/>
      <c r="G259" s="2" t="s">
        <v>3326</v>
      </c>
      <c r="H259" s="2"/>
      <c r="I259" s="2" t="s">
        <v>1032</v>
      </c>
      <c r="J259" s="4" t="s">
        <v>4018</v>
      </c>
    </row>
    <row r="260" spans="1:10" ht="15" customHeight="1">
      <c r="A260" s="2" t="s">
        <v>407</v>
      </c>
      <c r="B260" s="2" t="s">
        <v>408</v>
      </c>
      <c r="C260" s="3">
        <v>31</v>
      </c>
      <c r="D260" s="2" t="s">
        <v>913</v>
      </c>
      <c r="E260" s="2" t="s">
        <v>654</v>
      </c>
      <c r="F260" s="2"/>
      <c r="G260" s="2" t="s">
        <v>2573</v>
      </c>
      <c r="H260" s="2"/>
      <c r="I260" s="2"/>
      <c r="J260" s="4" t="s">
        <v>4019</v>
      </c>
    </row>
    <row r="261" spans="1:10" ht="15" customHeight="1">
      <c r="A261" s="2" t="s">
        <v>407</v>
      </c>
      <c r="B261" s="2" t="s">
        <v>408</v>
      </c>
      <c r="C261" s="3">
        <v>31</v>
      </c>
      <c r="D261" s="2" t="s">
        <v>913</v>
      </c>
      <c r="E261" s="2" t="s">
        <v>654</v>
      </c>
      <c r="F261" s="2"/>
      <c r="G261" s="2" t="s">
        <v>2461</v>
      </c>
      <c r="H261" s="2"/>
      <c r="I261" s="2"/>
      <c r="J261" s="4" t="s">
        <v>4020</v>
      </c>
    </row>
    <row r="262" spans="1:10" ht="15" customHeight="1">
      <c r="A262" s="2" t="s">
        <v>407</v>
      </c>
      <c r="B262" s="2" t="s">
        <v>408</v>
      </c>
      <c r="C262" s="3">
        <v>31</v>
      </c>
      <c r="D262" s="2" t="s">
        <v>913</v>
      </c>
      <c r="E262" s="2" t="s">
        <v>3874</v>
      </c>
      <c r="F262" s="2"/>
      <c r="G262" s="2" t="s">
        <v>2450</v>
      </c>
      <c r="H262" s="2"/>
      <c r="I262" s="2"/>
      <c r="J262" s="4" t="s">
        <v>4019</v>
      </c>
    </row>
    <row r="263" spans="1:10" ht="15" customHeight="1">
      <c r="A263" s="2" t="s">
        <v>407</v>
      </c>
      <c r="B263" s="2" t="s">
        <v>408</v>
      </c>
      <c r="C263" s="3">
        <v>31</v>
      </c>
      <c r="D263" s="2" t="s">
        <v>913</v>
      </c>
      <c r="E263" s="2" t="s">
        <v>3874</v>
      </c>
      <c r="F263" s="2"/>
      <c r="G263" s="2" t="s">
        <v>4021</v>
      </c>
      <c r="H263" s="2"/>
      <c r="I263" s="2"/>
      <c r="J263" s="4" t="s">
        <v>4019</v>
      </c>
    </row>
    <row r="264" spans="1:10" ht="15" customHeight="1">
      <c r="A264" s="2" t="s">
        <v>419</v>
      </c>
      <c r="B264" s="2" t="s">
        <v>420</v>
      </c>
      <c r="C264" s="3">
        <v>32</v>
      </c>
      <c r="D264" s="2" t="s">
        <v>915</v>
      </c>
      <c r="E264" s="2" t="s">
        <v>4022</v>
      </c>
      <c r="F264" s="2"/>
      <c r="G264" s="2" t="s">
        <v>2726</v>
      </c>
      <c r="H264" s="2"/>
      <c r="I264" s="2"/>
      <c r="J264" s="4" t="s">
        <v>918</v>
      </c>
    </row>
    <row r="265" spans="1:10" ht="15" customHeight="1">
      <c r="A265" s="2" t="s">
        <v>419</v>
      </c>
      <c r="B265" s="2" t="s">
        <v>420</v>
      </c>
      <c r="C265" s="3">
        <v>32</v>
      </c>
      <c r="D265" s="2" t="s">
        <v>915</v>
      </c>
      <c r="E265" s="2" t="s">
        <v>3811</v>
      </c>
      <c r="F265" s="2"/>
      <c r="G265" s="2" t="s">
        <v>2726</v>
      </c>
      <c r="H265" s="2"/>
      <c r="I265" s="2"/>
      <c r="J265" s="4" t="s">
        <v>4009</v>
      </c>
    </row>
    <row r="266" spans="1:10" ht="15" customHeight="1">
      <c r="A266" s="2" t="s">
        <v>432</v>
      </c>
      <c r="B266" s="2" t="s">
        <v>433</v>
      </c>
      <c r="C266" s="3">
        <v>33</v>
      </c>
      <c r="D266" s="2" t="s">
        <v>942</v>
      </c>
      <c r="E266" s="2" t="s">
        <v>535</v>
      </c>
      <c r="F266" s="2" t="s">
        <v>3950</v>
      </c>
      <c r="G266" s="2" t="s">
        <v>3985</v>
      </c>
      <c r="H266" s="2"/>
      <c r="I266" s="2"/>
      <c r="J266" s="4" t="s">
        <v>3986</v>
      </c>
    </row>
    <row r="267" spans="1:10" ht="15" customHeight="1">
      <c r="A267" s="2" t="s">
        <v>432</v>
      </c>
      <c r="B267" s="2" t="s">
        <v>433</v>
      </c>
      <c r="C267" s="3">
        <v>33</v>
      </c>
      <c r="D267" s="2" t="s">
        <v>942</v>
      </c>
      <c r="E267" s="2" t="s">
        <v>4023</v>
      </c>
      <c r="F267" s="2"/>
      <c r="G267" s="2" t="s">
        <v>436</v>
      </c>
      <c r="H267" s="2" t="s">
        <v>976</v>
      </c>
      <c r="I267" s="2" t="s">
        <v>892</v>
      </c>
      <c r="J267" s="4" t="s">
        <v>440</v>
      </c>
    </row>
    <row r="268" spans="1:10" ht="15" customHeight="1">
      <c r="A268" s="2" t="s">
        <v>432</v>
      </c>
      <c r="B268" s="2" t="s">
        <v>433</v>
      </c>
      <c r="C268" s="3">
        <v>33</v>
      </c>
      <c r="D268" s="2" t="s">
        <v>942</v>
      </c>
      <c r="E268" s="2" t="s">
        <v>3811</v>
      </c>
      <c r="F268" s="2"/>
      <c r="G268" s="2" t="s">
        <v>436</v>
      </c>
      <c r="H268" s="2" t="s">
        <v>4024</v>
      </c>
      <c r="I268" s="2"/>
      <c r="J268" s="4" t="s">
        <v>945</v>
      </c>
    </row>
    <row r="269" spans="1:10" ht="15" customHeight="1">
      <c r="A269" s="2" t="s">
        <v>432</v>
      </c>
      <c r="B269" s="2" t="s">
        <v>433</v>
      </c>
      <c r="C269" s="3">
        <v>33</v>
      </c>
      <c r="D269" s="2" t="s">
        <v>942</v>
      </c>
      <c r="E269" s="2" t="s">
        <v>3919</v>
      </c>
      <c r="F269" s="2"/>
      <c r="G269" s="2" t="s">
        <v>3826</v>
      </c>
      <c r="H269" s="2"/>
      <c r="I269" s="2"/>
      <c r="J269" s="4" t="s">
        <v>4025</v>
      </c>
    </row>
    <row r="270" spans="1:10" ht="15" customHeight="1">
      <c r="A270" s="2" t="s">
        <v>453</v>
      </c>
      <c r="B270" s="2" t="s">
        <v>454</v>
      </c>
      <c r="C270" s="3">
        <v>35</v>
      </c>
      <c r="D270" s="2" t="s">
        <v>953</v>
      </c>
      <c r="E270" s="2" t="s">
        <v>535</v>
      </c>
      <c r="F270" s="2"/>
      <c r="G270" s="2" t="s">
        <v>4026</v>
      </c>
      <c r="H270" s="2" t="s">
        <v>2624</v>
      </c>
      <c r="I270" s="2"/>
      <c r="J270" s="4" t="s">
        <v>4027</v>
      </c>
    </row>
    <row r="271" spans="1:10" ht="15" customHeight="1">
      <c r="A271" s="2" t="s">
        <v>453</v>
      </c>
      <c r="B271" s="2" t="s">
        <v>454</v>
      </c>
      <c r="C271" s="3">
        <v>35</v>
      </c>
      <c r="D271" s="2" t="s">
        <v>953</v>
      </c>
      <c r="E271" s="2" t="s">
        <v>3811</v>
      </c>
      <c r="F271" s="2"/>
      <c r="G271" s="2" t="s">
        <v>2726</v>
      </c>
      <c r="H271" s="2" t="s">
        <v>726</v>
      </c>
      <c r="I271" s="2"/>
      <c r="J271" s="4" t="s">
        <v>4027</v>
      </c>
    </row>
    <row r="272" spans="1:10" ht="15" customHeight="1">
      <c r="A272" s="2" t="s">
        <v>453</v>
      </c>
      <c r="B272" s="2" t="s">
        <v>454</v>
      </c>
      <c r="C272" s="3">
        <v>35</v>
      </c>
      <c r="D272" s="2" t="s">
        <v>953</v>
      </c>
      <c r="E272" s="2" t="s">
        <v>654</v>
      </c>
      <c r="F272" s="2" t="s">
        <v>4028</v>
      </c>
      <c r="G272" s="2" t="s">
        <v>2726</v>
      </c>
      <c r="H272" s="2"/>
      <c r="I272" s="2"/>
      <c r="J272" s="4" t="s">
        <v>4009</v>
      </c>
    </row>
    <row r="273" spans="1:10" ht="15" customHeight="1">
      <c r="A273" s="2" t="s">
        <v>453</v>
      </c>
      <c r="B273" s="2" t="s">
        <v>454</v>
      </c>
      <c r="C273" s="3">
        <v>35</v>
      </c>
      <c r="D273" s="2" t="s">
        <v>953</v>
      </c>
      <c r="E273" s="2" t="s">
        <v>4029</v>
      </c>
      <c r="F273" s="2"/>
      <c r="G273" s="2" t="s">
        <v>4026</v>
      </c>
      <c r="H273" s="2" t="s">
        <v>4030</v>
      </c>
      <c r="I273" s="2" t="s">
        <v>954</v>
      </c>
      <c r="J273" s="4" t="s">
        <v>4027</v>
      </c>
    </row>
    <row r="274" spans="1:10" ht="15" customHeight="1">
      <c r="A274" s="2" t="s">
        <v>453</v>
      </c>
      <c r="B274" s="2" t="s">
        <v>454</v>
      </c>
      <c r="C274" s="3">
        <v>35</v>
      </c>
      <c r="D274" s="2" t="s">
        <v>953</v>
      </c>
      <c r="E274" s="2" t="s">
        <v>3992</v>
      </c>
      <c r="F274" s="2" t="s">
        <v>4031</v>
      </c>
      <c r="G274" s="2" t="s">
        <v>2726</v>
      </c>
      <c r="H274" s="2"/>
      <c r="I274" s="2"/>
      <c r="J274" s="4" t="s">
        <v>4032</v>
      </c>
    </row>
    <row r="275" spans="1:10" ht="15" customHeight="1">
      <c r="A275" s="2" t="s">
        <v>453</v>
      </c>
      <c r="B275" s="2" t="s">
        <v>454</v>
      </c>
      <c r="C275" s="3">
        <v>35</v>
      </c>
      <c r="D275" s="2" t="s">
        <v>953</v>
      </c>
      <c r="E275" s="2" t="s">
        <v>654</v>
      </c>
      <c r="F275" s="2"/>
      <c r="G275" s="2" t="s">
        <v>2726</v>
      </c>
      <c r="H275" s="2"/>
      <c r="I275" s="2"/>
      <c r="J275" s="4" t="s">
        <v>4032</v>
      </c>
    </row>
    <row r="276" spans="1:10" ht="15" customHeight="1">
      <c r="A276" s="2" t="s">
        <v>478</v>
      </c>
      <c r="B276" s="2" t="s">
        <v>479</v>
      </c>
      <c r="C276" s="3">
        <v>37</v>
      </c>
      <c r="D276" s="2" t="s">
        <v>1180</v>
      </c>
      <c r="E276" s="2" t="s">
        <v>712</v>
      </c>
      <c r="F276" s="2"/>
      <c r="G276" s="2" t="s">
        <v>482</v>
      </c>
      <c r="H276" s="2" t="s">
        <v>4033</v>
      </c>
      <c r="I276" s="2"/>
      <c r="J276" s="4" t="s">
        <v>487</v>
      </c>
    </row>
    <row r="277" spans="1:10" ht="15" customHeight="1">
      <c r="A277" s="2" t="s">
        <v>478</v>
      </c>
      <c r="B277" s="2" t="s">
        <v>479</v>
      </c>
      <c r="C277" s="3">
        <v>37</v>
      </c>
      <c r="D277" s="2" t="s">
        <v>1180</v>
      </c>
      <c r="E277" s="2" t="s">
        <v>4034</v>
      </c>
      <c r="F277" s="2"/>
      <c r="G277" s="2" t="s">
        <v>482</v>
      </c>
      <c r="H277" s="2"/>
      <c r="I277" s="2"/>
      <c r="J277" s="4" t="s">
        <v>487</v>
      </c>
    </row>
    <row r="278" spans="1:10" ht="15" customHeight="1">
      <c r="A278" s="2" t="s">
        <v>478</v>
      </c>
      <c r="B278" s="2" t="s">
        <v>479</v>
      </c>
      <c r="C278" s="3">
        <v>37</v>
      </c>
      <c r="D278" s="2" t="s">
        <v>1180</v>
      </c>
      <c r="E278" s="2" t="s">
        <v>4035</v>
      </c>
      <c r="F278" s="2"/>
      <c r="G278" s="2" t="s">
        <v>4036</v>
      </c>
      <c r="H278" s="2"/>
      <c r="I278" s="2"/>
      <c r="J278" s="4" t="s">
        <v>1183</v>
      </c>
    </row>
    <row r="279" spans="1:10" ht="15" customHeight="1">
      <c r="A279" s="2" t="s">
        <v>478</v>
      </c>
      <c r="B279" s="2" t="s">
        <v>479</v>
      </c>
      <c r="C279" s="3">
        <v>37</v>
      </c>
      <c r="D279" s="2" t="s">
        <v>1180</v>
      </c>
      <c r="E279" s="2" t="s">
        <v>535</v>
      </c>
      <c r="F279" s="2"/>
      <c r="G279" s="2" t="s">
        <v>4036</v>
      </c>
      <c r="H279" s="2"/>
      <c r="I279" s="2"/>
      <c r="J279" s="4" t="s">
        <v>4037</v>
      </c>
    </row>
  </sheetData>
  <autoFilter ref="A2:J279" xr:uid="{00000000-0009-0000-0000-00000A000000}"/>
  <mergeCells count="1">
    <mergeCell ref="A1:J1"/>
  </mergeCells>
  <hyperlinks>
    <hyperlink ref="J3" r:id="rId1" xr:uid="{00000000-0004-0000-0A00-000000000000}"/>
    <hyperlink ref="J4" r:id="rId2" xr:uid="{00000000-0004-0000-0A00-000001000000}"/>
    <hyperlink ref="J5" r:id="rId3" xr:uid="{00000000-0004-0000-0A00-000002000000}"/>
    <hyperlink ref="J6" r:id="rId4" xr:uid="{00000000-0004-0000-0A00-000003000000}"/>
    <hyperlink ref="J7" r:id="rId5" xr:uid="{00000000-0004-0000-0A00-000004000000}"/>
    <hyperlink ref="J8" r:id="rId6" xr:uid="{00000000-0004-0000-0A00-000005000000}"/>
    <hyperlink ref="J9" r:id="rId7" xr:uid="{00000000-0004-0000-0A00-000006000000}"/>
    <hyperlink ref="J10" r:id="rId8" xr:uid="{00000000-0004-0000-0A00-000007000000}"/>
    <hyperlink ref="J11" r:id="rId9" xr:uid="{00000000-0004-0000-0A00-000008000000}"/>
    <hyperlink ref="J12" r:id="rId10" xr:uid="{00000000-0004-0000-0A00-000009000000}"/>
    <hyperlink ref="J13" r:id="rId11" xr:uid="{00000000-0004-0000-0A00-00000A000000}"/>
    <hyperlink ref="J14" r:id="rId12" xr:uid="{00000000-0004-0000-0A00-00000B000000}"/>
    <hyperlink ref="J15" r:id="rId13" xr:uid="{00000000-0004-0000-0A00-00000C000000}"/>
    <hyperlink ref="J16" r:id="rId14" xr:uid="{00000000-0004-0000-0A00-00000D000000}"/>
    <hyperlink ref="J17" r:id="rId15" xr:uid="{00000000-0004-0000-0A00-00000E000000}"/>
    <hyperlink ref="J18" r:id="rId16" xr:uid="{00000000-0004-0000-0A00-00000F000000}"/>
    <hyperlink ref="J19" r:id="rId17" xr:uid="{00000000-0004-0000-0A00-000010000000}"/>
    <hyperlink ref="J20" r:id="rId18" xr:uid="{00000000-0004-0000-0A00-000011000000}"/>
    <hyperlink ref="J21" r:id="rId19" xr:uid="{00000000-0004-0000-0A00-000012000000}"/>
    <hyperlink ref="J22" r:id="rId20" xr:uid="{00000000-0004-0000-0A00-000013000000}"/>
    <hyperlink ref="J23" r:id="rId21" xr:uid="{00000000-0004-0000-0A00-000014000000}"/>
    <hyperlink ref="J24" r:id="rId22" xr:uid="{00000000-0004-0000-0A00-000015000000}"/>
    <hyperlink ref="J25" r:id="rId23" xr:uid="{00000000-0004-0000-0A00-000016000000}"/>
    <hyperlink ref="J26" r:id="rId24" xr:uid="{00000000-0004-0000-0A00-000017000000}"/>
    <hyperlink ref="J27" r:id="rId25" xr:uid="{00000000-0004-0000-0A00-000018000000}"/>
    <hyperlink ref="J28" r:id="rId26" xr:uid="{00000000-0004-0000-0A00-000019000000}"/>
    <hyperlink ref="J29" r:id="rId27" xr:uid="{00000000-0004-0000-0A00-00001A000000}"/>
    <hyperlink ref="J30" r:id="rId28" xr:uid="{00000000-0004-0000-0A00-00001B000000}"/>
    <hyperlink ref="J31" r:id="rId29" xr:uid="{00000000-0004-0000-0A00-00001C000000}"/>
    <hyperlink ref="J32" r:id="rId30" xr:uid="{00000000-0004-0000-0A00-00001D000000}"/>
    <hyperlink ref="J33" r:id="rId31" xr:uid="{00000000-0004-0000-0A00-00001E000000}"/>
    <hyperlink ref="J34" r:id="rId32" xr:uid="{00000000-0004-0000-0A00-00001F000000}"/>
    <hyperlink ref="J35" r:id="rId33" xr:uid="{00000000-0004-0000-0A00-000020000000}"/>
    <hyperlink ref="J36" r:id="rId34" xr:uid="{00000000-0004-0000-0A00-000021000000}"/>
    <hyperlink ref="J37" r:id="rId35" xr:uid="{00000000-0004-0000-0A00-000022000000}"/>
    <hyperlink ref="J38" r:id="rId36" xr:uid="{00000000-0004-0000-0A00-000023000000}"/>
    <hyperlink ref="J39" r:id="rId37" xr:uid="{00000000-0004-0000-0A00-000024000000}"/>
    <hyperlink ref="J40" r:id="rId38" xr:uid="{00000000-0004-0000-0A00-000025000000}"/>
    <hyperlink ref="J41" r:id="rId39" xr:uid="{00000000-0004-0000-0A00-000026000000}"/>
    <hyperlink ref="J42" r:id="rId40" xr:uid="{00000000-0004-0000-0A00-000027000000}"/>
    <hyperlink ref="J43" r:id="rId41" xr:uid="{00000000-0004-0000-0A00-000028000000}"/>
    <hyperlink ref="J44" r:id="rId42" xr:uid="{00000000-0004-0000-0A00-000029000000}"/>
    <hyperlink ref="J45" r:id="rId43" xr:uid="{00000000-0004-0000-0A00-00002A000000}"/>
    <hyperlink ref="J46" r:id="rId44" xr:uid="{00000000-0004-0000-0A00-00002B000000}"/>
    <hyperlink ref="J47" r:id="rId45" xr:uid="{00000000-0004-0000-0A00-00002C000000}"/>
    <hyperlink ref="J48" r:id="rId46" xr:uid="{00000000-0004-0000-0A00-00002D000000}"/>
    <hyperlink ref="J49" r:id="rId47" location="awards" xr:uid="{00000000-0004-0000-0A00-00002E000000}"/>
    <hyperlink ref="J50" r:id="rId48" location="awards" xr:uid="{00000000-0004-0000-0A00-00002F000000}"/>
    <hyperlink ref="J51" r:id="rId49" xr:uid="{00000000-0004-0000-0A00-000030000000}"/>
    <hyperlink ref="J52" r:id="rId50" xr:uid="{00000000-0004-0000-0A00-000031000000}"/>
    <hyperlink ref="J53" r:id="rId51" xr:uid="{00000000-0004-0000-0A00-000032000000}"/>
    <hyperlink ref="J54" r:id="rId52" xr:uid="{00000000-0004-0000-0A00-000033000000}"/>
    <hyperlink ref="J55" r:id="rId53" xr:uid="{00000000-0004-0000-0A00-000034000000}"/>
    <hyperlink ref="J56" r:id="rId54" xr:uid="{00000000-0004-0000-0A00-000035000000}"/>
    <hyperlink ref="J57" r:id="rId55" location="nhs-england-regional-teams" xr:uid="{00000000-0004-0000-0A00-000036000000}"/>
    <hyperlink ref="J58" r:id="rId56" xr:uid="{00000000-0004-0000-0A00-000037000000}"/>
    <hyperlink ref="J59" r:id="rId57" xr:uid="{00000000-0004-0000-0A00-000038000000}"/>
    <hyperlink ref="J60" r:id="rId58" xr:uid="{00000000-0004-0000-0A00-000039000000}"/>
    <hyperlink ref="J61" r:id="rId59" xr:uid="{00000000-0004-0000-0A00-00003A000000}"/>
    <hyperlink ref="J62" r:id="rId60" xr:uid="{00000000-0004-0000-0A00-00003B000000}"/>
    <hyperlink ref="J63" r:id="rId61" xr:uid="{00000000-0004-0000-0A00-00003C000000}"/>
    <hyperlink ref="J64" r:id="rId62" xr:uid="{00000000-0004-0000-0A00-00003D000000}"/>
    <hyperlink ref="J65" r:id="rId63" xr:uid="{00000000-0004-0000-0A00-00003E000000}"/>
    <hyperlink ref="J66" r:id="rId64" xr:uid="{00000000-0004-0000-0A00-00003F000000}"/>
    <hyperlink ref="J67" r:id="rId65" xr:uid="{00000000-0004-0000-0A00-000040000000}"/>
    <hyperlink ref="J68" r:id="rId66" xr:uid="{00000000-0004-0000-0A00-000041000000}"/>
    <hyperlink ref="J69" r:id="rId67" xr:uid="{00000000-0004-0000-0A00-000042000000}"/>
    <hyperlink ref="J70" r:id="rId68" xr:uid="{00000000-0004-0000-0A00-000043000000}"/>
    <hyperlink ref="J71" r:id="rId69" xr:uid="{00000000-0004-0000-0A00-000044000000}"/>
    <hyperlink ref="J72" r:id="rId70" xr:uid="{00000000-0004-0000-0A00-000045000000}"/>
    <hyperlink ref="J73" r:id="rId71" xr:uid="{00000000-0004-0000-0A00-000046000000}"/>
    <hyperlink ref="J74" r:id="rId72" xr:uid="{00000000-0004-0000-0A00-000047000000}"/>
    <hyperlink ref="J75" r:id="rId73" xr:uid="{00000000-0004-0000-0A00-000048000000}"/>
    <hyperlink ref="J76" r:id="rId74" xr:uid="{00000000-0004-0000-0A00-000049000000}"/>
    <hyperlink ref="J77" r:id="rId75" xr:uid="{00000000-0004-0000-0A00-00004A000000}"/>
    <hyperlink ref="J78" r:id="rId76" xr:uid="{00000000-0004-0000-0A00-00004B000000}"/>
    <hyperlink ref="J79" r:id="rId77" xr:uid="{00000000-0004-0000-0A00-00004C000000}"/>
    <hyperlink ref="J80" r:id="rId78" xr:uid="{00000000-0004-0000-0A00-00004D000000}"/>
    <hyperlink ref="J81" r:id="rId79" xr:uid="{00000000-0004-0000-0A00-00004E000000}"/>
    <hyperlink ref="J82" r:id="rId80" xr:uid="{00000000-0004-0000-0A00-00004F000000}"/>
    <hyperlink ref="J83" r:id="rId81" xr:uid="{00000000-0004-0000-0A00-000050000000}"/>
    <hyperlink ref="J84" r:id="rId82" xr:uid="{00000000-0004-0000-0A00-000051000000}"/>
    <hyperlink ref="J85" r:id="rId83" xr:uid="{00000000-0004-0000-0A00-000052000000}"/>
    <hyperlink ref="J86" r:id="rId84" xr:uid="{00000000-0004-0000-0A00-000053000000}"/>
    <hyperlink ref="J87" r:id="rId85" xr:uid="{00000000-0004-0000-0A00-000054000000}"/>
    <hyperlink ref="J88" r:id="rId86" xr:uid="{00000000-0004-0000-0A00-000055000000}"/>
    <hyperlink ref="J89" r:id="rId87" xr:uid="{00000000-0004-0000-0A00-000056000000}"/>
    <hyperlink ref="J90" r:id="rId88" xr:uid="{00000000-0004-0000-0A00-000057000000}"/>
    <hyperlink ref="J91" r:id="rId89" xr:uid="{00000000-0004-0000-0A00-000058000000}"/>
    <hyperlink ref="J92" r:id="rId90" xr:uid="{00000000-0004-0000-0A00-000059000000}"/>
    <hyperlink ref="J93" r:id="rId91" xr:uid="{00000000-0004-0000-0A00-00005A000000}"/>
    <hyperlink ref="J94" r:id="rId92" xr:uid="{00000000-0004-0000-0A00-00005B000000}"/>
    <hyperlink ref="J95" r:id="rId93" xr:uid="{00000000-0004-0000-0A00-00005C000000}"/>
    <hyperlink ref="J96" r:id="rId94" location=":~:text=Roderick%20Hay%20is%20Emeritus%20Professor,at%20the%20London%20Bridge%20Hospital." xr:uid="{00000000-0004-0000-0A00-00005D000000}"/>
    <hyperlink ref="J97" r:id="rId95" xr:uid="{00000000-0004-0000-0A00-00005E000000}"/>
    <hyperlink ref="J98" r:id="rId96" xr:uid="{00000000-0004-0000-0A00-00005F000000}"/>
    <hyperlink ref="J99" r:id="rId97" xr:uid="{00000000-0004-0000-0A00-000060000000}"/>
    <hyperlink ref="J100" r:id="rId98" xr:uid="{00000000-0004-0000-0A00-000061000000}"/>
    <hyperlink ref="J101" r:id="rId99" xr:uid="{00000000-0004-0000-0A00-000062000000}"/>
    <hyperlink ref="J102" r:id="rId100" xr:uid="{00000000-0004-0000-0A00-000063000000}"/>
    <hyperlink ref="J103" r:id="rId101" xr:uid="{00000000-0004-0000-0A00-000064000000}"/>
    <hyperlink ref="J104" r:id="rId102" xr:uid="{00000000-0004-0000-0A00-000065000000}"/>
    <hyperlink ref="J105" r:id="rId103" xr:uid="{00000000-0004-0000-0A00-000066000000}"/>
    <hyperlink ref="J106" r:id="rId104" xr:uid="{00000000-0004-0000-0A00-000067000000}"/>
    <hyperlink ref="J107" r:id="rId105" xr:uid="{00000000-0004-0000-0A00-000068000000}"/>
    <hyperlink ref="J108" r:id="rId106" xr:uid="{00000000-0004-0000-0A00-000069000000}"/>
    <hyperlink ref="J109" r:id="rId107" xr:uid="{00000000-0004-0000-0A00-00006A000000}"/>
    <hyperlink ref="J110" r:id="rId108" xr:uid="{00000000-0004-0000-0A00-00006B000000}"/>
    <hyperlink ref="J111" r:id="rId109" xr:uid="{00000000-0004-0000-0A00-00006C000000}"/>
    <hyperlink ref="J112" r:id="rId110" xr:uid="{00000000-0004-0000-0A00-00006D000000}"/>
    <hyperlink ref="J113" r:id="rId111" location="Professionalmemberships" xr:uid="{00000000-0004-0000-0A00-00006E000000}"/>
    <hyperlink ref="J114" r:id="rId112" xr:uid="{00000000-0004-0000-0A00-00006F000000}"/>
    <hyperlink ref="J115" r:id="rId113" xr:uid="{00000000-0004-0000-0A00-000070000000}"/>
    <hyperlink ref="J116" r:id="rId114" xr:uid="{00000000-0004-0000-0A00-000071000000}"/>
    <hyperlink ref="J117" r:id="rId115" xr:uid="{00000000-0004-0000-0A00-000072000000}"/>
    <hyperlink ref="J118" r:id="rId116" xr:uid="{00000000-0004-0000-0A00-000073000000}"/>
    <hyperlink ref="J119" r:id="rId117" xr:uid="{00000000-0004-0000-0A00-000074000000}"/>
    <hyperlink ref="J120" r:id="rId118" location="Professionalmemberships" xr:uid="{00000000-0004-0000-0A00-000075000000}"/>
    <hyperlink ref="J121" r:id="rId119" xr:uid="{00000000-0004-0000-0A00-000076000000}"/>
    <hyperlink ref="J122" r:id="rId120" xr:uid="{00000000-0004-0000-0A00-000077000000}"/>
    <hyperlink ref="J123" r:id="rId121" xr:uid="{00000000-0004-0000-0A00-000078000000}"/>
    <hyperlink ref="J124" r:id="rId122" xr:uid="{00000000-0004-0000-0A00-000079000000}"/>
    <hyperlink ref="J125" r:id="rId123" xr:uid="{00000000-0004-0000-0A00-00007A000000}"/>
    <hyperlink ref="J126" r:id="rId124" xr:uid="{00000000-0004-0000-0A00-00007B000000}"/>
    <hyperlink ref="J127" r:id="rId125" xr:uid="{00000000-0004-0000-0A00-00007C000000}"/>
    <hyperlink ref="J128" r:id="rId126" xr:uid="{00000000-0004-0000-0A00-00007D000000}"/>
    <hyperlink ref="J129" r:id="rId127" xr:uid="{00000000-0004-0000-0A00-00007E000000}"/>
    <hyperlink ref="J130" r:id="rId128" xr:uid="{00000000-0004-0000-0A00-00007F000000}"/>
    <hyperlink ref="J131" r:id="rId129" xr:uid="{00000000-0004-0000-0A00-000080000000}"/>
    <hyperlink ref="J132" r:id="rId130" xr:uid="{00000000-0004-0000-0A00-000081000000}"/>
    <hyperlink ref="J133" r:id="rId131" xr:uid="{00000000-0004-0000-0A00-000082000000}"/>
    <hyperlink ref="J134" r:id="rId132" xr:uid="{00000000-0004-0000-0A00-000083000000}"/>
    <hyperlink ref="J135" r:id="rId133" location="id_eighth" xr:uid="{00000000-0004-0000-0A00-000084000000}"/>
    <hyperlink ref="J136" r:id="rId134" location="id_eighth" xr:uid="{00000000-0004-0000-0A00-000085000000}"/>
    <hyperlink ref="J137" r:id="rId135" xr:uid="{00000000-0004-0000-0A00-000086000000}"/>
    <hyperlink ref="J138" r:id="rId136" location="id_eighth" xr:uid="{00000000-0004-0000-0A00-000087000000}"/>
    <hyperlink ref="J139" r:id="rId137" xr:uid="{00000000-0004-0000-0A00-000088000000}"/>
    <hyperlink ref="J140" r:id="rId138" xr:uid="{00000000-0004-0000-0A00-000089000000}"/>
    <hyperlink ref="J141" r:id="rId139" location="id_eighth" xr:uid="{00000000-0004-0000-0A00-00008A000000}"/>
    <hyperlink ref="J142" r:id="rId140" location="id_eighth" xr:uid="{00000000-0004-0000-0A00-00008B000000}"/>
    <hyperlink ref="J143" r:id="rId141" location="id_eighth" xr:uid="{00000000-0004-0000-0A00-00008C000000}"/>
    <hyperlink ref="J144" r:id="rId142" location="id_eighth" xr:uid="{00000000-0004-0000-0A00-00008D000000}"/>
    <hyperlink ref="J145" r:id="rId143" location="id_eighth" xr:uid="{00000000-0004-0000-0A00-00008E000000}"/>
    <hyperlink ref="J146" r:id="rId144" xr:uid="{00000000-0004-0000-0A00-00008F000000}"/>
    <hyperlink ref="J147" r:id="rId145" location="id_eighth" xr:uid="{00000000-0004-0000-0A00-000090000000}"/>
    <hyperlink ref="J148" r:id="rId146" location="id_eighth" xr:uid="{00000000-0004-0000-0A00-000091000000}"/>
    <hyperlink ref="J149" r:id="rId147" xr:uid="{00000000-0004-0000-0A00-000092000000}"/>
    <hyperlink ref="J150" r:id="rId148" xr:uid="{00000000-0004-0000-0A00-000093000000}"/>
    <hyperlink ref="J151" r:id="rId149" xr:uid="{00000000-0004-0000-0A00-000094000000}"/>
    <hyperlink ref="J152" r:id="rId150" xr:uid="{00000000-0004-0000-0A00-000095000000}"/>
    <hyperlink ref="J153" r:id="rId151" xr:uid="{00000000-0004-0000-0A00-000096000000}"/>
    <hyperlink ref="J154" r:id="rId152" xr:uid="{00000000-0004-0000-0A00-000097000000}"/>
    <hyperlink ref="J155" r:id="rId153" xr:uid="{00000000-0004-0000-0A00-000098000000}"/>
    <hyperlink ref="J156" r:id="rId154" xr:uid="{00000000-0004-0000-0A00-000099000000}"/>
    <hyperlink ref="J157" r:id="rId155" xr:uid="{00000000-0004-0000-0A00-00009A000000}"/>
    <hyperlink ref="J158" r:id="rId156" xr:uid="{00000000-0004-0000-0A00-00009B000000}"/>
    <hyperlink ref="J159" r:id="rId157" xr:uid="{00000000-0004-0000-0A00-00009C000000}"/>
    <hyperlink ref="J160" r:id="rId158" xr:uid="{00000000-0004-0000-0A00-00009D000000}"/>
    <hyperlink ref="J161" r:id="rId159" xr:uid="{00000000-0004-0000-0A00-00009E000000}"/>
    <hyperlink ref="J162" r:id="rId160" xr:uid="{00000000-0004-0000-0A00-00009F000000}"/>
    <hyperlink ref="J163" r:id="rId161" xr:uid="{00000000-0004-0000-0A00-0000A0000000}"/>
    <hyperlink ref="J164" r:id="rId162" xr:uid="{00000000-0004-0000-0A00-0000A1000000}"/>
    <hyperlink ref="J165" r:id="rId163" xr:uid="{00000000-0004-0000-0A00-0000A2000000}"/>
    <hyperlink ref="J166" r:id="rId164" xr:uid="{00000000-0004-0000-0A00-0000A3000000}"/>
    <hyperlink ref="J167" r:id="rId165" xr:uid="{00000000-0004-0000-0A00-0000A4000000}"/>
    <hyperlink ref="J168" r:id="rId166" xr:uid="{00000000-0004-0000-0A00-0000A5000000}"/>
    <hyperlink ref="J169" r:id="rId167" xr:uid="{00000000-0004-0000-0A00-0000A6000000}"/>
    <hyperlink ref="J170" r:id="rId168" xr:uid="{00000000-0004-0000-0A00-0000A7000000}"/>
    <hyperlink ref="J171" r:id="rId169" xr:uid="{00000000-0004-0000-0A00-0000A8000000}"/>
    <hyperlink ref="J172" r:id="rId170" location="ProfessionalMemberships" xr:uid="{00000000-0004-0000-0A00-0000A9000000}"/>
    <hyperlink ref="J173" r:id="rId171" location="ProfessionalMemberships" xr:uid="{00000000-0004-0000-0A00-0000AA000000}"/>
    <hyperlink ref="J174" r:id="rId172" location="ProfessionalMemberships" xr:uid="{00000000-0004-0000-0A00-0000AB000000}"/>
    <hyperlink ref="J175" r:id="rId173" location="ProfessionalMemberships" xr:uid="{00000000-0004-0000-0A00-0000AC000000}"/>
    <hyperlink ref="J176" r:id="rId174" location="ProfessionalMemberships" xr:uid="{00000000-0004-0000-0A00-0000AD000000}"/>
    <hyperlink ref="J177" r:id="rId175" location="ProfessionalMemberships" xr:uid="{00000000-0004-0000-0A00-0000AE000000}"/>
    <hyperlink ref="J178" r:id="rId176" xr:uid="{00000000-0004-0000-0A00-0000AF000000}"/>
    <hyperlink ref="J179" r:id="rId177" xr:uid="{00000000-0004-0000-0A00-0000B0000000}"/>
    <hyperlink ref="J180" r:id="rId178" xr:uid="{00000000-0004-0000-0A00-0000B1000000}"/>
    <hyperlink ref="J181" r:id="rId179" xr:uid="{00000000-0004-0000-0A00-0000B2000000}"/>
    <hyperlink ref="J182" r:id="rId180" xr:uid="{00000000-0004-0000-0A00-0000B3000000}"/>
    <hyperlink ref="J183" r:id="rId181" xr:uid="{00000000-0004-0000-0A00-0000B4000000}"/>
    <hyperlink ref="J184" r:id="rId182" xr:uid="{00000000-0004-0000-0A00-0000B5000000}"/>
    <hyperlink ref="J185" r:id="rId183" xr:uid="{00000000-0004-0000-0A00-0000B6000000}"/>
    <hyperlink ref="J186" r:id="rId184" xr:uid="{00000000-0004-0000-0A00-0000B7000000}"/>
    <hyperlink ref="J187" r:id="rId185" xr:uid="{00000000-0004-0000-0A00-0000B8000000}"/>
    <hyperlink ref="J188" r:id="rId186" xr:uid="{00000000-0004-0000-0A00-0000B9000000}"/>
    <hyperlink ref="J189" r:id="rId187" xr:uid="{00000000-0004-0000-0A00-0000BA000000}"/>
    <hyperlink ref="J190" r:id="rId188" xr:uid="{00000000-0004-0000-0A00-0000BB000000}"/>
    <hyperlink ref="J191" r:id="rId189" xr:uid="{00000000-0004-0000-0A00-0000BC000000}"/>
    <hyperlink ref="J192" r:id="rId190" xr:uid="{00000000-0004-0000-0A00-0000BD000000}"/>
    <hyperlink ref="J193" r:id="rId191" xr:uid="{00000000-0004-0000-0A00-0000BE000000}"/>
    <hyperlink ref="J194" r:id="rId192" xr:uid="{00000000-0004-0000-0A00-0000BF000000}"/>
    <hyperlink ref="J195" r:id="rId193" xr:uid="{00000000-0004-0000-0A00-0000C0000000}"/>
    <hyperlink ref="J196" r:id="rId194" xr:uid="{00000000-0004-0000-0A00-0000C1000000}"/>
    <hyperlink ref="J197" r:id="rId195" xr:uid="{00000000-0004-0000-0A00-0000C2000000}"/>
    <hyperlink ref="J198" r:id="rId196" xr:uid="{00000000-0004-0000-0A00-0000C3000000}"/>
    <hyperlink ref="J199" r:id="rId197" xr:uid="{00000000-0004-0000-0A00-0000C4000000}"/>
    <hyperlink ref="J200" r:id="rId198" xr:uid="{00000000-0004-0000-0A00-0000C5000000}"/>
    <hyperlink ref="J201" r:id="rId199" xr:uid="{00000000-0004-0000-0A00-0000C6000000}"/>
    <hyperlink ref="J202" r:id="rId200" xr:uid="{00000000-0004-0000-0A00-0000C7000000}"/>
    <hyperlink ref="J203" r:id="rId201" xr:uid="{00000000-0004-0000-0A00-0000C8000000}"/>
    <hyperlink ref="J204" r:id="rId202" xr:uid="{00000000-0004-0000-0A00-0000C9000000}"/>
    <hyperlink ref="J205" r:id="rId203" xr:uid="{00000000-0004-0000-0A00-0000CA000000}"/>
    <hyperlink ref="J206" r:id="rId204" xr:uid="{00000000-0004-0000-0A00-0000CB000000}"/>
    <hyperlink ref="J207" r:id="rId205" xr:uid="{00000000-0004-0000-0A00-0000CC000000}"/>
    <hyperlink ref="J208" r:id="rId206" xr:uid="{00000000-0004-0000-0A00-0000CD000000}"/>
    <hyperlink ref="J209" r:id="rId207" xr:uid="{00000000-0004-0000-0A00-0000CE000000}"/>
    <hyperlink ref="J210" r:id="rId208" xr:uid="{00000000-0004-0000-0A00-0000CF000000}"/>
    <hyperlink ref="J211" r:id="rId209" xr:uid="{00000000-0004-0000-0A00-0000D0000000}"/>
    <hyperlink ref="J212" r:id="rId210" xr:uid="{00000000-0004-0000-0A00-0000D1000000}"/>
    <hyperlink ref="J213" r:id="rId211" location="awards" xr:uid="{00000000-0004-0000-0A00-0000D2000000}"/>
    <hyperlink ref="J214" r:id="rId212" location="awards" xr:uid="{00000000-0004-0000-0A00-0000D3000000}"/>
    <hyperlink ref="J215" r:id="rId213" location="awards" xr:uid="{00000000-0004-0000-0A00-0000D4000000}"/>
    <hyperlink ref="J216" r:id="rId214" xr:uid="{00000000-0004-0000-0A00-0000D5000000}"/>
    <hyperlink ref="J217" r:id="rId215" xr:uid="{00000000-0004-0000-0A00-0000D6000000}"/>
    <hyperlink ref="J218" r:id="rId216" xr:uid="{00000000-0004-0000-0A00-0000D7000000}"/>
    <hyperlink ref="J219" r:id="rId217" xr:uid="{00000000-0004-0000-0A00-0000D8000000}"/>
    <hyperlink ref="J220" r:id="rId218" xr:uid="{00000000-0004-0000-0A00-0000D9000000}"/>
    <hyperlink ref="J221" r:id="rId219" xr:uid="{00000000-0004-0000-0A00-0000DA000000}"/>
    <hyperlink ref="J222" r:id="rId220" xr:uid="{00000000-0004-0000-0A00-0000DB000000}"/>
    <hyperlink ref="J223" r:id="rId221" xr:uid="{00000000-0004-0000-0A00-0000DC000000}"/>
    <hyperlink ref="J224" r:id="rId222" xr:uid="{00000000-0004-0000-0A00-0000DD000000}"/>
    <hyperlink ref="J225" r:id="rId223" xr:uid="{00000000-0004-0000-0A00-0000DE000000}"/>
    <hyperlink ref="J226" r:id="rId224" xr:uid="{00000000-0004-0000-0A00-0000DF000000}"/>
    <hyperlink ref="J227" r:id="rId225" xr:uid="{00000000-0004-0000-0A00-0000E0000000}"/>
    <hyperlink ref="J228" r:id="rId226" xr:uid="{00000000-0004-0000-0A00-0000E1000000}"/>
    <hyperlink ref="J229" r:id="rId227" xr:uid="{00000000-0004-0000-0A00-0000E2000000}"/>
    <hyperlink ref="J230" r:id="rId228" xr:uid="{00000000-0004-0000-0A00-0000E3000000}"/>
    <hyperlink ref="J231" r:id="rId229" xr:uid="{00000000-0004-0000-0A00-0000E4000000}"/>
    <hyperlink ref="J232" r:id="rId230" xr:uid="{00000000-0004-0000-0A00-0000E5000000}"/>
    <hyperlink ref="J233" r:id="rId231" xr:uid="{00000000-0004-0000-0A00-0000E6000000}"/>
    <hyperlink ref="J234" r:id="rId232" xr:uid="{00000000-0004-0000-0A00-0000E7000000}"/>
    <hyperlink ref="J235" r:id="rId233" xr:uid="{00000000-0004-0000-0A00-0000E8000000}"/>
    <hyperlink ref="J236" r:id="rId234" xr:uid="{00000000-0004-0000-0A00-0000E9000000}"/>
    <hyperlink ref="J237" r:id="rId235" xr:uid="{00000000-0004-0000-0A00-0000EA000000}"/>
    <hyperlink ref="J238" r:id="rId236" xr:uid="{00000000-0004-0000-0A00-0000EB000000}"/>
    <hyperlink ref="J239" r:id="rId237" xr:uid="{00000000-0004-0000-0A00-0000EC000000}"/>
    <hyperlink ref="J240" r:id="rId238" xr:uid="{00000000-0004-0000-0A00-0000ED000000}"/>
    <hyperlink ref="J241" r:id="rId239" xr:uid="{00000000-0004-0000-0A00-0000EE000000}"/>
    <hyperlink ref="J242" r:id="rId240" xr:uid="{00000000-0004-0000-0A00-0000EF000000}"/>
    <hyperlink ref="J243" r:id="rId241" xr:uid="{00000000-0004-0000-0A00-0000F0000000}"/>
    <hyperlink ref="J244" r:id="rId242" xr:uid="{00000000-0004-0000-0A00-0000F1000000}"/>
    <hyperlink ref="J245" r:id="rId243" xr:uid="{00000000-0004-0000-0A00-0000F2000000}"/>
    <hyperlink ref="J246" r:id="rId244" xr:uid="{00000000-0004-0000-0A00-0000F3000000}"/>
    <hyperlink ref="J247" r:id="rId245" xr:uid="{00000000-0004-0000-0A00-0000F4000000}"/>
    <hyperlink ref="J248" r:id="rId246" xr:uid="{00000000-0004-0000-0A00-0000F5000000}"/>
    <hyperlink ref="J249" r:id="rId247" xr:uid="{00000000-0004-0000-0A00-0000F6000000}"/>
    <hyperlink ref="J250" r:id="rId248" xr:uid="{00000000-0004-0000-0A00-0000F7000000}"/>
    <hyperlink ref="J251" r:id="rId249" xr:uid="{00000000-0004-0000-0A00-0000F8000000}"/>
    <hyperlink ref="J252" r:id="rId250" xr:uid="{00000000-0004-0000-0A00-0000F9000000}"/>
    <hyperlink ref="J253" r:id="rId251" xr:uid="{00000000-0004-0000-0A00-0000FA000000}"/>
    <hyperlink ref="J254" r:id="rId252" xr:uid="{00000000-0004-0000-0A00-0000FB000000}"/>
    <hyperlink ref="J255" r:id="rId253" xr:uid="{00000000-0004-0000-0A00-0000FC000000}"/>
    <hyperlink ref="J256" r:id="rId254" xr:uid="{00000000-0004-0000-0A00-0000FD000000}"/>
    <hyperlink ref="J257" r:id="rId255" xr:uid="{00000000-0004-0000-0A00-0000FE000000}"/>
    <hyperlink ref="J258" r:id="rId256" xr:uid="{00000000-0004-0000-0A00-0000FF000000}"/>
    <hyperlink ref="J259" r:id="rId257" xr:uid="{00000000-0004-0000-0A00-000000010000}"/>
    <hyperlink ref="J260" r:id="rId258" xr:uid="{00000000-0004-0000-0A00-000001010000}"/>
    <hyperlink ref="J261" r:id="rId259" location="ProfessionalMemberships" xr:uid="{00000000-0004-0000-0A00-000002010000}"/>
    <hyperlink ref="J262" r:id="rId260" xr:uid="{00000000-0004-0000-0A00-000003010000}"/>
    <hyperlink ref="J263" r:id="rId261" xr:uid="{00000000-0004-0000-0A00-000004010000}"/>
    <hyperlink ref="J264" r:id="rId262" xr:uid="{00000000-0004-0000-0A00-000005010000}"/>
    <hyperlink ref="J265" r:id="rId263" xr:uid="{00000000-0004-0000-0A00-000006010000}"/>
    <hyperlink ref="J266" r:id="rId264" xr:uid="{00000000-0004-0000-0A00-000007010000}"/>
    <hyperlink ref="J267" r:id="rId265" xr:uid="{00000000-0004-0000-0A00-000008010000}"/>
    <hyperlink ref="J268" r:id="rId266" xr:uid="{00000000-0004-0000-0A00-000009010000}"/>
    <hyperlink ref="J269" r:id="rId267" xr:uid="{00000000-0004-0000-0A00-00000A010000}"/>
    <hyperlink ref="J270" r:id="rId268" xr:uid="{00000000-0004-0000-0A00-00000B010000}"/>
    <hyperlink ref="J271" r:id="rId269" xr:uid="{00000000-0004-0000-0A00-00000C010000}"/>
    <hyperlink ref="J272" r:id="rId270" xr:uid="{00000000-0004-0000-0A00-00000D010000}"/>
    <hyperlink ref="J273" r:id="rId271" xr:uid="{00000000-0004-0000-0A00-00000E010000}"/>
    <hyperlink ref="J274" r:id="rId272" xr:uid="{00000000-0004-0000-0A00-00000F010000}"/>
    <hyperlink ref="J275" r:id="rId273" xr:uid="{00000000-0004-0000-0A00-000010010000}"/>
    <hyperlink ref="J276" r:id="rId274" xr:uid="{00000000-0004-0000-0A00-000011010000}"/>
    <hyperlink ref="J277" r:id="rId275" xr:uid="{00000000-0004-0000-0A00-000012010000}"/>
    <hyperlink ref="J278" r:id="rId276" xr:uid="{00000000-0004-0000-0A00-000013010000}"/>
    <hyperlink ref="J279" r:id="rId277" xr:uid="{00000000-0004-0000-0A00-00001401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J382"/>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5" width="30.7109375" customWidth="1"/>
    <col min="6" max="9" width="15.7109375" customWidth="1"/>
    <col min="10" max="10" width="18.7109375" customWidth="1"/>
  </cols>
  <sheetData>
    <row r="1" spans="1:10" ht="27">
      <c r="A1" s="32" t="s">
        <v>4038</v>
      </c>
      <c r="B1" s="37"/>
      <c r="C1" s="37"/>
      <c r="D1" s="37"/>
      <c r="E1" s="37"/>
      <c r="F1" s="37"/>
      <c r="G1" s="37"/>
      <c r="H1" s="37"/>
      <c r="I1" s="37"/>
      <c r="J1" s="37"/>
    </row>
    <row r="2" spans="1:10" ht="20.100000000000001" customHeight="1">
      <c r="A2" s="1" t="s">
        <v>1</v>
      </c>
      <c r="B2" s="1" t="s">
        <v>2</v>
      </c>
      <c r="C2" s="1" t="s">
        <v>3</v>
      </c>
      <c r="D2" s="1" t="s">
        <v>6</v>
      </c>
      <c r="E2" s="1" t="s">
        <v>12</v>
      </c>
      <c r="F2" s="1" t="s">
        <v>501</v>
      </c>
      <c r="G2" s="1" t="s">
        <v>4039</v>
      </c>
      <c r="H2" s="1" t="s">
        <v>502</v>
      </c>
      <c r="I2" s="1" t="s">
        <v>503</v>
      </c>
      <c r="J2" s="1" t="s">
        <v>23</v>
      </c>
    </row>
    <row r="3" spans="1:10" ht="15" customHeight="1">
      <c r="A3" s="2" t="s">
        <v>24</v>
      </c>
      <c r="B3" s="2" t="s">
        <v>25</v>
      </c>
      <c r="C3" s="3">
        <v>1</v>
      </c>
      <c r="D3" s="2" t="s">
        <v>504</v>
      </c>
      <c r="E3" s="2" t="s">
        <v>4040</v>
      </c>
      <c r="F3" s="2" t="s">
        <v>521</v>
      </c>
      <c r="G3" s="2"/>
      <c r="H3" s="2"/>
      <c r="I3" s="2"/>
      <c r="J3" s="4" t="s">
        <v>4041</v>
      </c>
    </row>
    <row r="4" spans="1:10" ht="15" customHeight="1">
      <c r="A4" s="2" t="s">
        <v>24</v>
      </c>
      <c r="B4" s="2" t="s">
        <v>25</v>
      </c>
      <c r="C4" s="3">
        <v>1</v>
      </c>
      <c r="D4" s="2" t="s">
        <v>504</v>
      </c>
      <c r="E4" s="2" t="s">
        <v>4042</v>
      </c>
      <c r="F4" s="2" t="s">
        <v>3873</v>
      </c>
      <c r="G4" s="2" t="s">
        <v>4043</v>
      </c>
      <c r="H4" s="2"/>
      <c r="I4" s="2"/>
      <c r="J4" s="4" t="s">
        <v>4044</v>
      </c>
    </row>
    <row r="5" spans="1:10" ht="15" customHeight="1">
      <c r="A5" s="2" t="s">
        <v>24</v>
      </c>
      <c r="B5" s="2" t="s">
        <v>25</v>
      </c>
      <c r="C5" s="3">
        <v>1</v>
      </c>
      <c r="D5" s="2" t="s">
        <v>504</v>
      </c>
      <c r="E5" s="2" t="s">
        <v>4042</v>
      </c>
      <c r="F5" s="2" t="s">
        <v>4045</v>
      </c>
      <c r="G5" s="2"/>
      <c r="H5" s="2"/>
      <c r="I5" s="2"/>
      <c r="J5" s="4" t="s">
        <v>4044</v>
      </c>
    </row>
    <row r="6" spans="1:10" ht="15" customHeight="1">
      <c r="A6" s="2" t="s">
        <v>24</v>
      </c>
      <c r="B6" s="2" t="s">
        <v>25</v>
      </c>
      <c r="C6" s="3">
        <v>1</v>
      </c>
      <c r="D6" s="2" t="s">
        <v>504</v>
      </c>
      <c r="E6" s="2" t="s">
        <v>4042</v>
      </c>
      <c r="F6" s="2" t="s">
        <v>4046</v>
      </c>
      <c r="G6" s="2"/>
      <c r="H6" s="2"/>
      <c r="I6" s="2"/>
      <c r="J6" s="4" t="s">
        <v>4044</v>
      </c>
    </row>
    <row r="7" spans="1:10" ht="15" customHeight="1">
      <c r="A7" s="2" t="s">
        <v>24</v>
      </c>
      <c r="B7" s="2" t="s">
        <v>25</v>
      </c>
      <c r="C7" s="3">
        <v>1</v>
      </c>
      <c r="D7" s="2" t="s">
        <v>504</v>
      </c>
      <c r="E7" s="2" t="s">
        <v>4047</v>
      </c>
      <c r="F7" s="2" t="s">
        <v>3873</v>
      </c>
      <c r="G7" s="2"/>
      <c r="H7" s="2"/>
      <c r="I7" s="2"/>
      <c r="J7" s="4" t="s">
        <v>4044</v>
      </c>
    </row>
    <row r="8" spans="1:10" ht="15" customHeight="1">
      <c r="A8" s="2" t="s">
        <v>24</v>
      </c>
      <c r="B8" s="2" t="s">
        <v>25</v>
      </c>
      <c r="C8" s="3">
        <v>1</v>
      </c>
      <c r="D8" s="2" t="s">
        <v>504</v>
      </c>
      <c r="E8" s="2" t="s">
        <v>4047</v>
      </c>
      <c r="F8" s="2" t="s">
        <v>4045</v>
      </c>
      <c r="G8" s="2"/>
      <c r="H8" s="2"/>
      <c r="I8" s="2"/>
      <c r="J8" s="4" t="s">
        <v>4044</v>
      </c>
    </row>
    <row r="9" spans="1:10" ht="15" customHeight="1">
      <c r="A9" s="2" t="s">
        <v>24</v>
      </c>
      <c r="B9" s="2" t="s">
        <v>25</v>
      </c>
      <c r="C9" s="3">
        <v>1</v>
      </c>
      <c r="D9" s="2" t="s">
        <v>504</v>
      </c>
      <c r="E9" s="2" t="s">
        <v>4047</v>
      </c>
      <c r="F9" s="2" t="s">
        <v>4048</v>
      </c>
      <c r="G9" s="2"/>
      <c r="H9" s="2"/>
      <c r="I9" s="2"/>
      <c r="J9" s="4" t="s">
        <v>4044</v>
      </c>
    </row>
    <row r="10" spans="1:10" ht="15" customHeight="1">
      <c r="A10" s="2" t="s">
        <v>24</v>
      </c>
      <c r="B10" s="2" t="s">
        <v>25</v>
      </c>
      <c r="C10" s="3">
        <v>1</v>
      </c>
      <c r="D10" s="2" t="s">
        <v>504</v>
      </c>
      <c r="E10" s="2" t="s">
        <v>1281</v>
      </c>
      <c r="F10" s="2" t="s">
        <v>3873</v>
      </c>
      <c r="G10" s="2"/>
      <c r="H10" s="2"/>
      <c r="I10" s="2"/>
      <c r="J10" s="4" t="s">
        <v>4044</v>
      </c>
    </row>
    <row r="11" spans="1:10" ht="15" customHeight="1">
      <c r="A11" s="2" t="s">
        <v>24</v>
      </c>
      <c r="B11" s="2" t="s">
        <v>25</v>
      </c>
      <c r="C11" s="3">
        <v>1</v>
      </c>
      <c r="D11" s="2" t="s">
        <v>504</v>
      </c>
      <c r="E11" s="2" t="s">
        <v>1281</v>
      </c>
      <c r="F11" s="2" t="s">
        <v>4045</v>
      </c>
      <c r="G11" s="2"/>
      <c r="H11" s="2"/>
      <c r="I11" s="2"/>
      <c r="J11" s="4" t="s">
        <v>4044</v>
      </c>
    </row>
    <row r="12" spans="1:10" ht="15" customHeight="1">
      <c r="A12" s="2" t="s">
        <v>24</v>
      </c>
      <c r="B12" s="2" t="s">
        <v>25</v>
      </c>
      <c r="C12" s="3">
        <v>1</v>
      </c>
      <c r="D12" s="2" t="s">
        <v>504</v>
      </c>
      <c r="E12" s="2" t="s">
        <v>1281</v>
      </c>
      <c r="F12" s="2" t="s">
        <v>4048</v>
      </c>
      <c r="G12" s="2"/>
      <c r="H12" s="2"/>
      <c r="I12" s="2"/>
      <c r="J12" s="4" t="s">
        <v>4044</v>
      </c>
    </row>
    <row r="13" spans="1:10" ht="15" customHeight="1">
      <c r="A13" s="2" t="s">
        <v>24</v>
      </c>
      <c r="B13" s="2" t="s">
        <v>25</v>
      </c>
      <c r="C13" s="3">
        <v>1</v>
      </c>
      <c r="D13" s="2" t="s">
        <v>504</v>
      </c>
      <c r="E13" s="2" t="s">
        <v>4049</v>
      </c>
      <c r="F13" s="2" t="s">
        <v>3873</v>
      </c>
      <c r="G13" s="2" t="s">
        <v>4043</v>
      </c>
      <c r="H13" s="2"/>
      <c r="I13" s="2"/>
      <c r="J13" s="4" t="s">
        <v>4044</v>
      </c>
    </row>
    <row r="14" spans="1:10" ht="15" customHeight="1">
      <c r="A14" s="2" t="s">
        <v>24</v>
      </c>
      <c r="B14" s="2" t="s">
        <v>25</v>
      </c>
      <c r="C14" s="3">
        <v>1</v>
      </c>
      <c r="D14" s="2" t="s">
        <v>504</v>
      </c>
      <c r="E14" s="2" t="s">
        <v>4049</v>
      </c>
      <c r="F14" s="2" t="s">
        <v>4045</v>
      </c>
      <c r="G14" s="2"/>
      <c r="H14" s="2"/>
      <c r="I14" s="2"/>
      <c r="J14" s="4" t="s">
        <v>4044</v>
      </c>
    </row>
    <row r="15" spans="1:10" ht="15" customHeight="1">
      <c r="A15" s="2" t="s">
        <v>24</v>
      </c>
      <c r="B15" s="2" t="s">
        <v>25</v>
      </c>
      <c r="C15" s="3">
        <v>1</v>
      </c>
      <c r="D15" s="2" t="s">
        <v>504</v>
      </c>
      <c r="E15" s="2" t="s">
        <v>4049</v>
      </c>
      <c r="F15" s="2" t="s">
        <v>4048</v>
      </c>
      <c r="G15" s="2"/>
      <c r="H15" s="2"/>
      <c r="I15" s="2"/>
      <c r="J15" s="4" t="s">
        <v>4044</v>
      </c>
    </row>
    <row r="16" spans="1:10" ht="15" customHeight="1">
      <c r="A16" s="2" t="s">
        <v>24</v>
      </c>
      <c r="B16" s="2" t="s">
        <v>25</v>
      </c>
      <c r="C16" s="3">
        <v>1</v>
      </c>
      <c r="D16" s="2" t="s">
        <v>504</v>
      </c>
      <c r="E16" s="2" t="s">
        <v>4050</v>
      </c>
      <c r="F16" s="2" t="s">
        <v>3873</v>
      </c>
      <c r="G16" s="2"/>
      <c r="H16" s="2"/>
      <c r="I16" s="2"/>
      <c r="J16" s="4" t="s">
        <v>4044</v>
      </c>
    </row>
    <row r="17" spans="1:10" ht="15" customHeight="1">
      <c r="A17" s="2" t="s">
        <v>24</v>
      </c>
      <c r="B17" s="2" t="s">
        <v>25</v>
      </c>
      <c r="C17" s="3">
        <v>1</v>
      </c>
      <c r="D17" s="2" t="s">
        <v>504</v>
      </c>
      <c r="E17" s="2" t="s">
        <v>4050</v>
      </c>
      <c r="F17" s="2" t="s">
        <v>4045</v>
      </c>
      <c r="G17" s="2"/>
      <c r="H17" s="2"/>
      <c r="I17" s="2"/>
      <c r="J17" s="4" t="s">
        <v>4044</v>
      </c>
    </row>
    <row r="18" spans="1:10" ht="15" customHeight="1">
      <c r="A18" s="2" t="s">
        <v>24</v>
      </c>
      <c r="B18" s="2" t="s">
        <v>25</v>
      </c>
      <c r="C18" s="3">
        <v>1</v>
      </c>
      <c r="D18" s="2" t="s">
        <v>504</v>
      </c>
      <c r="E18" s="2" t="s">
        <v>4050</v>
      </c>
      <c r="F18" s="2" t="s">
        <v>4048</v>
      </c>
      <c r="G18" s="2"/>
      <c r="H18" s="2"/>
      <c r="I18" s="2"/>
      <c r="J18" s="4" t="s">
        <v>4044</v>
      </c>
    </row>
    <row r="19" spans="1:10" ht="15" customHeight="1">
      <c r="A19" s="2" t="s">
        <v>24</v>
      </c>
      <c r="B19" s="2" t="s">
        <v>25</v>
      </c>
      <c r="C19" s="3">
        <v>1</v>
      </c>
      <c r="D19" s="2" t="s">
        <v>504</v>
      </c>
      <c r="E19" s="2" t="s">
        <v>4051</v>
      </c>
      <c r="F19" s="2" t="s">
        <v>3873</v>
      </c>
      <c r="G19" s="2"/>
      <c r="H19" s="2"/>
      <c r="I19" s="2"/>
      <c r="J19" s="4" t="s">
        <v>4044</v>
      </c>
    </row>
    <row r="20" spans="1:10" ht="15" customHeight="1">
      <c r="A20" s="2" t="s">
        <v>24</v>
      </c>
      <c r="B20" s="2" t="s">
        <v>25</v>
      </c>
      <c r="C20" s="3">
        <v>1</v>
      </c>
      <c r="D20" s="2" t="s">
        <v>504</v>
      </c>
      <c r="E20" s="2" t="s">
        <v>4051</v>
      </c>
      <c r="F20" s="2" t="s">
        <v>4045</v>
      </c>
      <c r="G20" s="2"/>
      <c r="H20" s="2"/>
      <c r="I20" s="2"/>
      <c r="J20" s="4" t="s">
        <v>4044</v>
      </c>
    </row>
    <row r="21" spans="1:10" ht="15" customHeight="1">
      <c r="A21" s="2" t="s">
        <v>24</v>
      </c>
      <c r="B21" s="2" t="s">
        <v>25</v>
      </c>
      <c r="C21" s="3">
        <v>1</v>
      </c>
      <c r="D21" s="2" t="s">
        <v>504</v>
      </c>
      <c r="E21" s="2" t="s">
        <v>4051</v>
      </c>
      <c r="F21" s="2" t="s">
        <v>4048</v>
      </c>
      <c r="G21" s="2"/>
      <c r="H21" s="2"/>
      <c r="I21" s="2"/>
      <c r="J21" s="4" t="s">
        <v>4044</v>
      </c>
    </row>
    <row r="22" spans="1:10" ht="15" customHeight="1">
      <c r="A22" s="2" t="s">
        <v>24</v>
      </c>
      <c r="B22" s="2" t="s">
        <v>25</v>
      </c>
      <c r="C22" s="3">
        <v>1</v>
      </c>
      <c r="D22" s="2" t="s">
        <v>504</v>
      </c>
      <c r="E22" s="2" t="s">
        <v>4052</v>
      </c>
      <c r="F22" s="2" t="s">
        <v>3873</v>
      </c>
      <c r="G22" s="2"/>
      <c r="H22" s="2"/>
      <c r="I22" s="2"/>
      <c r="J22" s="4" t="s">
        <v>4044</v>
      </c>
    </row>
    <row r="23" spans="1:10" ht="15" customHeight="1">
      <c r="A23" s="2" t="s">
        <v>24</v>
      </c>
      <c r="B23" s="2" t="s">
        <v>25</v>
      </c>
      <c r="C23" s="3">
        <v>1</v>
      </c>
      <c r="D23" s="2" t="s">
        <v>504</v>
      </c>
      <c r="E23" s="2" t="s">
        <v>1620</v>
      </c>
      <c r="F23" s="2" t="s">
        <v>3873</v>
      </c>
      <c r="G23" s="2" t="s">
        <v>4043</v>
      </c>
      <c r="H23" s="2"/>
      <c r="I23" s="2"/>
      <c r="J23" s="4" t="s">
        <v>4044</v>
      </c>
    </row>
    <row r="24" spans="1:10" ht="15" customHeight="1">
      <c r="A24" s="2" t="s">
        <v>24</v>
      </c>
      <c r="B24" s="2" t="s">
        <v>25</v>
      </c>
      <c r="C24" s="3">
        <v>1</v>
      </c>
      <c r="D24" s="2" t="s">
        <v>504</v>
      </c>
      <c r="E24" s="2" t="s">
        <v>1620</v>
      </c>
      <c r="F24" s="2" t="s">
        <v>4045</v>
      </c>
      <c r="G24" s="2"/>
      <c r="H24" s="2"/>
      <c r="I24" s="2"/>
      <c r="J24" s="4" t="s">
        <v>4044</v>
      </c>
    </row>
    <row r="25" spans="1:10" ht="15" customHeight="1">
      <c r="A25" s="2" t="s">
        <v>24</v>
      </c>
      <c r="B25" s="2" t="s">
        <v>25</v>
      </c>
      <c r="C25" s="3">
        <v>1</v>
      </c>
      <c r="D25" s="2" t="s">
        <v>504</v>
      </c>
      <c r="E25" s="2" t="s">
        <v>1620</v>
      </c>
      <c r="F25" s="2" t="s">
        <v>4048</v>
      </c>
      <c r="G25" s="2"/>
      <c r="H25" s="2"/>
      <c r="I25" s="2"/>
      <c r="J25" s="4" t="s">
        <v>4044</v>
      </c>
    </row>
    <row r="26" spans="1:10" ht="15" customHeight="1">
      <c r="A26" s="2" t="s">
        <v>24</v>
      </c>
      <c r="B26" s="2" t="s">
        <v>25</v>
      </c>
      <c r="C26" s="3">
        <v>1</v>
      </c>
      <c r="D26" s="2" t="s">
        <v>504</v>
      </c>
      <c r="E26" s="2" t="s">
        <v>4053</v>
      </c>
      <c r="F26" s="2" t="s">
        <v>3873</v>
      </c>
      <c r="G26" s="2" t="s">
        <v>4043</v>
      </c>
      <c r="H26" s="2"/>
      <c r="I26" s="2"/>
      <c r="J26" s="4" t="s">
        <v>4044</v>
      </c>
    </row>
    <row r="27" spans="1:10" ht="15" customHeight="1">
      <c r="A27" s="2" t="s">
        <v>24</v>
      </c>
      <c r="B27" s="2" t="s">
        <v>25</v>
      </c>
      <c r="C27" s="3">
        <v>1</v>
      </c>
      <c r="D27" s="2" t="s">
        <v>504</v>
      </c>
      <c r="E27" s="2" t="s">
        <v>4053</v>
      </c>
      <c r="F27" s="2" t="s">
        <v>4045</v>
      </c>
      <c r="G27" s="2"/>
      <c r="H27" s="2"/>
      <c r="I27" s="2"/>
      <c r="J27" s="4" t="s">
        <v>4044</v>
      </c>
    </row>
    <row r="28" spans="1:10" ht="15" customHeight="1">
      <c r="A28" s="2" t="s">
        <v>24</v>
      </c>
      <c r="B28" s="2" t="s">
        <v>25</v>
      </c>
      <c r="C28" s="3">
        <v>1</v>
      </c>
      <c r="D28" s="2" t="s">
        <v>504</v>
      </c>
      <c r="E28" s="2" t="s">
        <v>4053</v>
      </c>
      <c r="F28" s="2" t="s">
        <v>4048</v>
      </c>
      <c r="G28" s="2"/>
      <c r="H28" s="2"/>
      <c r="I28" s="2"/>
      <c r="J28" s="4" t="s">
        <v>4044</v>
      </c>
    </row>
    <row r="29" spans="1:10" ht="15" customHeight="1">
      <c r="A29" s="2" t="s">
        <v>24</v>
      </c>
      <c r="B29" s="2" t="s">
        <v>25</v>
      </c>
      <c r="C29" s="3">
        <v>1</v>
      </c>
      <c r="D29" s="2" t="s">
        <v>504</v>
      </c>
      <c r="E29" s="2" t="s">
        <v>4054</v>
      </c>
      <c r="F29" s="2" t="s">
        <v>3873</v>
      </c>
      <c r="G29" s="2" t="s">
        <v>4043</v>
      </c>
      <c r="H29" s="2"/>
      <c r="I29" s="2"/>
      <c r="J29" s="4" t="s">
        <v>4044</v>
      </c>
    </row>
    <row r="30" spans="1:10" ht="15" customHeight="1">
      <c r="A30" s="2" t="s">
        <v>24</v>
      </c>
      <c r="B30" s="2" t="s">
        <v>25</v>
      </c>
      <c r="C30" s="3">
        <v>1</v>
      </c>
      <c r="D30" s="2" t="s">
        <v>504</v>
      </c>
      <c r="E30" s="2" t="s">
        <v>1301</v>
      </c>
      <c r="F30" s="2" t="s">
        <v>3873</v>
      </c>
      <c r="G30" s="2" t="s">
        <v>4043</v>
      </c>
      <c r="H30" s="2"/>
      <c r="I30" s="2"/>
      <c r="J30" s="4" t="s">
        <v>4044</v>
      </c>
    </row>
    <row r="31" spans="1:10" ht="15" customHeight="1">
      <c r="A31" s="2" t="s">
        <v>24</v>
      </c>
      <c r="B31" s="2" t="s">
        <v>25</v>
      </c>
      <c r="C31" s="3">
        <v>1</v>
      </c>
      <c r="D31" s="2" t="s">
        <v>504</v>
      </c>
      <c r="E31" s="2" t="s">
        <v>1301</v>
      </c>
      <c r="F31" s="2" t="s">
        <v>4045</v>
      </c>
      <c r="G31" s="2"/>
      <c r="H31" s="2"/>
      <c r="I31" s="2"/>
      <c r="J31" s="4" t="s">
        <v>4044</v>
      </c>
    </row>
    <row r="32" spans="1:10" ht="15" customHeight="1">
      <c r="A32" s="2" t="s">
        <v>24</v>
      </c>
      <c r="B32" s="2" t="s">
        <v>25</v>
      </c>
      <c r="C32" s="3">
        <v>1</v>
      </c>
      <c r="D32" s="2" t="s">
        <v>504</v>
      </c>
      <c r="E32" s="2" t="s">
        <v>1301</v>
      </c>
      <c r="F32" s="2" t="s">
        <v>4048</v>
      </c>
      <c r="G32" s="2"/>
      <c r="H32" s="2"/>
      <c r="I32" s="2"/>
      <c r="J32" s="4" t="s">
        <v>4044</v>
      </c>
    </row>
    <row r="33" spans="1:10" ht="15" customHeight="1">
      <c r="A33" s="2" t="s">
        <v>24</v>
      </c>
      <c r="B33" s="2" t="s">
        <v>25</v>
      </c>
      <c r="C33" s="3">
        <v>1</v>
      </c>
      <c r="D33" s="2" t="s">
        <v>504</v>
      </c>
      <c r="E33" s="2" t="s">
        <v>1287</v>
      </c>
      <c r="F33" s="2" t="s">
        <v>3873</v>
      </c>
      <c r="G33" s="2"/>
      <c r="H33" s="2"/>
      <c r="I33" s="2"/>
      <c r="J33" s="4" t="s">
        <v>4044</v>
      </c>
    </row>
    <row r="34" spans="1:10" ht="15" customHeight="1">
      <c r="A34" s="2" t="s">
        <v>24</v>
      </c>
      <c r="B34" s="2" t="s">
        <v>25</v>
      </c>
      <c r="C34" s="3">
        <v>1</v>
      </c>
      <c r="D34" s="2" t="s">
        <v>504</v>
      </c>
      <c r="E34" s="2" t="s">
        <v>4055</v>
      </c>
      <c r="F34" s="2" t="s">
        <v>4045</v>
      </c>
      <c r="G34" s="2"/>
      <c r="H34" s="2"/>
      <c r="I34" s="2"/>
      <c r="J34" s="4" t="s">
        <v>4044</v>
      </c>
    </row>
    <row r="35" spans="1:10" ht="15" customHeight="1">
      <c r="A35" s="2" t="s">
        <v>24</v>
      </c>
      <c r="B35" s="2" t="s">
        <v>25</v>
      </c>
      <c r="C35" s="3">
        <v>1</v>
      </c>
      <c r="D35" s="2" t="s">
        <v>504</v>
      </c>
      <c r="E35" s="2" t="s">
        <v>4055</v>
      </c>
      <c r="F35" s="2" t="s">
        <v>4048</v>
      </c>
      <c r="G35" s="2"/>
      <c r="H35" s="2"/>
      <c r="I35" s="2"/>
      <c r="J35" s="4" t="s">
        <v>4044</v>
      </c>
    </row>
    <row r="36" spans="1:10" ht="15" customHeight="1">
      <c r="A36" s="2" t="s">
        <v>24</v>
      </c>
      <c r="B36" s="2" t="s">
        <v>25</v>
      </c>
      <c r="C36" s="3">
        <v>1</v>
      </c>
      <c r="D36" s="2" t="s">
        <v>504</v>
      </c>
      <c r="E36" s="2" t="s">
        <v>4056</v>
      </c>
      <c r="F36" s="2" t="s">
        <v>3873</v>
      </c>
      <c r="G36" s="2"/>
      <c r="H36" s="2"/>
      <c r="I36" s="2"/>
      <c r="J36" s="4" t="s">
        <v>4044</v>
      </c>
    </row>
    <row r="37" spans="1:10" ht="15" customHeight="1">
      <c r="A37" s="2" t="s">
        <v>24</v>
      </c>
      <c r="B37" s="2" t="s">
        <v>25</v>
      </c>
      <c r="C37" s="3">
        <v>1</v>
      </c>
      <c r="D37" s="2" t="s">
        <v>504</v>
      </c>
      <c r="E37" s="2" t="s">
        <v>4057</v>
      </c>
      <c r="F37" s="2" t="s">
        <v>3873</v>
      </c>
      <c r="G37" s="2"/>
      <c r="H37" s="2"/>
      <c r="I37" s="2"/>
      <c r="J37" s="4" t="s">
        <v>4044</v>
      </c>
    </row>
    <row r="38" spans="1:10" ht="15" customHeight="1">
      <c r="A38" s="2" t="s">
        <v>24</v>
      </c>
      <c r="B38" s="2" t="s">
        <v>25</v>
      </c>
      <c r="C38" s="3">
        <v>1</v>
      </c>
      <c r="D38" s="2" t="s">
        <v>504</v>
      </c>
      <c r="E38" s="2" t="s">
        <v>4058</v>
      </c>
      <c r="F38" s="2" t="s">
        <v>3873</v>
      </c>
      <c r="G38" s="2"/>
      <c r="H38" s="2"/>
      <c r="I38" s="2"/>
      <c r="J38" s="4" t="s">
        <v>4044</v>
      </c>
    </row>
    <row r="39" spans="1:10" ht="15" customHeight="1">
      <c r="A39" s="2" t="s">
        <v>24</v>
      </c>
      <c r="B39" s="2" t="s">
        <v>25</v>
      </c>
      <c r="C39" s="3">
        <v>1</v>
      </c>
      <c r="D39" s="2" t="s">
        <v>504</v>
      </c>
      <c r="E39" s="2" t="s">
        <v>4058</v>
      </c>
      <c r="F39" s="2" t="s">
        <v>4045</v>
      </c>
      <c r="G39" s="2"/>
      <c r="H39" s="2"/>
      <c r="I39" s="2"/>
      <c r="J39" s="4" t="s">
        <v>4044</v>
      </c>
    </row>
    <row r="40" spans="1:10" ht="15" customHeight="1">
      <c r="A40" s="2" t="s">
        <v>24</v>
      </c>
      <c r="B40" s="2" t="s">
        <v>25</v>
      </c>
      <c r="C40" s="3">
        <v>1</v>
      </c>
      <c r="D40" s="2" t="s">
        <v>504</v>
      </c>
      <c r="E40" s="2" t="s">
        <v>4058</v>
      </c>
      <c r="F40" s="2" t="s">
        <v>4048</v>
      </c>
      <c r="G40" s="2"/>
      <c r="H40" s="2"/>
      <c r="I40" s="2"/>
      <c r="J40" s="4" t="s">
        <v>4044</v>
      </c>
    </row>
    <row r="41" spans="1:10" ht="15" customHeight="1">
      <c r="A41" s="2" t="s">
        <v>24</v>
      </c>
      <c r="B41" s="2" t="s">
        <v>25</v>
      </c>
      <c r="C41" s="3">
        <v>1</v>
      </c>
      <c r="D41" s="2" t="s">
        <v>504</v>
      </c>
      <c r="E41" s="2" t="s">
        <v>4059</v>
      </c>
      <c r="F41" s="2" t="s">
        <v>3873</v>
      </c>
      <c r="G41" s="2" t="s">
        <v>4043</v>
      </c>
      <c r="H41" s="2"/>
      <c r="I41" s="2"/>
      <c r="J41" s="4" t="s">
        <v>4044</v>
      </c>
    </row>
    <row r="42" spans="1:10" ht="15" customHeight="1">
      <c r="A42" s="2" t="s">
        <v>24</v>
      </c>
      <c r="B42" s="2" t="s">
        <v>25</v>
      </c>
      <c r="C42" s="3">
        <v>1</v>
      </c>
      <c r="D42" s="2" t="s">
        <v>504</v>
      </c>
      <c r="E42" s="2" t="s">
        <v>4059</v>
      </c>
      <c r="F42" s="2" t="s">
        <v>4045</v>
      </c>
      <c r="G42" s="2"/>
      <c r="H42" s="2"/>
      <c r="I42" s="2"/>
      <c r="J42" s="4" t="s">
        <v>4044</v>
      </c>
    </row>
    <row r="43" spans="1:10" ht="15" customHeight="1">
      <c r="A43" s="2" t="s">
        <v>24</v>
      </c>
      <c r="B43" s="2" t="s">
        <v>25</v>
      </c>
      <c r="C43" s="3">
        <v>1</v>
      </c>
      <c r="D43" s="2" t="s">
        <v>504</v>
      </c>
      <c r="E43" s="2" t="s">
        <v>4059</v>
      </c>
      <c r="F43" s="2" t="s">
        <v>4048</v>
      </c>
      <c r="G43" s="2"/>
      <c r="H43" s="2"/>
      <c r="I43" s="2"/>
      <c r="J43" s="4" t="s">
        <v>4044</v>
      </c>
    </row>
    <row r="44" spans="1:10" ht="15" customHeight="1">
      <c r="A44" s="2" t="s">
        <v>41</v>
      </c>
      <c r="B44" s="2" t="s">
        <v>42</v>
      </c>
      <c r="C44" s="3">
        <v>2</v>
      </c>
      <c r="D44" s="2" t="s">
        <v>540</v>
      </c>
      <c r="E44" s="2" t="s">
        <v>1355</v>
      </c>
      <c r="F44" s="2"/>
      <c r="G44" s="2" t="s">
        <v>4043</v>
      </c>
      <c r="H44" s="2"/>
      <c r="I44" s="2"/>
      <c r="J44" s="4" t="s">
        <v>4060</v>
      </c>
    </row>
    <row r="45" spans="1:10" ht="15" customHeight="1">
      <c r="A45" s="2" t="s">
        <v>41</v>
      </c>
      <c r="B45" s="2" t="s">
        <v>42</v>
      </c>
      <c r="C45" s="3">
        <v>2</v>
      </c>
      <c r="D45" s="2" t="s">
        <v>540</v>
      </c>
      <c r="E45" s="2" t="s">
        <v>4061</v>
      </c>
      <c r="F45" s="2" t="s">
        <v>2649</v>
      </c>
      <c r="G45" s="2"/>
      <c r="H45" s="2"/>
      <c r="I45" s="2"/>
      <c r="J45" s="4" t="s">
        <v>4060</v>
      </c>
    </row>
    <row r="46" spans="1:10" ht="15" customHeight="1">
      <c r="A46" s="2" t="s">
        <v>41</v>
      </c>
      <c r="B46" s="2" t="s">
        <v>42</v>
      </c>
      <c r="C46" s="3">
        <v>2</v>
      </c>
      <c r="D46" s="2" t="s">
        <v>540</v>
      </c>
      <c r="E46" s="2" t="s">
        <v>4062</v>
      </c>
      <c r="F46" s="2"/>
      <c r="G46" s="2" t="s">
        <v>4063</v>
      </c>
      <c r="H46" s="2"/>
      <c r="I46" s="2"/>
      <c r="J46" s="4" t="s">
        <v>4064</v>
      </c>
    </row>
    <row r="47" spans="1:10" ht="15" customHeight="1">
      <c r="A47" s="2" t="s">
        <v>41</v>
      </c>
      <c r="B47" s="2" t="s">
        <v>42</v>
      </c>
      <c r="C47" s="3">
        <v>2</v>
      </c>
      <c r="D47" s="2" t="s">
        <v>540</v>
      </c>
      <c r="E47" s="2" t="s">
        <v>4065</v>
      </c>
      <c r="F47" s="2" t="s">
        <v>2649</v>
      </c>
      <c r="G47" s="2"/>
      <c r="H47" s="2"/>
      <c r="I47" s="2"/>
      <c r="J47" s="4" t="s">
        <v>4060</v>
      </c>
    </row>
    <row r="48" spans="1:10" ht="15" customHeight="1">
      <c r="A48" s="2" t="s">
        <v>41</v>
      </c>
      <c r="B48" s="2" t="s">
        <v>42</v>
      </c>
      <c r="C48" s="3">
        <v>2</v>
      </c>
      <c r="D48" s="2" t="s">
        <v>540</v>
      </c>
      <c r="E48" s="2" t="s">
        <v>4066</v>
      </c>
      <c r="F48" s="2" t="s">
        <v>521</v>
      </c>
      <c r="G48" s="2" t="s">
        <v>4063</v>
      </c>
      <c r="H48" s="2"/>
      <c r="I48" s="2"/>
      <c r="J48" s="4" t="s">
        <v>4064</v>
      </c>
    </row>
    <row r="49" spans="1:10" ht="15" customHeight="1">
      <c r="A49" s="2" t="s">
        <v>41</v>
      </c>
      <c r="B49" s="2" t="s">
        <v>42</v>
      </c>
      <c r="C49" s="3">
        <v>2</v>
      </c>
      <c r="D49" s="2" t="s">
        <v>540</v>
      </c>
      <c r="E49" s="2" t="s">
        <v>4067</v>
      </c>
      <c r="F49" s="2"/>
      <c r="G49" s="2" t="s">
        <v>4043</v>
      </c>
      <c r="H49" s="2"/>
      <c r="I49" s="2"/>
      <c r="J49" s="4" t="s">
        <v>4060</v>
      </c>
    </row>
    <row r="50" spans="1:10" ht="15" customHeight="1">
      <c r="A50" s="2" t="s">
        <v>84</v>
      </c>
      <c r="B50" s="2" t="s">
        <v>85</v>
      </c>
      <c r="C50" s="3">
        <v>5</v>
      </c>
      <c r="D50" s="2" t="s">
        <v>580</v>
      </c>
      <c r="E50" s="2" t="s">
        <v>4042</v>
      </c>
      <c r="F50" s="2" t="s">
        <v>3873</v>
      </c>
      <c r="G50" s="2" t="s">
        <v>4063</v>
      </c>
      <c r="H50" s="2"/>
      <c r="I50" s="2"/>
      <c r="J50" s="4" t="s">
        <v>4068</v>
      </c>
    </row>
    <row r="51" spans="1:10" ht="15" customHeight="1">
      <c r="A51" s="2" t="s">
        <v>84</v>
      </c>
      <c r="B51" s="2" t="s">
        <v>85</v>
      </c>
      <c r="C51" s="3">
        <v>5</v>
      </c>
      <c r="D51" s="2" t="s">
        <v>580</v>
      </c>
      <c r="E51" s="2" t="s">
        <v>4042</v>
      </c>
      <c r="F51" s="2" t="s">
        <v>4045</v>
      </c>
      <c r="G51" s="2"/>
      <c r="H51" s="2"/>
      <c r="I51" s="2"/>
      <c r="J51" s="4" t="s">
        <v>4068</v>
      </c>
    </row>
    <row r="52" spans="1:10" ht="15" customHeight="1">
      <c r="A52" s="2" t="s">
        <v>84</v>
      </c>
      <c r="B52" s="2" t="s">
        <v>85</v>
      </c>
      <c r="C52" s="3">
        <v>5</v>
      </c>
      <c r="D52" s="2" t="s">
        <v>580</v>
      </c>
      <c r="E52" s="2" t="s">
        <v>4042</v>
      </c>
      <c r="F52" s="2" t="s">
        <v>4069</v>
      </c>
      <c r="G52" s="2" t="s">
        <v>4043</v>
      </c>
      <c r="H52" s="2"/>
      <c r="I52" s="2"/>
      <c r="J52" s="4" t="s">
        <v>4070</v>
      </c>
    </row>
    <row r="53" spans="1:10" ht="15" customHeight="1">
      <c r="A53" s="2" t="s">
        <v>84</v>
      </c>
      <c r="B53" s="2" t="s">
        <v>85</v>
      </c>
      <c r="C53" s="3">
        <v>5</v>
      </c>
      <c r="D53" s="2" t="s">
        <v>580</v>
      </c>
      <c r="E53" s="2" t="s">
        <v>4042</v>
      </c>
      <c r="F53" s="2" t="s">
        <v>712</v>
      </c>
      <c r="G53" s="2" t="s">
        <v>4071</v>
      </c>
      <c r="H53" s="2"/>
      <c r="I53" s="2"/>
      <c r="J53" s="4" t="s">
        <v>4072</v>
      </c>
    </row>
    <row r="54" spans="1:10" ht="15" customHeight="1">
      <c r="A54" s="2" t="s">
        <v>84</v>
      </c>
      <c r="B54" s="2" t="s">
        <v>85</v>
      </c>
      <c r="C54" s="3">
        <v>5</v>
      </c>
      <c r="D54" s="2" t="s">
        <v>580</v>
      </c>
      <c r="E54" s="2" t="s">
        <v>4047</v>
      </c>
      <c r="F54" s="2" t="s">
        <v>3873</v>
      </c>
      <c r="G54" s="2" t="s">
        <v>4063</v>
      </c>
      <c r="H54" s="2"/>
      <c r="I54" s="2"/>
      <c r="J54" s="4" t="s">
        <v>4068</v>
      </c>
    </row>
    <row r="55" spans="1:10" ht="15" customHeight="1">
      <c r="A55" s="2" t="s">
        <v>84</v>
      </c>
      <c r="B55" s="2" t="s">
        <v>85</v>
      </c>
      <c r="C55" s="3">
        <v>5</v>
      </c>
      <c r="D55" s="2" t="s">
        <v>580</v>
      </c>
      <c r="E55" s="2" t="s">
        <v>4047</v>
      </c>
      <c r="F55" s="2" t="s">
        <v>4045</v>
      </c>
      <c r="G55" s="2"/>
      <c r="H55" s="2"/>
      <c r="I55" s="2"/>
      <c r="J55" s="4" t="s">
        <v>4068</v>
      </c>
    </row>
    <row r="56" spans="1:10" ht="15" customHeight="1">
      <c r="A56" s="2" t="s">
        <v>84</v>
      </c>
      <c r="B56" s="2" t="s">
        <v>85</v>
      </c>
      <c r="C56" s="3">
        <v>5</v>
      </c>
      <c r="D56" s="2" t="s">
        <v>580</v>
      </c>
      <c r="E56" s="2" t="s">
        <v>4047</v>
      </c>
      <c r="F56" s="2" t="s">
        <v>4069</v>
      </c>
      <c r="G56" s="2" t="s">
        <v>4043</v>
      </c>
      <c r="H56" s="2"/>
      <c r="I56" s="2"/>
      <c r="J56" s="4" t="s">
        <v>4070</v>
      </c>
    </row>
    <row r="57" spans="1:10" ht="15" customHeight="1">
      <c r="A57" s="2" t="s">
        <v>84</v>
      </c>
      <c r="B57" s="2" t="s">
        <v>85</v>
      </c>
      <c r="C57" s="3">
        <v>5</v>
      </c>
      <c r="D57" s="2" t="s">
        <v>580</v>
      </c>
      <c r="E57" s="2" t="s">
        <v>4047</v>
      </c>
      <c r="F57" s="2" t="s">
        <v>712</v>
      </c>
      <c r="G57" s="2"/>
      <c r="H57" s="2"/>
      <c r="I57" s="2"/>
      <c r="J57" s="4" t="s">
        <v>4072</v>
      </c>
    </row>
    <row r="58" spans="1:10" ht="15" customHeight="1">
      <c r="A58" s="2" t="s">
        <v>84</v>
      </c>
      <c r="B58" s="2" t="s">
        <v>85</v>
      </c>
      <c r="C58" s="3">
        <v>5</v>
      </c>
      <c r="D58" s="2" t="s">
        <v>580</v>
      </c>
      <c r="E58" s="2" t="s">
        <v>1281</v>
      </c>
      <c r="F58" s="2" t="s">
        <v>4045</v>
      </c>
      <c r="G58" s="2" t="s">
        <v>4063</v>
      </c>
      <c r="H58" s="2"/>
      <c r="I58" s="2"/>
      <c r="J58" s="4" t="s">
        <v>4068</v>
      </c>
    </row>
    <row r="59" spans="1:10" ht="15" customHeight="1">
      <c r="A59" s="2" t="s">
        <v>84</v>
      </c>
      <c r="B59" s="2" t="s">
        <v>85</v>
      </c>
      <c r="C59" s="3">
        <v>5</v>
      </c>
      <c r="D59" s="2" t="s">
        <v>580</v>
      </c>
      <c r="E59" s="2" t="s">
        <v>1281</v>
      </c>
      <c r="F59" s="2" t="s">
        <v>4069</v>
      </c>
      <c r="G59" s="2" t="s">
        <v>4043</v>
      </c>
      <c r="H59" s="2"/>
      <c r="I59" s="2"/>
      <c r="J59" s="4" t="s">
        <v>4070</v>
      </c>
    </row>
    <row r="60" spans="1:10" ht="15" customHeight="1">
      <c r="A60" s="2" t="s">
        <v>84</v>
      </c>
      <c r="B60" s="2" t="s">
        <v>85</v>
      </c>
      <c r="C60" s="3">
        <v>5</v>
      </c>
      <c r="D60" s="2" t="s">
        <v>580</v>
      </c>
      <c r="E60" s="2" t="s">
        <v>4073</v>
      </c>
      <c r="F60" s="2" t="s">
        <v>4069</v>
      </c>
      <c r="G60" s="2" t="s">
        <v>4043</v>
      </c>
      <c r="H60" s="2"/>
      <c r="I60" s="2"/>
      <c r="J60" s="4" t="s">
        <v>4070</v>
      </c>
    </row>
    <row r="61" spans="1:10" ht="15" customHeight="1">
      <c r="A61" s="2" t="s">
        <v>84</v>
      </c>
      <c r="B61" s="2" t="s">
        <v>85</v>
      </c>
      <c r="C61" s="3">
        <v>5</v>
      </c>
      <c r="D61" s="2" t="s">
        <v>580</v>
      </c>
      <c r="E61" s="2" t="s">
        <v>4074</v>
      </c>
      <c r="F61" s="2" t="s">
        <v>3873</v>
      </c>
      <c r="G61" s="2" t="s">
        <v>4063</v>
      </c>
      <c r="H61" s="2"/>
      <c r="I61" s="2"/>
      <c r="J61" s="4" t="s">
        <v>4068</v>
      </c>
    </row>
    <row r="62" spans="1:10" ht="15" customHeight="1">
      <c r="A62" s="2" t="s">
        <v>84</v>
      </c>
      <c r="B62" s="2" t="s">
        <v>85</v>
      </c>
      <c r="C62" s="3">
        <v>5</v>
      </c>
      <c r="D62" s="2" t="s">
        <v>580</v>
      </c>
      <c r="E62" s="2" t="s">
        <v>4074</v>
      </c>
      <c r="F62" s="2" t="s">
        <v>4069</v>
      </c>
      <c r="G62" s="2" t="s">
        <v>4043</v>
      </c>
      <c r="H62" s="2"/>
      <c r="I62" s="2"/>
      <c r="J62" s="4" t="s">
        <v>4070</v>
      </c>
    </row>
    <row r="63" spans="1:10" ht="15" customHeight="1">
      <c r="A63" s="2" t="s">
        <v>84</v>
      </c>
      <c r="B63" s="2" t="s">
        <v>85</v>
      </c>
      <c r="C63" s="3">
        <v>5</v>
      </c>
      <c r="D63" s="2" t="s">
        <v>580</v>
      </c>
      <c r="E63" s="2" t="s">
        <v>4074</v>
      </c>
      <c r="F63" s="2" t="s">
        <v>712</v>
      </c>
      <c r="G63" s="2"/>
      <c r="H63" s="2"/>
      <c r="I63" s="2"/>
      <c r="J63" s="4" t="s">
        <v>4072</v>
      </c>
    </row>
    <row r="64" spans="1:10" ht="15" customHeight="1">
      <c r="A64" s="2" t="s">
        <v>84</v>
      </c>
      <c r="B64" s="2" t="s">
        <v>85</v>
      </c>
      <c r="C64" s="3">
        <v>5</v>
      </c>
      <c r="D64" s="2" t="s">
        <v>580</v>
      </c>
      <c r="E64" s="2" t="s">
        <v>4049</v>
      </c>
      <c r="F64" s="2"/>
      <c r="G64" s="2" t="s">
        <v>4063</v>
      </c>
      <c r="H64" s="2"/>
      <c r="I64" s="2"/>
      <c r="J64" s="4" t="s">
        <v>4075</v>
      </c>
    </row>
    <row r="65" spans="1:10" ht="15" customHeight="1">
      <c r="A65" s="2" t="s">
        <v>84</v>
      </c>
      <c r="B65" s="2" t="s">
        <v>85</v>
      </c>
      <c r="C65" s="3">
        <v>5</v>
      </c>
      <c r="D65" s="2" t="s">
        <v>580</v>
      </c>
      <c r="E65" s="2" t="s">
        <v>4049</v>
      </c>
      <c r="F65" s="2" t="s">
        <v>712</v>
      </c>
      <c r="G65" s="2" t="s">
        <v>4071</v>
      </c>
      <c r="H65" s="2"/>
      <c r="I65" s="2"/>
      <c r="J65" s="4" t="s">
        <v>4072</v>
      </c>
    </row>
    <row r="66" spans="1:10" ht="15" customHeight="1">
      <c r="A66" s="2" t="s">
        <v>84</v>
      </c>
      <c r="B66" s="2" t="s">
        <v>85</v>
      </c>
      <c r="C66" s="3">
        <v>5</v>
      </c>
      <c r="D66" s="2" t="s">
        <v>580</v>
      </c>
      <c r="E66" s="2" t="s">
        <v>4049</v>
      </c>
      <c r="F66" s="2" t="s">
        <v>4069</v>
      </c>
      <c r="G66" s="2" t="s">
        <v>4043</v>
      </c>
      <c r="H66" s="2"/>
      <c r="I66" s="2"/>
      <c r="J66" s="4" t="s">
        <v>4070</v>
      </c>
    </row>
    <row r="67" spans="1:10" ht="15" customHeight="1">
      <c r="A67" s="2" t="s">
        <v>84</v>
      </c>
      <c r="B67" s="2" t="s">
        <v>85</v>
      </c>
      <c r="C67" s="3">
        <v>5</v>
      </c>
      <c r="D67" s="2" t="s">
        <v>580</v>
      </c>
      <c r="E67" s="2" t="s">
        <v>4050</v>
      </c>
      <c r="F67" s="2"/>
      <c r="G67" s="2" t="s">
        <v>4063</v>
      </c>
      <c r="H67" s="2"/>
      <c r="I67" s="2"/>
      <c r="J67" s="4" t="s">
        <v>4075</v>
      </c>
    </row>
    <row r="68" spans="1:10" ht="15" customHeight="1">
      <c r="A68" s="2" t="s">
        <v>84</v>
      </c>
      <c r="B68" s="2" t="s">
        <v>85</v>
      </c>
      <c r="C68" s="3">
        <v>5</v>
      </c>
      <c r="D68" s="2" t="s">
        <v>580</v>
      </c>
      <c r="E68" s="2" t="s">
        <v>4050</v>
      </c>
      <c r="F68" s="2" t="s">
        <v>712</v>
      </c>
      <c r="G68" s="2" t="s">
        <v>4071</v>
      </c>
      <c r="H68" s="2"/>
      <c r="I68" s="2"/>
      <c r="J68" s="4" t="s">
        <v>4072</v>
      </c>
    </row>
    <row r="69" spans="1:10" ht="15" customHeight="1">
      <c r="A69" s="2" t="s">
        <v>84</v>
      </c>
      <c r="B69" s="2" t="s">
        <v>85</v>
      </c>
      <c r="C69" s="3">
        <v>5</v>
      </c>
      <c r="D69" s="2" t="s">
        <v>580</v>
      </c>
      <c r="E69" s="2" t="s">
        <v>4050</v>
      </c>
      <c r="F69" s="2" t="s">
        <v>4069</v>
      </c>
      <c r="G69" s="2" t="s">
        <v>4043</v>
      </c>
      <c r="H69" s="2"/>
      <c r="I69" s="2"/>
      <c r="J69" s="4" t="s">
        <v>4070</v>
      </c>
    </row>
    <row r="70" spans="1:10" ht="15" customHeight="1">
      <c r="A70" s="2" t="s">
        <v>84</v>
      </c>
      <c r="B70" s="2" t="s">
        <v>85</v>
      </c>
      <c r="C70" s="3">
        <v>5</v>
      </c>
      <c r="D70" s="2" t="s">
        <v>580</v>
      </c>
      <c r="E70" s="2" t="s">
        <v>4051</v>
      </c>
      <c r="F70" s="2" t="s">
        <v>4045</v>
      </c>
      <c r="G70" s="2" t="s">
        <v>4063</v>
      </c>
      <c r="H70" s="2"/>
      <c r="I70" s="2"/>
      <c r="J70" s="4" t="s">
        <v>4068</v>
      </c>
    </row>
    <row r="71" spans="1:10" ht="15" customHeight="1">
      <c r="A71" s="2" t="s">
        <v>84</v>
      </c>
      <c r="B71" s="2" t="s">
        <v>85</v>
      </c>
      <c r="C71" s="3">
        <v>5</v>
      </c>
      <c r="D71" s="2" t="s">
        <v>580</v>
      </c>
      <c r="E71" s="2" t="s">
        <v>4051</v>
      </c>
      <c r="F71" s="2" t="s">
        <v>4069</v>
      </c>
      <c r="G71" s="2" t="s">
        <v>4043</v>
      </c>
      <c r="H71" s="2"/>
      <c r="I71" s="2"/>
      <c r="J71" s="4" t="s">
        <v>4070</v>
      </c>
    </row>
    <row r="72" spans="1:10" ht="15" customHeight="1">
      <c r="A72" s="2" t="s">
        <v>84</v>
      </c>
      <c r="B72" s="2" t="s">
        <v>85</v>
      </c>
      <c r="C72" s="3">
        <v>5</v>
      </c>
      <c r="D72" s="2" t="s">
        <v>580</v>
      </c>
      <c r="E72" s="2" t="s">
        <v>4076</v>
      </c>
      <c r="F72" s="2" t="s">
        <v>4045</v>
      </c>
      <c r="G72" s="2" t="s">
        <v>4063</v>
      </c>
      <c r="H72" s="2"/>
      <c r="I72" s="2"/>
      <c r="J72" s="4" t="s">
        <v>4068</v>
      </c>
    </row>
    <row r="73" spans="1:10" ht="15" customHeight="1">
      <c r="A73" s="2" t="s">
        <v>84</v>
      </c>
      <c r="B73" s="2" t="s">
        <v>85</v>
      </c>
      <c r="C73" s="3">
        <v>5</v>
      </c>
      <c r="D73" s="2" t="s">
        <v>580</v>
      </c>
      <c r="E73" s="2" t="s">
        <v>4076</v>
      </c>
      <c r="F73" s="2" t="s">
        <v>4069</v>
      </c>
      <c r="G73" s="2" t="s">
        <v>4043</v>
      </c>
      <c r="H73" s="2"/>
      <c r="I73" s="2"/>
      <c r="J73" s="4" t="s">
        <v>4070</v>
      </c>
    </row>
    <row r="74" spans="1:10" ht="15" customHeight="1">
      <c r="A74" s="2" t="s">
        <v>84</v>
      </c>
      <c r="B74" s="2" t="s">
        <v>85</v>
      </c>
      <c r="C74" s="3">
        <v>5</v>
      </c>
      <c r="D74" s="2" t="s">
        <v>580</v>
      </c>
      <c r="E74" s="2" t="s">
        <v>1620</v>
      </c>
      <c r="F74" s="2" t="s">
        <v>3873</v>
      </c>
      <c r="G74" s="2" t="s">
        <v>4063</v>
      </c>
      <c r="H74" s="2"/>
      <c r="I74" s="2"/>
      <c r="J74" s="4" t="s">
        <v>4068</v>
      </c>
    </row>
    <row r="75" spans="1:10" ht="15" customHeight="1">
      <c r="A75" s="2" t="s">
        <v>84</v>
      </c>
      <c r="B75" s="2" t="s">
        <v>85</v>
      </c>
      <c r="C75" s="3">
        <v>5</v>
      </c>
      <c r="D75" s="2" t="s">
        <v>580</v>
      </c>
      <c r="E75" s="2" t="s">
        <v>1620</v>
      </c>
      <c r="F75" s="2" t="s">
        <v>4045</v>
      </c>
      <c r="G75" s="2"/>
      <c r="H75" s="2"/>
      <c r="I75" s="2"/>
      <c r="J75" s="4" t="s">
        <v>4068</v>
      </c>
    </row>
    <row r="76" spans="1:10" ht="15" customHeight="1">
      <c r="A76" s="2" t="s">
        <v>84</v>
      </c>
      <c r="B76" s="2" t="s">
        <v>85</v>
      </c>
      <c r="C76" s="3">
        <v>5</v>
      </c>
      <c r="D76" s="2" t="s">
        <v>580</v>
      </c>
      <c r="E76" s="2" t="s">
        <v>1620</v>
      </c>
      <c r="F76" s="2" t="s">
        <v>4069</v>
      </c>
      <c r="G76" s="2" t="s">
        <v>4043</v>
      </c>
      <c r="H76" s="2"/>
      <c r="I76" s="2"/>
      <c r="J76" s="4" t="s">
        <v>4070</v>
      </c>
    </row>
    <row r="77" spans="1:10" ht="15" customHeight="1">
      <c r="A77" s="2" t="s">
        <v>84</v>
      </c>
      <c r="B77" s="2" t="s">
        <v>85</v>
      </c>
      <c r="C77" s="3">
        <v>5</v>
      </c>
      <c r="D77" s="2" t="s">
        <v>580</v>
      </c>
      <c r="E77" s="2" t="s">
        <v>1620</v>
      </c>
      <c r="F77" s="2" t="s">
        <v>712</v>
      </c>
      <c r="G77" s="2" t="s">
        <v>4071</v>
      </c>
      <c r="H77" s="2"/>
      <c r="I77" s="2"/>
      <c r="J77" s="4" t="s">
        <v>4072</v>
      </c>
    </row>
    <row r="78" spans="1:10" ht="15" customHeight="1">
      <c r="A78" s="2" t="s">
        <v>84</v>
      </c>
      <c r="B78" s="2" t="s">
        <v>85</v>
      </c>
      <c r="C78" s="3">
        <v>5</v>
      </c>
      <c r="D78" s="2" t="s">
        <v>580</v>
      </c>
      <c r="E78" s="2" t="s">
        <v>4077</v>
      </c>
      <c r="F78" s="2" t="s">
        <v>4069</v>
      </c>
      <c r="G78" s="2" t="s">
        <v>4043</v>
      </c>
      <c r="H78" s="2"/>
      <c r="I78" s="2"/>
      <c r="J78" s="4" t="s">
        <v>4070</v>
      </c>
    </row>
    <row r="79" spans="1:10" ht="15" customHeight="1">
      <c r="A79" s="2" t="s">
        <v>84</v>
      </c>
      <c r="B79" s="2" t="s">
        <v>85</v>
      </c>
      <c r="C79" s="3">
        <v>5</v>
      </c>
      <c r="D79" s="2" t="s">
        <v>580</v>
      </c>
      <c r="E79" s="2" t="s">
        <v>4078</v>
      </c>
      <c r="F79" s="2" t="s">
        <v>3873</v>
      </c>
      <c r="G79" s="2" t="s">
        <v>4063</v>
      </c>
      <c r="H79" s="2"/>
      <c r="I79" s="2"/>
      <c r="J79" s="4" t="s">
        <v>4068</v>
      </c>
    </row>
    <row r="80" spans="1:10" ht="15" customHeight="1">
      <c r="A80" s="2" t="s">
        <v>84</v>
      </c>
      <c r="B80" s="2" t="s">
        <v>85</v>
      </c>
      <c r="C80" s="3">
        <v>5</v>
      </c>
      <c r="D80" s="2" t="s">
        <v>580</v>
      </c>
      <c r="E80" s="2" t="s">
        <v>4078</v>
      </c>
      <c r="F80" s="2" t="s">
        <v>4045</v>
      </c>
      <c r="G80" s="2"/>
      <c r="H80" s="2"/>
      <c r="I80" s="2"/>
      <c r="J80" s="4" t="s">
        <v>4068</v>
      </c>
    </row>
    <row r="81" spans="1:10" ht="15" customHeight="1">
      <c r="A81" s="2" t="s">
        <v>84</v>
      </c>
      <c r="B81" s="2" t="s">
        <v>85</v>
      </c>
      <c r="C81" s="3">
        <v>5</v>
      </c>
      <c r="D81" s="2" t="s">
        <v>580</v>
      </c>
      <c r="E81" s="2" t="s">
        <v>4078</v>
      </c>
      <c r="F81" s="2" t="s">
        <v>4069</v>
      </c>
      <c r="G81" s="2" t="s">
        <v>4043</v>
      </c>
      <c r="H81" s="2"/>
      <c r="I81" s="2"/>
      <c r="J81" s="4" t="s">
        <v>4070</v>
      </c>
    </row>
    <row r="82" spans="1:10" ht="15" customHeight="1">
      <c r="A82" s="2" t="s">
        <v>84</v>
      </c>
      <c r="B82" s="2" t="s">
        <v>85</v>
      </c>
      <c r="C82" s="3">
        <v>5</v>
      </c>
      <c r="D82" s="2" t="s">
        <v>580</v>
      </c>
      <c r="E82" s="2" t="s">
        <v>4078</v>
      </c>
      <c r="F82" s="2" t="s">
        <v>712</v>
      </c>
      <c r="G82" s="2" t="s">
        <v>4071</v>
      </c>
      <c r="H82" s="2"/>
      <c r="I82" s="2"/>
      <c r="J82" s="4" t="s">
        <v>4072</v>
      </c>
    </row>
    <row r="83" spans="1:10" ht="15" customHeight="1">
      <c r="A83" s="2" t="s">
        <v>84</v>
      </c>
      <c r="B83" s="2" t="s">
        <v>85</v>
      </c>
      <c r="C83" s="3">
        <v>5</v>
      </c>
      <c r="D83" s="2" t="s">
        <v>580</v>
      </c>
      <c r="E83" s="2" t="s">
        <v>4053</v>
      </c>
      <c r="F83" s="2" t="s">
        <v>4069</v>
      </c>
      <c r="G83" s="2" t="s">
        <v>4043</v>
      </c>
      <c r="H83" s="2"/>
      <c r="I83" s="2"/>
      <c r="J83" s="4" t="s">
        <v>4079</v>
      </c>
    </row>
    <row r="84" spans="1:10" ht="15" customHeight="1">
      <c r="A84" s="2" t="s">
        <v>84</v>
      </c>
      <c r="B84" s="2" t="s">
        <v>85</v>
      </c>
      <c r="C84" s="3">
        <v>5</v>
      </c>
      <c r="D84" s="2" t="s">
        <v>580</v>
      </c>
      <c r="E84" s="2" t="s">
        <v>4053</v>
      </c>
      <c r="F84" s="2" t="s">
        <v>3873</v>
      </c>
      <c r="G84" s="2" t="s">
        <v>4063</v>
      </c>
      <c r="H84" s="2"/>
      <c r="I84" s="2"/>
      <c r="J84" s="4" t="s">
        <v>4068</v>
      </c>
    </row>
    <row r="85" spans="1:10" ht="15" customHeight="1">
      <c r="A85" s="2" t="s">
        <v>84</v>
      </c>
      <c r="B85" s="2" t="s">
        <v>85</v>
      </c>
      <c r="C85" s="3">
        <v>5</v>
      </c>
      <c r="D85" s="2" t="s">
        <v>580</v>
      </c>
      <c r="E85" s="2" t="s">
        <v>4053</v>
      </c>
      <c r="F85" s="2" t="s">
        <v>4045</v>
      </c>
      <c r="G85" s="2"/>
      <c r="H85" s="2"/>
      <c r="I85" s="2"/>
      <c r="J85" s="4" t="s">
        <v>4068</v>
      </c>
    </row>
    <row r="86" spans="1:10" ht="15" customHeight="1">
      <c r="A86" s="2" t="s">
        <v>84</v>
      </c>
      <c r="B86" s="2" t="s">
        <v>85</v>
      </c>
      <c r="C86" s="3">
        <v>5</v>
      </c>
      <c r="D86" s="2" t="s">
        <v>580</v>
      </c>
      <c r="E86" s="2" t="s">
        <v>4053</v>
      </c>
      <c r="F86" s="2" t="s">
        <v>712</v>
      </c>
      <c r="G86" s="2" t="s">
        <v>4071</v>
      </c>
      <c r="H86" s="2"/>
      <c r="I86" s="2"/>
      <c r="J86" s="4" t="s">
        <v>4072</v>
      </c>
    </row>
    <row r="87" spans="1:10" ht="15" customHeight="1">
      <c r="A87" s="2" t="s">
        <v>84</v>
      </c>
      <c r="B87" s="2" t="s">
        <v>85</v>
      </c>
      <c r="C87" s="3">
        <v>5</v>
      </c>
      <c r="D87" s="2" t="s">
        <v>580</v>
      </c>
      <c r="E87" s="2" t="s">
        <v>4054</v>
      </c>
      <c r="F87" s="2" t="s">
        <v>3873</v>
      </c>
      <c r="G87" s="2" t="s">
        <v>4063</v>
      </c>
      <c r="H87" s="2"/>
      <c r="I87" s="2"/>
      <c r="J87" s="4" t="s">
        <v>4068</v>
      </c>
    </row>
    <row r="88" spans="1:10" ht="15" customHeight="1">
      <c r="A88" s="2" t="s">
        <v>84</v>
      </c>
      <c r="B88" s="2" t="s">
        <v>85</v>
      </c>
      <c r="C88" s="3">
        <v>5</v>
      </c>
      <c r="D88" s="2" t="s">
        <v>580</v>
      </c>
      <c r="E88" s="2" t="s">
        <v>4054</v>
      </c>
      <c r="F88" s="2" t="s">
        <v>4045</v>
      </c>
      <c r="G88" s="2"/>
      <c r="H88" s="2"/>
      <c r="I88" s="2"/>
      <c r="J88" s="4" t="s">
        <v>4068</v>
      </c>
    </row>
    <row r="89" spans="1:10" ht="15" customHeight="1">
      <c r="A89" s="2" t="s">
        <v>84</v>
      </c>
      <c r="B89" s="2" t="s">
        <v>85</v>
      </c>
      <c r="C89" s="3">
        <v>5</v>
      </c>
      <c r="D89" s="2" t="s">
        <v>580</v>
      </c>
      <c r="E89" s="2" t="s">
        <v>4054</v>
      </c>
      <c r="F89" s="2" t="s">
        <v>4069</v>
      </c>
      <c r="G89" s="2" t="s">
        <v>4043</v>
      </c>
      <c r="H89" s="2"/>
      <c r="I89" s="2"/>
      <c r="J89" s="4" t="s">
        <v>4070</v>
      </c>
    </row>
    <row r="90" spans="1:10" ht="15" customHeight="1">
      <c r="A90" s="2" t="s">
        <v>84</v>
      </c>
      <c r="B90" s="2" t="s">
        <v>85</v>
      </c>
      <c r="C90" s="3">
        <v>5</v>
      </c>
      <c r="D90" s="2" t="s">
        <v>580</v>
      </c>
      <c r="E90" s="2" t="s">
        <v>4080</v>
      </c>
      <c r="F90" s="2" t="s">
        <v>4045</v>
      </c>
      <c r="G90" s="2" t="s">
        <v>4063</v>
      </c>
      <c r="H90" s="2"/>
      <c r="I90" s="2"/>
      <c r="J90" s="4" t="s">
        <v>4068</v>
      </c>
    </row>
    <row r="91" spans="1:10" ht="15" customHeight="1">
      <c r="A91" s="2" t="s">
        <v>84</v>
      </c>
      <c r="B91" s="2" t="s">
        <v>85</v>
      </c>
      <c r="C91" s="3">
        <v>5</v>
      </c>
      <c r="D91" s="2" t="s">
        <v>580</v>
      </c>
      <c r="E91" s="2" t="s">
        <v>4080</v>
      </c>
      <c r="F91" s="2" t="s">
        <v>4069</v>
      </c>
      <c r="G91" s="2" t="s">
        <v>4043</v>
      </c>
      <c r="H91" s="2"/>
      <c r="I91" s="2"/>
      <c r="J91" s="4" t="s">
        <v>4070</v>
      </c>
    </row>
    <row r="92" spans="1:10" ht="15" customHeight="1">
      <c r="A92" s="2" t="s">
        <v>84</v>
      </c>
      <c r="B92" s="2" t="s">
        <v>85</v>
      </c>
      <c r="C92" s="3">
        <v>5</v>
      </c>
      <c r="D92" s="2" t="s">
        <v>580</v>
      </c>
      <c r="E92" s="2" t="s">
        <v>1301</v>
      </c>
      <c r="F92" s="2" t="s">
        <v>3873</v>
      </c>
      <c r="G92" s="2" t="s">
        <v>4063</v>
      </c>
      <c r="H92" s="2"/>
      <c r="I92" s="2"/>
      <c r="J92" s="4" t="s">
        <v>4068</v>
      </c>
    </row>
    <row r="93" spans="1:10" ht="15" customHeight="1">
      <c r="A93" s="2" t="s">
        <v>84</v>
      </c>
      <c r="B93" s="2" t="s">
        <v>85</v>
      </c>
      <c r="C93" s="3">
        <v>5</v>
      </c>
      <c r="D93" s="2" t="s">
        <v>580</v>
      </c>
      <c r="E93" s="2" t="s">
        <v>1301</v>
      </c>
      <c r="F93" s="2" t="s">
        <v>4045</v>
      </c>
      <c r="G93" s="2"/>
      <c r="H93" s="2"/>
      <c r="I93" s="2"/>
      <c r="J93" s="4" t="s">
        <v>4068</v>
      </c>
    </row>
    <row r="94" spans="1:10" ht="15" customHeight="1">
      <c r="A94" s="2" t="s">
        <v>84</v>
      </c>
      <c r="B94" s="2" t="s">
        <v>85</v>
      </c>
      <c r="C94" s="3">
        <v>5</v>
      </c>
      <c r="D94" s="2" t="s">
        <v>580</v>
      </c>
      <c r="E94" s="2" t="s">
        <v>1301</v>
      </c>
      <c r="F94" s="2" t="s">
        <v>4069</v>
      </c>
      <c r="G94" s="2" t="s">
        <v>4043</v>
      </c>
      <c r="H94" s="2"/>
      <c r="I94" s="2"/>
      <c r="J94" s="4" t="s">
        <v>4070</v>
      </c>
    </row>
    <row r="95" spans="1:10" ht="15" customHeight="1">
      <c r="A95" s="2" t="s">
        <v>84</v>
      </c>
      <c r="B95" s="2" t="s">
        <v>85</v>
      </c>
      <c r="C95" s="3">
        <v>5</v>
      </c>
      <c r="D95" s="2" t="s">
        <v>580</v>
      </c>
      <c r="E95" s="2" t="s">
        <v>1301</v>
      </c>
      <c r="F95" s="2" t="s">
        <v>712</v>
      </c>
      <c r="G95" s="2" t="s">
        <v>4071</v>
      </c>
      <c r="H95" s="2"/>
      <c r="I95" s="2"/>
      <c r="J95" s="4" t="s">
        <v>4072</v>
      </c>
    </row>
    <row r="96" spans="1:10" ht="15" customHeight="1">
      <c r="A96" s="2" t="s">
        <v>84</v>
      </c>
      <c r="B96" s="2" t="s">
        <v>85</v>
      </c>
      <c r="C96" s="3">
        <v>5</v>
      </c>
      <c r="D96" s="2" t="s">
        <v>580</v>
      </c>
      <c r="E96" s="2" t="s">
        <v>1287</v>
      </c>
      <c r="F96" s="2" t="s">
        <v>3873</v>
      </c>
      <c r="G96" s="2" t="s">
        <v>4063</v>
      </c>
      <c r="H96" s="2"/>
      <c r="I96" s="2"/>
      <c r="J96" s="4" t="s">
        <v>4068</v>
      </c>
    </row>
    <row r="97" spans="1:10" ht="15" customHeight="1">
      <c r="A97" s="2" t="s">
        <v>84</v>
      </c>
      <c r="B97" s="2" t="s">
        <v>85</v>
      </c>
      <c r="C97" s="3">
        <v>5</v>
      </c>
      <c r="D97" s="2" t="s">
        <v>580</v>
      </c>
      <c r="E97" s="2" t="s">
        <v>1287</v>
      </c>
      <c r="F97" s="2" t="s">
        <v>4045</v>
      </c>
      <c r="G97" s="2"/>
      <c r="H97" s="2"/>
      <c r="I97" s="2"/>
      <c r="J97" s="4" t="s">
        <v>4068</v>
      </c>
    </row>
    <row r="98" spans="1:10" ht="15" customHeight="1">
      <c r="A98" s="2" t="s">
        <v>84</v>
      </c>
      <c r="B98" s="2" t="s">
        <v>85</v>
      </c>
      <c r="C98" s="3">
        <v>5</v>
      </c>
      <c r="D98" s="2" t="s">
        <v>580</v>
      </c>
      <c r="E98" s="2" t="s">
        <v>1287</v>
      </c>
      <c r="F98" s="2" t="s">
        <v>4069</v>
      </c>
      <c r="G98" s="2" t="s">
        <v>4043</v>
      </c>
      <c r="H98" s="2"/>
      <c r="I98" s="2"/>
      <c r="J98" s="4" t="s">
        <v>4070</v>
      </c>
    </row>
    <row r="99" spans="1:10" ht="15" customHeight="1">
      <c r="A99" s="2" t="s">
        <v>84</v>
      </c>
      <c r="B99" s="2" t="s">
        <v>85</v>
      </c>
      <c r="C99" s="3">
        <v>5</v>
      </c>
      <c r="D99" s="2" t="s">
        <v>580</v>
      </c>
      <c r="E99" s="2" t="s">
        <v>1287</v>
      </c>
      <c r="F99" s="2" t="s">
        <v>712</v>
      </c>
      <c r="G99" s="2"/>
      <c r="H99" s="2"/>
      <c r="I99" s="2"/>
      <c r="J99" s="4" t="s">
        <v>4072</v>
      </c>
    </row>
    <row r="100" spans="1:10" ht="15" customHeight="1">
      <c r="A100" s="2" t="s">
        <v>84</v>
      </c>
      <c r="B100" s="2" t="s">
        <v>85</v>
      </c>
      <c r="C100" s="3">
        <v>5</v>
      </c>
      <c r="D100" s="2" t="s">
        <v>580</v>
      </c>
      <c r="E100" s="2" t="s">
        <v>4065</v>
      </c>
      <c r="F100" s="2" t="s">
        <v>4069</v>
      </c>
      <c r="G100" s="2" t="s">
        <v>4043</v>
      </c>
      <c r="H100" s="2"/>
      <c r="I100" s="2"/>
      <c r="J100" s="4" t="s">
        <v>4070</v>
      </c>
    </row>
    <row r="101" spans="1:10" ht="15" customHeight="1">
      <c r="A101" s="2" t="s">
        <v>84</v>
      </c>
      <c r="B101" s="2" t="s">
        <v>85</v>
      </c>
      <c r="C101" s="3">
        <v>5</v>
      </c>
      <c r="D101" s="2" t="s">
        <v>580</v>
      </c>
      <c r="E101" s="2" t="s">
        <v>4065</v>
      </c>
      <c r="F101" s="2" t="s">
        <v>712</v>
      </c>
      <c r="G101" s="2" t="s">
        <v>4063</v>
      </c>
      <c r="H101" s="2"/>
      <c r="I101" s="2"/>
      <c r="J101" s="4" t="s">
        <v>4075</v>
      </c>
    </row>
    <row r="102" spans="1:10" ht="15" customHeight="1">
      <c r="A102" s="2" t="s">
        <v>84</v>
      </c>
      <c r="B102" s="2" t="s">
        <v>85</v>
      </c>
      <c r="C102" s="3">
        <v>5</v>
      </c>
      <c r="D102" s="2" t="s">
        <v>580</v>
      </c>
      <c r="E102" s="2" t="s">
        <v>4081</v>
      </c>
      <c r="F102" s="2" t="s">
        <v>4069</v>
      </c>
      <c r="G102" s="2" t="s">
        <v>4043</v>
      </c>
      <c r="H102" s="2"/>
      <c r="I102" s="2"/>
      <c r="J102" s="4" t="s">
        <v>4070</v>
      </c>
    </row>
    <row r="103" spans="1:10" ht="15" customHeight="1">
      <c r="A103" s="2" t="s">
        <v>84</v>
      </c>
      <c r="B103" s="2" t="s">
        <v>85</v>
      </c>
      <c r="C103" s="3">
        <v>5</v>
      </c>
      <c r="D103" s="2" t="s">
        <v>580</v>
      </c>
      <c r="E103" s="2" t="s">
        <v>4081</v>
      </c>
      <c r="F103" s="2"/>
      <c r="G103" s="2" t="s">
        <v>4063</v>
      </c>
      <c r="H103" s="2"/>
      <c r="I103" s="2"/>
      <c r="J103" s="4" t="s">
        <v>4075</v>
      </c>
    </row>
    <row r="104" spans="1:10" ht="15" customHeight="1">
      <c r="A104" s="2" t="s">
        <v>84</v>
      </c>
      <c r="B104" s="2" t="s">
        <v>85</v>
      </c>
      <c r="C104" s="3">
        <v>5</v>
      </c>
      <c r="D104" s="2" t="s">
        <v>580</v>
      </c>
      <c r="E104" s="2" t="s">
        <v>4059</v>
      </c>
      <c r="F104" s="2" t="s">
        <v>3873</v>
      </c>
      <c r="G104" s="2" t="s">
        <v>4063</v>
      </c>
      <c r="H104" s="2"/>
      <c r="I104" s="2"/>
      <c r="J104" s="4" t="s">
        <v>4068</v>
      </c>
    </row>
    <row r="105" spans="1:10" ht="15" customHeight="1">
      <c r="A105" s="2" t="s">
        <v>84</v>
      </c>
      <c r="B105" s="2" t="s">
        <v>85</v>
      </c>
      <c r="C105" s="3">
        <v>5</v>
      </c>
      <c r="D105" s="2" t="s">
        <v>580</v>
      </c>
      <c r="E105" s="2" t="s">
        <v>4059</v>
      </c>
      <c r="F105" s="2" t="s">
        <v>4045</v>
      </c>
      <c r="G105" s="2"/>
      <c r="H105" s="2"/>
      <c r="I105" s="2"/>
      <c r="J105" s="4" t="s">
        <v>4068</v>
      </c>
    </row>
    <row r="106" spans="1:10" ht="15" customHeight="1">
      <c r="A106" s="2" t="s">
        <v>84</v>
      </c>
      <c r="B106" s="2" t="s">
        <v>85</v>
      </c>
      <c r="C106" s="3">
        <v>5</v>
      </c>
      <c r="D106" s="2" t="s">
        <v>580</v>
      </c>
      <c r="E106" s="2" t="s">
        <v>4059</v>
      </c>
      <c r="F106" s="2" t="s">
        <v>4069</v>
      </c>
      <c r="G106" s="2" t="s">
        <v>4043</v>
      </c>
      <c r="H106" s="2"/>
      <c r="I106" s="2"/>
      <c r="J106" s="4" t="s">
        <v>4070</v>
      </c>
    </row>
    <row r="107" spans="1:10" ht="15" customHeight="1">
      <c r="A107" s="2" t="s">
        <v>84</v>
      </c>
      <c r="B107" s="2" t="s">
        <v>85</v>
      </c>
      <c r="C107" s="3">
        <v>5</v>
      </c>
      <c r="D107" s="2" t="s">
        <v>580</v>
      </c>
      <c r="E107" s="2" t="s">
        <v>4059</v>
      </c>
      <c r="F107" s="2" t="s">
        <v>712</v>
      </c>
      <c r="G107" s="2" t="s">
        <v>4071</v>
      </c>
      <c r="H107" s="2"/>
      <c r="I107" s="2"/>
      <c r="J107" s="4" t="s">
        <v>4072</v>
      </c>
    </row>
    <row r="108" spans="1:10" ht="15" customHeight="1">
      <c r="A108" s="2" t="s">
        <v>98</v>
      </c>
      <c r="B108" s="2" t="s">
        <v>99</v>
      </c>
      <c r="C108" s="3">
        <v>6</v>
      </c>
      <c r="D108" s="2" t="s">
        <v>592</v>
      </c>
      <c r="E108" s="2" t="s">
        <v>4047</v>
      </c>
      <c r="F108" s="2"/>
      <c r="G108" s="2" t="s">
        <v>4043</v>
      </c>
      <c r="H108" s="2"/>
      <c r="I108" s="2"/>
      <c r="J108" s="4" t="s">
        <v>4082</v>
      </c>
    </row>
    <row r="109" spans="1:10" ht="15" customHeight="1">
      <c r="A109" s="2" t="s">
        <v>98</v>
      </c>
      <c r="B109" s="2" t="s">
        <v>99</v>
      </c>
      <c r="C109" s="3">
        <v>6</v>
      </c>
      <c r="D109" s="2" t="s">
        <v>592</v>
      </c>
      <c r="E109" s="2" t="s">
        <v>4042</v>
      </c>
      <c r="F109" s="2"/>
      <c r="G109" s="2" t="s">
        <v>4043</v>
      </c>
      <c r="H109" s="2"/>
      <c r="I109" s="2"/>
      <c r="J109" s="4" t="s">
        <v>4082</v>
      </c>
    </row>
    <row r="110" spans="1:10" ht="15" customHeight="1">
      <c r="A110" s="2" t="s">
        <v>98</v>
      </c>
      <c r="B110" s="2" t="s">
        <v>99</v>
      </c>
      <c r="C110" s="3">
        <v>6</v>
      </c>
      <c r="D110" s="2" t="s">
        <v>592</v>
      </c>
      <c r="E110" s="2" t="s">
        <v>1281</v>
      </c>
      <c r="F110" s="2"/>
      <c r="G110" s="2" t="s">
        <v>4043</v>
      </c>
      <c r="H110" s="2"/>
      <c r="I110" s="2"/>
      <c r="J110" s="4" t="s">
        <v>4082</v>
      </c>
    </row>
    <row r="111" spans="1:10" ht="15" customHeight="1">
      <c r="A111" s="2" t="s">
        <v>98</v>
      </c>
      <c r="B111" s="2" t="s">
        <v>99</v>
      </c>
      <c r="C111" s="3">
        <v>6</v>
      </c>
      <c r="D111" s="2" t="s">
        <v>592</v>
      </c>
      <c r="E111" s="2" t="s">
        <v>4051</v>
      </c>
      <c r="F111" s="2"/>
      <c r="G111" s="2" t="s">
        <v>4043</v>
      </c>
      <c r="H111" s="2"/>
      <c r="I111" s="2"/>
      <c r="J111" s="4" t="s">
        <v>4082</v>
      </c>
    </row>
    <row r="112" spans="1:10" ht="15" customHeight="1">
      <c r="A112" s="2" t="s">
        <v>98</v>
      </c>
      <c r="B112" s="2" t="s">
        <v>99</v>
      </c>
      <c r="C112" s="3">
        <v>6</v>
      </c>
      <c r="D112" s="2" t="s">
        <v>592</v>
      </c>
      <c r="E112" s="2" t="s">
        <v>1620</v>
      </c>
      <c r="F112" s="2"/>
      <c r="G112" s="2" t="s">
        <v>4043</v>
      </c>
      <c r="H112" s="2"/>
      <c r="I112" s="2"/>
      <c r="J112" s="4" t="s">
        <v>4082</v>
      </c>
    </row>
    <row r="113" spans="1:10" ht="15" customHeight="1">
      <c r="A113" s="2" t="s">
        <v>98</v>
      </c>
      <c r="B113" s="2" t="s">
        <v>99</v>
      </c>
      <c r="C113" s="3">
        <v>6</v>
      </c>
      <c r="D113" s="2" t="s">
        <v>592</v>
      </c>
      <c r="E113" s="2" t="s">
        <v>4053</v>
      </c>
      <c r="F113" s="2"/>
      <c r="G113" s="2" t="s">
        <v>4043</v>
      </c>
      <c r="H113" s="2"/>
      <c r="I113" s="2"/>
      <c r="J113" s="4" t="s">
        <v>4082</v>
      </c>
    </row>
    <row r="114" spans="1:10" ht="15" customHeight="1">
      <c r="A114" s="2" t="s">
        <v>98</v>
      </c>
      <c r="B114" s="2" t="s">
        <v>99</v>
      </c>
      <c r="C114" s="3">
        <v>6</v>
      </c>
      <c r="D114" s="2" t="s">
        <v>592</v>
      </c>
      <c r="E114" s="2" t="s">
        <v>4054</v>
      </c>
      <c r="F114" s="2"/>
      <c r="G114" s="2" t="s">
        <v>4043</v>
      </c>
      <c r="H114" s="2"/>
      <c r="I114" s="2"/>
      <c r="J114" s="4" t="s">
        <v>4082</v>
      </c>
    </row>
    <row r="115" spans="1:10" ht="15" customHeight="1">
      <c r="A115" s="2" t="s">
        <v>98</v>
      </c>
      <c r="B115" s="2" t="s">
        <v>99</v>
      </c>
      <c r="C115" s="3">
        <v>6</v>
      </c>
      <c r="D115" s="2" t="s">
        <v>592</v>
      </c>
      <c r="E115" s="2" t="s">
        <v>4083</v>
      </c>
      <c r="F115" s="2"/>
      <c r="G115" s="2" t="s">
        <v>4043</v>
      </c>
      <c r="H115" s="2"/>
      <c r="I115" s="2"/>
      <c r="J115" s="4" t="s">
        <v>4082</v>
      </c>
    </row>
    <row r="116" spans="1:10" ht="15" customHeight="1">
      <c r="A116" s="2" t="s">
        <v>98</v>
      </c>
      <c r="B116" s="2" t="s">
        <v>99</v>
      </c>
      <c r="C116" s="3">
        <v>6</v>
      </c>
      <c r="D116" s="2" t="s">
        <v>592</v>
      </c>
      <c r="E116" s="2" t="s">
        <v>4056</v>
      </c>
      <c r="F116" s="2"/>
      <c r="G116" s="2" t="s">
        <v>4043</v>
      </c>
      <c r="H116" s="2"/>
      <c r="I116" s="2"/>
      <c r="J116" s="4" t="s">
        <v>4082</v>
      </c>
    </row>
    <row r="117" spans="1:10" ht="15" customHeight="1">
      <c r="A117" s="2" t="s">
        <v>98</v>
      </c>
      <c r="B117" s="2" t="s">
        <v>99</v>
      </c>
      <c r="C117" s="3">
        <v>6</v>
      </c>
      <c r="D117" s="2" t="s">
        <v>592</v>
      </c>
      <c r="E117" s="2" t="s">
        <v>4084</v>
      </c>
      <c r="F117" s="2"/>
      <c r="G117" s="2" t="s">
        <v>4043</v>
      </c>
      <c r="H117" s="2"/>
      <c r="I117" s="2"/>
      <c r="J117" s="4" t="s">
        <v>4082</v>
      </c>
    </row>
    <row r="118" spans="1:10" ht="15" customHeight="1">
      <c r="A118" s="2" t="s">
        <v>98</v>
      </c>
      <c r="B118" s="2" t="s">
        <v>99</v>
      </c>
      <c r="C118" s="3">
        <v>6</v>
      </c>
      <c r="D118" s="2" t="s">
        <v>592</v>
      </c>
      <c r="E118" s="2" t="s">
        <v>4059</v>
      </c>
      <c r="F118" s="2"/>
      <c r="G118" s="2" t="s">
        <v>4043</v>
      </c>
      <c r="H118" s="2"/>
      <c r="I118" s="2"/>
      <c r="J118" s="4" t="s">
        <v>4082</v>
      </c>
    </row>
    <row r="119" spans="1:10" ht="15" customHeight="1">
      <c r="A119" s="2" t="s">
        <v>112</v>
      </c>
      <c r="B119" s="2" t="s">
        <v>113</v>
      </c>
      <c r="C119" s="3">
        <v>7</v>
      </c>
      <c r="D119" s="2" t="s">
        <v>604</v>
      </c>
      <c r="E119" s="2" t="s">
        <v>4042</v>
      </c>
      <c r="F119" s="2" t="s">
        <v>4069</v>
      </c>
      <c r="G119" s="2" t="s">
        <v>4043</v>
      </c>
      <c r="H119" s="2"/>
      <c r="I119" s="2"/>
      <c r="J119" s="4" t="s">
        <v>4085</v>
      </c>
    </row>
    <row r="120" spans="1:10" ht="15" customHeight="1">
      <c r="A120" s="2" t="s">
        <v>112</v>
      </c>
      <c r="B120" s="2" t="s">
        <v>113</v>
      </c>
      <c r="C120" s="3">
        <v>7</v>
      </c>
      <c r="D120" s="2" t="s">
        <v>604</v>
      </c>
      <c r="E120" s="2" t="s">
        <v>4042</v>
      </c>
      <c r="F120" s="2" t="s">
        <v>521</v>
      </c>
      <c r="G120" s="2"/>
      <c r="H120" s="2"/>
      <c r="I120" s="2"/>
      <c r="J120" s="4" t="s">
        <v>4085</v>
      </c>
    </row>
    <row r="121" spans="1:10" ht="15" customHeight="1">
      <c r="A121" s="2" t="s">
        <v>112</v>
      </c>
      <c r="B121" s="2" t="s">
        <v>113</v>
      </c>
      <c r="C121" s="3">
        <v>7</v>
      </c>
      <c r="D121" s="2" t="s">
        <v>604</v>
      </c>
      <c r="E121" s="2" t="s">
        <v>4042</v>
      </c>
      <c r="F121" s="2" t="s">
        <v>3873</v>
      </c>
      <c r="G121" s="2"/>
      <c r="H121" s="2"/>
      <c r="I121" s="2"/>
      <c r="J121" s="4" t="s">
        <v>4085</v>
      </c>
    </row>
    <row r="122" spans="1:10" ht="15" customHeight="1">
      <c r="A122" s="2" t="s">
        <v>112</v>
      </c>
      <c r="B122" s="2" t="s">
        <v>113</v>
      </c>
      <c r="C122" s="3">
        <v>7</v>
      </c>
      <c r="D122" s="2" t="s">
        <v>604</v>
      </c>
      <c r="E122" s="2" t="s">
        <v>4086</v>
      </c>
      <c r="F122" s="2" t="s">
        <v>3873</v>
      </c>
      <c r="G122" s="2"/>
      <c r="H122" s="2"/>
      <c r="I122" s="2"/>
      <c r="J122" s="4" t="s">
        <v>4087</v>
      </c>
    </row>
    <row r="123" spans="1:10" ht="15" customHeight="1">
      <c r="A123" s="2" t="s">
        <v>112</v>
      </c>
      <c r="B123" s="2" t="s">
        <v>113</v>
      </c>
      <c r="C123" s="3">
        <v>7</v>
      </c>
      <c r="D123" s="2" t="s">
        <v>604</v>
      </c>
      <c r="E123" s="2" t="s">
        <v>4086</v>
      </c>
      <c r="F123" s="2" t="s">
        <v>4069</v>
      </c>
      <c r="G123" s="2"/>
      <c r="H123" s="2"/>
      <c r="I123" s="2"/>
      <c r="J123" s="4" t="s">
        <v>4087</v>
      </c>
    </row>
    <row r="124" spans="1:10" ht="15" customHeight="1">
      <c r="A124" s="2" t="s">
        <v>112</v>
      </c>
      <c r="B124" s="2" t="s">
        <v>113</v>
      </c>
      <c r="C124" s="3">
        <v>7</v>
      </c>
      <c r="D124" s="2" t="s">
        <v>604</v>
      </c>
      <c r="E124" s="2" t="s">
        <v>4053</v>
      </c>
      <c r="F124" s="2" t="s">
        <v>4069</v>
      </c>
      <c r="G124" s="2" t="s">
        <v>4043</v>
      </c>
      <c r="H124" s="2"/>
      <c r="I124" s="2"/>
      <c r="J124" s="4" t="s">
        <v>4085</v>
      </c>
    </row>
    <row r="125" spans="1:10" ht="15" customHeight="1">
      <c r="A125" s="2" t="s">
        <v>112</v>
      </c>
      <c r="B125" s="2" t="s">
        <v>113</v>
      </c>
      <c r="C125" s="3">
        <v>7</v>
      </c>
      <c r="D125" s="2" t="s">
        <v>604</v>
      </c>
      <c r="E125" s="2" t="s">
        <v>4053</v>
      </c>
      <c r="F125" s="2" t="s">
        <v>521</v>
      </c>
      <c r="G125" s="2"/>
      <c r="H125" s="2"/>
      <c r="I125" s="2"/>
      <c r="J125" s="4" t="s">
        <v>4085</v>
      </c>
    </row>
    <row r="126" spans="1:10" ht="15" customHeight="1">
      <c r="A126" s="2" t="s">
        <v>112</v>
      </c>
      <c r="B126" s="2" t="s">
        <v>113</v>
      </c>
      <c r="C126" s="3">
        <v>7</v>
      </c>
      <c r="D126" s="2" t="s">
        <v>604</v>
      </c>
      <c r="E126" s="2" t="s">
        <v>4053</v>
      </c>
      <c r="F126" s="2" t="s">
        <v>3873</v>
      </c>
      <c r="G126" s="2"/>
      <c r="H126" s="2"/>
      <c r="I126" s="2"/>
      <c r="J126" s="4" t="s">
        <v>4085</v>
      </c>
    </row>
    <row r="127" spans="1:10" ht="15" customHeight="1">
      <c r="A127" s="2" t="s">
        <v>112</v>
      </c>
      <c r="B127" s="2" t="s">
        <v>113</v>
      </c>
      <c r="C127" s="3">
        <v>7</v>
      </c>
      <c r="D127" s="2" t="s">
        <v>604</v>
      </c>
      <c r="E127" s="2" t="s">
        <v>4054</v>
      </c>
      <c r="F127" s="2" t="s">
        <v>4069</v>
      </c>
      <c r="G127" s="2" t="s">
        <v>4043</v>
      </c>
      <c r="H127" s="2"/>
      <c r="I127" s="2"/>
      <c r="J127" s="4" t="s">
        <v>4085</v>
      </c>
    </row>
    <row r="128" spans="1:10" ht="15" customHeight="1">
      <c r="A128" s="2" t="s">
        <v>112</v>
      </c>
      <c r="B128" s="2" t="s">
        <v>113</v>
      </c>
      <c r="C128" s="3">
        <v>7</v>
      </c>
      <c r="D128" s="2" t="s">
        <v>604</v>
      </c>
      <c r="E128" s="2" t="s">
        <v>4054</v>
      </c>
      <c r="F128" s="2" t="s">
        <v>521</v>
      </c>
      <c r="G128" s="2"/>
      <c r="H128" s="2"/>
      <c r="I128" s="2"/>
      <c r="J128" s="4" t="s">
        <v>4085</v>
      </c>
    </row>
    <row r="129" spans="1:10" ht="15" customHeight="1">
      <c r="A129" s="2" t="s">
        <v>112</v>
      </c>
      <c r="B129" s="2" t="s">
        <v>113</v>
      </c>
      <c r="C129" s="3">
        <v>7</v>
      </c>
      <c r="D129" s="2" t="s">
        <v>604</v>
      </c>
      <c r="E129" s="2" t="s">
        <v>4054</v>
      </c>
      <c r="F129" s="2" t="s">
        <v>3873</v>
      </c>
      <c r="G129" s="2"/>
      <c r="H129" s="2"/>
      <c r="I129" s="2"/>
      <c r="J129" s="4" t="s">
        <v>4085</v>
      </c>
    </row>
    <row r="130" spans="1:10" ht="15" customHeight="1">
      <c r="A130" s="2" t="s">
        <v>112</v>
      </c>
      <c r="B130" s="2" t="s">
        <v>113</v>
      </c>
      <c r="C130" s="3">
        <v>7</v>
      </c>
      <c r="D130" s="2" t="s">
        <v>604</v>
      </c>
      <c r="E130" s="2" t="s">
        <v>1301</v>
      </c>
      <c r="F130" s="2" t="s">
        <v>4069</v>
      </c>
      <c r="G130" s="2"/>
      <c r="H130" s="2"/>
      <c r="I130" s="2"/>
      <c r="J130" s="4" t="s">
        <v>4085</v>
      </c>
    </row>
    <row r="131" spans="1:10" ht="15" customHeight="1">
      <c r="A131" s="2" t="s">
        <v>112</v>
      </c>
      <c r="B131" s="2" t="s">
        <v>113</v>
      </c>
      <c r="C131" s="3">
        <v>7</v>
      </c>
      <c r="D131" s="2" t="s">
        <v>604</v>
      </c>
      <c r="E131" s="2" t="s">
        <v>1301</v>
      </c>
      <c r="F131" s="2" t="s">
        <v>521</v>
      </c>
      <c r="G131" s="2" t="s">
        <v>4043</v>
      </c>
      <c r="H131" s="2"/>
      <c r="I131" s="2"/>
      <c r="J131" s="4" t="s">
        <v>4085</v>
      </c>
    </row>
    <row r="132" spans="1:10" ht="15" customHeight="1">
      <c r="A132" s="2" t="s">
        <v>112</v>
      </c>
      <c r="B132" s="2" t="s">
        <v>113</v>
      </c>
      <c r="C132" s="3">
        <v>7</v>
      </c>
      <c r="D132" s="2" t="s">
        <v>604</v>
      </c>
      <c r="E132" s="2" t="s">
        <v>1301</v>
      </c>
      <c r="F132" s="2" t="s">
        <v>3873</v>
      </c>
      <c r="G132" s="2"/>
      <c r="H132" s="2"/>
      <c r="I132" s="2"/>
      <c r="J132" s="4" t="s">
        <v>4085</v>
      </c>
    </row>
    <row r="133" spans="1:10" ht="15" customHeight="1">
      <c r="A133" s="2" t="s">
        <v>112</v>
      </c>
      <c r="B133" s="2" t="s">
        <v>113</v>
      </c>
      <c r="C133" s="3">
        <v>7</v>
      </c>
      <c r="D133" s="2" t="s">
        <v>604</v>
      </c>
      <c r="E133" s="2" t="s">
        <v>4088</v>
      </c>
      <c r="F133" s="2" t="s">
        <v>4069</v>
      </c>
      <c r="G133" s="2"/>
      <c r="H133" s="2"/>
      <c r="I133" s="2"/>
      <c r="J133" s="4" t="s">
        <v>4089</v>
      </c>
    </row>
    <row r="134" spans="1:10" ht="15" customHeight="1">
      <c r="A134" s="2" t="s">
        <v>112</v>
      </c>
      <c r="B134" s="2" t="s">
        <v>113</v>
      </c>
      <c r="C134" s="3">
        <v>7</v>
      </c>
      <c r="D134" s="2" t="s">
        <v>604</v>
      </c>
      <c r="E134" s="2" t="s">
        <v>4065</v>
      </c>
      <c r="F134" s="2" t="s">
        <v>4069</v>
      </c>
      <c r="G134" s="2" t="s">
        <v>4043</v>
      </c>
      <c r="H134" s="2"/>
      <c r="I134" s="2"/>
      <c r="J134" s="4" t="s">
        <v>4085</v>
      </c>
    </row>
    <row r="135" spans="1:10" ht="15" customHeight="1">
      <c r="A135" s="2" t="s">
        <v>112</v>
      </c>
      <c r="B135" s="2" t="s">
        <v>113</v>
      </c>
      <c r="C135" s="3">
        <v>7</v>
      </c>
      <c r="D135" s="2" t="s">
        <v>604</v>
      </c>
      <c r="E135" s="2" t="s">
        <v>4065</v>
      </c>
      <c r="F135" s="2" t="s">
        <v>521</v>
      </c>
      <c r="G135" s="2"/>
      <c r="H135" s="2"/>
      <c r="I135" s="2"/>
      <c r="J135" s="4" t="s">
        <v>4085</v>
      </c>
    </row>
    <row r="136" spans="1:10" ht="15" customHeight="1">
      <c r="A136" s="2" t="s">
        <v>112</v>
      </c>
      <c r="B136" s="2" t="s">
        <v>113</v>
      </c>
      <c r="C136" s="3">
        <v>7</v>
      </c>
      <c r="D136" s="2" t="s">
        <v>604</v>
      </c>
      <c r="E136" s="2" t="s">
        <v>4065</v>
      </c>
      <c r="F136" s="2" t="s">
        <v>3873</v>
      </c>
      <c r="G136" s="2"/>
      <c r="H136" s="2"/>
      <c r="I136" s="2"/>
      <c r="J136" s="4" t="s">
        <v>4085</v>
      </c>
    </row>
    <row r="137" spans="1:10" ht="15" customHeight="1">
      <c r="A137" s="2" t="s">
        <v>136</v>
      </c>
      <c r="B137" s="2" t="s">
        <v>137</v>
      </c>
      <c r="C137" s="3">
        <v>9</v>
      </c>
      <c r="D137" s="2" t="s">
        <v>659</v>
      </c>
      <c r="E137" s="2" t="s">
        <v>4042</v>
      </c>
      <c r="F137" s="2" t="s">
        <v>521</v>
      </c>
      <c r="G137" s="2"/>
      <c r="H137" s="2"/>
      <c r="I137" s="2"/>
      <c r="J137" s="4" t="s">
        <v>4090</v>
      </c>
    </row>
    <row r="138" spans="1:10" ht="15" customHeight="1">
      <c r="A138" s="2" t="s">
        <v>136</v>
      </c>
      <c r="B138" s="2" t="s">
        <v>137</v>
      </c>
      <c r="C138" s="3">
        <v>9</v>
      </c>
      <c r="D138" s="2" t="s">
        <v>659</v>
      </c>
      <c r="E138" s="2" t="s">
        <v>4091</v>
      </c>
      <c r="F138" s="2" t="s">
        <v>654</v>
      </c>
      <c r="G138" s="2" t="s">
        <v>4043</v>
      </c>
      <c r="H138" s="2"/>
      <c r="I138" s="2"/>
      <c r="J138" s="4" t="s">
        <v>4090</v>
      </c>
    </row>
    <row r="139" spans="1:10" ht="15" customHeight="1">
      <c r="A139" s="2" t="s">
        <v>136</v>
      </c>
      <c r="B139" s="2" t="s">
        <v>137</v>
      </c>
      <c r="C139" s="3">
        <v>9</v>
      </c>
      <c r="D139" s="2" t="s">
        <v>659</v>
      </c>
      <c r="E139" s="2" t="s">
        <v>4092</v>
      </c>
      <c r="F139" s="2"/>
      <c r="G139" s="2" t="s">
        <v>4043</v>
      </c>
      <c r="H139" s="2"/>
      <c r="I139" s="2"/>
      <c r="J139" s="4" t="s">
        <v>4090</v>
      </c>
    </row>
    <row r="140" spans="1:10" ht="15" customHeight="1">
      <c r="A140" s="2" t="s">
        <v>136</v>
      </c>
      <c r="B140" s="2" t="s">
        <v>137</v>
      </c>
      <c r="C140" s="3">
        <v>9</v>
      </c>
      <c r="D140" s="2" t="s">
        <v>659</v>
      </c>
      <c r="E140" s="2" t="s">
        <v>4093</v>
      </c>
      <c r="F140" s="2" t="s">
        <v>521</v>
      </c>
      <c r="G140" s="2"/>
      <c r="H140" s="2"/>
      <c r="I140" s="2"/>
      <c r="J140" s="4" t="s">
        <v>4090</v>
      </c>
    </row>
    <row r="141" spans="1:10" ht="15" customHeight="1">
      <c r="A141" s="2" t="s">
        <v>151</v>
      </c>
      <c r="B141" s="2" t="s">
        <v>152</v>
      </c>
      <c r="C141" s="3">
        <v>10</v>
      </c>
      <c r="D141" s="2" t="s">
        <v>683</v>
      </c>
      <c r="E141" s="2" t="s">
        <v>4040</v>
      </c>
      <c r="F141" s="2" t="s">
        <v>3873</v>
      </c>
      <c r="G141" s="2"/>
      <c r="H141" s="2"/>
      <c r="I141" s="2"/>
      <c r="J141" s="4" t="s">
        <v>4094</v>
      </c>
    </row>
    <row r="142" spans="1:10" ht="15" customHeight="1">
      <c r="A142" s="2" t="s">
        <v>151</v>
      </c>
      <c r="B142" s="2" t="s">
        <v>152</v>
      </c>
      <c r="C142" s="3">
        <v>10</v>
      </c>
      <c r="D142" s="2" t="s">
        <v>683</v>
      </c>
      <c r="E142" s="2" t="s">
        <v>4042</v>
      </c>
      <c r="F142" s="2"/>
      <c r="G142" s="2" t="s">
        <v>4063</v>
      </c>
      <c r="H142" s="2"/>
      <c r="I142" s="2"/>
      <c r="J142" s="4" t="s">
        <v>4095</v>
      </c>
    </row>
    <row r="143" spans="1:10" ht="15" customHeight="1">
      <c r="A143" s="2" t="s">
        <v>151</v>
      </c>
      <c r="B143" s="2" t="s">
        <v>152</v>
      </c>
      <c r="C143" s="3">
        <v>10</v>
      </c>
      <c r="D143" s="2" t="s">
        <v>683</v>
      </c>
      <c r="E143" s="2" t="s">
        <v>4042</v>
      </c>
      <c r="F143" s="2"/>
      <c r="G143" s="2" t="s">
        <v>4071</v>
      </c>
      <c r="H143" s="2"/>
      <c r="I143" s="2"/>
      <c r="J143" s="4" t="s">
        <v>4096</v>
      </c>
    </row>
    <row r="144" spans="1:10" ht="15" customHeight="1">
      <c r="A144" s="2" t="s">
        <v>151</v>
      </c>
      <c r="B144" s="2" t="s">
        <v>152</v>
      </c>
      <c r="C144" s="3">
        <v>10</v>
      </c>
      <c r="D144" s="2" t="s">
        <v>683</v>
      </c>
      <c r="E144" s="2" t="s">
        <v>4047</v>
      </c>
      <c r="F144" s="2"/>
      <c r="G144" s="2" t="s">
        <v>4063</v>
      </c>
      <c r="H144" s="2"/>
      <c r="I144" s="2"/>
      <c r="J144" s="4" t="s">
        <v>4095</v>
      </c>
    </row>
    <row r="145" spans="1:10" ht="15" customHeight="1">
      <c r="A145" s="2" t="s">
        <v>151</v>
      </c>
      <c r="B145" s="2" t="s">
        <v>152</v>
      </c>
      <c r="C145" s="3">
        <v>10</v>
      </c>
      <c r="D145" s="2" t="s">
        <v>683</v>
      </c>
      <c r="E145" s="2" t="s">
        <v>4047</v>
      </c>
      <c r="F145" s="2" t="s">
        <v>4069</v>
      </c>
      <c r="G145" s="2" t="s">
        <v>4097</v>
      </c>
      <c r="H145" s="2"/>
      <c r="I145" s="2"/>
      <c r="J145" s="4" t="s">
        <v>4095</v>
      </c>
    </row>
    <row r="146" spans="1:10" ht="15" customHeight="1">
      <c r="A146" s="2" t="s">
        <v>151</v>
      </c>
      <c r="B146" s="2" t="s">
        <v>152</v>
      </c>
      <c r="C146" s="3">
        <v>10</v>
      </c>
      <c r="D146" s="2" t="s">
        <v>683</v>
      </c>
      <c r="E146" s="2" t="s">
        <v>4047</v>
      </c>
      <c r="F146" s="2"/>
      <c r="G146" s="2" t="s">
        <v>4071</v>
      </c>
      <c r="H146" s="2"/>
      <c r="I146" s="2"/>
      <c r="J146" s="4" t="s">
        <v>4096</v>
      </c>
    </row>
    <row r="147" spans="1:10" ht="15" customHeight="1">
      <c r="A147" s="2" t="s">
        <v>151</v>
      </c>
      <c r="B147" s="2" t="s">
        <v>152</v>
      </c>
      <c r="C147" s="3">
        <v>10</v>
      </c>
      <c r="D147" s="2" t="s">
        <v>683</v>
      </c>
      <c r="E147" s="2" t="s">
        <v>4049</v>
      </c>
      <c r="F147" s="2"/>
      <c r="G147" s="2" t="s">
        <v>4063</v>
      </c>
      <c r="H147" s="2"/>
      <c r="I147" s="2"/>
      <c r="J147" s="4" t="s">
        <v>4095</v>
      </c>
    </row>
    <row r="148" spans="1:10" ht="15" customHeight="1">
      <c r="A148" s="2" t="s">
        <v>151</v>
      </c>
      <c r="B148" s="2" t="s">
        <v>152</v>
      </c>
      <c r="C148" s="3">
        <v>10</v>
      </c>
      <c r="D148" s="2" t="s">
        <v>683</v>
      </c>
      <c r="E148" s="2" t="s">
        <v>4049</v>
      </c>
      <c r="F148" s="2" t="s">
        <v>4069</v>
      </c>
      <c r="G148" s="2" t="s">
        <v>4097</v>
      </c>
      <c r="H148" s="2"/>
      <c r="I148" s="2"/>
      <c r="J148" s="4" t="s">
        <v>4095</v>
      </c>
    </row>
    <row r="149" spans="1:10" ht="15" customHeight="1">
      <c r="A149" s="2" t="s">
        <v>151</v>
      </c>
      <c r="B149" s="2" t="s">
        <v>152</v>
      </c>
      <c r="C149" s="3">
        <v>10</v>
      </c>
      <c r="D149" s="2" t="s">
        <v>683</v>
      </c>
      <c r="E149" s="2" t="s">
        <v>4049</v>
      </c>
      <c r="F149" s="2"/>
      <c r="G149" s="2" t="s">
        <v>4071</v>
      </c>
      <c r="H149" s="2"/>
      <c r="I149" s="2"/>
      <c r="J149" s="4" t="s">
        <v>4096</v>
      </c>
    </row>
    <row r="150" spans="1:10" ht="15" customHeight="1">
      <c r="A150" s="2" t="s">
        <v>151</v>
      </c>
      <c r="B150" s="2" t="s">
        <v>152</v>
      </c>
      <c r="C150" s="3">
        <v>10</v>
      </c>
      <c r="D150" s="2" t="s">
        <v>683</v>
      </c>
      <c r="E150" s="2" t="s">
        <v>4051</v>
      </c>
      <c r="F150" s="2"/>
      <c r="G150" s="2" t="s">
        <v>4063</v>
      </c>
      <c r="H150" s="2"/>
      <c r="I150" s="2"/>
      <c r="J150" s="4" t="s">
        <v>4095</v>
      </c>
    </row>
    <row r="151" spans="1:10" ht="15" customHeight="1">
      <c r="A151" s="2" t="s">
        <v>151</v>
      </c>
      <c r="B151" s="2" t="s">
        <v>152</v>
      </c>
      <c r="C151" s="3">
        <v>10</v>
      </c>
      <c r="D151" s="2" t="s">
        <v>683</v>
      </c>
      <c r="E151" s="2" t="s">
        <v>4051</v>
      </c>
      <c r="F151" s="2"/>
      <c r="G151" s="2" t="s">
        <v>4071</v>
      </c>
      <c r="H151" s="2"/>
      <c r="I151" s="2"/>
      <c r="J151" s="4" t="s">
        <v>4096</v>
      </c>
    </row>
    <row r="152" spans="1:10" ht="15" customHeight="1">
      <c r="A152" s="2" t="s">
        <v>151</v>
      </c>
      <c r="B152" s="2" t="s">
        <v>152</v>
      </c>
      <c r="C152" s="3">
        <v>10</v>
      </c>
      <c r="D152" s="2" t="s">
        <v>683</v>
      </c>
      <c r="E152" s="2" t="s">
        <v>4053</v>
      </c>
      <c r="F152" s="2"/>
      <c r="G152" s="2" t="s">
        <v>4063</v>
      </c>
      <c r="H152" s="2"/>
      <c r="I152" s="2"/>
      <c r="J152" s="4" t="s">
        <v>4095</v>
      </c>
    </row>
    <row r="153" spans="1:10" ht="15" customHeight="1">
      <c r="A153" s="2" t="s">
        <v>151</v>
      </c>
      <c r="B153" s="2" t="s">
        <v>152</v>
      </c>
      <c r="C153" s="3">
        <v>10</v>
      </c>
      <c r="D153" s="2" t="s">
        <v>683</v>
      </c>
      <c r="E153" s="2" t="s">
        <v>4053</v>
      </c>
      <c r="F153" s="2" t="s">
        <v>4069</v>
      </c>
      <c r="G153" s="2" t="s">
        <v>4097</v>
      </c>
      <c r="H153" s="2"/>
      <c r="I153" s="2"/>
      <c r="J153" s="4" t="s">
        <v>4095</v>
      </c>
    </row>
    <row r="154" spans="1:10" ht="15" customHeight="1">
      <c r="A154" s="2" t="s">
        <v>151</v>
      </c>
      <c r="B154" s="2" t="s">
        <v>152</v>
      </c>
      <c r="C154" s="3">
        <v>10</v>
      </c>
      <c r="D154" s="2" t="s">
        <v>683</v>
      </c>
      <c r="E154" s="2" t="s">
        <v>4053</v>
      </c>
      <c r="F154" s="2"/>
      <c r="G154" s="2" t="s">
        <v>4071</v>
      </c>
      <c r="H154" s="2"/>
      <c r="I154" s="2"/>
      <c r="J154" s="4" t="s">
        <v>4096</v>
      </c>
    </row>
    <row r="155" spans="1:10" ht="15" customHeight="1">
      <c r="A155" s="2" t="s">
        <v>151</v>
      </c>
      <c r="B155" s="2" t="s">
        <v>152</v>
      </c>
      <c r="C155" s="3">
        <v>10</v>
      </c>
      <c r="D155" s="2" t="s">
        <v>683</v>
      </c>
      <c r="E155" s="2" t="s">
        <v>4053</v>
      </c>
      <c r="F155" s="2" t="s">
        <v>3873</v>
      </c>
      <c r="G155" s="2"/>
      <c r="H155" s="2"/>
      <c r="I155" s="2"/>
      <c r="J155" s="4" t="s">
        <v>4094</v>
      </c>
    </row>
    <row r="156" spans="1:10" ht="15" customHeight="1">
      <c r="A156" s="2" t="s">
        <v>151</v>
      </c>
      <c r="B156" s="2" t="s">
        <v>152</v>
      </c>
      <c r="C156" s="3">
        <v>10</v>
      </c>
      <c r="D156" s="2" t="s">
        <v>683</v>
      </c>
      <c r="E156" s="2" t="s">
        <v>4054</v>
      </c>
      <c r="F156" s="2"/>
      <c r="G156" s="2" t="s">
        <v>4063</v>
      </c>
      <c r="H156" s="2"/>
      <c r="I156" s="2"/>
      <c r="J156" s="4" t="s">
        <v>4095</v>
      </c>
    </row>
    <row r="157" spans="1:10" ht="15" customHeight="1">
      <c r="A157" s="2" t="s">
        <v>151</v>
      </c>
      <c r="B157" s="2" t="s">
        <v>152</v>
      </c>
      <c r="C157" s="3">
        <v>10</v>
      </c>
      <c r="D157" s="2" t="s">
        <v>683</v>
      </c>
      <c r="E157" s="2" t="s">
        <v>1620</v>
      </c>
      <c r="F157" s="2"/>
      <c r="G157" s="2" t="s">
        <v>4063</v>
      </c>
      <c r="H157" s="2"/>
      <c r="I157" s="2"/>
      <c r="J157" s="4" t="s">
        <v>4095</v>
      </c>
    </row>
    <row r="158" spans="1:10" ht="15" customHeight="1">
      <c r="A158" s="2" t="s">
        <v>151</v>
      </c>
      <c r="B158" s="2" t="s">
        <v>152</v>
      </c>
      <c r="C158" s="3">
        <v>10</v>
      </c>
      <c r="D158" s="2" t="s">
        <v>683</v>
      </c>
      <c r="E158" s="2" t="s">
        <v>1620</v>
      </c>
      <c r="F158" s="2" t="s">
        <v>4069</v>
      </c>
      <c r="G158" s="2" t="s">
        <v>4097</v>
      </c>
      <c r="H158" s="2"/>
      <c r="I158" s="2"/>
      <c r="J158" s="4" t="s">
        <v>4095</v>
      </c>
    </row>
    <row r="159" spans="1:10" ht="15" customHeight="1">
      <c r="A159" s="2" t="s">
        <v>151</v>
      </c>
      <c r="B159" s="2" t="s">
        <v>152</v>
      </c>
      <c r="C159" s="3">
        <v>10</v>
      </c>
      <c r="D159" s="2" t="s">
        <v>683</v>
      </c>
      <c r="E159" s="2" t="s">
        <v>1620</v>
      </c>
      <c r="F159" s="2"/>
      <c r="G159" s="2" t="s">
        <v>4071</v>
      </c>
      <c r="H159" s="2"/>
      <c r="I159" s="2"/>
      <c r="J159" s="4" t="s">
        <v>4096</v>
      </c>
    </row>
    <row r="160" spans="1:10" ht="15" customHeight="1">
      <c r="A160" s="2" t="s">
        <v>151</v>
      </c>
      <c r="B160" s="2" t="s">
        <v>152</v>
      </c>
      <c r="C160" s="3">
        <v>10</v>
      </c>
      <c r="D160" s="2" t="s">
        <v>683</v>
      </c>
      <c r="E160" s="2" t="s">
        <v>4080</v>
      </c>
      <c r="F160" s="2" t="s">
        <v>3873</v>
      </c>
      <c r="G160" s="2"/>
      <c r="H160" s="2"/>
      <c r="I160" s="2"/>
      <c r="J160" s="4" t="s">
        <v>4094</v>
      </c>
    </row>
    <row r="161" spans="1:10" ht="15" customHeight="1">
      <c r="A161" s="2" t="s">
        <v>151</v>
      </c>
      <c r="B161" s="2" t="s">
        <v>152</v>
      </c>
      <c r="C161" s="3">
        <v>10</v>
      </c>
      <c r="D161" s="2" t="s">
        <v>683</v>
      </c>
      <c r="E161" s="2" t="s">
        <v>1301</v>
      </c>
      <c r="F161" s="2"/>
      <c r="G161" s="2" t="s">
        <v>4063</v>
      </c>
      <c r="H161" s="2"/>
      <c r="I161" s="2"/>
      <c r="J161" s="4" t="s">
        <v>4095</v>
      </c>
    </row>
    <row r="162" spans="1:10" ht="15" customHeight="1">
      <c r="A162" s="2" t="s">
        <v>151</v>
      </c>
      <c r="B162" s="2" t="s">
        <v>152</v>
      </c>
      <c r="C162" s="3">
        <v>10</v>
      </c>
      <c r="D162" s="2" t="s">
        <v>683</v>
      </c>
      <c r="E162" s="2" t="s">
        <v>1301</v>
      </c>
      <c r="F162" s="2"/>
      <c r="G162" s="2" t="s">
        <v>4071</v>
      </c>
      <c r="H162" s="2"/>
      <c r="I162" s="2"/>
      <c r="J162" s="4" t="s">
        <v>4096</v>
      </c>
    </row>
    <row r="163" spans="1:10" ht="15" customHeight="1">
      <c r="A163" s="2" t="s">
        <v>151</v>
      </c>
      <c r="B163" s="2" t="s">
        <v>152</v>
      </c>
      <c r="C163" s="3">
        <v>10</v>
      </c>
      <c r="D163" s="2" t="s">
        <v>683</v>
      </c>
      <c r="E163" s="2" t="s">
        <v>1301</v>
      </c>
      <c r="F163" s="2" t="s">
        <v>3873</v>
      </c>
      <c r="G163" s="2"/>
      <c r="H163" s="2"/>
      <c r="I163" s="2"/>
      <c r="J163" s="4" t="s">
        <v>4094</v>
      </c>
    </row>
    <row r="164" spans="1:10" ht="15" customHeight="1">
      <c r="A164" s="2" t="s">
        <v>151</v>
      </c>
      <c r="B164" s="2" t="s">
        <v>152</v>
      </c>
      <c r="C164" s="3">
        <v>10</v>
      </c>
      <c r="D164" s="2" t="s">
        <v>683</v>
      </c>
      <c r="E164" s="2" t="s">
        <v>1287</v>
      </c>
      <c r="F164" s="2" t="s">
        <v>3873</v>
      </c>
      <c r="G164" s="2"/>
      <c r="H164" s="2"/>
      <c r="I164" s="2"/>
      <c r="J164" s="4" t="s">
        <v>4094</v>
      </c>
    </row>
    <row r="165" spans="1:10" ht="15" customHeight="1">
      <c r="A165" s="2" t="s">
        <v>151</v>
      </c>
      <c r="B165" s="2" t="s">
        <v>152</v>
      </c>
      <c r="C165" s="3">
        <v>10</v>
      </c>
      <c r="D165" s="2" t="s">
        <v>683</v>
      </c>
      <c r="E165" s="2" t="s">
        <v>4059</v>
      </c>
      <c r="F165" s="2"/>
      <c r="G165" s="2" t="s">
        <v>4063</v>
      </c>
      <c r="H165" s="2"/>
      <c r="I165" s="2"/>
      <c r="J165" s="4" t="s">
        <v>4095</v>
      </c>
    </row>
    <row r="166" spans="1:10" ht="15" customHeight="1">
      <c r="A166" s="2" t="s">
        <v>151</v>
      </c>
      <c r="B166" s="2" t="s">
        <v>152</v>
      </c>
      <c r="C166" s="3">
        <v>10</v>
      </c>
      <c r="D166" s="2" t="s">
        <v>683</v>
      </c>
      <c r="E166" s="2" t="s">
        <v>4059</v>
      </c>
      <c r="F166" s="2"/>
      <c r="G166" s="2" t="s">
        <v>4071</v>
      </c>
      <c r="H166" s="2"/>
      <c r="I166" s="2"/>
      <c r="J166" s="4" t="s">
        <v>4096</v>
      </c>
    </row>
    <row r="167" spans="1:10" ht="15" customHeight="1">
      <c r="A167" s="2" t="s">
        <v>165</v>
      </c>
      <c r="B167" s="2" t="s">
        <v>166</v>
      </c>
      <c r="C167" s="3">
        <v>11</v>
      </c>
      <c r="D167" s="2" t="s">
        <v>693</v>
      </c>
      <c r="E167" s="2" t="s">
        <v>4042</v>
      </c>
      <c r="F167" s="2" t="s">
        <v>4069</v>
      </c>
      <c r="G167" s="2" t="s">
        <v>4043</v>
      </c>
      <c r="H167" s="2"/>
      <c r="I167" s="2"/>
      <c r="J167" s="4" t="s">
        <v>4098</v>
      </c>
    </row>
    <row r="168" spans="1:10" ht="15" customHeight="1">
      <c r="A168" s="2" t="s">
        <v>165</v>
      </c>
      <c r="B168" s="2" t="s">
        <v>166</v>
      </c>
      <c r="C168" s="3">
        <v>11</v>
      </c>
      <c r="D168" s="2" t="s">
        <v>693</v>
      </c>
      <c r="E168" s="2" t="s">
        <v>4042</v>
      </c>
      <c r="F168" s="2" t="s">
        <v>521</v>
      </c>
      <c r="G168" s="2" t="s">
        <v>4063</v>
      </c>
      <c r="H168" s="2"/>
      <c r="I168" s="2"/>
      <c r="J168" s="4" t="s">
        <v>4099</v>
      </c>
    </row>
    <row r="169" spans="1:10" ht="15" customHeight="1">
      <c r="A169" s="2" t="s">
        <v>165</v>
      </c>
      <c r="B169" s="2" t="s">
        <v>166</v>
      </c>
      <c r="C169" s="3">
        <v>11</v>
      </c>
      <c r="D169" s="2" t="s">
        <v>693</v>
      </c>
      <c r="E169" s="2" t="s">
        <v>4047</v>
      </c>
      <c r="F169" s="2" t="s">
        <v>4069</v>
      </c>
      <c r="G169" s="2" t="s">
        <v>4043</v>
      </c>
      <c r="H169" s="2"/>
      <c r="I169" s="2"/>
      <c r="J169" s="4" t="s">
        <v>4098</v>
      </c>
    </row>
    <row r="170" spans="1:10" ht="15" customHeight="1">
      <c r="A170" s="2" t="s">
        <v>165</v>
      </c>
      <c r="B170" s="2" t="s">
        <v>166</v>
      </c>
      <c r="C170" s="3">
        <v>11</v>
      </c>
      <c r="D170" s="2" t="s">
        <v>693</v>
      </c>
      <c r="E170" s="2" t="s">
        <v>4047</v>
      </c>
      <c r="F170" s="2" t="s">
        <v>521</v>
      </c>
      <c r="G170" s="2" t="s">
        <v>4063</v>
      </c>
      <c r="H170" s="2"/>
      <c r="I170" s="2"/>
      <c r="J170" s="4" t="s">
        <v>4099</v>
      </c>
    </row>
    <row r="171" spans="1:10" ht="15" customHeight="1">
      <c r="A171" s="2" t="s">
        <v>165</v>
      </c>
      <c r="B171" s="2" t="s">
        <v>166</v>
      </c>
      <c r="C171" s="3">
        <v>11</v>
      </c>
      <c r="D171" s="2" t="s">
        <v>693</v>
      </c>
      <c r="E171" s="2" t="s">
        <v>1281</v>
      </c>
      <c r="F171" s="2"/>
      <c r="G171" s="2" t="s">
        <v>4043</v>
      </c>
      <c r="H171" s="2"/>
      <c r="I171" s="2"/>
      <c r="J171" s="4" t="s">
        <v>4100</v>
      </c>
    </row>
    <row r="172" spans="1:10" ht="15" customHeight="1">
      <c r="A172" s="2" t="s">
        <v>165</v>
      </c>
      <c r="B172" s="2" t="s">
        <v>166</v>
      </c>
      <c r="C172" s="3">
        <v>11</v>
      </c>
      <c r="D172" s="2" t="s">
        <v>693</v>
      </c>
      <c r="E172" s="2" t="s">
        <v>1281</v>
      </c>
      <c r="F172" s="2" t="s">
        <v>521</v>
      </c>
      <c r="G172" s="2" t="s">
        <v>4063</v>
      </c>
      <c r="H172" s="2"/>
      <c r="I172" s="2"/>
      <c r="J172" s="4" t="s">
        <v>4100</v>
      </c>
    </row>
    <row r="173" spans="1:10" ht="15" customHeight="1">
      <c r="A173" s="2" t="s">
        <v>165</v>
      </c>
      <c r="B173" s="2" t="s">
        <v>166</v>
      </c>
      <c r="C173" s="3">
        <v>11</v>
      </c>
      <c r="D173" s="2" t="s">
        <v>693</v>
      </c>
      <c r="E173" s="2" t="s">
        <v>4051</v>
      </c>
      <c r="F173" s="2" t="s">
        <v>4069</v>
      </c>
      <c r="G173" s="2" t="s">
        <v>4043</v>
      </c>
      <c r="H173" s="2"/>
      <c r="I173" s="2"/>
      <c r="J173" s="4" t="s">
        <v>4098</v>
      </c>
    </row>
    <row r="174" spans="1:10" ht="15" customHeight="1">
      <c r="A174" s="2" t="s">
        <v>165</v>
      </c>
      <c r="B174" s="2" t="s">
        <v>166</v>
      </c>
      <c r="C174" s="3">
        <v>11</v>
      </c>
      <c r="D174" s="2" t="s">
        <v>693</v>
      </c>
      <c r="E174" s="2" t="s">
        <v>4051</v>
      </c>
      <c r="F174" s="2" t="s">
        <v>4045</v>
      </c>
      <c r="G174" s="2"/>
      <c r="H174" s="2"/>
      <c r="I174" s="2"/>
      <c r="J174" s="4" t="s">
        <v>4101</v>
      </c>
    </row>
    <row r="175" spans="1:10" ht="15" customHeight="1">
      <c r="A175" s="2" t="s">
        <v>165</v>
      </c>
      <c r="B175" s="2" t="s">
        <v>166</v>
      </c>
      <c r="C175" s="3">
        <v>11</v>
      </c>
      <c r="D175" s="2" t="s">
        <v>693</v>
      </c>
      <c r="E175" s="2" t="s">
        <v>4051</v>
      </c>
      <c r="F175" s="2" t="s">
        <v>3873</v>
      </c>
      <c r="G175" s="2"/>
      <c r="H175" s="2"/>
      <c r="I175" s="2"/>
      <c r="J175" s="4" t="s">
        <v>4101</v>
      </c>
    </row>
    <row r="176" spans="1:10" ht="15" customHeight="1">
      <c r="A176" s="2" t="s">
        <v>165</v>
      </c>
      <c r="B176" s="2" t="s">
        <v>166</v>
      </c>
      <c r="C176" s="3">
        <v>11</v>
      </c>
      <c r="D176" s="2" t="s">
        <v>693</v>
      </c>
      <c r="E176" s="2" t="s">
        <v>1620</v>
      </c>
      <c r="F176" s="2" t="s">
        <v>4069</v>
      </c>
      <c r="G176" s="2" t="s">
        <v>4043</v>
      </c>
      <c r="H176" s="2"/>
      <c r="I176" s="2"/>
      <c r="J176" s="4" t="s">
        <v>4098</v>
      </c>
    </row>
    <row r="177" spans="1:10" ht="15" customHeight="1">
      <c r="A177" s="2" t="s">
        <v>165</v>
      </c>
      <c r="B177" s="2" t="s">
        <v>166</v>
      </c>
      <c r="C177" s="3">
        <v>11</v>
      </c>
      <c r="D177" s="2" t="s">
        <v>693</v>
      </c>
      <c r="E177" s="2" t="s">
        <v>1620</v>
      </c>
      <c r="F177" s="2" t="s">
        <v>521</v>
      </c>
      <c r="G177" s="2"/>
      <c r="H177" s="2"/>
      <c r="I177" s="2"/>
      <c r="J177" s="4" t="s">
        <v>4099</v>
      </c>
    </row>
    <row r="178" spans="1:10" ht="15" customHeight="1">
      <c r="A178" s="2" t="s">
        <v>165</v>
      </c>
      <c r="B178" s="2" t="s">
        <v>166</v>
      </c>
      <c r="C178" s="3">
        <v>11</v>
      </c>
      <c r="D178" s="2" t="s">
        <v>693</v>
      </c>
      <c r="E178" s="2" t="s">
        <v>1620</v>
      </c>
      <c r="F178" s="2" t="s">
        <v>3873</v>
      </c>
      <c r="G178" s="2"/>
      <c r="H178" s="2"/>
      <c r="I178" s="2"/>
      <c r="J178" s="4" t="s">
        <v>4101</v>
      </c>
    </row>
    <row r="179" spans="1:10" ht="15" customHeight="1">
      <c r="A179" s="2" t="s">
        <v>165</v>
      </c>
      <c r="B179" s="2" t="s">
        <v>166</v>
      </c>
      <c r="C179" s="3">
        <v>11</v>
      </c>
      <c r="D179" s="2" t="s">
        <v>693</v>
      </c>
      <c r="E179" s="2" t="s">
        <v>4053</v>
      </c>
      <c r="F179" s="2" t="s">
        <v>4069</v>
      </c>
      <c r="G179" s="2" t="s">
        <v>4043</v>
      </c>
      <c r="H179" s="2"/>
      <c r="I179" s="2"/>
      <c r="J179" s="4" t="s">
        <v>4098</v>
      </c>
    </row>
    <row r="180" spans="1:10" ht="15" customHeight="1">
      <c r="A180" s="2" t="s">
        <v>165</v>
      </c>
      <c r="B180" s="2" t="s">
        <v>166</v>
      </c>
      <c r="C180" s="3">
        <v>11</v>
      </c>
      <c r="D180" s="2" t="s">
        <v>693</v>
      </c>
      <c r="E180" s="2" t="s">
        <v>4053</v>
      </c>
      <c r="F180" s="2" t="s">
        <v>521</v>
      </c>
      <c r="G180" s="2" t="s">
        <v>4063</v>
      </c>
      <c r="H180" s="2"/>
      <c r="I180" s="2"/>
      <c r="J180" s="4" t="s">
        <v>4099</v>
      </c>
    </row>
    <row r="181" spans="1:10" ht="15" customHeight="1">
      <c r="A181" s="2" t="s">
        <v>165</v>
      </c>
      <c r="B181" s="2" t="s">
        <v>166</v>
      </c>
      <c r="C181" s="3">
        <v>11</v>
      </c>
      <c r="D181" s="2" t="s">
        <v>693</v>
      </c>
      <c r="E181" s="2" t="s">
        <v>4053</v>
      </c>
      <c r="F181" s="2" t="s">
        <v>4045</v>
      </c>
      <c r="G181" s="2"/>
      <c r="H181" s="2"/>
      <c r="I181" s="2"/>
      <c r="J181" s="4" t="s">
        <v>4101</v>
      </c>
    </row>
    <row r="182" spans="1:10" ht="15" customHeight="1">
      <c r="A182" s="2" t="s">
        <v>165</v>
      </c>
      <c r="B182" s="2" t="s">
        <v>166</v>
      </c>
      <c r="C182" s="3">
        <v>11</v>
      </c>
      <c r="D182" s="2" t="s">
        <v>693</v>
      </c>
      <c r="E182" s="2" t="s">
        <v>4053</v>
      </c>
      <c r="F182" s="2" t="s">
        <v>3873</v>
      </c>
      <c r="G182" s="2"/>
      <c r="H182" s="2"/>
      <c r="I182" s="2"/>
      <c r="J182" s="4" t="s">
        <v>4101</v>
      </c>
    </row>
    <row r="183" spans="1:10" ht="15" customHeight="1">
      <c r="A183" s="2" t="s">
        <v>165</v>
      </c>
      <c r="B183" s="2" t="s">
        <v>166</v>
      </c>
      <c r="C183" s="3">
        <v>11</v>
      </c>
      <c r="D183" s="2" t="s">
        <v>693</v>
      </c>
      <c r="E183" s="2" t="s">
        <v>4102</v>
      </c>
      <c r="F183" s="2" t="s">
        <v>521</v>
      </c>
      <c r="G183" s="2" t="s">
        <v>4043</v>
      </c>
      <c r="H183" s="2"/>
      <c r="I183" s="2"/>
      <c r="J183" s="4" t="s">
        <v>4099</v>
      </c>
    </row>
    <row r="184" spans="1:10" ht="15" customHeight="1">
      <c r="A184" s="2" t="s">
        <v>165</v>
      </c>
      <c r="B184" s="2" t="s">
        <v>166</v>
      </c>
      <c r="C184" s="3">
        <v>11</v>
      </c>
      <c r="D184" s="2" t="s">
        <v>693</v>
      </c>
      <c r="E184" s="2" t="s">
        <v>4103</v>
      </c>
      <c r="F184" s="2" t="s">
        <v>4069</v>
      </c>
      <c r="G184" s="2" t="s">
        <v>4063</v>
      </c>
      <c r="H184" s="2"/>
      <c r="I184" s="2"/>
      <c r="J184" s="4" t="s">
        <v>4104</v>
      </c>
    </row>
    <row r="185" spans="1:10" ht="15" customHeight="1">
      <c r="A185" s="2" t="s">
        <v>165</v>
      </c>
      <c r="B185" s="2" t="s">
        <v>166</v>
      </c>
      <c r="C185" s="3">
        <v>11</v>
      </c>
      <c r="D185" s="2" t="s">
        <v>693</v>
      </c>
      <c r="E185" s="2" t="s">
        <v>4054</v>
      </c>
      <c r="F185" s="2" t="s">
        <v>4069</v>
      </c>
      <c r="G185" s="2" t="s">
        <v>4043</v>
      </c>
      <c r="H185" s="2"/>
      <c r="I185" s="2"/>
      <c r="J185" s="4" t="s">
        <v>4098</v>
      </c>
    </row>
    <row r="186" spans="1:10" ht="15" customHeight="1">
      <c r="A186" s="2" t="s">
        <v>165</v>
      </c>
      <c r="B186" s="2" t="s">
        <v>166</v>
      </c>
      <c r="C186" s="3">
        <v>11</v>
      </c>
      <c r="D186" s="2" t="s">
        <v>693</v>
      </c>
      <c r="E186" s="2" t="s">
        <v>4054</v>
      </c>
      <c r="F186" s="2" t="s">
        <v>521</v>
      </c>
      <c r="G186" s="2" t="s">
        <v>4063</v>
      </c>
      <c r="H186" s="2"/>
      <c r="I186" s="2"/>
      <c r="J186" s="4" t="s">
        <v>4099</v>
      </c>
    </row>
    <row r="187" spans="1:10" ht="15" customHeight="1">
      <c r="A187" s="2" t="s">
        <v>165</v>
      </c>
      <c r="B187" s="2" t="s">
        <v>166</v>
      </c>
      <c r="C187" s="3">
        <v>11</v>
      </c>
      <c r="D187" s="2" t="s">
        <v>693</v>
      </c>
      <c r="E187" s="2" t="s">
        <v>4054</v>
      </c>
      <c r="F187" s="2" t="s">
        <v>4045</v>
      </c>
      <c r="G187" s="2"/>
      <c r="H187" s="2"/>
      <c r="I187" s="2"/>
      <c r="J187" s="4" t="s">
        <v>4101</v>
      </c>
    </row>
    <row r="188" spans="1:10" ht="15" customHeight="1">
      <c r="A188" s="2" t="s">
        <v>165</v>
      </c>
      <c r="B188" s="2" t="s">
        <v>166</v>
      </c>
      <c r="C188" s="3">
        <v>11</v>
      </c>
      <c r="D188" s="2" t="s">
        <v>693</v>
      </c>
      <c r="E188" s="2" t="s">
        <v>1301</v>
      </c>
      <c r="F188" s="2" t="s">
        <v>4069</v>
      </c>
      <c r="G188" s="2" t="s">
        <v>4043</v>
      </c>
      <c r="H188" s="2"/>
      <c r="I188" s="2"/>
      <c r="J188" s="4" t="s">
        <v>4098</v>
      </c>
    </row>
    <row r="189" spans="1:10" ht="15" customHeight="1">
      <c r="A189" s="2" t="s">
        <v>165</v>
      </c>
      <c r="B189" s="2" t="s">
        <v>166</v>
      </c>
      <c r="C189" s="3">
        <v>11</v>
      </c>
      <c r="D189" s="2" t="s">
        <v>693</v>
      </c>
      <c r="E189" s="2" t="s">
        <v>1301</v>
      </c>
      <c r="F189" s="2" t="s">
        <v>521</v>
      </c>
      <c r="G189" s="2" t="s">
        <v>4063</v>
      </c>
      <c r="H189" s="2"/>
      <c r="I189" s="2"/>
      <c r="J189" s="4" t="s">
        <v>4099</v>
      </c>
    </row>
    <row r="190" spans="1:10" ht="15" customHeight="1">
      <c r="A190" s="2" t="s">
        <v>165</v>
      </c>
      <c r="B190" s="2" t="s">
        <v>166</v>
      </c>
      <c r="C190" s="3">
        <v>11</v>
      </c>
      <c r="D190" s="2" t="s">
        <v>693</v>
      </c>
      <c r="E190" s="2" t="s">
        <v>1301</v>
      </c>
      <c r="F190" s="2" t="s">
        <v>3873</v>
      </c>
      <c r="G190" s="2"/>
      <c r="H190" s="2"/>
      <c r="I190" s="2"/>
      <c r="J190" s="4" t="s">
        <v>4101</v>
      </c>
    </row>
    <row r="191" spans="1:10" ht="15" customHeight="1">
      <c r="A191" s="2" t="s">
        <v>165</v>
      </c>
      <c r="B191" s="2" t="s">
        <v>166</v>
      </c>
      <c r="C191" s="3">
        <v>11</v>
      </c>
      <c r="D191" s="2" t="s">
        <v>693</v>
      </c>
      <c r="E191" s="2" t="s">
        <v>1287</v>
      </c>
      <c r="F191" s="2" t="s">
        <v>521</v>
      </c>
      <c r="G191" s="2" t="s">
        <v>4043</v>
      </c>
      <c r="H191" s="2"/>
      <c r="I191" s="2"/>
      <c r="J191" s="4" t="s">
        <v>4099</v>
      </c>
    </row>
    <row r="192" spans="1:10" ht="15" customHeight="1">
      <c r="A192" s="2" t="s">
        <v>165</v>
      </c>
      <c r="B192" s="2" t="s">
        <v>166</v>
      </c>
      <c r="C192" s="3">
        <v>11</v>
      </c>
      <c r="D192" s="2" t="s">
        <v>693</v>
      </c>
      <c r="E192" s="2" t="s">
        <v>1287</v>
      </c>
      <c r="F192" s="2"/>
      <c r="G192" s="2" t="s">
        <v>4063</v>
      </c>
      <c r="H192" s="2"/>
      <c r="I192" s="2"/>
      <c r="J192" s="4" t="s">
        <v>4104</v>
      </c>
    </row>
    <row r="193" spans="1:10" ht="15" customHeight="1">
      <c r="A193" s="2" t="s">
        <v>165</v>
      </c>
      <c r="B193" s="2" t="s">
        <v>166</v>
      </c>
      <c r="C193" s="3">
        <v>11</v>
      </c>
      <c r="D193" s="2" t="s">
        <v>693</v>
      </c>
      <c r="E193" s="2" t="s">
        <v>4059</v>
      </c>
      <c r="F193" s="2" t="s">
        <v>4069</v>
      </c>
      <c r="G193" s="2" t="s">
        <v>4043</v>
      </c>
      <c r="H193" s="2"/>
      <c r="I193" s="2"/>
      <c r="J193" s="4" t="s">
        <v>4098</v>
      </c>
    </row>
    <row r="194" spans="1:10" ht="15" customHeight="1">
      <c r="A194" s="2" t="s">
        <v>165</v>
      </c>
      <c r="B194" s="2" t="s">
        <v>166</v>
      </c>
      <c r="C194" s="3">
        <v>11</v>
      </c>
      <c r="D194" s="2" t="s">
        <v>693</v>
      </c>
      <c r="E194" s="2" t="s">
        <v>4059</v>
      </c>
      <c r="F194" s="2" t="s">
        <v>521</v>
      </c>
      <c r="G194" s="2" t="s">
        <v>4063</v>
      </c>
      <c r="H194" s="2"/>
      <c r="I194" s="2"/>
      <c r="J194" s="4" t="s">
        <v>4099</v>
      </c>
    </row>
    <row r="195" spans="1:10" ht="15" customHeight="1">
      <c r="A195" s="2" t="s">
        <v>165</v>
      </c>
      <c r="B195" s="2" t="s">
        <v>166</v>
      </c>
      <c r="C195" s="3">
        <v>11</v>
      </c>
      <c r="D195" s="2" t="s">
        <v>693</v>
      </c>
      <c r="E195" s="2" t="s">
        <v>4059</v>
      </c>
      <c r="F195" s="2" t="s">
        <v>4045</v>
      </c>
      <c r="G195" s="2"/>
      <c r="H195" s="2"/>
      <c r="I195" s="2"/>
      <c r="J195" s="4" t="s">
        <v>4101</v>
      </c>
    </row>
    <row r="196" spans="1:10" ht="15" customHeight="1">
      <c r="A196" s="2" t="s">
        <v>176</v>
      </c>
      <c r="B196" s="2" t="s">
        <v>177</v>
      </c>
      <c r="C196" s="3">
        <v>12</v>
      </c>
      <c r="D196" s="2" t="s">
        <v>706</v>
      </c>
      <c r="E196" s="2" t="s">
        <v>4042</v>
      </c>
      <c r="F196" s="2" t="s">
        <v>521</v>
      </c>
      <c r="G196" s="2"/>
      <c r="H196" s="2"/>
      <c r="I196" s="2"/>
      <c r="J196" s="4" t="s">
        <v>4105</v>
      </c>
    </row>
    <row r="197" spans="1:10" ht="15" customHeight="1">
      <c r="A197" s="2" t="s">
        <v>176</v>
      </c>
      <c r="B197" s="2" t="s">
        <v>177</v>
      </c>
      <c r="C197" s="3">
        <v>12</v>
      </c>
      <c r="D197" s="2" t="s">
        <v>706</v>
      </c>
      <c r="E197" s="2" t="s">
        <v>4042</v>
      </c>
      <c r="F197" s="2" t="s">
        <v>3873</v>
      </c>
      <c r="G197" s="2" t="s">
        <v>4043</v>
      </c>
      <c r="H197" s="2"/>
      <c r="I197" s="2"/>
      <c r="J197" s="4" t="s">
        <v>4106</v>
      </c>
    </row>
    <row r="198" spans="1:10" ht="15" customHeight="1">
      <c r="A198" s="2" t="s">
        <v>176</v>
      </c>
      <c r="B198" s="2" t="s">
        <v>177</v>
      </c>
      <c r="C198" s="3">
        <v>12</v>
      </c>
      <c r="D198" s="2" t="s">
        <v>706</v>
      </c>
      <c r="E198" s="2" t="s">
        <v>4053</v>
      </c>
      <c r="F198" s="2" t="s">
        <v>3873</v>
      </c>
      <c r="G198" s="2"/>
      <c r="H198" s="2"/>
      <c r="I198" s="2"/>
      <c r="J198" s="4" t="s">
        <v>4107</v>
      </c>
    </row>
    <row r="199" spans="1:10" ht="15" customHeight="1">
      <c r="A199" s="2" t="s">
        <v>176</v>
      </c>
      <c r="B199" s="2" t="s">
        <v>177</v>
      </c>
      <c r="C199" s="3">
        <v>12</v>
      </c>
      <c r="D199" s="2" t="s">
        <v>706</v>
      </c>
      <c r="E199" s="2" t="s">
        <v>4053</v>
      </c>
      <c r="F199" s="2" t="s">
        <v>521</v>
      </c>
      <c r="G199" s="2"/>
      <c r="H199" s="2"/>
      <c r="I199" s="2"/>
      <c r="J199" s="4" t="s">
        <v>4105</v>
      </c>
    </row>
    <row r="200" spans="1:10" ht="15" customHeight="1">
      <c r="A200" s="2" t="s">
        <v>176</v>
      </c>
      <c r="B200" s="2" t="s">
        <v>177</v>
      </c>
      <c r="C200" s="3">
        <v>12</v>
      </c>
      <c r="D200" s="2" t="s">
        <v>706</v>
      </c>
      <c r="E200" s="2" t="s">
        <v>4054</v>
      </c>
      <c r="F200" s="2" t="s">
        <v>3873</v>
      </c>
      <c r="G200" s="2"/>
      <c r="H200" s="2"/>
      <c r="I200" s="2"/>
      <c r="J200" s="4" t="s">
        <v>4107</v>
      </c>
    </row>
    <row r="201" spans="1:10" ht="15" customHeight="1">
      <c r="A201" s="2" t="s">
        <v>176</v>
      </c>
      <c r="B201" s="2" t="s">
        <v>177</v>
      </c>
      <c r="C201" s="3">
        <v>12</v>
      </c>
      <c r="D201" s="2" t="s">
        <v>706</v>
      </c>
      <c r="E201" s="2" t="s">
        <v>4108</v>
      </c>
      <c r="F201" s="2"/>
      <c r="G201" s="2" t="s">
        <v>4043</v>
      </c>
      <c r="H201" s="2"/>
      <c r="I201" s="2"/>
      <c r="J201" s="4" t="s">
        <v>4107</v>
      </c>
    </row>
    <row r="202" spans="1:10" ht="15" customHeight="1">
      <c r="A202" s="2" t="s">
        <v>176</v>
      </c>
      <c r="B202" s="2" t="s">
        <v>177</v>
      </c>
      <c r="C202" s="3">
        <v>12</v>
      </c>
      <c r="D202" s="2" t="s">
        <v>706</v>
      </c>
      <c r="E202" s="2" t="s">
        <v>1301</v>
      </c>
      <c r="F202" s="2" t="s">
        <v>521</v>
      </c>
      <c r="G202" s="2"/>
      <c r="H202" s="2"/>
      <c r="I202" s="2"/>
      <c r="J202" s="4" t="s">
        <v>4105</v>
      </c>
    </row>
    <row r="203" spans="1:10" ht="15" customHeight="1">
      <c r="A203" s="2" t="s">
        <v>176</v>
      </c>
      <c r="B203" s="2" t="s">
        <v>177</v>
      </c>
      <c r="C203" s="3">
        <v>12</v>
      </c>
      <c r="D203" s="2" t="s">
        <v>706</v>
      </c>
      <c r="E203" s="2" t="s">
        <v>1287</v>
      </c>
      <c r="F203" s="2" t="s">
        <v>521</v>
      </c>
      <c r="G203" s="2"/>
      <c r="H203" s="2"/>
      <c r="I203" s="2"/>
      <c r="J203" s="4" t="s">
        <v>4105</v>
      </c>
    </row>
    <row r="204" spans="1:10" ht="15" customHeight="1">
      <c r="A204" s="2" t="s">
        <v>176</v>
      </c>
      <c r="B204" s="2" t="s">
        <v>177</v>
      </c>
      <c r="C204" s="3">
        <v>12</v>
      </c>
      <c r="D204" s="2" t="s">
        <v>706</v>
      </c>
      <c r="E204" s="2" t="s">
        <v>1287</v>
      </c>
      <c r="F204" s="2"/>
      <c r="G204" s="2" t="s">
        <v>4043</v>
      </c>
      <c r="H204" s="2"/>
      <c r="I204" s="2"/>
      <c r="J204" s="4" t="s">
        <v>4107</v>
      </c>
    </row>
    <row r="205" spans="1:10" ht="15" customHeight="1">
      <c r="A205" s="2" t="s">
        <v>192</v>
      </c>
      <c r="B205" s="2" t="s">
        <v>193</v>
      </c>
      <c r="C205" s="3">
        <v>13</v>
      </c>
      <c r="D205" s="2" t="s">
        <v>731</v>
      </c>
      <c r="E205" s="2" t="s">
        <v>4042</v>
      </c>
      <c r="F205" s="2"/>
      <c r="G205" s="2" t="s">
        <v>4043</v>
      </c>
      <c r="H205" s="2"/>
      <c r="I205" s="2"/>
      <c r="J205" s="4" t="s">
        <v>4109</v>
      </c>
    </row>
    <row r="206" spans="1:10" ht="15" customHeight="1">
      <c r="A206" s="2" t="s">
        <v>192</v>
      </c>
      <c r="B206" s="2" t="s">
        <v>193</v>
      </c>
      <c r="C206" s="3">
        <v>13</v>
      </c>
      <c r="D206" s="2" t="s">
        <v>731</v>
      </c>
      <c r="E206" s="2" t="s">
        <v>4051</v>
      </c>
      <c r="F206" s="2"/>
      <c r="G206" s="2" t="s">
        <v>4043</v>
      </c>
      <c r="H206" s="2"/>
      <c r="I206" s="2"/>
      <c r="J206" s="4" t="s">
        <v>4109</v>
      </c>
    </row>
    <row r="207" spans="1:10" ht="15" customHeight="1">
      <c r="A207" s="2" t="s">
        <v>192</v>
      </c>
      <c r="B207" s="2" t="s">
        <v>193</v>
      </c>
      <c r="C207" s="3">
        <v>13</v>
      </c>
      <c r="D207" s="2" t="s">
        <v>731</v>
      </c>
      <c r="E207" s="2" t="s">
        <v>1620</v>
      </c>
      <c r="F207" s="2"/>
      <c r="G207" s="2" t="s">
        <v>4043</v>
      </c>
      <c r="H207" s="2"/>
      <c r="I207" s="2"/>
      <c r="J207" s="4" t="s">
        <v>4109</v>
      </c>
    </row>
    <row r="208" spans="1:10" ht="15" customHeight="1">
      <c r="A208" s="2" t="s">
        <v>192</v>
      </c>
      <c r="B208" s="2" t="s">
        <v>193</v>
      </c>
      <c r="C208" s="3">
        <v>13</v>
      </c>
      <c r="D208" s="2" t="s">
        <v>731</v>
      </c>
      <c r="E208" s="2" t="s">
        <v>4053</v>
      </c>
      <c r="F208" s="2"/>
      <c r="G208" s="2" t="s">
        <v>4043</v>
      </c>
      <c r="H208" s="2"/>
      <c r="I208" s="2"/>
      <c r="J208" s="4" t="s">
        <v>4109</v>
      </c>
    </row>
    <row r="209" spans="1:10" ht="15" customHeight="1">
      <c r="A209" s="2" t="s">
        <v>192</v>
      </c>
      <c r="B209" s="2" t="s">
        <v>193</v>
      </c>
      <c r="C209" s="3">
        <v>13</v>
      </c>
      <c r="D209" s="2" t="s">
        <v>731</v>
      </c>
      <c r="E209" s="2" t="s">
        <v>1301</v>
      </c>
      <c r="F209" s="2"/>
      <c r="G209" s="2" t="s">
        <v>4043</v>
      </c>
      <c r="H209" s="2"/>
      <c r="I209" s="2"/>
      <c r="J209" s="4" t="s">
        <v>4109</v>
      </c>
    </row>
    <row r="210" spans="1:10" ht="15" customHeight="1">
      <c r="A210" s="2" t="s">
        <v>192</v>
      </c>
      <c r="B210" s="2" t="s">
        <v>193</v>
      </c>
      <c r="C210" s="3">
        <v>13</v>
      </c>
      <c r="D210" s="2" t="s">
        <v>731</v>
      </c>
      <c r="E210" s="2" t="s">
        <v>4065</v>
      </c>
      <c r="F210" s="2"/>
      <c r="G210" s="2" t="s">
        <v>4043</v>
      </c>
      <c r="H210" s="2"/>
      <c r="I210" s="2"/>
      <c r="J210" s="4" t="s">
        <v>4109</v>
      </c>
    </row>
    <row r="211" spans="1:10" ht="15" customHeight="1">
      <c r="A211" s="2" t="s">
        <v>192</v>
      </c>
      <c r="B211" s="2" t="s">
        <v>193</v>
      </c>
      <c r="C211" s="3">
        <v>13</v>
      </c>
      <c r="D211" s="2" t="s">
        <v>731</v>
      </c>
      <c r="E211" s="2" t="s">
        <v>4059</v>
      </c>
      <c r="F211" s="2"/>
      <c r="G211" s="2" t="s">
        <v>4043</v>
      </c>
      <c r="H211" s="2"/>
      <c r="I211" s="2"/>
      <c r="J211" s="4" t="s">
        <v>4109</v>
      </c>
    </row>
    <row r="212" spans="1:10" ht="15" customHeight="1">
      <c r="A212" s="2" t="s">
        <v>203</v>
      </c>
      <c r="B212" s="2" t="s">
        <v>204</v>
      </c>
      <c r="C212" s="3">
        <v>14</v>
      </c>
      <c r="D212" s="2" t="s">
        <v>741</v>
      </c>
      <c r="E212" s="2" t="s">
        <v>4042</v>
      </c>
      <c r="F212" s="2" t="s">
        <v>4069</v>
      </c>
      <c r="G212" s="2"/>
      <c r="H212" s="2"/>
      <c r="I212" s="2"/>
      <c r="J212" s="4" t="s">
        <v>1229</v>
      </c>
    </row>
    <row r="213" spans="1:10" ht="15" customHeight="1">
      <c r="A213" s="2" t="s">
        <v>203</v>
      </c>
      <c r="B213" s="2" t="s">
        <v>204</v>
      </c>
      <c r="C213" s="3">
        <v>14</v>
      </c>
      <c r="D213" s="2" t="s">
        <v>741</v>
      </c>
      <c r="E213" s="2" t="s">
        <v>4042</v>
      </c>
      <c r="F213" s="2" t="s">
        <v>3873</v>
      </c>
      <c r="G213" s="2"/>
      <c r="H213" s="2"/>
      <c r="I213" s="2"/>
      <c r="J213" s="4" t="s">
        <v>1229</v>
      </c>
    </row>
    <row r="214" spans="1:10" ht="15" customHeight="1">
      <c r="A214" s="2" t="s">
        <v>203</v>
      </c>
      <c r="B214" s="2" t="s">
        <v>204</v>
      </c>
      <c r="C214" s="3">
        <v>14</v>
      </c>
      <c r="D214" s="2" t="s">
        <v>741</v>
      </c>
      <c r="E214" s="2" t="s">
        <v>4110</v>
      </c>
      <c r="F214" s="2" t="s">
        <v>4069</v>
      </c>
      <c r="G214" s="2"/>
      <c r="H214" s="2"/>
      <c r="I214" s="2"/>
      <c r="J214" s="4" t="s">
        <v>1229</v>
      </c>
    </row>
    <row r="215" spans="1:10" ht="15" customHeight="1">
      <c r="A215" s="2" t="s">
        <v>203</v>
      </c>
      <c r="B215" s="2" t="s">
        <v>204</v>
      </c>
      <c r="C215" s="3">
        <v>14</v>
      </c>
      <c r="D215" s="2" t="s">
        <v>741</v>
      </c>
      <c r="E215" s="2" t="s">
        <v>4110</v>
      </c>
      <c r="F215" s="2" t="s">
        <v>3873</v>
      </c>
      <c r="G215" s="2"/>
      <c r="H215" s="2"/>
      <c r="I215" s="2"/>
      <c r="J215" s="4" t="s">
        <v>1229</v>
      </c>
    </row>
    <row r="216" spans="1:10" ht="15" customHeight="1">
      <c r="A216" s="2" t="s">
        <v>203</v>
      </c>
      <c r="B216" s="2" t="s">
        <v>204</v>
      </c>
      <c r="C216" s="3">
        <v>14</v>
      </c>
      <c r="D216" s="2" t="s">
        <v>741</v>
      </c>
      <c r="E216" s="2" t="s">
        <v>4047</v>
      </c>
      <c r="F216" s="2" t="s">
        <v>4069</v>
      </c>
      <c r="G216" s="2"/>
      <c r="H216" s="2"/>
      <c r="I216" s="2"/>
      <c r="J216" s="4" t="s">
        <v>1229</v>
      </c>
    </row>
    <row r="217" spans="1:10" ht="15" customHeight="1">
      <c r="A217" s="2" t="s">
        <v>203</v>
      </c>
      <c r="B217" s="2" t="s">
        <v>204</v>
      </c>
      <c r="C217" s="3">
        <v>14</v>
      </c>
      <c r="D217" s="2" t="s">
        <v>741</v>
      </c>
      <c r="E217" s="2" t="s">
        <v>4047</v>
      </c>
      <c r="F217" s="2" t="s">
        <v>3873</v>
      </c>
      <c r="G217" s="2"/>
      <c r="H217" s="2"/>
      <c r="I217" s="2"/>
      <c r="J217" s="4" t="s">
        <v>1229</v>
      </c>
    </row>
    <row r="218" spans="1:10" ht="15" customHeight="1">
      <c r="A218" s="2" t="s">
        <v>203</v>
      </c>
      <c r="B218" s="2" t="s">
        <v>204</v>
      </c>
      <c r="C218" s="3">
        <v>14</v>
      </c>
      <c r="D218" s="2" t="s">
        <v>741</v>
      </c>
      <c r="E218" s="2" t="s">
        <v>4050</v>
      </c>
      <c r="F218" s="2" t="s">
        <v>3873</v>
      </c>
      <c r="G218" s="2"/>
      <c r="H218" s="2"/>
      <c r="I218" s="2"/>
      <c r="J218" s="4" t="s">
        <v>4111</v>
      </c>
    </row>
    <row r="219" spans="1:10" ht="15" customHeight="1">
      <c r="A219" s="2" t="s">
        <v>203</v>
      </c>
      <c r="B219" s="2" t="s">
        <v>204</v>
      </c>
      <c r="C219" s="3">
        <v>14</v>
      </c>
      <c r="D219" s="2" t="s">
        <v>741</v>
      </c>
      <c r="E219" s="2" t="s">
        <v>4050</v>
      </c>
      <c r="F219" s="2" t="s">
        <v>4069</v>
      </c>
      <c r="G219" s="2"/>
      <c r="H219" s="2"/>
      <c r="I219" s="2"/>
      <c r="J219" s="4" t="s">
        <v>4111</v>
      </c>
    </row>
    <row r="220" spans="1:10" ht="15" customHeight="1">
      <c r="A220" s="2" t="s">
        <v>203</v>
      </c>
      <c r="B220" s="2" t="s">
        <v>204</v>
      </c>
      <c r="C220" s="3">
        <v>14</v>
      </c>
      <c r="D220" s="2" t="s">
        <v>741</v>
      </c>
      <c r="E220" s="2" t="s">
        <v>4051</v>
      </c>
      <c r="F220" s="2" t="s">
        <v>4069</v>
      </c>
      <c r="G220" s="2"/>
      <c r="H220" s="2"/>
      <c r="I220" s="2"/>
      <c r="J220" s="4" t="s">
        <v>1229</v>
      </c>
    </row>
    <row r="221" spans="1:10" ht="15" customHeight="1">
      <c r="A221" s="2" t="s">
        <v>203</v>
      </c>
      <c r="B221" s="2" t="s">
        <v>204</v>
      </c>
      <c r="C221" s="3">
        <v>14</v>
      </c>
      <c r="D221" s="2" t="s">
        <v>741</v>
      </c>
      <c r="E221" s="2" t="s">
        <v>4051</v>
      </c>
      <c r="F221" s="2" t="s">
        <v>3873</v>
      </c>
      <c r="G221" s="2"/>
      <c r="H221" s="2"/>
      <c r="I221" s="2"/>
      <c r="J221" s="4" t="s">
        <v>1229</v>
      </c>
    </row>
    <row r="222" spans="1:10" ht="15" customHeight="1">
      <c r="A222" s="2" t="s">
        <v>203</v>
      </c>
      <c r="B222" s="2" t="s">
        <v>204</v>
      </c>
      <c r="C222" s="3">
        <v>14</v>
      </c>
      <c r="D222" s="2" t="s">
        <v>741</v>
      </c>
      <c r="E222" s="2" t="s">
        <v>1620</v>
      </c>
      <c r="F222" s="2" t="s">
        <v>4069</v>
      </c>
      <c r="G222" s="2"/>
      <c r="H222" s="2"/>
      <c r="I222" s="2"/>
      <c r="J222" s="4" t="s">
        <v>1229</v>
      </c>
    </row>
    <row r="223" spans="1:10" ht="15" customHeight="1">
      <c r="A223" s="2" t="s">
        <v>203</v>
      </c>
      <c r="B223" s="2" t="s">
        <v>204</v>
      </c>
      <c r="C223" s="3">
        <v>14</v>
      </c>
      <c r="D223" s="2" t="s">
        <v>741</v>
      </c>
      <c r="E223" s="2" t="s">
        <v>1620</v>
      </c>
      <c r="F223" s="2" t="s">
        <v>3873</v>
      </c>
      <c r="G223" s="2"/>
      <c r="H223" s="2"/>
      <c r="I223" s="2"/>
      <c r="J223" s="4" t="s">
        <v>1229</v>
      </c>
    </row>
    <row r="224" spans="1:10" ht="15" customHeight="1">
      <c r="A224" s="2" t="s">
        <v>203</v>
      </c>
      <c r="B224" s="2" t="s">
        <v>204</v>
      </c>
      <c r="C224" s="3">
        <v>14</v>
      </c>
      <c r="D224" s="2" t="s">
        <v>741</v>
      </c>
      <c r="E224" s="2" t="s">
        <v>4053</v>
      </c>
      <c r="F224" s="2" t="s">
        <v>4069</v>
      </c>
      <c r="G224" s="2"/>
      <c r="H224" s="2"/>
      <c r="I224" s="2"/>
      <c r="J224" s="4" t="s">
        <v>1229</v>
      </c>
    </row>
    <row r="225" spans="1:10" ht="15" customHeight="1">
      <c r="A225" s="2" t="s">
        <v>203</v>
      </c>
      <c r="B225" s="2" t="s">
        <v>204</v>
      </c>
      <c r="C225" s="3">
        <v>14</v>
      </c>
      <c r="D225" s="2" t="s">
        <v>741</v>
      </c>
      <c r="E225" s="2" t="s">
        <v>4053</v>
      </c>
      <c r="F225" s="2" t="s">
        <v>3873</v>
      </c>
      <c r="G225" s="2"/>
      <c r="H225" s="2"/>
      <c r="I225" s="2"/>
      <c r="J225" s="4" t="s">
        <v>1229</v>
      </c>
    </row>
    <row r="226" spans="1:10" ht="15" customHeight="1">
      <c r="A226" s="2" t="s">
        <v>203</v>
      </c>
      <c r="B226" s="2" t="s">
        <v>204</v>
      </c>
      <c r="C226" s="3">
        <v>14</v>
      </c>
      <c r="D226" s="2" t="s">
        <v>741</v>
      </c>
      <c r="E226" s="2" t="s">
        <v>4054</v>
      </c>
      <c r="F226" s="2" t="s">
        <v>4069</v>
      </c>
      <c r="G226" s="2"/>
      <c r="H226" s="2"/>
      <c r="I226" s="2"/>
      <c r="J226" s="4" t="s">
        <v>1229</v>
      </c>
    </row>
    <row r="227" spans="1:10" ht="15" customHeight="1">
      <c r="A227" s="2" t="s">
        <v>203</v>
      </c>
      <c r="B227" s="2" t="s">
        <v>204</v>
      </c>
      <c r="C227" s="3">
        <v>14</v>
      </c>
      <c r="D227" s="2" t="s">
        <v>741</v>
      </c>
      <c r="E227" s="2" t="s">
        <v>4054</v>
      </c>
      <c r="F227" s="2" t="s">
        <v>3873</v>
      </c>
      <c r="G227" s="2"/>
      <c r="H227" s="2"/>
      <c r="I227" s="2"/>
      <c r="J227" s="4" t="s">
        <v>1229</v>
      </c>
    </row>
    <row r="228" spans="1:10" ht="15" customHeight="1">
      <c r="A228" s="2" t="s">
        <v>203</v>
      </c>
      <c r="B228" s="2" t="s">
        <v>204</v>
      </c>
      <c r="C228" s="3">
        <v>14</v>
      </c>
      <c r="D228" s="2" t="s">
        <v>741</v>
      </c>
      <c r="E228" s="2" t="s">
        <v>1301</v>
      </c>
      <c r="F228" s="2" t="s">
        <v>4069</v>
      </c>
      <c r="G228" s="2"/>
      <c r="H228" s="2"/>
      <c r="I228" s="2"/>
      <c r="J228" s="4" t="s">
        <v>1229</v>
      </c>
    </row>
    <row r="229" spans="1:10" ht="15" customHeight="1">
      <c r="A229" s="2" t="s">
        <v>203</v>
      </c>
      <c r="B229" s="2" t="s">
        <v>204</v>
      </c>
      <c r="C229" s="3">
        <v>14</v>
      </c>
      <c r="D229" s="2" t="s">
        <v>741</v>
      </c>
      <c r="E229" s="2" t="s">
        <v>1301</v>
      </c>
      <c r="F229" s="2" t="s">
        <v>3873</v>
      </c>
      <c r="G229" s="2"/>
      <c r="H229" s="2"/>
      <c r="I229" s="2"/>
      <c r="J229" s="4" t="s">
        <v>1229</v>
      </c>
    </row>
    <row r="230" spans="1:10" ht="15" customHeight="1">
      <c r="A230" s="2" t="s">
        <v>203</v>
      </c>
      <c r="B230" s="2" t="s">
        <v>204</v>
      </c>
      <c r="C230" s="3">
        <v>14</v>
      </c>
      <c r="D230" s="2" t="s">
        <v>741</v>
      </c>
      <c r="E230" s="2" t="s">
        <v>4065</v>
      </c>
      <c r="F230" s="2" t="s">
        <v>4069</v>
      </c>
      <c r="G230" s="2"/>
      <c r="H230" s="2"/>
      <c r="I230" s="2"/>
      <c r="J230" s="4" t="s">
        <v>1229</v>
      </c>
    </row>
    <row r="231" spans="1:10" ht="15" customHeight="1">
      <c r="A231" s="2" t="s">
        <v>203</v>
      </c>
      <c r="B231" s="2" t="s">
        <v>204</v>
      </c>
      <c r="C231" s="3">
        <v>14</v>
      </c>
      <c r="D231" s="2" t="s">
        <v>741</v>
      </c>
      <c r="E231" s="2" t="s">
        <v>4065</v>
      </c>
      <c r="F231" s="2" t="s">
        <v>3873</v>
      </c>
      <c r="G231" s="2"/>
      <c r="H231" s="2"/>
      <c r="I231" s="2"/>
      <c r="J231" s="4" t="s">
        <v>1229</v>
      </c>
    </row>
    <row r="232" spans="1:10" ht="15" customHeight="1">
      <c r="A232" s="2" t="s">
        <v>203</v>
      </c>
      <c r="B232" s="2" t="s">
        <v>204</v>
      </c>
      <c r="C232" s="3">
        <v>14</v>
      </c>
      <c r="D232" s="2" t="s">
        <v>741</v>
      </c>
      <c r="E232" s="2" t="s">
        <v>4059</v>
      </c>
      <c r="F232" s="2" t="s">
        <v>4069</v>
      </c>
      <c r="G232" s="2"/>
      <c r="H232" s="2"/>
      <c r="I232" s="2"/>
      <c r="J232" s="4" t="s">
        <v>1229</v>
      </c>
    </row>
    <row r="233" spans="1:10" ht="15" customHeight="1">
      <c r="A233" s="2" t="s">
        <v>203</v>
      </c>
      <c r="B233" s="2" t="s">
        <v>204</v>
      </c>
      <c r="C233" s="3">
        <v>14</v>
      </c>
      <c r="D233" s="2" t="s">
        <v>741</v>
      </c>
      <c r="E233" s="2" t="s">
        <v>4059</v>
      </c>
      <c r="F233" s="2" t="s">
        <v>3873</v>
      </c>
      <c r="G233" s="2"/>
      <c r="H233" s="2"/>
      <c r="I233" s="2"/>
      <c r="J233" s="4" t="s">
        <v>1229</v>
      </c>
    </row>
    <row r="234" spans="1:10" ht="15" customHeight="1">
      <c r="A234" s="2" t="s">
        <v>214</v>
      </c>
      <c r="B234" s="2" t="s">
        <v>215</v>
      </c>
      <c r="C234" s="3">
        <v>15</v>
      </c>
      <c r="D234" s="2" t="s">
        <v>751</v>
      </c>
      <c r="E234" s="2" t="s">
        <v>4040</v>
      </c>
      <c r="F234" s="2"/>
      <c r="G234" s="2" t="s">
        <v>4043</v>
      </c>
      <c r="H234" s="2"/>
      <c r="I234" s="2"/>
      <c r="J234" s="4" t="s">
        <v>4112</v>
      </c>
    </row>
    <row r="235" spans="1:10" ht="15" customHeight="1">
      <c r="A235" s="2" t="s">
        <v>214</v>
      </c>
      <c r="B235" s="2" t="s">
        <v>215</v>
      </c>
      <c r="C235" s="3">
        <v>15</v>
      </c>
      <c r="D235" s="2" t="s">
        <v>751</v>
      </c>
      <c r="E235" s="2" t="s">
        <v>4113</v>
      </c>
      <c r="F235" s="2"/>
      <c r="G235" s="2" t="s">
        <v>4043</v>
      </c>
      <c r="H235" s="2"/>
      <c r="I235" s="2"/>
      <c r="J235" s="4" t="s">
        <v>4112</v>
      </c>
    </row>
    <row r="236" spans="1:10" ht="15" customHeight="1">
      <c r="A236" s="2" t="s">
        <v>214</v>
      </c>
      <c r="B236" s="2" t="s">
        <v>215</v>
      </c>
      <c r="C236" s="3">
        <v>15</v>
      </c>
      <c r="D236" s="2" t="s">
        <v>751</v>
      </c>
      <c r="E236" s="2" t="s">
        <v>4114</v>
      </c>
      <c r="F236" s="2" t="s">
        <v>2167</v>
      </c>
      <c r="G236" s="2"/>
      <c r="H236" s="2"/>
      <c r="I236" s="2"/>
      <c r="J236" s="4" t="s">
        <v>4115</v>
      </c>
    </row>
    <row r="237" spans="1:10" ht="15" customHeight="1">
      <c r="A237" s="2" t="s">
        <v>214</v>
      </c>
      <c r="B237" s="2" t="s">
        <v>215</v>
      </c>
      <c r="C237" s="3">
        <v>15</v>
      </c>
      <c r="D237" s="2" t="s">
        <v>751</v>
      </c>
      <c r="E237" s="2" t="s">
        <v>2010</v>
      </c>
      <c r="F237" s="2"/>
      <c r="G237" s="2" t="s">
        <v>4043</v>
      </c>
      <c r="H237" s="2"/>
      <c r="I237" s="2"/>
      <c r="J237" s="4" t="s">
        <v>4112</v>
      </c>
    </row>
    <row r="238" spans="1:10" ht="15" customHeight="1">
      <c r="A238" s="2" t="s">
        <v>214</v>
      </c>
      <c r="B238" s="2" t="s">
        <v>215</v>
      </c>
      <c r="C238" s="3">
        <v>15</v>
      </c>
      <c r="D238" s="2" t="s">
        <v>751</v>
      </c>
      <c r="E238" s="2" t="s">
        <v>4092</v>
      </c>
      <c r="F238" s="2" t="s">
        <v>1899</v>
      </c>
      <c r="G238" s="2"/>
      <c r="H238" s="2"/>
      <c r="I238" s="2"/>
      <c r="J238" s="4" t="s">
        <v>4115</v>
      </c>
    </row>
    <row r="239" spans="1:10" ht="15" customHeight="1">
      <c r="A239" s="2" t="s">
        <v>228</v>
      </c>
      <c r="B239" s="2" t="s">
        <v>229</v>
      </c>
      <c r="C239" s="3">
        <v>16</v>
      </c>
      <c r="D239" s="2" t="s">
        <v>759</v>
      </c>
      <c r="E239" s="2" t="s">
        <v>1802</v>
      </c>
      <c r="F239" s="2"/>
      <c r="G239" s="2" t="s">
        <v>4071</v>
      </c>
      <c r="H239" s="2"/>
      <c r="I239" s="2"/>
      <c r="J239" s="4" t="s">
        <v>4116</v>
      </c>
    </row>
    <row r="240" spans="1:10" ht="15" customHeight="1">
      <c r="A240" s="2" t="s">
        <v>228</v>
      </c>
      <c r="B240" s="2" t="s">
        <v>229</v>
      </c>
      <c r="C240" s="3">
        <v>16</v>
      </c>
      <c r="D240" s="2" t="s">
        <v>759</v>
      </c>
      <c r="E240" s="2" t="s">
        <v>4042</v>
      </c>
      <c r="F240" s="2" t="s">
        <v>3873</v>
      </c>
      <c r="G240" s="2"/>
      <c r="H240" s="2"/>
      <c r="I240" s="2"/>
      <c r="J240" s="4" t="s">
        <v>4117</v>
      </c>
    </row>
    <row r="241" spans="1:10" ht="15" customHeight="1">
      <c r="A241" s="2" t="s">
        <v>228</v>
      </c>
      <c r="B241" s="2" t="s">
        <v>229</v>
      </c>
      <c r="C241" s="3">
        <v>16</v>
      </c>
      <c r="D241" s="2" t="s">
        <v>759</v>
      </c>
      <c r="E241" s="2" t="s">
        <v>4047</v>
      </c>
      <c r="F241" s="2" t="s">
        <v>3873</v>
      </c>
      <c r="G241" s="2" t="s">
        <v>4071</v>
      </c>
      <c r="H241" s="2"/>
      <c r="I241" s="2"/>
      <c r="J241" s="4" t="s">
        <v>4117</v>
      </c>
    </row>
    <row r="242" spans="1:10" ht="15" customHeight="1">
      <c r="A242" s="2" t="s">
        <v>228</v>
      </c>
      <c r="B242" s="2" t="s">
        <v>229</v>
      </c>
      <c r="C242" s="3">
        <v>16</v>
      </c>
      <c r="D242" s="2" t="s">
        <v>759</v>
      </c>
      <c r="E242" s="2" t="s">
        <v>4118</v>
      </c>
      <c r="F242" s="2" t="s">
        <v>673</v>
      </c>
      <c r="G242" s="2"/>
      <c r="H242" s="2"/>
      <c r="I242" s="2"/>
      <c r="J242" s="4" t="s">
        <v>4117</v>
      </c>
    </row>
    <row r="243" spans="1:10" ht="15" customHeight="1">
      <c r="A243" s="2" t="s">
        <v>228</v>
      </c>
      <c r="B243" s="2" t="s">
        <v>229</v>
      </c>
      <c r="C243" s="3">
        <v>16</v>
      </c>
      <c r="D243" s="2" t="s">
        <v>759</v>
      </c>
      <c r="E243" s="2" t="s">
        <v>4118</v>
      </c>
      <c r="F243" s="2" t="s">
        <v>3873</v>
      </c>
      <c r="G243" s="2"/>
      <c r="H243" s="2"/>
      <c r="I243" s="2"/>
      <c r="J243" s="4" t="s">
        <v>4119</v>
      </c>
    </row>
    <row r="244" spans="1:10" ht="15" customHeight="1">
      <c r="A244" s="2" t="s">
        <v>228</v>
      </c>
      <c r="B244" s="2" t="s">
        <v>229</v>
      </c>
      <c r="C244" s="3">
        <v>16</v>
      </c>
      <c r="D244" s="2" t="s">
        <v>759</v>
      </c>
      <c r="E244" s="2" t="s">
        <v>4118</v>
      </c>
      <c r="F244" s="2" t="s">
        <v>4069</v>
      </c>
      <c r="G244" s="2"/>
      <c r="H244" s="2"/>
      <c r="I244" s="2"/>
      <c r="J244" s="4" t="s">
        <v>4119</v>
      </c>
    </row>
    <row r="245" spans="1:10" ht="15" customHeight="1">
      <c r="A245" s="2" t="s">
        <v>228</v>
      </c>
      <c r="B245" s="2" t="s">
        <v>229</v>
      </c>
      <c r="C245" s="3">
        <v>16</v>
      </c>
      <c r="D245" s="2" t="s">
        <v>759</v>
      </c>
      <c r="E245" s="2" t="s">
        <v>4078</v>
      </c>
      <c r="F245" s="2" t="s">
        <v>4069</v>
      </c>
      <c r="G245" s="2" t="s">
        <v>4071</v>
      </c>
      <c r="H245" s="2"/>
      <c r="I245" s="2"/>
      <c r="J245" s="4" t="s">
        <v>4117</v>
      </c>
    </row>
    <row r="246" spans="1:10" ht="15" customHeight="1">
      <c r="A246" s="2" t="s">
        <v>228</v>
      </c>
      <c r="B246" s="2" t="s">
        <v>229</v>
      </c>
      <c r="C246" s="3">
        <v>16</v>
      </c>
      <c r="D246" s="2" t="s">
        <v>759</v>
      </c>
      <c r="E246" s="2" t="s">
        <v>4078</v>
      </c>
      <c r="F246" s="2" t="s">
        <v>4045</v>
      </c>
      <c r="G246" s="2"/>
      <c r="H246" s="2"/>
      <c r="I246" s="2"/>
      <c r="J246" s="4" t="s">
        <v>4120</v>
      </c>
    </row>
    <row r="247" spans="1:10" ht="15" customHeight="1">
      <c r="A247" s="2" t="s">
        <v>228</v>
      </c>
      <c r="B247" s="2" t="s">
        <v>229</v>
      </c>
      <c r="C247" s="3">
        <v>16</v>
      </c>
      <c r="D247" s="2" t="s">
        <v>759</v>
      </c>
      <c r="E247" s="2" t="s">
        <v>4078</v>
      </c>
      <c r="F247" s="2" t="s">
        <v>3873</v>
      </c>
      <c r="G247" s="2"/>
      <c r="H247" s="2"/>
      <c r="I247" s="2"/>
      <c r="J247" s="4" t="s">
        <v>4119</v>
      </c>
    </row>
    <row r="248" spans="1:10" ht="15" customHeight="1">
      <c r="A248" s="2" t="s">
        <v>228</v>
      </c>
      <c r="B248" s="2" t="s">
        <v>229</v>
      </c>
      <c r="C248" s="3">
        <v>16</v>
      </c>
      <c r="D248" s="2" t="s">
        <v>759</v>
      </c>
      <c r="E248" s="2" t="s">
        <v>4054</v>
      </c>
      <c r="F248" s="2" t="s">
        <v>3873</v>
      </c>
      <c r="G248" s="2" t="s">
        <v>4071</v>
      </c>
      <c r="H248" s="2"/>
      <c r="I248" s="2"/>
      <c r="J248" s="4" t="s">
        <v>4117</v>
      </c>
    </row>
    <row r="249" spans="1:10" ht="15" customHeight="1">
      <c r="A249" s="2" t="s">
        <v>228</v>
      </c>
      <c r="B249" s="2" t="s">
        <v>229</v>
      </c>
      <c r="C249" s="3">
        <v>16</v>
      </c>
      <c r="D249" s="2" t="s">
        <v>759</v>
      </c>
      <c r="E249" s="2" t="s">
        <v>4054</v>
      </c>
      <c r="F249" s="2" t="s">
        <v>673</v>
      </c>
      <c r="G249" s="2"/>
      <c r="H249" s="2"/>
      <c r="I249" s="2"/>
      <c r="J249" s="4" t="s">
        <v>4117</v>
      </c>
    </row>
    <row r="250" spans="1:10" ht="15" customHeight="1">
      <c r="A250" s="2" t="s">
        <v>228</v>
      </c>
      <c r="B250" s="2" t="s">
        <v>229</v>
      </c>
      <c r="C250" s="3">
        <v>16</v>
      </c>
      <c r="D250" s="2" t="s">
        <v>759</v>
      </c>
      <c r="E250" s="2" t="s">
        <v>4054</v>
      </c>
      <c r="F250" s="2" t="s">
        <v>3873</v>
      </c>
      <c r="G250" s="2"/>
      <c r="H250" s="2"/>
      <c r="I250" s="2"/>
      <c r="J250" s="4" t="s">
        <v>4119</v>
      </c>
    </row>
    <row r="251" spans="1:10" ht="15" customHeight="1">
      <c r="A251" s="2" t="s">
        <v>228</v>
      </c>
      <c r="B251" s="2" t="s">
        <v>229</v>
      </c>
      <c r="C251" s="3">
        <v>16</v>
      </c>
      <c r="D251" s="2" t="s">
        <v>759</v>
      </c>
      <c r="E251" s="2" t="s">
        <v>1700</v>
      </c>
      <c r="F251" s="2"/>
      <c r="G251" s="2" t="s">
        <v>4071</v>
      </c>
      <c r="H251" s="2"/>
      <c r="I251" s="2"/>
      <c r="J251" s="4" t="s">
        <v>4116</v>
      </c>
    </row>
    <row r="252" spans="1:10" ht="15" customHeight="1">
      <c r="A252" s="2" t="s">
        <v>228</v>
      </c>
      <c r="B252" s="2" t="s">
        <v>229</v>
      </c>
      <c r="C252" s="3">
        <v>16</v>
      </c>
      <c r="D252" s="2" t="s">
        <v>759</v>
      </c>
      <c r="E252" s="2" t="s">
        <v>1700</v>
      </c>
      <c r="F252" s="2"/>
      <c r="G252" s="2" t="s">
        <v>4043</v>
      </c>
      <c r="H252" s="2"/>
      <c r="I252" s="2"/>
      <c r="J252" s="4" t="s">
        <v>4116</v>
      </c>
    </row>
    <row r="253" spans="1:10" ht="15" customHeight="1">
      <c r="A253" s="2" t="s">
        <v>228</v>
      </c>
      <c r="B253" s="2" t="s">
        <v>229</v>
      </c>
      <c r="C253" s="3">
        <v>16</v>
      </c>
      <c r="D253" s="2" t="s">
        <v>759</v>
      </c>
      <c r="E253" s="2" t="s">
        <v>4121</v>
      </c>
      <c r="F253" s="2"/>
      <c r="G253" s="2" t="s">
        <v>4071</v>
      </c>
      <c r="H253" s="2"/>
      <c r="I253" s="2"/>
      <c r="J253" s="4" t="s">
        <v>4116</v>
      </c>
    </row>
    <row r="254" spans="1:10" ht="15" customHeight="1">
      <c r="A254" s="2" t="s">
        <v>228</v>
      </c>
      <c r="B254" s="2" t="s">
        <v>229</v>
      </c>
      <c r="C254" s="3">
        <v>16</v>
      </c>
      <c r="D254" s="2" t="s">
        <v>759</v>
      </c>
      <c r="E254" s="2" t="s">
        <v>4122</v>
      </c>
      <c r="F254" s="2"/>
      <c r="G254" s="2" t="s">
        <v>4043</v>
      </c>
      <c r="H254" s="2"/>
      <c r="I254" s="2"/>
      <c r="J254" s="4" t="s">
        <v>4116</v>
      </c>
    </row>
    <row r="255" spans="1:10" ht="15" customHeight="1">
      <c r="A255" s="2" t="s">
        <v>242</v>
      </c>
      <c r="B255" s="2" t="s">
        <v>243</v>
      </c>
      <c r="C255" s="3">
        <v>17</v>
      </c>
      <c r="D255" s="2" t="s">
        <v>763</v>
      </c>
      <c r="E255" s="2" t="s">
        <v>4040</v>
      </c>
      <c r="F255" s="2"/>
      <c r="G255" s="2" t="s">
        <v>4043</v>
      </c>
      <c r="H255" s="2"/>
      <c r="I255" s="2"/>
      <c r="J255" s="4" t="s">
        <v>4123</v>
      </c>
    </row>
    <row r="256" spans="1:10" ht="15" customHeight="1">
      <c r="A256" s="2" t="s">
        <v>242</v>
      </c>
      <c r="B256" s="2" t="s">
        <v>243</v>
      </c>
      <c r="C256" s="3">
        <v>17</v>
      </c>
      <c r="D256" s="2" t="s">
        <v>763</v>
      </c>
      <c r="E256" s="2" t="s">
        <v>4042</v>
      </c>
      <c r="F256" s="2" t="s">
        <v>3873</v>
      </c>
      <c r="G256" s="2"/>
      <c r="H256" s="2"/>
      <c r="I256" s="2"/>
      <c r="J256" s="4" t="s">
        <v>4124</v>
      </c>
    </row>
    <row r="257" spans="1:10" ht="15" customHeight="1">
      <c r="A257" s="2" t="s">
        <v>242</v>
      </c>
      <c r="B257" s="2" t="s">
        <v>243</v>
      </c>
      <c r="C257" s="3">
        <v>17</v>
      </c>
      <c r="D257" s="2" t="s">
        <v>763</v>
      </c>
      <c r="E257" s="2" t="s">
        <v>4042</v>
      </c>
      <c r="F257" s="2" t="s">
        <v>521</v>
      </c>
      <c r="G257" s="2"/>
      <c r="H257" s="2"/>
      <c r="I257" s="2"/>
      <c r="J257" s="4" t="s">
        <v>4124</v>
      </c>
    </row>
    <row r="258" spans="1:10" ht="15" customHeight="1">
      <c r="A258" s="2" t="s">
        <v>242</v>
      </c>
      <c r="B258" s="2" t="s">
        <v>243</v>
      </c>
      <c r="C258" s="3">
        <v>17</v>
      </c>
      <c r="D258" s="2" t="s">
        <v>763</v>
      </c>
      <c r="E258" s="2" t="s">
        <v>4125</v>
      </c>
      <c r="F258" s="2" t="s">
        <v>3873</v>
      </c>
      <c r="G258" s="2"/>
      <c r="H258" s="2"/>
      <c r="I258" s="2"/>
      <c r="J258" s="4" t="s">
        <v>4124</v>
      </c>
    </row>
    <row r="259" spans="1:10" ht="15" customHeight="1">
      <c r="A259" s="2" t="s">
        <v>242</v>
      </c>
      <c r="B259" s="2" t="s">
        <v>243</v>
      </c>
      <c r="C259" s="3">
        <v>17</v>
      </c>
      <c r="D259" s="2" t="s">
        <v>763</v>
      </c>
      <c r="E259" s="2" t="s">
        <v>4125</v>
      </c>
      <c r="F259" s="2" t="s">
        <v>521</v>
      </c>
      <c r="G259" s="2"/>
      <c r="H259" s="2"/>
      <c r="I259" s="2"/>
      <c r="J259" s="4" t="s">
        <v>4124</v>
      </c>
    </row>
    <row r="260" spans="1:10" ht="15" customHeight="1">
      <c r="A260" s="2" t="s">
        <v>242</v>
      </c>
      <c r="B260" s="2" t="s">
        <v>243</v>
      </c>
      <c r="C260" s="3">
        <v>17</v>
      </c>
      <c r="D260" s="2" t="s">
        <v>763</v>
      </c>
      <c r="E260" s="2" t="s">
        <v>4126</v>
      </c>
      <c r="F260" s="2" t="s">
        <v>3873</v>
      </c>
      <c r="G260" s="2"/>
      <c r="H260" s="2"/>
      <c r="I260" s="2"/>
      <c r="J260" s="4" t="s">
        <v>4124</v>
      </c>
    </row>
    <row r="261" spans="1:10" ht="15" customHeight="1">
      <c r="A261" s="2" t="s">
        <v>242</v>
      </c>
      <c r="B261" s="2" t="s">
        <v>243</v>
      </c>
      <c r="C261" s="3">
        <v>17</v>
      </c>
      <c r="D261" s="2" t="s">
        <v>763</v>
      </c>
      <c r="E261" s="2" t="s">
        <v>4126</v>
      </c>
      <c r="F261" s="2" t="s">
        <v>521</v>
      </c>
      <c r="G261" s="2"/>
      <c r="H261" s="2"/>
      <c r="I261" s="2"/>
      <c r="J261" s="4" t="s">
        <v>4124</v>
      </c>
    </row>
    <row r="262" spans="1:10" ht="15" customHeight="1">
      <c r="A262" s="2" t="s">
        <v>242</v>
      </c>
      <c r="B262" s="2" t="s">
        <v>243</v>
      </c>
      <c r="C262" s="3">
        <v>17</v>
      </c>
      <c r="D262" s="2" t="s">
        <v>763</v>
      </c>
      <c r="E262" s="2" t="s">
        <v>4049</v>
      </c>
      <c r="F262" s="2" t="s">
        <v>521</v>
      </c>
      <c r="G262" s="2"/>
      <c r="H262" s="2"/>
      <c r="I262" s="2"/>
      <c r="J262" s="4" t="s">
        <v>4127</v>
      </c>
    </row>
    <row r="263" spans="1:10" ht="15" customHeight="1">
      <c r="A263" s="2" t="s">
        <v>242</v>
      </c>
      <c r="B263" s="2" t="s">
        <v>243</v>
      </c>
      <c r="C263" s="3">
        <v>17</v>
      </c>
      <c r="D263" s="2" t="s">
        <v>763</v>
      </c>
      <c r="E263" s="2" t="s">
        <v>4049</v>
      </c>
      <c r="F263" s="2" t="s">
        <v>3873</v>
      </c>
      <c r="G263" s="2"/>
      <c r="H263" s="2"/>
      <c r="I263" s="2"/>
      <c r="J263" s="4" t="s">
        <v>4127</v>
      </c>
    </row>
    <row r="264" spans="1:10" ht="15" customHeight="1">
      <c r="A264" s="2" t="s">
        <v>242</v>
      </c>
      <c r="B264" s="2" t="s">
        <v>243</v>
      </c>
      <c r="C264" s="3">
        <v>17</v>
      </c>
      <c r="D264" s="2" t="s">
        <v>763</v>
      </c>
      <c r="E264" s="2" t="s">
        <v>4050</v>
      </c>
      <c r="F264" s="2" t="s">
        <v>521</v>
      </c>
      <c r="G264" s="2"/>
      <c r="H264" s="2"/>
      <c r="I264" s="2"/>
      <c r="J264" s="4" t="s">
        <v>4128</v>
      </c>
    </row>
    <row r="265" spans="1:10" ht="15" customHeight="1">
      <c r="A265" s="2" t="s">
        <v>242</v>
      </c>
      <c r="B265" s="2" t="s">
        <v>243</v>
      </c>
      <c r="C265" s="3">
        <v>17</v>
      </c>
      <c r="D265" s="2" t="s">
        <v>763</v>
      </c>
      <c r="E265" s="2" t="s">
        <v>4050</v>
      </c>
      <c r="F265" s="2" t="s">
        <v>3873</v>
      </c>
      <c r="G265" s="2"/>
      <c r="H265" s="2"/>
      <c r="I265" s="2"/>
      <c r="J265" s="4" t="s">
        <v>4128</v>
      </c>
    </row>
    <row r="266" spans="1:10" ht="15" customHeight="1">
      <c r="A266" s="2" t="s">
        <v>242</v>
      </c>
      <c r="B266" s="2" t="s">
        <v>243</v>
      </c>
      <c r="C266" s="3">
        <v>17</v>
      </c>
      <c r="D266" s="2" t="s">
        <v>763</v>
      </c>
      <c r="E266" s="2" t="s">
        <v>4129</v>
      </c>
      <c r="F266" s="2" t="s">
        <v>3873</v>
      </c>
      <c r="G266" s="2"/>
      <c r="H266" s="2"/>
      <c r="I266" s="2"/>
      <c r="J266" s="4" t="s">
        <v>4124</v>
      </c>
    </row>
    <row r="267" spans="1:10" ht="15" customHeight="1">
      <c r="A267" s="2" t="s">
        <v>242</v>
      </c>
      <c r="B267" s="2" t="s">
        <v>243</v>
      </c>
      <c r="C267" s="3">
        <v>17</v>
      </c>
      <c r="D267" s="2" t="s">
        <v>763</v>
      </c>
      <c r="E267" s="2" t="s">
        <v>4129</v>
      </c>
      <c r="F267" s="2" t="s">
        <v>521</v>
      </c>
      <c r="G267" s="2"/>
      <c r="H267" s="2"/>
      <c r="I267" s="2"/>
      <c r="J267" s="4" t="s">
        <v>4124</v>
      </c>
    </row>
    <row r="268" spans="1:10" ht="15" customHeight="1">
      <c r="A268" s="2" t="s">
        <v>242</v>
      </c>
      <c r="B268" s="2" t="s">
        <v>243</v>
      </c>
      <c r="C268" s="3">
        <v>17</v>
      </c>
      <c r="D268" s="2" t="s">
        <v>763</v>
      </c>
      <c r="E268" s="2" t="s">
        <v>4130</v>
      </c>
      <c r="F268" s="2" t="s">
        <v>3873</v>
      </c>
      <c r="G268" s="2"/>
      <c r="H268" s="2"/>
      <c r="I268" s="2"/>
      <c r="J268" s="4" t="s">
        <v>4124</v>
      </c>
    </row>
    <row r="269" spans="1:10" ht="15" customHeight="1">
      <c r="A269" s="2" t="s">
        <v>242</v>
      </c>
      <c r="B269" s="2" t="s">
        <v>243</v>
      </c>
      <c r="C269" s="3">
        <v>17</v>
      </c>
      <c r="D269" s="2" t="s">
        <v>763</v>
      </c>
      <c r="E269" s="2" t="s">
        <v>4130</v>
      </c>
      <c r="F269" s="2" t="s">
        <v>521</v>
      </c>
      <c r="G269" s="2"/>
      <c r="H269" s="2"/>
      <c r="I269" s="2"/>
      <c r="J269" s="4" t="s">
        <v>4124</v>
      </c>
    </row>
    <row r="270" spans="1:10" ht="15" customHeight="1">
      <c r="A270" s="2" t="s">
        <v>242</v>
      </c>
      <c r="B270" s="2" t="s">
        <v>243</v>
      </c>
      <c r="C270" s="3">
        <v>17</v>
      </c>
      <c r="D270" s="2" t="s">
        <v>763</v>
      </c>
      <c r="E270" s="2" t="s">
        <v>1620</v>
      </c>
      <c r="F270" s="2" t="s">
        <v>3873</v>
      </c>
      <c r="G270" s="2"/>
      <c r="H270" s="2"/>
      <c r="I270" s="2"/>
      <c r="J270" s="4" t="s">
        <v>4124</v>
      </c>
    </row>
    <row r="271" spans="1:10" ht="15" customHeight="1">
      <c r="A271" s="2" t="s">
        <v>242</v>
      </c>
      <c r="B271" s="2" t="s">
        <v>243</v>
      </c>
      <c r="C271" s="3">
        <v>17</v>
      </c>
      <c r="D271" s="2" t="s">
        <v>763</v>
      </c>
      <c r="E271" s="2" t="s">
        <v>1620</v>
      </c>
      <c r="F271" s="2" t="s">
        <v>521</v>
      </c>
      <c r="G271" s="2"/>
      <c r="H271" s="2"/>
      <c r="I271" s="2"/>
      <c r="J271" s="4" t="s">
        <v>4124</v>
      </c>
    </row>
    <row r="272" spans="1:10" ht="15" customHeight="1">
      <c r="A272" s="2" t="s">
        <v>242</v>
      </c>
      <c r="B272" s="2" t="s">
        <v>243</v>
      </c>
      <c r="C272" s="3">
        <v>17</v>
      </c>
      <c r="D272" s="2" t="s">
        <v>763</v>
      </c>
      <c r="E272" s="2" t="s">
        <v>4078</v>
      </c>
      <c r="F272" s="2" t="s">
        <v>3873</v>
      </c>
      <c r="G272" s="2"/>
      <c r="H272" s="2"/>
      <c r="I272" s="2"/>
      <c r="J272" s="4" t="s">
        <v>4123</v>
      </c>
    </row>
    <row r="273" spans="1:10" ht="15" customHeight="1">
      <c r="A273" s="2" t="s">
        <v>242</v>
      </c>
      <c r="B273" s="2" t="s">
        <v>243</v>
      </c>
      <c r="C273" s="3">
        <v>17</v>
      </c>
      <c r="D273" s="2" t="s">
        <v>763</v>
      </c>
      <c r="E273" s="2" t="s">
        <v>4053</v>
      </c>
      <c r="F273" s="2" t="s">
        <v>3873</v>
      </c>
      <c r="G273" s="2"/>
      <c r="H273" s="2"/>
      <c r="I273" s="2"/>
      <c r="J273" s="4" t="s">
        <v>4124</v>
      </c>
    </row>
    <row r="274" spans="1:10" ht="15" customHeight="1">
      <c r="A274" s="2" t="s">
        <v>242</v>
      </c>
      <c r="B274" s="2" t="s">
        <v>243</v>
      </c>
      <c r="C274" s="3">
        <v>17</v>
      </c>
      <c r="D274" s="2" t="s">
        <v>763</v>
      </c>
      <c r="E274" s="2" t="s">
        <v>4053</v>
      </c>
      <c r="F274" s="2" t="s">
        <v>521</v>
      </c>
      <c r="G274" s="2"/>
      <c r="H274" s="2"/>
      <c r="I274" s="2"/>
      <c r="J274" s="4" t="s">
        <v>4124</v>
      </c>
    </row>
    <row r="275" spans="1:10" ht="15" customHeight="1">
      <c r="A275" s="2" t="s">
        <v>242</v>
      </c>
      <c r="B275" s="2" t="s">
        <v>243</v>
      </c>
      <c r="C275" s="3">
        <v>17</v>
      </c>
      <c r="D275" s="2" t="s">
        <v>763</v>
      </c>
      <c r="E275" s="2" t="s">
        <v>4054</v>
      </c>
      <c r="F275" s="2" t="s">
        <v>3873</v>
      </c>
      <c r="G275" s="2"/>
      <c r="H275" s="2"/>
      <c r="I275" s="2"/>
      <c r="J275" s="4" t="s">
        <v>4124</v>
      </c>
    </row>
    <row r="276" spans="1:10" ht="15" customHeight="1">
      <c r="A276" s="2" t="s">
        <v>242</v>
      </c>
      <c r="B276" s="2" t="s">
        <v>243</v>
      </c>
      <c r="C276" s="3">
        <v>17</v>
      </c>
      <c r="D276" s="2" t="s">
        <v>763</v>
      </c>
      <c r="E276" s="2" t="s">
        <v>4054</v>
      </c>
      <c r="F276" s="2" t="s">
        <v>521</v>
      </c>
      <c r="G276" s="2"/>
      <c r="H276" s="2"/>
      <c r="I276" s="2"/>
      <c r="J276" s="4" t="s">
        <v>4124</v>
      </c>
    </row>
    <row r="277" spans="1:10" ht="15" customHeight="1">
      <c r="A277" s="2" t="s">
        <v>242</v>
      </c>
      <c r="B277" s="2" t="s">
        <v>243</v>
      </c>
      <c r="C277" s="3">
        <v>17</v>
      </c>
      <c r="D277" s="2" t="s">
        <v>763</v>
      </c>
      <c r="E277" s="2" t="s">
        <v>4131</v>
      </c>
      <c r="F277" s="2" t="s">
        <v>3873</v>
      </c>
      <c r="G277" s="2"/>
      <c r="H277" s="2"/>
      <c r="I277" s="2"/>
      <c r="J277" s="4" t="s">
        <v>4124</v>
      </c>
    </row>
    <row r="278" spans="1:10" ht="15" customHeight="1">
      <c r="A278" s="2" t="s">
        <v>242</v>
      </c>
      <c r="B278" s="2" t="s">
        <v>243</v>
      </c>
      <c r="C278" s="3">
        <v>17</v>
      </c>
      <c r="D278" s="2" t="s">
        <v>763</v>
      </c>
      <c r="E278" s="2" t="s">
        <v>4131</v>
      </c>
      <c r="F278" s="2" t="s">
        <v>521</v>
      </c>
      <c r="G278" s="2"/>
      <c r="H278" s="2"/>
      <c r="I278" s="2"/>
      <c r="J278" s="4" t="s">
        <v>4124</v>
      </c>
    </row>
    <row r="279" spans="1:10" ht="15" customHeight="1">
      <c r="A279" s="2" t="s">
        <v>242</v>
      </c>
      <c r="B279" s="2" t="s">
        <v>243</v>
      </c>
      <c r="C279" s="3">
        <v>17</v>
      </c>
      <c r="D279" s="2" t="s">
        <v>763</v>
      </c>
      <c r="E279" s="2" t="s">
        <v>1301</v>
      </c>
      <c r="F279" s="2" t="s">
        <v>3873</v>
      </c>
      <c r="G279" s="2"/>
      <c r="H279" s="2"/>
      <c r="I279" s="2"/>
      <c r="J279" s="4" t="s">
        <v>4124</v>
      </c>
    </row>
    <row r="280" spans="1:10" ht="15" customHeight="1">
      <c r="A280" s="2" t="s">
        <v>242</v>
      </c>
      <c r="B280" s="2" t="s">
        <v>243</v>
      </c>
      <c r="C280" s="3">
        <v>17</v>
      </c>
      <c r="D280" s="2" t="s">
        <v>763</v>
      </c>
      <c r="E280" s="2" t="s">
        <v>1301</v>
      </c>
      <c r="F280" s="2" t="s">
        <v>521</v>
      </c>
      <c r="G280" s="2"/>
      <c r="H280" s="2"/>
      <c r="I280" s="2"/>
      <c r="J280" s="4" t="s">
        <v>4124</v>
      </c>
    </row>
    <row r="281" spans="1:10" ht="15" customHeight="1">
      <c r="A281" s="2" t="s">
        <v>242</v>
      </c>
      <c r="B281" s="2" t="s">
        <v>243</v>
      </c>
      <c r="C281" s="3">
        <v>17</v>
      </c>
      <c r="D281" s="2" t="s">
        <v>763</v>
      </c>
      <c r="E281" s="2" t="s">
        <v>4065</v>
      </c>
      <c r="F281" s="2" t="s">
        <v>3873</v>
      </c>
      <c r="G281" s="2"/>
      <c r="H281" s="2"/>
      <c r="I281" s="2"/>
      <c r="J281" s="4" t="s">
        <v>4124</v>
      </c>
    </row>
    <row r="282" spans="1:10" ht="15" customHeight="1">
      <c r="A282" s="2" t="s">
        <v>242</v>
      </c>
      <c r="B282" s="2" t="s">
        <v>243</v>
      </c>
      <c r="C282" s="3">
        <v>17</v>
      </c>
      <c r="D282" s="2" t="s">
        <v>763</v>
      </c>
      <c r="E282" s="2" t="s">
        <v>4065</v>
      </c>
      <c r="F282" s="2" t="s">
        <v>521</v>
      </c>
      <c r="G282" s="2"/>
      <c r="H282" s="2"/>
      <c r="I282" s="2"/>
      <c r="J282" s="4" t="s">
        <v>4124</v>
      </c>
    </row>
    <row r="283" spans="1:10" ht="15" customHeight="1">
      <c r="A283" s="2" t="s">
        <v>242</v>
      </c>
      <c r="B283" s="2" t="s">
        <v>243</v>
      </c>
      <c r="C283" s="3">
        <v>17</v>
      </c>
      <c r="D283" s="2" t="s">
        <v>763</v>
      </c>
      <c r="E283" s="2" t="s">
        <v>4059</v>
      </c>
      <c r="F283" s="2" t="s">
        <v>3873</v>
      </c>
      <c r="G283" s="2"/>
      <c r="H283" s="2"/>
      <c r="I283" s="2"/>
      <c r="J283" s="4" t="s">
        <v>4124</v>
      </c>
    </row>
    <row r="284" spans="1:10" ht="15" customHeight="1">
      <c r="A284" s="2" t="s">
        <v>242</v>
      </c>
      <c r="B284" s="2" t="s">
        <v>243</v>
      </c>
      <c r="C284" s="3">
        <v>17</v>
      </c>
      <c r="D284" s="2" t="s">
        <v>763</v>
      </c>
      <c r="E284" s="2" t="s">
        <v>4059</v>
      </c>
      <c r="F284" s="2" t="s">
        <v>521</v>
      </c>
      <c r="G284" s="2"/>
      <c r="H284" s="2"/>
      <c r="I284" s="2"/>
      <c r="J284" s="4" t="s">
        <v>4124</v>
      </c>
    </row>
    <row r="285" spans="1:10" ht="15" customHeight="1">
      <c r="A285" s="2" t="s">
        <v>242</v>
      </c>
      <c r="B285" s="2" t="s">
        <v>243</v>
      </c>
      <c r="C285" s="3">
        <v>17</v>
      </c>
      <c r="D285" s="2" t="s">
        <v>763</v>
      </c>
      <c r="E285" s="2" t="s">
        <v>4132</v>
      </c>
      <c r="F285" s="2" t="s">
        <v>3873</v>
      </c>
      <c r="G285" s="2"/>
      <c r="H285" s="2"/>
      <c r="I285" s="2"/>
      <c r="J285" s="4" t="s">
        <v>4124</v>
      </c>
    </row>
    <row r="286" spans="1:10" ht="15" customHeight="1">
      <c r="A286" s="2" t="s">
        <v>242</v>
      </c>
      <c r="B286" s="2" t="s">
        <v>243</v>
      </c>
      <c r="C286" s="3">
        <v>17</v>
      </c>
      <c r="D286" s="2" t="s">
        <v>763</v>
      </c>
      <c r="E286" s="2" t="s">
        <v>4132</v>
      </c>
      <c r="F286" s="2" t="s">
        <v>521</v>
      </c>
      <c r="G286" s="2"/>
      <c r="H286" s="2"/>
      <c r="I286" s="2"/>
      <c r="J286" s="4" t="s">
        <v>4124</v>
      </c>
    </row>
    <row r="287" spans="1:10" ht="15" customHeight="1">
      <c r="A287" s="2" t="s">
        <v>254</v>
      </c>
      <c r="B287" s="2" t="s">
        <v>255</v>
      </c>
      <c r="C287" s="3">
        <v>18</v>
      </c>
      <c r="D287" s="2" t="s">
        <v>800</v>
      </c>
      <c r="E287" s="2" t="s">
        <v>1802</v>
      </c>
      <c r="F287" s="2" t="s">
        <v>521</v>
      </c>
      <c r="G287" s="2"/>
      <c r="H287" s="2"/>
      <c r="I287" s="2"/>
      <c r="J287" s="4" t="s">
        <v>4133</v>
      </c>
    </row>
    <row r="288" spans="1:10" ht="15" customHeight="1">
      <c r="A288" s="2" t="s">
        <v>254</v>
      </c>
      <c r="B288" s="2" t="s">
        <v>255</v>
      </c>
      <c r="C288" s="3">
        <v>18</v>
      </c>
      <c r="D288" s="2" t="s">
        <v>800</v>
      </c>
      <c r="E288" s="2" t="s">
        <v>4040</v>
      </c>
      <c r="F288" s="2" t="s">
        <v>521</v>
      </c>
      <c r="G288" s="2"/>
      <c r="H288" s="2"/>
      <c r="I288" s="2"/>
      <c r="J288" s="4" t="s">
        <v>4133</v>
      </c>
    </row>
    <row r="289" spans="1:10" ht="15" customHeight="1">
      <c r="A289" s="2" t="s">
        <v>254</v>
      </c>
      <c r="B289" s="2" t="s">
        <v>255</v>
      </c>
      <c r="C289" s="3">
        <v>18</v>
      </c>
      <c r="D289" s="2" t="s">
        <v>800</v>
      </c>
      <c r="E289" s="2" t="s">
        <v>1281</v>
      </c>
      <c r="F289" s="2" t="s">
        <v>4069</v>
      </c>
      <c r="G289" s="2" t="s">
        <v>4071</v>
      </c>
      <c r="H289" s="2"/>
      <c r="I289" s="2"/>
      <c r="J289" s="4" t="s">
        <v>4134</v>
      </c>
    </row>
    <row r="290" spans="1:10" ht="15" customHeight="1">
      <c r="A290" s="2" t="s">
        <v>254</v>
      </c>
      <c r="B290" s="2" t="s">
        <v>255</v>
      </c>
      <c r="C290" s="3">
        <v>18</v>
      </c>
      <c r="D290" s="2" t="s">
        <v>800</v>
      </c>
      <c r="E290" s="2" t="s">
        <v>1281</v>
      </c>
      <c r="F290" s="2"/>
      <c r="G290" s="2" t="s">
        <v>4063</v>
      </c>
      <c r="H290" s="2"/>
      <c r="I290" s="2"/>
      <c r="J290" s="4" t="s">
        <v>4134</v>
      </c>
    </row>
    <row r="291" spans="1:10" ht="15" customHeight="1">
      <c r="A291" s="2" t="s">
        <v>254</v>
      </c>
      <c r="B291" s="2" t="s">
        <v>255</v>
      </c>
      <c r="C291" s="3">
        <v>18</v>
      </c>
      <c r="D291" s="2" t="s">
        <v>800</v>
      </c>
      <c r="E291" s="2" t="s">
        <v>4135</v>
      </c>
      <c r="F291" s="2" t="s">
        <v>4069</v>
      </c>
      <c r="G291" s="2" t="s">
        <v>4071</v>
      </c>
      <c r="H291" s="2"/>
      <c r="I291" s="2"/>
      <c r="J291" s="4" t="s">
        <v>4134</v>
      </c>
    </row>
    <row r="292" spans="1:10" ht="15" customHeight="1">
      <c r="A292" s="2" t="s">
        <v>254</v>
      </c>
      <c r="B292" s="2" t="s">
        <v>255</v>
      </c>
      <c r="C292" s="3">
        <v>18</v>
      </c>
      <c r="D292" s="2" t="s">
        <v>800</v>
      </c>
      <c r="E292" s="2" t="s">
        <v>4135</v>
      </c>
      <c r="F292" s="2"/>
      <c r="G292" s="2" t="s">
        <v>4063</v>
      </c>
      <c r="H292" s="2"/>
      <c r="I292" s="2"/>
      <c r="J292" s="4" t="s">
        <v>4134</v>
      </c>
    </row>
    <row r="293" spans="1:10" ht="15" customHeight="1">
      <c r="A293" s="2" t="s">
        <v>254</v>
      </c>
      <c r="B293" s="2" t="s">
        <v>255</v>
      </c>
      <c r="C293" s="3">
        <v>18</v>
      </c>
      <c r="D293" s="2" t="s">
        <v>800</v>
      </c>
      <c r="E293" s="2" t="s">
        <v>1620</v>
      </c>
      <c r="F293" s="2" t="s">
        <v>4045</v>
      </c>
      <c r="G293" s="2"/>
      <c r="H293" s="2"/>
      <c r="I293" s="2"/>
      <c r="J293" s="4" t="s">
        <v>4136</v>
      </c>
    </row>
    <row r="294" spans="1:10" ht="15" customHeight="1">
      <c r="A294" s="2" t="s">
        <v>254</v>
      </c>
      <c r="B294" s="2" t="s">
        <v>255</v>
      </c>
      <c r="C294" s="3">
        <v>18</v>
      </c>
      <c r="D294" s="2" t="s">
        <v>800</v>
      </c>
      <c r="E294" s="2" t="s">
        <v>4078</v>
      </c>
      <c r="F294" s="2" t="s">
        <v>521</v>
      </c>
      <c r="G294" s="2"/>
      <c r="H294" s="2"/>
      <c r="I294" s="2"/>
      <c r="J294" s="4" t="s">
        <v>4133</v>
      </c>
    </row>
    <row r="295" spans="1:10" ht="15" customHeight="1">
      <c r="A295" s="2" t="s">
        <v>254</v>
      </c>
      <c r="B295" s="2" t="s">
        <v>255</v>
      </c>
      <c r="C295" s="3">
        <v>18</v>
      </c>
      <c r="D295" s="2" t="s">
        <v>800</v>
      </c>
      <c r="E295" s="2" t="s">
        <v>4078</v>
      </c>
      <c r="F295" s="2" t="s">
        <v>3873</v>
      </c>
      <c r="G295" s="2"/>
      <c r="H295" s="2"/>
      <c r="I295" s="2"/>
      <c r="J295" s="4" t="s">
        <v>4137</v>
      </c>
    </row>
    <row r="296" spans="1:10" ht="15" customHeight="1">
      <c r="A296" s="2" t="s">
        <v>254</v>
      </c>
      <c r="B296" s="2" t="s">
        <v>255</v>
      </c>
      <c r="C296" s="3">
        <v>18</v>
      </c>
      <c r="D296" s="2" t="s">
        <v>800</v>
      </c>
      <c r="E296" s="2" t="s">
        <v>4078</v>
      </c>
      <c r="F296" s="2" t="s">
        <v>4045</v>
      </c>
      <c r="G296" s="2"/>
      <c r="H296" s="2"/>
      <c r="I296" s="2"/>
      <c r="J296" s="4" t="s">
        <v>4137</v>
      </c>
    </row>
    <row r="297" spans="1:10" ht="15" customHeight="1">
      <c r="A297" s="2" t="s">
        <v>254</v>
      </c>
      <c r="B297" s="2" t="s">
        <v>255</v>
      </c>
      <c r="C297" s="3">
        <v>18</v>
      </c>
      <c r="D297" s="2" t="s">
        <v>800</v>
      </c>
      <c r="E297" s="2" t="s">
        <v>4078</v>
      </c>
      <c r="F297" s="2" t="s">
        <v>4069</v>
      </c>
      <c r="G297" s="2" t="s">
        <v>4071</v>
      </c>
      <c r="H297" s="2"/>
      <c r="I297" s="2"/>
      <c r="J297" s="4" t="s">
        <v>4134</v>
      </c>
    </row>
    <row r="298" spans="1:10" ht="15" customHeight="1">
      <c r="A298" s="2" t="s">
        <v>254</v>
      </c>
      <c r="B298" s="2" t="s">
        <v>255</v>
      </c>
      <c r="C298" s="3">
        <v>18</v>
      </c>
      <c r="D298" s="2" t="s">
        <v>800</v>
      </c>
      <c r="E298" s="2" t="s">
        <v>4078</v>
      </c>
      <c r="F298" s="2"/>
      <c r="G298" s="2" t="s">
        <v>4063</v>
      </c>
      <c r="H298" s="2"/>
      <c r="I298" s="2"/>
      <c r="J298" s="4" t="s">
        <v>4134</v>
      </c>
    </row>
    <row r="299" spans="1:10" ht="15" customHeight="1">
      <c r="A299" s="2" t="s">
        <v>254</v>
      </c>
      <c r="B299" s="2" t="s">
        <v>255</v>
      </c>
      <c r="C299" s="3">
        <v>18</v>
      </c>
      <c r="D299" s="2" t="s">
        <v>800</v>
      </c>
      <c r="E299" s="2" t="s">
        <v>4054</v>
      </c>
      <c r="F299" s="2" t="s">
        <v>521</v>
      </c>
      <c r="G299" s="2"/>
      <c r="H299" s="2"/>
      <c r="I299" s="2"/>
      <c r="J299" s="4" t="s">
        <v>4138</v>
      </c>
    </row>
    <row r="300" spans="1:10" ht="15" customHeight="1">
      <c r="A300" s="2" t="s">
        <v>254</v>
      </c>
      <c r="B300" s="2" t="s">
        <v>255</v>
      </c>
      <c r="C300" s="3">
        <v>18</v>
      </c>
      <c r="D300" s="2" t="s">
        <v>800</v>
      </c>
      <c r="E300" s="2" t="s">
        <v>4139</v>
      </c>
      <c r="F300" s="2" t="s">
        <v>4140</v>
      </c>
      <c r="G300" s="2"/>
      <c r="H300" s="2"/>
      <c r="I300" s="2"/>
      <c r="J300" s="4" t="s">
        <v>4141</v>
      </c>
    </row>
    <row r="301" spans="1:10" ht="15" customHeight="1">
      <c r="A301" s="2" t="s">
        <v>254</v>
      </c>
      <c r="B301" s="2" t="s">
        <v>255</v>
      </c>
      <c r="C301" s="3">
        <v>18</v>
      </c>
      <c r="D301" s="2" t="s">
        <v>800</v>
      </c>
      <c r="E301" s="2" t="s">
        <v>4139</v>
      </c>
      <c r="F301" s="2" t="s">
        <v>4069</v>
      </c>
      <c r="G301" s="2" t="s">
        <v>4071</v>
      </c>
      <c r="H301" s="2"/>
      <c r="I301" s="2"/>
      <c r="J301" s="4" t="s">
        <v>4134</v>
      </c>
    </row>
    <row r="302" spans="1:10" ht="15" customHeight="1">
      <c r="A302" s="2" t="s">
        <v>254</v>
      </c>
      <c r="B302" s="2" t="s">
        <v>255</v>
      </c>
      <c r="C302" s="3">
        <v>18</v>
      </c>
      <c r="D302" s="2" t="s">
        <v>800</v>
      </c>
      <c r="E302" s="2" t="s">
        <v>4139</v>
      </c>
      <c r="F302" s="2"/>
      <c r="G302" s="2" t="s">
        <v>4063</v>
      </c>
      <c r="H302" s="2"/>
      <c r="I302" s="2"/>
      <c r="J302" s="4" t="s">
        <v>4134</v>
      </c>
    </row>
    <row r="303" spans="1:10" ht="15" customHeight="1">
      <c r="A303" s="2" t="s">
        <v>254</v>
      </c>
      <c r="B303" s="2" t="s">
        <v>255</v>
      </c>
      <c r="C303" s="3">
        <v>18</v>
      </c>
      <c r="D303" s="2" t="s">
        <v>800</v>
      </c>
      <c r="E303" s="2" t="s">
        <v>1301</v>
      </c>
      <c r="F303" s="2" t="s">
        <v>521</v>
      </c>
      <c r="G303" s="2"/>
      <c r="H303" s="2"/>
      <c r="I303" s="2"/>
      <c r="J303" s="4" t="s">
        <v>4133</v>
      </c>
    </row>
    <row r="304" spans="1:10" ht="15" customHeight="1">
      <c r="A304" s="2" t="s">
        <v>254</v>
      </c>
      <c r="B304" s="2" t="s">
        <v>255</v>
      </c>
      <c r="C304" s="3">
        <v>18</v>
      </c>
      <c r="D304" s="2" t="s">
        <v>800</v>
      </c>
      <c r="E304" s="2" t="s">
        <v>1301</v>
      </c>
      <c r="F304" s="2" t="s">
        <v>4069</v>
      </c>
      <c r="G304" s="2" t="s">
        <v>4063</v>
      </c>
      <c r="H304" s="2"/>
      <c r="I304" s="2"/>
      <c r="J304" s="4" t="s">
        <v>4134</v>
      </c>
    </row>
    <row r="305" spans="1:10" ht="15" customHeight="1">
      <c r="A305" s="2" t="s">
        <v>254</v>
      </c>
      <c r="B305" s="2" t="s">
        <v>255</v>
      </c>
      <c r="C305" s="3">
        <v>18</v>
      </c>
      <c r="D305" s="2" t="s">
        <v>800</v>
      </c>
      <c r="E305" s="2" t="s">
        <v>1301</v>
      </c>
      <c r="F305" s="2" t="s">
        <v>3873</v>
      </c>
      <c r="G305" s="2"/>
      <c r="H305" s="2"/>
      <c r="I305" s="2"/>
      <c r="J305" s="4" t="s">
        <v>4136</v>
      </c>
    </row>
    <row r="306" spans="1:10" ht="15" customHeight="1">
      <c r="A306" s="2" t="s">
        <v>254</v>
      </c>
      <c r="B306" s="2" t="s">
        <v>255</v>
      </c>
      <c r="C306" s="3">
        <v>18</v>
      </c>
      <c r="D306" s="2" t="s">
        <v>800</v>
      </c>
      <c r="E306" s="2" t="s">
        <v>1301</v>
      </c>
      <c r="F306" s="2" t="s">
        <v>4140</v>
      </c>
      <c r="G306" s="2"/>
      <c r="H306" s="2"/>
      <c r="I306" s="2"/>
      <c r="J306" s="4" t="s">
        <v>4141</v>
      </c>
    </row>
    <row r="307" spans="1:10" ht="15" customHeight="1">
      <c r="A307" s="2" t="s">
        <v>254</v>
      </c>
      <c r="B307" s="2" t="s">
        <v>255</v>
      </c>
      <c r="C307" s="3">
        <v>18</v>
      </c>
      <c r="D307" s="2" t="s">
        <v>800</v>
      </c>
      <c r="E307" s="2" t="s">
        <v>1301</v>
      </c>
      <c r="F307" s="2"/>
      <c r="G307" s="2" t="s">
        <v>4071</v>
      </c>
      <c r="H307" s="2"/>
      <c r="I307" s="2"/>
      <c r="J307" s="4" t="s">
        <v>4134</v>
      </c>
    </row>
    <row r="308" spans="1:10" ht="15" customHeight="1">
      <c r="A308" s="2" t="s">
        <v>254</v>
      </c>
      <c r="B308" s="2" t="s">
        <v>255</v>
      </c>
      <c r="C308" s="3">
        <v>18</v>
      </c>
      <c r="D308" s="2" t="s">
        <v>800</v>
      </c>
      <c r="E308" s="2" t="s">
        <v>1301</v>
      </c>
      <c r="F308" s="2" t="s">
        <v>654</v>
      </c>
      <c r="G308" s="2"/>
      <c r="H308" s="2"/>
      <c r="I308" s="2"/>
      <c r="J308" s="4" t="s">
        <v>4142</v>
      </c>
    </row>
    <row r="309" spans="1:10" ht="15" customHeight="1">
      <c r="A309" s="2" t="s">
        <v>254</v>
      </c>
      <c r="B309" s="2" t="s">
        <v>255</v>
      </c>
      <c r="C309" s="3">
        <v>18</v>
      </c>
      <c r="D309" s="2" t="s">
        <v>800</v>
      </c>
      <c r="E309" s="2" t="s">
        <v>1287</v>
      </c>
      <c r="F309" s="2" t="s">
        <v>521</v>
      </c>
      <c r="G309" s="2"/>
      <c r="H309" s="2"/>
      <c r="I309" s="2"/>
      <c r="J309" s="4" t="s">
        <v>4133</v>
      </c>
    </row>
    <row r="310" spans="1:10" ht="15" customHeight="1">
      <c r="A310" s="2" t="s">
        <v>254</v>
      </c>
      <c r="B310" s="2" t="s">
        <v>255</v>
      </c>
      <c r="C310" s="3">
        <v>18</v>
      </c>
      <c r="D310" s="2" t="s">
        <v>800</v>
      </c>
      <c r="E310" s="2" t="s">
        <v>4143</v>
      </c>
      <c r="F310" s="2" t="s">
        <v>521</v>
      </c>
      <c r="G310" s="2"/>
      <c r="H310" s="2"/>
      <c r="I310" s="2"/>
      <c r="J310" s="4" t="s">
        <v>4133</v>
      </c>
    </row>
    <row r="311" spans="1:10" ht="15" customHeight="1">
      <c r="A311" s="2" t="s">
        <v>254</v>
      </c>
      <c r="B311" s="2" t="s">
        <v>255</v>
      </c>
      <c r="C311" s="3">
        <v>18</v>
      </c>
      <c r="D311" s="2" t="s">
        <v>800</v>
      </c>
      <c r="E311" s="2" t="s">
        <v>4143</v>
      </c>
      <c r="F311" s="2" t="s">
        <v>3873</v>
      </c>
      <c r="G311" s="2"/>
      <c r="H311" s="2"/>
      <c r="I311" s="2"/>
      <c r="J311" s="4" t="s">
        <v>4137</v>
      </c>
    </row>
    <row r="312" spans="1:10" ht="15" customHeight="1">
      <c r="A312" s="2" t="s">
        <v>254</v>
      </c>
      <c r="B312" s="2" t="s">
        <v>255</v>
      </c>
      <c r="C312" s="3">
        <v>18</v>
      </c>
      <c r="D312" s="2" t="s">
        <v>800</v>
      </c>
      <c r="E312" s="2" t="s">
        <v>4143</v>
      </c>
      <c r="F312" s="2" t="s">
        <v>4045</v>
      </c>
      <c r="G312" s="2"/>
      <c r="H312" s="2"/>
      <c r="I312" s="2"/>
      <c r="J312" s="4" t="s">
        <v>4137</v>
      </c>
    </row>
    <row r="313" spans="1:10" ht="15" customHeight="1">
      <c r="A313" s="2" t="s">
        <v>254</v>
      </c>
      <c r="B313" s="2" t="s">
        <v>255</v>
      </c>
      <c r="C313" s="3">
        <v>18</v>
      </c>
      <c r="D313" s="2" t="s">
        <v>800</v>
      </c>
      <c r="E313" s="2" t="s">
        <v>4065</v>
      </c>
      <c r="F313" s="2" t="s">
        <v>4140</v>
      </c>
      <c r="G313" s="2"/>
      <c r="H313" s="2"/>
      <c r="I313" s="2"/>
      <c r="J313" s="4" t="s">
        <v>4141</v>
      </c>
    </row>
    <row r="314" spans="1:10" ht="15" customHeight="1">
      <c r="A314" s="2" t="s">
        <v>254</v>
      </c>
      <c r="B314" s="2" t="s">
        <v>255</v>
      </c>
      <c r="C314" s="3">
        <v>18</v>
      </c>
      <c r="D314" s="2" t="s">
        <v>800</v>
      </c>
      <c r="E314" s="2" t="s">
        <v>4065</v>
      </c>
      <c r="F314" s="2" t="s">
        <v>4069</v>
      </c>
      <c r="G314" s="2" t="s">
        <v>4071</v>
      </c>
      <c r="H314" s="2"/>
      <c r="I314" s="2"/>
      <c r="J314" s="4" t="s">
        <v>4134</v>
      </c>
    </row>
    <row r="315" spans="1:10" ht="15" customHeight="1">
      <c r="A315" s="2" t="s">
        <v>254</v>
      </c>
      <c r="B315" s="2" t="s">
        <v>255</v>
      </c>
      <c r="C315" s="3">
        <v>18</v>
      </c>
      <c r="D315" s="2" t="s">
        <v>800</v>
      </c>
      <c r="E315" s="2" t="s">
        <v>4065</v>
      </c>
      <c r="F315" s="2"/>
      <c r="G315" s="2" t="s">
        <v>4063</v>
      </c>
      <c r="H315" s="2"/>
      <c r="I315" s="2"/>
      <c r="J315" s="4" t="s">
        <v>4134</v>
      </c>
    </row>
    <row r="316" spans="1:10" ht="15" customHeight="1">
      <c r="A316" s="2" t="s">
        <v>254</v>
      </c>
      <c r="B316" s="2" t="s">
        <v>255</v>
      </c>
      <c r="C316" s="3">
        <v>18</v>
      </c>
      <c r="D316" s="2" t="s">
        <v>800</v>
      </c>
      <c r="E316" s="2" t="s">
        <v>4144</v>
      </c>
      <c r="F316" s="2" t="s">
        <v>521</v>
      </c>
      <c r="G316" s="2"/>
      <c r="H316" s="2"/>
      <c r="I316" s="2"/>
      <c r="J316" s="4" t="s">
        <v>4133</v>
      </c>
    </row>
    <row r="317" spans="1:10" ht="15" customHeight="1">
      <c r="A317" s="2" t="s">
        <v>254</v>
      </c>
      <c r="B317" s="2" t="s">
        <v>255</v>
      </c>
      <c r="C317" s="3">
        <v>18</v>
      </c>
      <c r="D317" s="2" t="s">
        <v>800</v>
      </c>
      <c r="E317" s="2" t="s">
        <v>4145</v>
      </c>
      <c r="F317" s="2" t="s">
        <v>521</v>
      </c>
      <c r="G317" s="2"/>
      <c r="H317" s="2"/>
      <c r="I317" s="2"/>
      <c r="J317" s="4" t="s">
        <v>4133</v>
      </c>
    </row>
    <row r="318" spans="1:10" ht="15" customHeight="1">
      <c r="A318" s="2" t="s">
        <v>254</v>
      </c>
      <c r="B318" s="2" t="s">
        <v>255</v>
      </c>
      <c r="C318" s="3">
        <v>18</v>
      </c>
      <c r="D318" s="2" t="s">
        <v>800</v>
      </c>
      <c r="E318" s="2" t="s">
        <v>4059</v>
      </c>
      <c r="F318" s="2" t="s">
        <v>3873</v>
      </c>
      <c r="G318" s="2"/>
      <c r="H318" s="2"/>
      <c r="I318" s="2"/>
      <c r="J318" s="4" t="s">
        <v>4136</v>
      </c>
    </row>
    <row r="319" spans="1:10" ht="15" customHeight="1">
      <c r="A319" s="2" t="s">
        <v>254</v>
      </c>
      <c r="B319" s="2" t="s">
        <v>255</v>
      </c>
      <c r="C319" s="3">
        <v>18</v>
      </c>
      <c r="D319" s="2" t="s">
        <v>800</v>
      </c>
      <c r="E319" s="2" t="s">
        <v>4059</v>
      </c>
      <c r="F319" s="2" t="s">
        <v>4069</v>
      </c>
      <c r="G319" s="2"/>
      <c r="H319" s="2"/>
      <c r="I319" s="2"/>
      <c r="J319" s="4" t="s">
        <v>4136</v>
      </c>
    </row>
    <row r="320" spans="1:10" ht="15" customHeight="1">
      <c r="A320" s="2" t="s">
        <v>254</v>
      </c>
      <c r="B320" s="2" t="s">
        <v>255</v>
      </c>
      <c r="C320" s="3">
        <v>18</v>
      </c>
      <c r="D320" s="2" t="s">
        <v>800</v>
      </c>
      <c r="E320" s="2" t="s">
        <v>4146</v>
      </c>
      <c r="F320" s="2" t="s">
        <v>521</v>
      </c>
      <c r="G320" s="2"/>
      <c r="H320" s="2"/>
      <c r="I320" s="2"/>
      <c r="J320" s="4" t="s">
        <v>4133</v>
      </c>
    </row>
    <row r="321" spans="1:10" ht="15" customHeight="1">
      <c r="A321" s="2" t="s">
        <v>254</v>
      </c>
      <c r="B321" s="2" t="s">
        <v>255</v>
      </c>
      <c r="C321" s="3">
        <v>18</v>
      </c>
      <c r="D321" s="2" t="s">
        <v>800</v>
      </c>
      <c r="E321" s="2" t="s">
        <v>4147</v>
      </c>
      <c r="F321" s="2" t="s">
        <v>3873</v>
      </c>
      <c r="G321" s="2" t="s">
        <v>4043</v>
      </c>
      <c r="H321" s="2"/>
      <c r="I321" s="2"/>
      <c r="J321" s="4" t="s">
        <v>4137</v>
      </c>
    </row>
    <row r="322" spans="1:10" ht="15" customHeight="1">
      <c r="A322" s="2" t="s">
        <v>254</v>
      </c>
      <c r="B322" s="2" t="s">
        <v>255</v>
      </c>
      <c r="C322" s="3">
        <v>18</v>
      </c>
      <c r="D322" s="2" t="s">
        <v>800</v>
      </c>
      <c r="E322" s="2" t="s">
        <v>4147</v>
      </c>
      <c r="F322" s="2" t="s">
        <v>521</v>
      </c>
      <c r="G322" s="2"/>
      <c r="H322" s="2"/>
      <c r="I322" s="2"/>
      <c r="J322" s="4" t="s">
        <v>4138</v>
      </c>
    </row>
    <row r="323" spans="1:10" ht="15" customHeight="1">
      <c r="A323" s="2" t="s">
        <v>268</v>
      </c>
      <c r="B323" s="2" t="s">
        <v>269</v>
      </c>
      <c r="C323" s="3">
        <v>19</v>
      </c>
      <c r="D323" s="2" t="s">
        <v>819</v>
      </c>
      <c r="E323" s="2" t="s">
        <v>4042</v>
      </c>
      <c r="F323" s="2" t="s">
        <v>4069</v>
      </c>
      <c r="G323" s="2"/>
      <c r="H323" s="2"/>
      <c r="I323" s="2"/>
      <c r="J323" s="4" t="s">
        <v>4148</v>
      </c>
    </row>
    <row r="324" spans="1:10" ht="15" customHeight="1">
      <c r="A324" s="2" t="s">
        <v>268</v>
      </c>
      <c r="B324" s="2" t="s">
        <v>269</v>
      </c>
      <c r="C324" s="3">
        <v>19</v>
      </c>
      <c r="D324" s="2" t="s">
        <v>819</v>
      </c>
      <c r="E324" s="2" t="s">
        <v>4074</v>
      </c>
      <c r="F324" s="2" t="s">
        <v>4069</v>
      </c>
      <c r="G324" s="2"/>
      <c r="H324" s="2"/>
      <c r="I324" s="2"/>
      <c r="J324" s="4" t="s">
        <v>4149</v>
      </c>
    </row>
    <row r="325" spans="1:10" ht="15" customHeight="1">
      <c r="A325" s="2" t="s">
        <v>268</v>
      </c>
      <c r="B325" s="2" t="s">
        <v>269</v>
      </c>
      <c r="C325" s="3">
        <v>19</v>
      </c>
      <c r="D325" s="2" t="s">
        <v>819</v>
      </c>
      <c r="E325" s="2" t="s">
        <v>4051</v>
      </c>
      <c r="F325" s="2" t="s">
        <v>4069</v>
      </c>
      <c r="G325" s="2"/>
      <c r="H325" s="2"/>
      <c r="I325" s="2"/>
      <c r="J325" s="4" t="s">
        <v>4148</v>
      </c>
    </row>
    <row r="326" spans="1:10" ht="15" customHeight="1">
      <c r="A326" s="2" t="s">
        <v>268</v>
      </c>
      <c r="B326" s="2" t="s">
        <v>269</v>
      </c>
      <c r="C326" s="3">
        <v>19</v>
      </c>
      <c r="D326" s="2" t="s">
        <v>819</v>
      </c>
      <c r="E326" s="2" t="s">
        <v>4053</v>
      </c>
      <c r="F326" s="2" t="s">
        <v>4069</v>
      </c>
      <c r="G326" s="2"/>
      <c r="H326" s="2"/>
      <c r="I326" s="2"/>
      <c r="J326" s="4" t="s">
        <v>4148</v>
      </c>
    </row>
    <row r="327" spans="1:10" ht="15" customHeight="1">
      <c r="A327" s="2" t="s">
        <v>268</v>
      </c>
      <c r="B327" s="2" t="s">
        <v>269</v>
      </c>
      <c r="C327" s="3">
        <v>19</v>
      </c>
      <c r="D327" s="2" t="s">
        <v>819</v>
      </c>
      <c r="E327" s="2" t="s">
        <v>4054</v>
      </c>
      <c r="F327" s="2" t="s">
        <v>4069</v>
      </c>
      <c r="G327" s="2"/>
      <c r="H327" s="2"/>
      <c r="I327" s="2"/>
      <c r="J327" s="4" t="s">
        <v>4148</v>
      </c>
    </row>
    <row r="328" spans="1:10" ht="15" customHeight="1">
      <c r="A328" s="2" t="s">
        <v>268</v>
      </c>
      <c r="B328" s="2" t="s">
        <v>269</v>
      </c>
      <c r="C328" s="3">
        <v>19</v>
      </c>
      <c r="D328" s="2" t="s">
        <v>819</v>
      </c>
      <c r="E328" s="2" t="s">
        <v>1301</v>
      </c>
      <c r="F328" s="2" t="s">
        <v>4069</v>
      </c>
      <c r="G328" s="2"/>
      <c r="H328" s="2"/>
      <c r="I328" s="2"/>
      <c r="J328" s="4" t="s">
        <v>4148</v>
      </c>
    </row>
    <row r="329" spans="1:10" ht="15" customHeight="1">
      <c r="A329" s="2" t="s">
        <v>268</v>
      </c>
      <c r="B329" s="2" t="s">
        <v>269</v>
      </c>
      <c r="C329" s="3">
        <v>19</v>
      </c>
      <c r="D329" s="2" t="s">
        <v>819</v>
      </c>
      <c r="E329" s="2" t="s">
        <v>4059</v>
      </c>
      <c r="F329" s="2" t="s">
        <v>4069</v>
      </c>
      <c r="G329" s="2"/>
      <c r="H329" s="2"/>
      <c r="I329" s="2"/>
      <c r="J329" s="4" t="s">
        <v>4148</v>
      </c>
    </row>
    <row r="330" spans="1:10" ht="15" customHeight="1">
      <c r="A330" s="2" t="s">
        <v>268</v>
      </c>
      <c r="B330" s="2" t="s">
        <v>269</v>
      </c>
      <c r="C330" s="3">
        <v>19</v>
      </c>
      <c r="D330" s="2" t="s">
        <v>819</v>
      </c>
      <c r="E330" s="2" t="s">
        <v>4150</v>
      </c>
      <c r="F330" s="2" t="s">
        <v>4151</v>
      </c>
      <c r="G330" s="2"/>
      <c r="H330" s="2" t="s">
        <v>1032</v>
      </c>
      <c r="I330" s="2" t="s">
        <v>1053</v>
      </c>
      <c r="J330" s="4" t="s">
        <v>4152</v>
      </c>
    </row>
    <row r="331" spans="1:10" ht="15" customHeight="1">
      <c r="A331" s="2" t="s">
        <v>294</v>
      </c>
      <c r="B331" s="2" t="s">
        <v>295</v>
      </c>
      <c r="C331" s="3">
        <v>21</v>
      </c>
      <c r="D331" s="2" t="s">
        <v>831</v>
      </c>
      <c r="E331" s="2" t="s">
        <v>4047</v>
      </c>
      <c r="F331" s="2"/>
      <c r="G331" s="2" t="s">
        <v>4071</v>
      </c>
      <c r="H331" s="2"/>
      <c r="I331" s="2"/>
      <c r="J331" s="4" t="s">
        <v>4153</v>
      </c>
    </row>
    <row r="332" spans="1:10" ht="15" customHeight="1">
      <c r="A332" s="2" t="s">
        <v>294</v>
      </c>
      <c r="B332" s="2" t="s">
        <v>295</v>
      </c>
      <c r="C332" s="3">
        <v>21</v>
      </c>
      <c r="D332" s="2" t="s">
        <v>831</v>
      </c>
      <c r="E332" s="2" t="s">
        <v>4047</v>
      </c>
      <c r="F332" s="2"/>
      <c r="G332" s="2" t="s">
        <v>4154</v>
      </c>
      <c r="H332" s="2"/>
      <c r="I332" s="2"/>
      <c r="J332" s="4" t="s">
        <v>4155</v>
      </c>
    </row>
    <row r="333" spans="1:10" ht="15" customHeight="1">
      <c r="A333" s="2" t="s">
        <v>294</v>
      </c>
      <c r="B333" s="2" t="s">
        <v>295</v>
      </c>
      <c r="C333" s="3">
        <v>21</v>
      </c>
      <c r="D333" s="2" t="s">
        <v>831</v>
      </c>
      <c r="E333" s="2" t="s">
        <v>1620</v>
      </c>
      <c r="F333" s="2"/>
      <c r="G333" s="2" t="s">
        <v>4043</v>
      </c>
      <c r="H333" s="2"/>
      <c r="I333" s="2"/>
      <c r="J333" s="4" t="s">
        <v>4155</v>
      </c>
    </row>
    <row r="334" spans="1:10" ht="15" customHeight="1">
      <c r="A334" s="2" t="s">
        <v>294</v>
      </c>
      <c r="B334" s="2" t="s">
        <v>295</v>
      </c>
      <c r="C334" s="3">
        <v>21</v>
      </c>
      <c r="D334" s="2" t="s">
        <v>831</v>
      </c>
      <c r="E334" s="2" t="s">
        <v>4156</v>
      </c>
      <c r="F334" s="2"/>
      <c r="G334" s="2" t="s">
        <v>4071</v>
      </c>
      <c r="H334" s="2"/>
      <c r="I334" s="2"/>
      <c r="J334" s="4" t="s">
        <v>4153</v>
      </c>
    </row>
    <row r="335" spans="1:10" ht="15" customHeight="1">
      <c r="A335" s="2" t="s">
        <v>294</v>
      </c>
      <c r="B335" s="2" t="s">
        <v>295</v>
      </c>
      <c r="C335" s="3">
        <v>21</v>
      </c>
      <c r="D335" s="2" t="s">
        <v>831</v>
      </c>
      <c r="E335" s="2" t="s">
        <v>4156</v>
      </c>
      <c r="F335" s="2"/>
      <c r="G335" s="2" t="s">
        <v>4154</v>
      </c>
      <c r="H335" s="2"/>
      <c r="I335" s="2"/>
      <c r="J335" s="4" t="s">
        <v>4157</v>
      </c>
    </row>
    <row r="336" spans="1:10" ht="15" customHeight="1">
      <c r="A336" s="2" t="s">
        <v>294</v>
      </c>
      <c r="B336" s="2" t="s">
        <v>295</v>
      </c>
      <c r="C336" s="3">
        <v>21</v>
      </c>
      <c r="D336" s="2" t="s">
        <v>831</v>
      </c>
      <c r="E336" s="2" t="s">
        <v>1301</v>
      </c>
      <c r="F336" s="2"/>
      <c r="G336" s="2" t="s">
        <v>4043</v>
      </c>
      <c r="H336" s="2"/>
      <c r="I336" s="2"/>
      <c r="J336" s="4" t="s">
        <v>4157</v>
      </c>
    </row>
    <row r="337" spans="1:10" ht="15" customHeight="1">
      <c r="A337" s="2" t="s">
        <v>294</v>
      </c>
      <c r="B337" s="2" t="s">
        <v>295</v>
      </c>
      <c r="C337" s="3">
        <v>21</v>
      </c>
      <c r="D337" s="2" t="s">
        <v>831</v>
      </c>
      <c r="E337" s="2" t="s">
        <v>4059</v>
      </c>
      <c r="F337" s="2"/>
      <c r="G337" s="2" t="s">
        <v>4071</v>
      </c>
      <c r="H337" s="2"/>
      <c r="I337" s="2"/>
      <c r="J337" s="4" t="s">
        <v>4158</v>
      </c>
    </row>
    <row r="338" spans="1:10" ht="15" customHeight="1">
      <c r="A338" s="2" t="s">
        <v>294</v>
      </c>
      <c r="B338" s="2" t="s">
        <v>295</v>
      </c>
      <c r="C338" s="3">
        <v>21</v>
      </c>
      <c r="D338" s="2" t="s">
        <v>831</v>
      </c>
      <c r="E338" s="2" t="s">
        <v>4059</v>
      </c>
      <c r="F338" s="2"/>
      <c r="G338" s="2" t="s">
        <v>4154</v>
      </c>
      <c r="H338" s="2"/>
      <c r="I338" s="2"/>
      <c r="J338" s="4" t="s">
        <v>4157</v>
      </c>
    </row>
    <row r="339" spans="1:10" ht="15" customHeight="1">
      <c r="A339" s="2" t="s">
        <v>294</v>
      </c>
      <c r="B339" s="2" t="s">
        <v>295</v>
      </c>
      <c r="C339" s="3">
        <v>21</v>
      </c>
      <c r="D339" s="2" t="s">
        <v>831</v>
      </c>
      <c r="E339" s="2" t="s">
        <v>4059</v>
      </c>
      <c r="F339" s="2"/>
      <c r="G339" s="2" t="s">
        <v>4043</v>
      </c>
      <c r="H339" s="2"/>
      <c r="I339" s="2"/>
      <c r="J339" s="4" t="s">
        <v>4157</v>
      </c>
    </row>
    <row r="340" spans="1:10" ht="15" customHeight="1">
      <c r="A340" s="2" t="s">
        <v>330</v>
      </c>
      <c r="B340" s="2" t="s">
        <v>331</v>
      </c>
      <c r="C340" s="3">
        <v>24</v>
      </c>
      <c r="D340" s="2" t="s">
        <v>842</v>
      </c>
      <c r="E340" s="2" t="s">
        <v>4065</v>
      </c>
      <c r="F340" s="2" t="s">
        <v>4069</v>
      </c>
      <c r="G340" s="2"/>
      <c r="H340" s="2"/>
      <c r="I340" s="2"/>
      <c r="J340" s="4" t="s">
        <v>4159</v>
      </c>
    </row>
    <row r="341" spans="1:10" ht="15" customHeight="1">
      <c r="A341" s="2" t="s">
        <v>330</v>
      </c>
      <c r="B341" s="2" t="s">
        <v>331</v>
      </c>
      <c r="C341" s="3">
        <v>24</v>
      </c>
      <c r="D341" s="2" t="s">
        <v>842</v>
      </c>
      <c r="E341" s="2" t="s">
        <v>4083</v>
      </c>
      <c r="F341" s="2" t="s">
        <v>4069</v>
      </c>
      <c r="G341" s="2"/>
      <c r="H341" s="2"/>
      <c r="I341" s="2"/>
      <c r="J341" s="4" t="s">
        <v>4082</v>
      </c>
    </row>
    <row r="342" spans="1:10" ht="15" customHeight="1">
      <c r="A342" s="2" t="s">
        <v>330</v>
      </c>
      <c r="B342" s="2" t="s">
        <v>331</v>
      </c>
      <c r="C342" s="3">
        <v>24</v>
      </c>
      <c r="D342" s="2" t="s">
        <v>842</v>
      </c>
      <c r="E342" s="2" t="s">
        <v>4160</v>
      </c>
      <c r="F342" s="2" t="s">
        <v>4069</v>
      </c>
      <c r="G342" s="2"/>
      <c r="H342" s="2"/>
      <c r="I342" s="2"/>
      <c r="J342" s="4" t="s">
        <v>4082</v>
      </c>
    </row>
    <row r="343" spans="1:10" ht="15" customHeight="1">
      <c r="A343" s="2" t="s">
        <v>361</v>
      </c>
      <c r="B343" s="2" t="s">
        <v>362</v>
      </c>
      <c r="C343" s="3">
        <v>27</v>
      </c>
      <c r="D343" s="2" t="s">
        <v>872</v>
      </c>
      <c r="E343" s="2" t="s">
        <v>4042</v>
      </c>
      <c r="F343" s="2" t="s">
        <v>4069</v>
      </c>
      <c r="G343" s="2" t="s">
        <v>4043</v>
      </c>
      <c r="H343" s="2"/>
      <c r="I343" s="2"/>
      <c r="J343" s="4" t="s">
        <v>4161</v>
      </c>
    </row>
    <row r="344" spans="1:10" ht="15" customHeight="1">
      <c r="A344" s="2" t="s">
        <v>361</v>
      </c>
      <c r="B344" s="2" t="s">
        <v>362</v>
      </c>
      <c r="C344" s="3">
        <v>27</v>
      </c>
      <c r="D344" s="2" t="s">
        <v>872</v>
      </c>
      <c r="E344" s="2" t="s">
        <v>1620</v>
      </c>
      <c r="F344" s="2" t="s">
        <v>4069</v>
      </c>
      <c r="G344" s="2" t="s">
        <v>4043</v>
      </c>
      <c r="H344" s="2"/>
      <c r="I344" s="2"/>
      <c r="J344" s="4" t="s">
        <v>4161</v>
      </c>
    </row>
    <row r="345" spans="1:10" ht="15" customHeight="1">
      <c r="A345" s="2" t="s">
        <v>361</v>
      </c>
      <c r="B345" s="2" t="s">
        <v>362</v>
      </c>
      <c r="C345" s="3">
        <v>27</v>
      </c>
      <c r="D345" s="2" t="s">
        <v>872</v>
      </c>
      <c r="E345" s="2" t="s">
        <v>4156</v>
      </c>
      <c r="F345" s="2" t="s">
        <v>4069</v>
      </c>
      <c r="G345" s="2" t="s">
        <v>4043</v>
      </c>
      <c r="H345" s="2"/>
      <c r="I345" s="2"/>
      <c r="J345" s="4" t="s">
        <v>4161</v>
      </c>
    </row>
    <row r="346" spans="1:10" ht="15" customHeight="1">
      <c r="A346" s="2" t="s">
        <v>361</v>
      </c>
      <c r="B346" s="2" t="s">
        <v>362</v>
      </c>
      <c r="C346" s="3">
        <v>27</v>
      </c>
      <c r="D346" s="2" t="s">
        <v>872</v>
      </c>
      <c r="E346" s="2" t="s">
        <v>4054</v>
      </c>
      <c r="F346" s="2" t="s">
        <v>4069</v>
      </c>
      <c r="G346" s="2" t="s">
        <v>4043</v>
      </c>
      <c r="H346" s="2"/>
      <c r="I346" s="2"/>
      <c r="J346" s="4" t="s">
        <v>4161</v>
      </c>
    </row>
    <row r="347" spans="1:10" ht="15" customHeight="1">
      <c r="A347" s="2" t="s">
        <v>361</v>
      </c>
      <c r="B347" s="2" t="s">
        <v>362</v>
      </c>
      <c r="C347" s="3">
        <v>27</v>
      </c>
      <c r="D347" s="2" t="s">
        <v>872</v>
      </c>
      <c r="E347" s="2" t="s">
        <v>1301</v>
      </c>
      <c r="F347" s="2" t="s">
        <v>4069</v>
      </c>
      <c r="G347" s="2" t="s">
        <v>4043</v>
      </c>
      <c r="H347" s="2"/>
      <c r="I347" s="2"/>
      <c r="J347" s="4" t="s">
        <v>4161</v>
      </c>
    </row>
    <row r="348" spans="1:10" ht="15" customHeight="1">
      <c r="A348" s="2" t="s">
        <v>407</v>
      </c>
      <c r="B348" s="2" t="s">
        <v>408</v>
      </c>
      <c r="C348" s="3">
        <v>31</v>
      </c>
      <c r="D348" s="2" t="s">
        <v>913</v>
      </c>
      <c r="E348" s="2" t="s">
        <v>4040</v>
      </c>
      <c r="F348" s="2" t="s">
        <v>521</v>
      </c>
      <c r="G348" s="2"/>
      <c r="H348" s="2"/>
      <c r="I348" s="2"/>
      <c r="J348" s="4" t="s">
        <v>4162</v>
      </c>
    </row>
    <row r="349" spans="1:10" ht="15" customHeight="1">
      <c r="A349" s="2" t="s">
        <v>407</v>
      </c>
      <c r="B349" s="2" t="s">
        <v>408</v>
      </c>
      <c r="C349" s="3">
        <v>31</v>
      </c>
      <c r="D349" s="2" t="s">
        <v>913</v>
      </c>
      <c r="E349" s="2" t="s">
        <v>4042</v>
      </c>
      <c r="F349" s="2" t="s">
        <v>4069</v>
      </c>
      <c r="G349" s="2"/>
      <c r="H349" s="2"/>
      <c r="I349" s="2"/>
      <c r="J349" s="4" t="s">
        <v>4163</v>
      </c>
    </row>
    <row r="350" spans="1:10" ht="15" customHeight="1">
      <c r="A350" s="2" t="s">
        <v>407</v>
      </c>
      <c r="B350" s="2" t="s">
        <v>408</v>
      </c>
      <c r="C350" s="3">
        <v>31</v>
      </c>
      <c r="D350" s="2" t="s">
        <v>913</v>
      </c>
      <c r="E350" s="2" t="s">
        <v>4042</v>
      </c>
      <c r="F350" s="2" t="s">
        <v>521</v>
      </c>
      <c r="G350" s="2"/>
      <c r="H350" s="2"/>
      <c r="I350" s="2"/>
      <c r="J350" s="4" t="s">
        <v>4163</v>
      </c>
    </row>
    <row r="351" spans="1:10" ht="15" customHeight="1">
      <c r="A351" s="2" t="s">
        <v>407</v>
      </c>
      <c r="B351" s="2" t="s">
        <v>408</v>
      </c>
      <c r="C351" s="3">
        <v>31</v>
      </c>
      <c r="D351" s="2" t="s">
        <v>913</v>
      </c>
      <c r="E351" s="2" t="s">
        <v>4164</v>
      </c>
      <c r="F351" s="2" t="s">
        <v>521</v>
      </c>
      <c r="G351" s="2"/>
      <c r="H351" s="2"/>
      <c r="I351" s="2"/>
      <c r="J351" s="4" t="s">
        <v>4162</v>
      </c>
    </row>
    <row r="352" spans="1:10" ht="15" customHeight="1">
      <c r="A352" s="2" t="s">
        <v>407</v>
      </c>
      <c r="B352" s="2" t="s">
        <v>408</v>
      </c>
      <c r="C352" s="3">
        <v>31</v>
      </c>
      <c r="D352" s="2" t="s">
        <v>913</v>
      </c>
      <c r="E352" s="2" t="s">
        <v>4049</v>
      </c>
      <c r="F352" s="2" t="s">
        <v>3873</v>
      </c>
      <c r="G352" s="2" t="s">
        <v>4063</v>
      </c>
      <c r="H352" s="2"/>
      <c r="I352" s="2"/>
      <c r="J352" s="4" t="s">
        <v>4165</v>
      </c>
    </row>
    <row r="353" spans="1:10" ht="15" customHeight="1">
      <c r="A353" s="2" t="s">
        <v>407</v>
      </c>
      <c r="B353" s="2" t="s">
        <v>408</v>
      </c>
      <c r="C353" s="3">
        <v>31</v>
      </c>
      <c r="D353" s="2" t="s">
        <v>913</v>
      </c>
      <c r="E353" s="2" t="s">
        <v>4051</v>
      </c>
      <c r="F353" s="2" t="s">
        <v>4069</v>
      </c>
      <c r="G353" s="2"/>
      <c r="H353" s="2"/>
      <c r="I353" s="2"/>
      <c r="J353" s="4" t="s">
        <v>4163</v>
      </c>
    </row>
    <row r="354" spans="1:10" ht="15" customHeight="1">
      <c r="A354" s="2" t="s">
        <v>407</v>
      </c>
      <c r="B354" s="2" t="s">
        <v>408</v>
      </c>
      <c r="C354" s="3">
        <v>31</v>
      </c>
      <c r="D354" s="2" t="s">
        <v>913</v>
      </c>
      <c r="E354" s="2" t="s">
        <v>4051</v>
      </c>
      <c r="F354" s="2" t="s">
        <v>521</v>
      </c>
      <c r="G354" s="2"/>
      <c r="H354" s="2"/>
      <c r="I354" s="2"/>
      <c r="J354" s="4" t="s">
        <v>4163</v>
      </c>
    </row>
    <row r="355" spans="1:10" ht="15" customHeight="1">
      <c r="A355" s="2" t="s">
        <v>407</v>
      </c>
      <c r="B355" s="2" t="s">
        <v>408</v>
      </c>
      <c r="C355" s="3">
        <v>31</v>
      </c>
      <c r="D355" s="2" t="s">
        <v>913</v>
      </c>
      <c r="E355" s="2" t="s">
        <v>4053</v>
      </c>
      <c r="F355" s="2" t="s">
        <v>4069</v>
      </c>
      <c r="G355" s="2"/>
      <c r="H355" s="2"/>
      <c r="I355" s="2"/>
      <c r="J355" s="4" t="s">
        <v>4163</v>
      </c>
    </row>
    <row r="356" spans="1:10" ht="15" customHeight="1">
      <c r="A356" s="2" t="s">
        <v>407</v>
      </c>
      <c r="B356" s="2" t="s">
        <v>408</v>
      </c>
      <c r="C356" s="3">
        <v>31</v>
      </c>
      <c r="D356" s="2" t="s">
        <v>913</v>
      </c>
      <c r="E356" s="2" t="s">
        <v>4053</v>
      </c>
      <c r="F356" s="2" t="s">
        <v>521</v>
      </c>
      <c r="G356" s="2"/>
      <c r="H356" s="2"/>
      <c r="I356" s="2"/>
      <c r="J356" s="4" t="s">
        <v>4163</v>
      </c>
    </row>
    <row r="357" spans="1:10" ht="15" customHeight="1">
      <c r="A357" s="2" t="s">
        <v>407</v>
      </c>
      <c r="B357" s="2" t="s">
        <v>408</v>
      </c>
      <c r="C357" s="3">
        <v>31</v>
      </c>
      <c r="D357" s="2" t="s">
        <v>913</v>
      </c>
      <c r="E357" s="2" t="s">
        <v>4053</v>
      </c>
      <c r="F357" s="2" t="s">
        <v>3873</v>
      </c>
      <c r="G357" s="2" t="s">
        <v>4043</v>
      </c>
      <c r="H357" s="2"/>
      <c r="I357" s="2"/>
      <c r="J357" s="4" t="s">
        <v>4163</v>
      </c>
    </row>
    <row r="358" spans="1:10" ht="15" customHeight="1">
      <c r="A358" s="2" t="s">
        <v>407</v>
      </c>
      <c r="B358" s="2" t="s">
        <v>408</v>
      </c>
      <c r="C358" s="3">
        <v>31</v>
      </c>
      <c r="D358" s="2" t="s">
        <v>913</v>
      </c>
      <c r="E358" s="2" t="s">
        <v>4054</v>
      </c>
      <c r="F358" s="2" t="s">
        <v>4069</v>
      </c>
      <c r="G358" s="2"/>
      <c r="H358" s="2"/>
      <c r="I358" s="2"/>
      <c r="J358" s="4" t="s">
        <v>4163</v>
      </c>
    </row>
    <row r="359" spans="1:10" ht="15" customHeight="1">
      <c r="A359" s="2" t="s">
        <v>407</v>
      </c>
      <c r="B359" s="2" t="s">
        <v>408</v>
      </c>
      <c r="C359" s="3">
        <v>31</v>
      </c>
      <c r="D359" s="2" t="s">
        <v>913</v>
      </c>
      <c r="E359" s="2" t="s">
        <v>4054</v>
      </c>
      <c r="F359" s="2" t="s">
        <v>521</v>
      </c>
      <c r="G359" s="2"/>
      <c r="H359" s="2"/>
      <c r="I359" s="2"/>
      <c r="J359" s="4" t="s">
        <v>4163</v>
      </c>
    </row>
    <row r="360" spans="1:10" ht="15" customHeight="1">
      <c r="A360" s="2" t="s">
        <v>407</v>
      </c>
      <c r="B360" s="2" t="s">
        <v>408</v>
      </c>
      <c r="C360" s="3">
        <v>31</v>
      </c>
      <c r="D360" s="2" t="s">
        <v>913</v>
      </c>
      <c r="E360" s="2" t="s">
        <v>4054</v>
      </c>
      <c r="F360" s="2" t="s">
        <v>4166</v>
      </c>
      <c r="G360" s="2"/>
      <c r="H360" s="2"/>
      <c r="I360" s="2"/>
      <c r="J360" s="4" t="s">
        <v>4165</v>
      </c>
    </row>
    <row r="361" spans="1:10" ht="15" customHeight="1">
      <c r="A361" s="2" t="s">
        <v>407</v>
      </c>
      <c r="B361" s="2" t="s">
        <v>408</v>
      </c>
      <c r="C361" s="3">
        <v>31</v>
      </c>
      <c r="D361" s="2" t="s">
        <v>913</v>
      </c>
      <c r="E361" s="2" t="s">
        <v>1301</v>
      </c>
      <c r="F361" s="2" t="s">
        <v>4069</v>
      </c>
      <c r="G361" s="2"/>
      <c r="H361" s="2"/>
      <c r="I361" s="2"/>
      <c r="J361" s="4" t="s">
        <v>4163</v>
      </c>
    </row>
    <row r="362" spans="1:10" ht="15" customHeight="1">
      <c r="A362" s="2" t="s">
        <v>407</v>
      </c>
      <c r="B362" s="2" t="s">
        <v>408</v>
      </c>
      <c r="C362" s="3">
        <v>31</v>
      </c>
      <c r="D362" s="2" t="s">
        <v>913</v>
      </c>
      <c r="E362" s="2" t="s">
        <v>1301</v>
      </c>
      <c r="F362" s="2" t="s">
        <v>521</v>
      </c>
      <c r="G362" s="2"/>
      <c r="H362" s="2"/>
      <c r="I362" s="2"/>
      <c r="J362" s="4" t="s">
        <v>4163</v>
      </c>
    </row>
    <row r="363" spans="1:10" ht="15" customHeight="1">
      <c r="A363" s="2" t="s">
        <v>407</v>
      </c>
      <c r="B363" s="2" t="s">
        <v>408</v>
      </c>
      <c r="C363" s="3">
        <v>31</v>
      </c>
      <c r="D363" s="2" t="s">
        <v>913</v>
      </c>
      <c r="E363" s="2" t="s">
        <v>1287</v>
      </c>
      <c r="F363" s="2" t="s">
        <v>4069</v>
      </c>
      <c r="G363" s="2"/>
      <c r="H363" s="2"/>
      <c r="I363" s="2"/>
      <c r="J363" s="4" t="s">
        <v>4163</v>
      </c>
    </row>
    <row r="364" spans="1:10" ht="15" customHeight="1">
      <c r="A364" s="2" t="s">
        <v>407</v>
      </c>
      <c r="B364" s="2" t="s">
        <v>408</v>
      </c>
      <c r="C364" s="3">
        <v>31</v>
      </c>
      <c r="D364" s="2" t="s">
        <v>913</v>
      </c>
      <c r="E364" s="2" t="s">
        <v>1287</v>
      </c>
      <c r="F364" s="2" t="s">
        <v>521</v>
      </c>
      <c r="G364" s="2"/>
      <c r="H364" s="2"/>
      <c r="I364" s="2"/>
      <c r="J364" s="4" t="s">
        <v>4163</v>
      </c>
    </row>
    <row r="365" spans="1:10" ht="15" customHeight="1">
      <c r="A365" s="2" t="s">
        <v>407</v>
      </c>
      <c r="B365" s="2" t="s">
        <v>408</v>
      </c>
      <c r="C365" s="3">
        <v>31</v>
      </c>
      <c r="D365" s="2" t="s">
        <v>913</v>
      </c>
      <c r="E365" s="2" t="s">
        <v>4144</v>
      </c>
      <c r="F365" s="2" t="s">
        <v>3873</v>
      </c>
      <c r="G365" s="2" t="s">
        <v>4043</v>
      </c>
      <c r="H365" s="2"/>
      <c r="I365" s="2"/>
      <c r="J365" s="4" t="s">
        <v>4163</v>
      </c>
    </row>
    <row r="366" spans="1:10" ht="15" customHeight="1">
      <c r="A366" s="2" t="s">
        <v>407</v>
      </c>
      <c r="B366" s="2" t="s">
        <v>408</v>
      </c>
      <c r="C366" s="3">
        <v>31</v>
      </c>
      <c r="D366" s="2" t="s">
        <v>913</v>
      </c>
      <c r="E366" s="2" t="s">
        <v>4145</v>
      </c>
      <c r="F366" s="2" t="s">
        <v>3873</v>
      </c>
      <c r="G366" s="2" t="s">
        <v>4043</v>
      </c>
      <c r="H366" s="2"/>
      <c r="I366" s="2"/>
      <c r="J366" s="4" t="s">
        <v>4163</v>
      </c>
    </row>
    <row r="367" spans="1:10" ht="15" customHeight="1">
      <c r="A367" s="2" t="s">
        <v>407</v>
      </c>
      <c r="B367" s="2" t="s">
        <v>408</v>
      </c>
      <c r="C367" s="3">
        <v>31</v>
      </c>
      <c r="D367" s="2" t="s">
        <v>913</v>
      </c>
      <c r="E367" s="2" t="s">
        <v>4146</v>
      </c>
      <c r="F367" s="2" t="s">
        <v>3873</v>
      </c>
      <c r="G367" s="2" t="s">
        <v>4043</v>
      </c>
      <c r="H367" s="2"/>
      <c r="I367" s="2"/>
      <c r="J367" s="4" t="s">
        <v>4163</v>
      </c>
    </row>
    <row r="368" spans="1:10" ht="15" customHeight="1">
      <c r="A368" s="2" t="s">
        <v>441</v>
      </c>
      <c r="B368" s="2" t="s">
        <v>442</v>
      </c>
      <c r="C368" s="3">
        <v>34</v>
      </c>
      <c r="D368" s="2" t="s">
        <v>949</v>
      </c>
      <c r="E368" s="2" t="s">
        <v>4042</v>
      </c>
      <c r="F368" s="2"/>
      <c r="G368" s="2" t="s">
        <v>4071</v>
      </c>
      <c r="H368" s="2"/>
      <c r="I368" s="2"/>
      <c r="J368" s="4" t="s">
        <v>4167</v>
      </c>
    </row>
    <row r="369" spans="1:10" ht="15" customHeight="1">
      <c r="A369" s="2" t="s">
        <v>441</v>
      </c>
      <c r="B369" s="2" t="s">
        <v>442</v>
      </c>
      <c r="C369" s="3">
        <v>34</v>
      </c>
      <c r="D369" s="2" t="s">
        <v>949</v>
      </c>
      <c r="E369" s="2" t="s">
        <v>4047</v>
      </c>
      <c r="F369" s="2" t="s">
        <v>4069</v>
      </c>
      <c r="G369" s="2" t="s">
        <v>4071</v>
      </c>
      <c r="H369" s="2"/>
      <c r="I369" s="2"/>
      <c r="J369" s="4" t="s">
        <v>4167</v>
      </c>
    </row>
    <row r="370" spans="1:10" ht="15" customHeight="1">
      <c r="A370" s="2" t="s">
        <v>441</v>
      </c>
      <c r="B370" s="2" t="s">
        <v>442</v>
      </c>
      <c r="C370" s="3">
        <v>34</v>
      </c>
      <c r="D370" s="2" t="s">
        <v>949</v>
      </c>
      <c r="E370" s="2" t="s">
        <v>4049</v>
      </c>
      <c r="F370" s="2"/>
      <c r="G370" s="2" t="s">
        <v>4071</v>
      </c>
      <c r="H370" s="2"/>
      <c r="I370" s="2"/>
      <c r="J370" s="4" t="s">
        <v>4167</v>
      </c>
    </row>
    <row r="371" spans="1:10" ht="15" customHeight="1">
      <c r="A371" s="2" t="s">
        <v>441</v>
      </c>
      <c r="B371" s="2" t="s">
        <v>442</v>
      </c>
      <c r="C371" s="3">
        <v>34</v>
      </c>
      <c r="D371" s="2" t="s">
        <v>949</v>
      </c>
      <c r="E371" s="2" t="s">
        <v>1620</v>
      </c>
      <c r="F371" s="2"/>
      <c r="G371" s="2" t="s">
        <v>4071</v>
      </c>
      <c r="H371" s="2"/>
      <c r="I371" s="2"/>
      <c r="J371" s="4" t="s">
        <v>4167</v>
      </c>
    </row>
    <row r="372" spans="1:10" ht="15" customHeight="1">
      <c r="A372" s="2" t="s">
        <v>441</v>
      </c>
      <c r="B372" s="2" t="s">
        <v>442</v>
      </c>
      <c r="C372" s="3">
        <v>34</v>
      </c>
      <c r="D372" s="2" t="s">
        <v>949</v>
      </c>
      <c r="E372" s="2" t="s">
        <v>4053</v>
      </c>
      <c r="F372" s="2"/>
      <c r="G372" s="2" t="s">
        <v>4071</v>
      </c>
      <c r="H372" s="2"/>
      <c r="I372" s="2"/>
      <c r="J372" s="4" t="s">
        <v>4167</v>
      </c>
    </row>
    <row r="373" spans="1:10" ht="15" customHeight="1">
      <c r="A373" s="2" t="s">
        <v>441</v>
      </c>
      <c r="B373" s="2" t="s">
        <v>442</v>
      </c>
      <c r="C373" s="3">
        <v>34</v>
      </c>
      <c r="D373" s="2" t="s">
        <v>949</v>
      </c>
      <c r="E373" s="2" t="s">
        <v>1301</v>
      </c>
      <c r="F373" s="2"/>
      <c r="G373" s="2" t="s">
        <v>4071</v>
      </c>
      <c r="H373" s="2"/>
      <c r="I373" s="2"/>
      <c r="J373" s="4" t="s">
        <v>4167</v>
      </c>
    </row>
    <row r="374" spans="1:10" ht="15" customHeight="1">
      <c r="A374" s="2" t="s">
        <v>441</v>
      </c>
      <c r="B374" s="2" t="s">
        <v>442</v>
      </c>
      <c r="C374" s="3">
        <v>34</v>
      </c>
      <c r="D374" s="2" t="s">
        <v>949</v>
      </c>
      <c r="E374" s="2" t="s">
        <v>4059</v>
      </c>
      <c r="F374" s="2"/>
      <c r="G374" s="2" t="s">
        <v>4071</v>
      </c>
      <c r="H374" s="2"/>
      <c r="I374" s="2"/>
      <c r="J374" s="4" t="s">
        <v>4167</v>
      </c>
    </row>
    <row r="375" spans="1:10" ht="15" customHeight="1">
      <c r="A375" s="2" t="s">
        <v>466</v>
      </c>
      <c r="B375" s="2" t="s">
        <v>467</v>
      </c>
      <c r="C375" s="3">
        <v>36</v>
      </c>
      <c r="D375" s="2" t="s">
        <v>1178</v>
      </c>
      <c r="E375" s="2" t="s">
        <v>4168</v>
      </c>
      <c r="F375" s="2" t="s">
        <v>4169</v>
      </c>
      <c r="G375" s="2"/>
      <c r="H375" s="2" t="s">
        <v>2722</v>
      </c>
      <c r="I375" s="2"/>
      <c r="J375" s="4" t="s">
        <v>4170</v>
      </c>
    </row>
    <row r="376" spans="1:10" ht="15" customHeight="1">
      <c r="A376" s="2" t="s">
        <v>466</v>
      </c>
      <c r="B376" s="2" t="s">
        <v>467</v>
      </c>
      <c r="C376" s="3">
        <v>36</v>
      </c>
      <c r="D376" s="2" t="s">
        <v>1178</v>
      </c>
      <c r="E376" s="2" t="s">
        <v>4171</v>
      </c>
      <c r="F376" s="2" t="s">
        <v>4172</v>
      </c>
      <c r="G376" s="2"/>
      <c r="H376" s="2" t="s">
        <v>954</v>
      </c>
      <c r="I376" s="2" t="s">
        <v>4173</v>
      </c>
      <c r="J376" s="4" t="s">
        <v>4170</v>
      </c>
    </row>
    <row r="377" spans="1:10" ht="15" customHeight="1">
      <c r="A377" s="2" t="s">
        <v>466</v>
      </c>
      <c r="B377" s="2" t="s">
        <v>467</v>
      </c>
      <c r="C377" s="3">
        <v>36</v>
      </c>
      <c r="D377" s="2" t="s">
        <v>1178</v>
      </c>
      <c r="E377" s="2" t="s">
        <v>4174</v>
      </c>
      <c r="F377" s="2" t="s">
        <v>4175</v>
      </c>
      <c r="G377" s="2"/>
      <c r="H377" s="2" t="s">
        <v>4176</v>
      </c>
      <c r="I377" s="2" t="s">
        <v>954</v>
      </c>
      <c r="J377" s="4" t="s">
        <v>4170</v>
      </c>
    </row>
    <row r="378" spans="1:10" ht="15" customHeight="1">
      <c r="A378" s="2" t="s">
        <v>466</v>
      </c>
      <c r="B378" s="2" t="s">
        <v>467</v>
      </c>
      <c r="C378" s="3">
        <v>36</v>
      </c>
      <c r="D378" s="2" t="s">
        <v>1178</v>
      </c>
      <c r="E378" s="2" t="s">
        <v>4174</v>
      </c>
      <c r="F378" s="2" t="s">
        <v>4177</v>
      </c>
      <c r="G378" s="2"/>
      <c r="H378" s="2" t="s">
        <v>4178</v>
      </c>
      <c r="I378" s="2" t="s">
        <v>677</v>
      </c>
      <c r="J378" s="4" t="s">
        <v>4170</v>
      </c>
    </row>
    <row r="379" spans="1:10" ht="15" customHeight="1">
      <c r="A379" s="2" t="s">
        <v>466</v>
      </c>
      <c r="B379" s="2" t="s">
        <v>467</v>
      </c>
      <c r="C379" s="3">
        <v>36</v>
      </c>
      <c r="D379" s="2" t="s">
        <v>1178</v>
      </c>
      <c r="E379" s="2" t="s">
        <v>4179</v>
      </c>
      <c r="F379" s="2" t="s">
        <v>4180</v>
      </c>
      <c r="G379" s="2"/>
      <c r="H379" s="2" t="s">
        <v>525</v>
      </c>
      <c r="I379" s="2" t="s">
        <v>4181</v>
      </c>
      <c r="J379" s="4" t="s">
        <v>4170</v>
      </c>
    </row>
    <row r="380" spans="1:10" ht="15" customHeight="1">
      <c r="A380" s="2" t="s">
        <v>466</v>
      </c>
      <c r="B380" s="2" t="s">
        <v>467</v>
      </c>
      <c r="C380" s="3">
        <v>36</v>
      </c>
      <c r="D380" s="2" t="s">
        <v>1178</v>
      </c>
      <c r="E380" s="2" t="s">
        <v>4171</v>
      </c>
      <c r="F380" s="2" t="s">
        <v>4182</v>
      </c>
      <c r="G380" s="2"/>
      <c r="H380" s="2" t="s">
        <v>601</v>
      </c>
      <c r="I380" s="2" t="s">
        <v>525</v>
      </c>
      <c r="J380" s="4" t="s">
        <v>4170</v>
      </c>
    </row>
    <row r="381" spans="1:10" ht="15" customHeight="1">
      <c r="A381" s="2" t="s">
        <v>466</v>
      </c>
      <c r="B381" s="2" t="s">
        <v>467</v>
      </c>
      <c r="C381" s="3">
        <v>36</v>
      </c>
      <c r="D381" s="2" t="s">
        <v>1178</v>
      </c>
      <c r="E381" s="2" t="s">
        <v>4183</v>
      </c>
      <c r="F381" s="2" t="s">
        <v>4184</v>
      </c>
      <c r="G381" s="2"/>
      <c r="H381" s="2" t="s">
        <v>2219</v>
      </c>
      <c r="I381" s="2" t="s">
        <v>4185</v>
      </c>
      <c r="J381" s="4" t="s">
        <v>4170</v>
      </c>
    </row>
    <row r="382" spans="1:10" ht="15" customHeight="1">
      <c r="A382" s="2" t="s">
        <v>488</v>
      </c>
      <c r="B382" s="2" t="s">
        <v>489</v>
      </c>
      <c r="C382" s="3">
        <v>38</v>
      </c>
      <c r="D382" s="2" t="s">
        <v>961</v>
      </c>
      <c r="E382" s="2" t="s">
        <v>4186</v>
      </c>
      <c r="F382" s="2" t="s">
        <v>2447</v>
      </c>
      <c r="G382" s="2"/>
      <c r="H382" s="2" t="s">
        <v>558</v>
      </c>
      <c r="I382" s="2"/>
      <c r="J382" s="4" t="s">
        <v>4187</v>
      </c>
    </row>
  </sheetData>
  <autoFilter ref="A2:J382" xr:uid="{00000000-0009-0000-0000-00000B000000}"/>
  <mergeCells count="1">
    <mergeCell ref="A1:J1"/>
  </mergeCells>
  <hyperlinks>
    <hyperlink ref="J3" r:id="rId1" xr:uid="{00000000-0004-0000-0B00-000000000000}"/>
    <hyperlink ref="J4" r:id="rId2" xr:uid="{00000000-0004-0000-0B00-000001000000}"/>
    <hyperlink ref="J5" r:id="rId3" xr:uid="{00000000-0004-0000-0B00-000002000000}"/>
    <hyperlink ref="J6" r:id="rId4" xr:uid="{00000000-0004-0000-0B00-000003000000}"/>
    <hyperlink ref="J7" r:id="rId5" xr:uid="{00000000-0004-0000-0B00-000004000000}"/>
    <hyperlink ref="J8" r:id="rId6" xr:uid="{00000000-0004-0000-0B00-000005000000}"/>
    <hyperlink ref="J9" r:id="rId7" xr:uid="{00000000-0004-0000-0B00-000006000000}"/>
    <hyperlink ref="J10" r:id="rId8" xr:uid="{00000000-0004-0000-0B00-000007000000}"/>
    <hyperlink ref="J11" r:id="rId9" xr:uid="{00000000-0004-0000-0B00-000008000000}"/>
    <hyperlink ref="J12" r:id="rId10" xr:uid="{00000000-0004-0000-0B00-000009000000}"/>
    <hyperlink ref="J13" r:id="rId11" xr:uid="{00000000-0004-0000-0B00-00000A000000}"/>
    <hyperlink ref="J14" r:id="rId12" xr:uid="{00000000-0004-0000-0B00-00000B000000}"/>
    <hyperlink ref="J15" r:id="rId13" xr:uid="{00000000-0004-0000-0B00-00000C000000}"/>
    <hyperlink ref="J16" r:id="rId14" xr:uid="{00000000-0004-0000-0B00-00000D000000}"/>
    <hyperlink ref="J17" r:id="rId15" xr:uid="{00000000-0004-0000-0B00-00000E000000}"/>
    <hyperlink ref="J18" r:id="rId16" xr:uid="{00000000-0004-0000-0B00-00000F000000}"/>
    <hyperlink ref="J19" r:id="rId17" xr:uid="{00000000-0004-0000-0B00-000010000000}"/>
    <hyperlink ref="J20" r:id="rId18" xr:uid="{00000000-0004-0000-0B00-000011000000}"/>
    <hyperlink ref="J21" r:id="rId19" xr:uid="{00000000-0004-0000-0B00-000012000000}"/>
    <hyperlink ref="J22" r:id="rId20" xr:uid="{00000000-0004-0000-0B00-000013000000}"/>
    <hyperlink ref="J23" r:id="rId21" xr:uid="{00000000-0004-0000-0B00-000014000000}"/>
    <hyperlink ref="J24" r:id="rId22" xr:uid="{00000000-0004-0000-0B00-000015000000}"/>
    <hyperlink ref="J25" r:id="rId23" xr:uid="{00000000-0004-0000-0B00-000016000000}"/>
    <hyperlink ref="J26" r:id="rId24" xr:uid="{00000000-0004-0000-0B00-000017000000}"/>
    <hyperlink ref="J27" r:id="rId25" xr:uid="{00000000-0004-0000-0B00-000018000000}"/>
    <hyperlink ref="J28" r:id="rId26" xr:uid="{00000000-0004-0000-0B00-000019000000}"/>
    <hyperlink ref="J29" r:id="rId27" xr:uid="{00000000-0004-0000-0B00-00001A000000}"/>
    <hyperlink ref="J30" r:id="rId28" xr:uid="{00000000-0004-0000-0B00-00001B000000}"/>
    <hyperlink ref="J31" r:id="rId29" xr:uid="{00000000-0004-0000-0B00-00001C000000}"/>
    <hyperlink ref="J32" r:id="rId30" xr:uid="{00000000-0004-0000-0B00-00001D000000}"/>
    <hyperlink ref="J33" r:id="rId31" xr:uid="{00000000-0004-0000-0B00-00001E000000}"/>
    <hyperlink ref="J34" r:id="rId32" xr:uid="{00000000-0004-0000-0B00-00001F000000}"/>
    <hyperlink ref="J35" r:id="rId33" xr:uid="{00000000-0004-0000-0B00-000020000000}"/>
    <hyperlink ref="J36" r:id="rId34" xr:uid="{00000000-0004-0000-0B00-000021000000}"/>
    <hyperlink ref="J37" r:id="rId35" xr:uid="{00000000-0004-0000-0B00-000022000000}"/>
    <hyperlink ref="J38" r:id="rId36" xr:uid="{00000000-0004-0000-0B00-000023000000}"/>
    <hyperlink ref="J39" r:id="rId37" xr:uid="{00000000-0004-0000-0B00-000024000000}"/>
    <hyperlink ref="J40" r:id="rId38" xr:uid="{00000000-0004-0000-0B00-000025000000}"/>
    <hyperlink ref="J41" r:id="rId39" xr:uid="{00000000-0004-0000-0B00-000026000000}"/>
    <hyperlink ref="J42" r:id="rId40" xr:uid="{00000000-0004-0000-0B00-000027000000}"/>
    <hyperlink ref="J43" r:id="rId41" xr:uid="{00000000-0004-0000-0B00-000028000000}"/>
    <hyperlink ref="J44" r:id="rId42" xr:uid="{00000000-0004-0000-0B00-000029000000}"/>
    <hyperlink ref="J45" r:id="rId43" xr:uid="{00000000-0004-0000-0B00-00002A000000}"/>
    <hyperlink ref="J46" r:id="rId44" xr:uid="{00000000-0004-0000-0B00-00002B000000}"/>
    <hyperlink ref="J47" r:id="rId45" xr:uid="{00000000-0004-0000-0B00-00002C000000}"/>
    <hyperlink ref="J48" r:id="rId46" xr:uid="{00000000-0004-0000-0B00-00002D000000}"/>
    <hyperlink ref="J49" r:id="rId47" xr:uid="{00000000-0004-0000-0B00-00002E000000}"/>
    <hyperlink ref="J50" r:id="rId48" xr:uid="{00000000-0004-0000-0B00-00002F000000}"/>
    <hyperlink ref="J51" r:id="rId49" xr:uid="{00000000-0004-0000-0B00-000030000000}"/>
    <hyperlink ref="J52" r:id="rId50" xr:uid="{00000000-0004-0000-0B00-000031000000}"/>
    <hyperlink ref="J53" r:id="rId51" xr:uid="{00000000-0004-0000-0B00-000032000000}"/>
    <hyperlink ref="J54" r:id="rId52" xr:uid="{00000000-0004-0000-0B00-000033000000}"/>
    <hyperlink ref="J55" r:id="rId53" xr:uid="{00000000-0004-0000-0B00-000034000000}"/>
    <hyperlink ref="J56" r:id="rId54" xr:uid="{00000000-0004-0000-0B00-000035000000}"/>
    <hyperlink ref="J57" r:id="rId55" xr:uid="{00000000-0004-0000-0B00-000036000000}"/>
    <hyperlink ref="J58" r:id="rId56" xr:uid="{00000000-0004-0000-0B00-000037000000}"/>
    <hyperlink ref="J59" r:id="rId57" xr:uid="{00000000-0004-0000-0B00-000038000000}"/>
    <hyperlink ref="J60" r:id="rId58" xr:uid="{00000000-0004-0000-0B00-000039000000}"/>
    <hyperlink ref="J61" r:id="rId59" xr:uid="{00000000-0004-0000-0B00-00003A000000}"/>
    <hyperlink ref="J62" r:id="rId60" xr:uid="{00000000-0004-0000-0B00-00003B000000}"/>
    <hyperlink ref="J63" r:id="rId61" xr:uid="{00000000-0004-0000-0B00-00003C000000}"/>
    <hyperlink ref="J64" r:id="rId62" xr:uid="{00000000-0004-0000-0B00-00003D000000}"/>
    <hyperlink ref="J65" r:id="rId63" xr:uid="{00000000-0004-0000-0B00-00003E000000}"/>
    <hyperlink ref="J66" r:id="rId64" xr:uid="{00000000-0004-0000-0B00-00003F000000}"/>
    <hyperlink ref="J67" r:id="rId65" xr:uid="{00000000-0004-0000-0B00-000040000000}"/>
    <hyperlink ref="J68" r:id="rId66" xr:uid="{00000000-0004-0000-0B00-000041000000}"/>
    <hyperlink ref="J69" r:id="rId67" xr:uid="{00000000-0004-0000-0B00-000042000000}"/>
    <hyperlink ref="J70" r:id="rId68" xr:uid="{00000000-0004-0000-0B00-000043000000}"/>
    <hyperlink ref="J71" r:id="rId69" xr:uid="{00000000-0004-0000-0B00-000044000000}"/>
    <hyperlink ref="J72" r:id="rId70" xr:uid="{00000000-0004-0000-0B00-000045000000}"/>
    <hyperlink ref="J73" r:id="rId71" xr:uid="{00000000-0004-0000-0B00-000046000000}"/>
    <hyperlink ref="J74" r:id="rId72" xr:uid="{00000000-0004-0000-0B00-000047000000}"/>
    <hyperlink ref="J75" r:id="rId73" xr:uid="{00000000-0004-0000-0B00-000048000000}"/>
    <hyperlink ref="J76" r:id="rId74" xr:uid="{00000000-0004-0000-0B00-000049000000}"/>
    <hyperlink ref="J77" r:id="rId75" xr:uid="{00000000-0004-0000-0B00-00004A000000}"/>
    <hyperlink ref="J78" r:id="rId76" xr:uid="{00000000-0004-0000-0B00-00004B000000}"/>
    <hyperlink ref="J79" r:id="rId77" xr:uid="{00000000-0004-0000-0B00-00004C000000}"/>
    <hyperlink ref="J80" r:id="rId78" xr:uid="{00000000-0004-0000-0B00-00004D000000}"/>
    <hyperlink ref="J81" r:id="rId79" xr:uid="{00000000-0004-0000-0B00-00004E000000}"/>
    <hyperlink ref="J82" r:id="rId80" xr:uid="{00000000-0004-0000-0B00-00004F000000}"/>
    <hyperlink ref="J83" r:id="rId81" xr:uid="{00000000-0004-0000-0B00-000050000000}"/>
    <hyperlink ref="J84" r:id="rId82" xr:uid="{00000000-0004-0000-0B00-000051000000}"/>
    <hyperlink ref="J85" r:id="rId83" xr:uid="{00000000-0004-0000-0B00-000052000000}"/>
    <hyperlink ref="J86" r:id="rId84" xr:uid="{00000000-0004-0000-0B00-000053000000}"/>
    <hyperlink ref="J87" r:id="rId85" xr:uid="{00000000-0004-0000-0B00-000054000000}"/>
    <hyperlink ref="J88" r:id="rId86" xr:uid="{00000000-0004-0000-0B00-000055000000}"/>
    <hyperlink ref="J89" r:id="rId87" xr:uid="{00000000-0004-0000-0B00-000056000000}"/>
    <hyperlink ref="J90" r:id="rId88" xr:uid="{00000000-0004-0000-0B00-000057000000}"/>
    <hyperlink ref="J91" r:id="rId89" xr:uid="{00000000-0004-0000-0B00-000058000000}"/>
    <hyperlink ref="J92" r:id="rId90" xr:uid="{00000000-0004-0000-0B00-000059000000}"/>
    <hyperlink ref="J93" r:id="rId91" xr:uid="{00000000-0004-0000-0B00-00005A000000}"/>
    <hyperlink ref="J94" r:id="rId92" xr:uid="{00000000-0004-0000-0B00-00005B000000}"/>
    <hyperlink ref="J95" r:id="rId93" xr:uid="{00000000-0004-0000-0B00-00005C000000}"/>
    <hyperlink ref="J96" r:id="rId94" xr:uid="{00000000-0004-0000-0B00-00005D000000}"/>
    <hyperlink ref="J97" r:id="rId95" xr:uid="{00000000-0004-0000-0B00-00005E000000}"/>
    <hyperlink ref="J98" r:id="rId96" xr:uid="{00000000-0004-0000-0B00-00005F000000}"/>
    <hyperlink ref="J99" r:id="rId97" xr:uid="{00000000-0004-0000-0B00-000060000000}"/>
    <hyperlink ref="J100" r:id="rId98" xr:uid="{00000000-0004-0000-0B00-000061000000}"/>
    <hyperlink ref="J101" r:id="rId99" xr:uid="{00000000-0004-0000-0B00-000062000000}"/>
    <hyperlink ref="J102" r:id="rId100" xr:uid="{00000000-0004-0000-0B00-000063000000}"/>
    <hyperlink ref="J103" r:id="rId101" xr:uid="{00000000-0004-0000-0B00-000064000000}"/>
    <hyperlink ref="J104" r:id="rId102" xr:uid="{00000000-0004-0000-0B00-000065000000}"/>
    <hyperlink ref="J105" r:id="rId103" xr:uid="{00000000-0004-0000-0B00-000066000000}"/>
    <hyperlink ref="J106" r:id="rId104" xr:uid="{00000000-0004-0000-0B00-000067000000}"/>
    <hyperlink ref="J107" r:id="rId105" xr:uid="{00000000-0004-0000-0B00-000068000000}"/>
    <hyperlink ref="J108" r:id="rId106" xr:uid="{00000000-0004-0000-0B00-000069000000}"/>
    <hyperlink ref="J109" r:id="rId107" xr:uid="{00000000-0004-0000-0B00-00006A000000}"/>
    <hyperlink ref="J110" r:id="rId108" xr:uid="{00000000-0004-0000-0B00-00006B000000}"/>
    <hyperlink ref="J111" r:id="rId109" xr:uid="{00000000-0004-0000-0B00-00006C000000}"/>
    <hyperlink ref="J112" r:id="rId110" xr:uid="{00000000-0004-0000-0B00-00006D000000}"/>
    <hyperlink ref="J113" r:id="rId111" xr:uid="{00000000-0004-0000-0B00-00006E000000}"/>
    <hyperlink ref="J114" r:id="rId112" xr:uid="{00000000-0004-0000-0B00-00006F000000}"/>
    <hyperlink ref="J115" r:id="rId113" xr:uid="{00000000-0004-0000-0B00-000070000000}"/>
    <hyperlink ref="J116" r:id="rId114" xr:uid="{00000000-0004-0000-0B00-000071000000}"/>
    <hyperlink ref="J117" r:id="rId115" xr:uid="{00000000-0004-0000-0B00-000072000000}"/>
    <hyperlink ref="J118" r:id="rId116" xr:uid="{00000000-0004-0000-0B00-000073000000}"/>
    <hyperlink ref="J119" r:id="rId117" xr:uid="{00000000-0004-0000-0B00-000074000000}"/>
    <hyperlink ref="J120" r:id="rId118" xr:uid="{00000000-0004-0000-0B00-000075000000}"/>
    <hyperlink ref="J121" r:id="rId119" xr:uid="{00000000-0004-0000-0B00-000076000000}"/>
    <hyperlink ref="J122" r:id="rId120" xr:uid="{00000000-0004-0000-0B00-000077000000}"/>
    <hyperlink ref="J123" r:id="rId121" xr:uid="{00000000-0004-0000-0B00-000078000000}"/>
    <hyperlink ref="J124" r:id="rId122" xr:uid="{00000000-0004-0000-0B00-000079000000}"/>
    <hyperlink ref="J125" r:id="rId123" xr:uid="{00000000-0004-0000-0B00-00007A000000}"/>
    <hyperlink ref="J126" r:id="rId124" xr:uid="{00000000-0004-0000-0B00-00007B000000}"/>
    <hyperlink ref="J127" r:id="rId125" xr:uid="{00000000-0004-0000-0B00-00007C000000}"/>
    <hyperlink ref="J128" r:id="rId126" xr:uid="{00000000-0004-0000-0B00-00007D000000}"/>
    <hyperlink ref="J129" r:id="rId127" xr:uid="{00000000-0004-0000-0B00-00007E000000}"/>
    <hyperlink ref="J130" r:id="rId128" xr:uid="{00000000-0004-0000-0B00-00007F000000}"/>
    <hyperlink ref="J131" r:id="rId129" xr:uid="{00000000-0004-0000-0B00-000080000000}"/>
    <hyperlink ref="J132" r:id="rId130" xr:uid="{00000000-0004-0000-0B00-000081000000}"/>
    <hyperlink ref="J133" r:id="rId131" xr:uid="{00000000-0004-0000-0B00-000082000000}"/>
    <hyperlink ref="J134" r:id="rId132" xr:uid="{00000000-0004-0000-0B00-000083000000}"/>
    <hyperlink ref="J135" r:id="rId133" xr:uid="{00000000-0004-0000-0B00-000084000000}"/>
    <hyperlink ref="J136" r:id="rId134" xr:uid="{00000000-0004-0000-0B00-000085000000}"/>
    <hyperlink ref="J137" r:id="rId135" xr:uid="{00000000-0004-0000-0B00-000086000000}"/>
    <hyperlink ref="J138" r:id="rId136" xr:uid="{00000000-0004-0000-0B00-000087000000}"/>
    <hyperlink ref="J139" r:id="rId137" xr:uid="{00000000-0004-0000-0B00-000088000000}"/>
    <hyperlink ref="J140" r:id="rId138" xr:uid="{00000000-0004-0000-0B00-000089000000}"/>
    <hyperlink ref="J141" r:id="rId139" xr:uid="{00000000-0004-0000-0B00-00008A000000}"/>
    <hyperlink ref="J142" r:id="rId140" xr:uid="{00000000-0004-0000-0B00-00008B000000}"/>
    <hyperlink ref="J143" r:id="rId141" xr:uid="{00000000-0004-0000-0B00-00008C000000}"/>
    <hyperlink ref="J144" r:id="rId142" xr:uid="{00000000-0004-0000-0B00-00008D000000}"/>
    <hyperlink ref="J145" r:id="rId143" xr:uid="{00000000-0004-0000-0B00-00008E000000}"/>
    <hyperlink ref="J146" r:id="rId144" xr:uid="{00000000-0004-0000-0B00-00008F000000}"/>
    <hyperlink ref="J147" r:id="rId145" xr:uid="{00000000-0004-0000-0B00-000090000000}"/>
    <hyperlink ref="J148" r:id="rId146" xr:uid="{00000000-0004-0000-0B00-000091000000}"/>
    <hyperlink ref="J149" r:id="rId147" xr:uid="{00000000-0004-0000-0B00-000092000000}"/>
    <hyperlink ref="J150" r:id="rId148" xr:uid="{00000000-0004-0000-0B00-000093000000}"/>
    <hyperlink ref="J151" r:id="rId149" xr:uid="{00000000-0004-0000-0B00-000094000000}"/>
    <hyperlink ref="J152" r:id="rId150" xr:uid="{00000000-0004-0000-0B00-000095000000}"/>
    <hyperlink ref="J153" r:id="rId151" xr:uid="{00000000-0004-0000-0B00-000096000000}"/>
    <hyperlink ref="J154" r:id="rId152" xr:uid="{00000000-0004-0000-0B00-000097000000}"/>
    <hyperlink ref="J155" r:id="rId153" xr:uid="{00000000-0004-0000-0B00-000098000000}"/>
    <hyperlink ref="J156" r:id="rId154" xr:uid="{00000000-0004-0000-0B00-000099000000}"/>
    <hyperlink ref="J157" r:id="rId155" xr:uid="{00000000-0004-0000-0B00-00009A000000}"/>
    <hyperlink ref="J158" r:id="rId156" xr:uid="{00000000-0004-0000-0B00-00009B000000}"/>
    <hyperlink ref="J159" r:id="rId157" xr:uid="{00000000-0004-0000-0B00-00009C000000}"/>
    <hyperlink ref="J160" r:id="rId158" xr:uid="{00000000-0004-0000-0B00-00009D000000}"/>
    <hyperlink ref="J161" r:id="rId159" xr:uid="{00000000-0004-0000-0B00-00009E000000}"/>
    <hyperlink ref="J162" r:id="rId160" xr:uid="{00000000-0004-0000-0B00-00009F000000}"/>
    <hyperlink ref="J163" r:id="rId161" xr:uid="{00000000-0004-0000-0B00-0000A0000000}"/>
    <hyperlink ref="J164" r:id="rId162" xr:uid="{00000000-0004-0000-0B00-0000A1000000}"/>
    <hyperlink ref="J165" r:id="rId163" xr:uid="{00000000-0004-0000-0B00-0000A2000000}"/>
    <hyperlink ref="J166" r:id="rId164" xr:uid="{00000000-0004-0000-0B00-0000A3000000}"/>
    <hyperlink ref="J167" r:id="rId165" xr:uid="{00000000-0004-0000-0B00-0000A4000000}"/>
    <hyperlink ref="J168" r:id="rId166" xr:uid="{00000000-0004-0000-0B00-0000A5000000}"/>
    <hyperlink ref="J169" r:id="rId167" xr:uid="{00000000-0004-0000-0B00-0000A6000000}"/>
    <hyperlink ref="J170" r:id="rId168" xr:uid="{00000000-0004-0000-0B00-0000A7000000}"/>
    <hyperlink ref="J171" r:id="rId169" xr:uid="{00000000-0004-0000-0B00-0000A8000000}"/>
    <hyperlink ref="J172" r:id="rId170" xr:uid="{00000000-0004-0000-0B00-0000A9000000}"/>
    <hyperlink ref="J173" r:id="rId171" xr:uid="{00000000-0004-0000-0B00-0000AA000000}"/>
    <hyperlink ref="J174" r:id="rId172" xr:uid="{00000000-0004-0000-0B00-0000AB000000}"/>
    <hyperlink ref="J175" r:id="rId173" xr:uid="{00000000-0004-0000-0B00-0000AC000000}"/>
    <hyperlink ref="J176" r:id="rId174" xr:uid="{00000000-0004-0000-0B00-0000AD000000}"/>
    <hyperlink ref="J177" r:id="rId175" xr:uid="{00000000-0004-0000-0B00-0000AE000000}"/>
    <hyperlink ref="J178" r:id="rId176" xr:uid="{00000000-0004-0000-0B00-0000AF000000}"/>
    <hyperlink ref="J179" r:id="rId177" xr:uid="{00000000-0004-0000-0B00-0000B0000000}"/>
    <hyperlink ref="J180" r:id="rId178" xr:uid="{00000000-0004-0000-0B00-0000B1000000}"/>
    <hyperlink ref="J181" r:id="rId179" xr:uid="{00000000-0004-0000-0B00-0000B2000000}"/>
    <hyperlink ref="J182" r:id="rId180" xr:uid="{00000000-0004-0000-0B00-0000B3000000}"/>
    <hyperlink ref="J183" r:id="rId181" xr:uid="{00000000-0004-0000-0B00-0000B4000000}"/>
    <hyperlink ref="J184" r:id="rId182" xr:uid="{00000000-0004-0000-0B00-0000B5000000}"/>
    <hyperlink ref="J185" r:id="rId183" xr:uid="{00000000-0004-0000-0B00-0000B6000000}"/>
    <hyperlink ref="J186" r:id="rId184" xr:uid="{00000000-0004-0000-0B00-0000B7000000}"/>
    <hyperlink ref="J187" r:id="rId185" xr:uid="{00000000-0004-0000-0B00-0000B8000000}"/>
    <hyperlink ref="J188" r:id="rId186" xr:uid="{00000000-0004-0000-0B00-0000B9000000}"/>
    <hyperlink ref="J189" r:id="rId187" xr:uid="{00000000-0004-0000-0B00-0000BA000000}"/>
    <hyperlink ref="J190" r:id="rId188" xr:uid="{00000000-0004-0000-0B00-0000BB000000}"/>
    <hyperlink ref="J191" r:id="rId189" xr:uid="{00000000-0004-0000-0B00-0000BC000000}"/>
    <hyperlink ref="J192" r:id="rId190" xr:uid="{00000000-0004-0000-0B00-0000BD000000}"/>
    <hyperlink ref="J193" r:id="rId191" xr:uid="{00000000-0004-0000-0B00-0000BE000000}"/>
    <hyperlink ref="J194" r:id="rId192" xr:uid="{00000000-0004-0000-0B00-0000BF000000}"/>
    <hyperlink ref="J195" r:id="rId193" xr:uid="{00000000-0004-0000-0B00-0000C0000000}"/>
    <hyperlink ref="J196" r:id="rId194" xr:uid="{00000000-0004-0000-0B00-0000C1000000}"/>
    <hyperlink ref="J197" r:id="rId195" xr:uid="{00000000-0004-0000-0B00-0000C2000000}"/>
    <hyperlink ref="J198" r:id="rId196" xr:uid="{00000000-0004-0000-0B00-0000C3000000}"/>
    <hyperlink ref="J199" r:id="rId197" xr:uid="{00000000-0004-0000-0B00-0000C4000000}"/>
    <hyperlink ref="J200" r:id="rId198" xr:uid="{00000000-0004-0000-0B00-0000C5000000}"/>
    <hyperlink ref="J201" r:id="rId199" xr:uid="{00000000-0004-0000-0B00-0000C6000000}"/>
    <hyperlink ref="J202" r:id="rId200" xr:uid="{00000000-0004-0000-0B00-0000C7000000}"/>
    <hyperlink ref="J203" r:id="rId201" xr:uid="{00000000-0004-0000-0B00-0000C8000000}"/>
    <hyperlink ref="J204" r:id="rId202" xr:uid="{00000000-0004-0000-0B00-0000C9000000}"/>
    <hyperlink ref="J205" r:id="rId203" xr:uid="{00000000-0004-0000-0B00-0000CA000000}"/>
    <hyperlink ref="J206" r:id="rId204" xr:uid="{00000000-0004-0000-0B00-0000CB000000}"/>
    <hyperlink ref="J207" r:id="rId205" xr:uid="{00000000-0004-0000-0B00-0000CC000000}"/>
    <hyperlink ref="J208" r:id="rId206" xr:uid="{00000000-0004-0000-0B00-0000CD000000}"/>
    <hyperlink ref="J209" r:id="rId207" xr:uid="{00000000-0004-0000-0B00-0000CE000000}"/>
    <hyperlink ref="J210" r:id="rId208" xr:uid="{00000000-0004-0000-0B00-0000CF000000}"/>
    <hyperlink ref="J211" r:id="rId209" xr:uid="{00000000-0004-0000-0B00-0000D0000000}"/>
    <hyperlink ref="J212" r:id="rId210" xr:uid="{00000000-0004-0000-0B00-0000D1000000}"/>
    <hyperlink ref="J213" r:id="rId211" xr:uid="{00000000-0004-0000-0B00-0000D2000000}"/>
    <hyperlink ref="J214" r:id="rId212" xr:uid="{00000000-0004-0000-0B00-0000D3000000}"/>
    <hyperlink ref="J215" r:id="rId213" xr:uid="{00000000-0004-0000-0B00-0000D4000000}"/>
    <hyperlink ref="J216" r:id="rId214" xr:uid="{00000000-0004-0000-0B00-0000D5000000}"/>
    <hyperlink ref="J217" r:id="rId215" xr:uid="{00000000-0004-0000-0B00-0000D6000000}"/>
    <hyperlink ref="J218" r:id="rId216" xr:uid="{00000000-0004-0000-0B00-0000D7000000}"/>
    <hyperlink ref="J219" r:id="rId217" xr:uid="{00000000-0004-0000-0B00-0000D8000000}"/>
    <hyperlink ref="J220" r:id="rId218" xr:uid="{00000000-0004-0000-0B00-0000D9000000}"/>
    <hyperlink ref="J221" r:id="rId219" xr:uid="{00000000-0004-0000-0B00-0000DA000000}"/>
    <hyperlink ref="J222" r:id="rId220" xr:uid="{00000000-0004-0000-0B00-0000DB000000}"/>
    <hyperlink ref="J223" r:id="rId221" xr:uid="{00000000-0004-0000-0B00-0000DC000000}"/>
    <hyperlink ref="J224" r:id="rId222" xr:uid="{00000000-0004-0000-0B00-0000DD000000}"/>
    <hyperlink ref="J225" r:id="rId223" xr:uid="{00000000-0004-0000-0B00-0000DE000000}"/>
    <hyperlink ref="J226" r:id="rId224" xr:uid="{00000000-0004-0000-0B00-0000DF000000}"/>
    <hyperlink ref="J227" r:id="rId225" xr:uid="{00000000-0004-0000-0B00-0000E0000000}"/>
    <hyperlink ref="J228" r:id="rId226" xr:uid="{00000000-0004-0000-0B00-0000E1000000}"/>
    <hyperlink ref="J229" r:id="rId227" xr:uid="{00000000-0004-0000-0B00-0000E2000000}"/>
    <hyperlink ref="J230" r:id="rId228" xr:uid="{00000000-0004-0000-0B00-0000E3000000}"/>
    <hyperlink ref="J231" r:id="rId229" xr:uid="{00000000-0004-0000-0B00-0000E4000000}"/>
    <hyperlink ref="J232" r:id="rId230" xr:uid="{00000000-0004-0000-0B00-0000E5000000}"/>
    <hyperlink ref="J233" r:id="rId231" xr:uid="{00000000-0004-0000-0B00-0000E6000000}"/>
    <hyperlink ref="J234" r:id="rId232" xr:uid="{00000000-0004-0000-0B00-0000E7000000}"/>
    <hyperlink ref="J235" r:id="rId233" xr:uid="{00000000-0004-0000-0B00-0000E8000000}"/>
    <hyperlink ref="J236" r:id="rId234" xr:uid="{00000000-0004-0000-0B00-0000E9000000}"/>
    <hyperlink ref="J237" r:id="rId235" xr:uid="{00000000-0004-0000-0B00-0000EA000000}"/>
    <hyperlink ref="J238" r:id="rId236" xr:uid="{00000000-0004-0000-0B00-0000EB000000}"/>
    <hyperlink ref="J239" r:id="rId237" xr:uid="{00000000-0004-0000-0B00-0000EC000000}"/>
    <hyperlink ref="J240" r:id="rId238" xr:uid="{00000000-0004-0000-0B00-0000ED000000}"/>
    <hyperlink ref="J241" r:id="rId239" xr:uid="{00000000-0004-0000-0B00-0000EE000000}"/>
    <hyperlink ref="J242" r:id="rId240" xr:uid="{00000000-0004-0000-0B00-0000EF000000}"/>
    <hyperlink ref="J243" r:id="rId241" xr:uid="{00000000-0004-0000-0B00-0000F0000000}"/>
    <hyperlink ref="J244" r:id="rId242" xr:uid="{00000000-0004-0000-0B00-0000F1000000}"/>
    <hyperlink ref="J245" r:id="rId243" xr:uid="{00000000-0004-0000-0B00-0000F2000000}"/>
    <hyperlink ref="J246" r:id="rId244" xr:uid="{00000000-0004-0000-0B00-0000F3000000}"/>
    <hyperlink ref="J247" r:id="rId245" xr:uid="{00000000-0004-0000-0B00-0000F4000000}"/>
    <hyperlink ref="J248" r:id="rId246" xr:uid="{00000000-0004-0000-0B00-0000F5000000}"/>
    <hyperlink ref="J249" r:id="rId247" xr:uid="{00000000-0004-0000-0B00-0000F6000000}"/>
    <hyperlink ref="J250" r:id="rId248" xr:uid="{00000000-0004-0000-0B00-0000F7000000}"/>
    <hyperlink ref="J251" r:id="rId249" xr:uid="{00000000-0004-0000-0B00-0000F8000000}"/>
    <hyperlink ref="J252" r:id="rId250" xr:uid="{00000000-0004-0000-0B00-0000F9000000}"/>
    <hyperlink ref="J253" r:id="rId251" xr:uid="{00000000-0004-0000-0B00-0000FA000000}"/>
    <hyperlink ref="J254" r:id="rId252" xr:uid="{00000000-0004-0000-0B00-0000FB000000}"/>
    <hyperlink ref="J255" r:id="rId253" xr:uid="{00000000-0004-0000-0B00-0000FC000000}"/>
    <hyperlink ref="J256" r:id="rId254" xr:uid="{00000000-0004-0000-0B00-0000FD000000}"/>
    <hyperlink ref="J257" r:id="rId255" xr:uid="{00000000-0004-0000-0B00-0000FE000000}"/>
    <hyperlink ref="J258" r:id="rId256" xr:uid="{00000000-0004-0000-0B00-0000FF000000}"/>
    <hyperlink ref="J259" r:id="rId257" xr:uid="{00000000-0004-0000-0B00-000000010000}"/>
    <hyperlink ref="J260" r:id="rId258" xr:uid="{00000000-0004-0000-0B00-000001010000}"/>
    <hyperlink ref="J261" r:id="rId259" xr:uid="{00000000-0004-0000-0B00-000002010000}"/>
    <hyperlink ref="J262" r:id="rId260" xr:uid="{00000000-0004-0000-0B00-000003010000}"/>
    <hyperlink ref="J263" r:id="rId261" xr:uid="{00000000-0004-0000-0B00-000004010000}"/>
    <hyperlink ref="J264" r:id="rId262" xr:uid="{00000000-0004-0000-0B00-000005010000}"/>
    <hyperlink ref="J265" r:id="rId263" xr:uid="{00000000-0004-0000-0B00-000006010000}"/>
    <hyperlink ref="J266" r:id="rId264" xr:uid="{00000000-0004-0000-0B00-000007010000}"/>
    <hyperlink ref="J267" r:id="rId265" xr:uid="{00000000-0004-0000-0B00-000008010000}"/>
    <hyperlink ref="J268" r:id="rId266" xr:uid="{00000000-0004-0000-0B00-000009010000}"/>
    <hyperlink ref="J269" r:id="rId267" xr:uid="{00000000-0004-0000-0B00-00000A010000}"/>
    <hyperlink ref="J270" r:id="rId268" xr:uid="{00000000-0004-0000-0B00-00000B010000}"/>
    <hyperlink ref="J271" r:id="rId269" xr:uid="{00000000-0004-0000-0B00-00000C010000}"/>
    <hyperlink ref="J272" r:id="rId270" xr:uid="{00000000-0004-0000-0B00-00000D010000}"/>
    <hyperlink ref="J273" r:id="rId271" xr:uid="{00000000-0004-0000-0B00-00000E010000}"/>
    <hyperlink ref="J274" r:id="rId272" xr:uid="{00000000-0004-0000-0B00-00000F010000}"/>
    <hyperlink ref="J275" r:id="rId273" xr:uid="{00000000-0004-0000-0B00-000010010000}"/>
    <hyperlink ref="J276" r:id="rId274" xr:uid="{00000000-0004-0000-0B00-000011010000}"/>
    <hyperlink ref="J277" r:id="rId275" xr:uid="{00000000-0004-0000-0B00-000012010000}"/>
    <hyperlink ref="J278" r:id="rId276" xr:uid="{00000000-0004-0000-0B00-000013010000}"/>
    <hyperlink ref="J279" r:id="rId277" xr:uid="{00000000-0004-0000-0B00-000014010000}"/>
    <hyperlink ref="J280" r:id="rId278" xr:uid="{00000000-0004-0000-0B00-000015010000}"/>
    <hyperlink ref="J281" r:id="rId279" xr:uid="{00000000-0004-0000-0B00-000016010000}"/>
    <hyperlink ref="J282" r:id="rId280" xr:uid="{00000000-0004-0000-0B00-000017010000}"/>
    <hyperlink ref="J283" r:id="rId281" xr:uid="{00000000-0004-0000-0B00-000018010000}"/>
    <hyperlink ref="J284" r:id="rId282" xr:uid="{00000000-0004-0000-0B00-000019010000}"/>
    <hyperlink ref="J285" r:id="rId283" xr:uid="{00000000-0004-0000-0B00-00001A010000}"/>
    <hyperlink ref="J286" r:id="rId284" xr:uid="{00000000-0004-0000-0B00-00001B010000}"/>
    <hyperlink ref="J287" r:id="rId285" xr:uid="{00000000-0004-0000-0B00-00001C010000}"/>
    <hyperlink ref="J288" r:id="rId286" xr:uid="{00000000-0004-0000-0B00-00001D010000}"/>
    <hyperlink ref="J289" r:id="rId287" xr:uid="{00000000-0004-0000-0B00-00001E010000}"/>
    <hyperlink ref="J290" r:id="rId288" xr:uid="{00000000-0004-0000-0B00-00001F010000}"/>
    <hyperlink ref="J291" r:id="rId289" xr:uid="{00000000-0004-0000-0B00-000020010000}"/>
    <hyperlink ref="J292" r:id="rId290" xr:uid="{00000000-0004-0000-0B00-000021010000}"/>
    <hyperlink ref="J293" r:id="rId291" xr:uid="{00000000-0004-0000-0B00-000022010000}"/>
    <hyperlink ref="J294" r:id="rId292" xr:uid="{00000000-0004-0000-0B00-000023010000}"/>
    <hyperlink ref="J295" r:id="rId293" xr:uid="{00000000-0004-0000-0B00-000024010000}"/>
    <hyperlink ref="J296" r:id="rId294" xr:uid="{00000000-0004-0000-0B00-000025010000}"/>
    <hyperlink ref="J297" r:id="rId295" xr:uid="{00000000-0004-0000-0B00-000026010000}"/>
    <hyperlink ref="J298" r:id="rId296" xr:uid="{00000000-0004-0000-0B00-000027010000}"/>
    <hyperlink ref="J299" r:id="rId297" xr:uid="{00000000-0004-0000-0B00-000028010000}"/>
    <hyperlink ref="J300" r:id="rId298" xr:uid="{00000000-0004-0000-0B00-000029010000}"/>
    <hyperlink ref="J301" r:id="rId299" xr:uid="{00000000-0004-0000-0B00-00002A010000}"/>
    <hyperlink ref="J302" r:id="rId300" xr:uid="{00000000-0004-0000-0B00-00002B010000}"/>
    <hyperlink ref="J303" r:id="rId301" xr:uid="{00000000-0004-0000-0B00-00002C010000}"/>
    <hyperlink ref="J304" r:id="rId302" xr:uid="{00000000-0004-0000-0B00-00002D010000}"/>
    <hyperlink ref="J305" r:id="rId303" xr:uid="{00000000-0004-0000-0B00-00002E010000}"/>
    <hyperlink ref="J306" r:id="rId304" xr:uid="{00000000-0004-0000-0B00-00002F010000}"/>
    <hyperlink ref="J307" r:id="rId305" xr:uid="{00000000-0004-0000-0B00-000030010000}"/>
    <hyperlink ref="J308" r:id="rId306" xr:uid="{00000000-0004-0000-0B00-000031010000}"/>
    <hyperlink ref="J309" r:id="rId307" xr:uid="{00000000-0004-0000-0B00-000032010000}"/>
    <hyperlink ref="J310" r:id="rId308" xr:uid="{00000000-0004-0000-0B00-000033010000}"/>
    <hyperlink ref="J311" r:id="rId309" xr:uid="{00000000-0004-0000-0B00-000034010000}"/>
    <hyperlink ref="J312" r:id="rId310" xr:uid="{00000000-0004-0000-0B00-000035010000}"/>
    <hyperlink ref="J313" r:id="rId311" xr:uid="{00000000-0004-0000-0B00-000036010000}"/>
    <hyperlink ref="J314" r:id="rId312" xr:uid="{00000000-0004-0000-0B00-000037010000}"/>
    <hyperlink ref="J315" r:id="rId313" xr:uid="{00000000-0004-0000-0B00-000038010000}"/>
    <hyperlink ref="J316" r:id="rId314" xr:uid="{00000000-0004-0000-0B00-000039010000}"/>
    <hyperlink ref="J317" r:id="rId315" xr:uid="{00000000-0004-0000-0B00-00003A010000}"/>
    <hyperlink ref="J318" r:id="rId316" xr:uid="{00000000-0004-0000-0B00-00003B010000}"/>
    <hyperlink ref="J319" r:id="rId317" xr:uid="{00000000-0004-0000-0B00-00003C010000}"/>
    <hyperlink ref="J320" r:id="rId318" xr:uid="{00000000-0004-0000-0B00-00003D010000}"/>
    <hyperlink ref="J321" r:id="rId319" xr:uid="{00000000-0004-0000-0B00-00003E010000}"/>
    <hyperlink ref="J322" r:id="rId320" xr:uid="{00000000-0004-0000-0B00-00003F010000}"/>
    <hyperlink ref="J323" r:id="rId321" xr:uid="{00000000-0004-0000-0B00-000040010000}"/>
    <hyperlink ref="J324" r:id="rId322" xr:uid="{00000000-0004-0000-0B00-000041010000}"/>
    <hyperlink ref="J325" r:id="rId323" xr:uid="{00000000-0004-0000-0B00-000042010000}"/>
    <hyperlink ref="J326" r:id="rId324" xr:uid="{00000000-0004-0000-0B00-000043010000}"/>
    <hyperlink ref="J327" r:id="rId325" xr:uid="{00000000-0004-0000-0B00-000044010000}"/>
    <hyperlink ref="J328" r:id="rId326" xr:uid="{00000000-0004-0000-0B00-000045010000}"/>
    <hyperlink ref="J329" r:id="rId327" xr:uid="{00000000-0004-0000-0B00-000046010000}"/>
    <hyperlink ref="J330" r:id="rId328" xr:uid="{00000000-0004-0000-0B00-000047010000}"/>
    <hyperlink ref="J331" r:id="rId329" xr:uid="{00000000-0004-0000-0B00-000048010000}"/>
    <hyperlink ref="J332" r:id="rId330" xr:uid="{00000000-0004-0000-0B00-000049010000}"/>
    <hyperlink ref="J333" r:id="rId331" xr:uid="{00000000-0004-0000-0B00-00004A010000}"/>
    <hyperlink ref="J334" r:id="rId332" xr:uid="{00000000-0004-0000-0B00-00004B010000}"/>
    <hyperlink ref="J335" r:id="rId333" xr:uid="{00000000-0004-0000-0B00-00004C010000}"/>
    <hyperlink ref="J336" r:id="rId334" xr:uid="{00000000-0004-0000-0B00-00004D010000}"/>
    <hyperlink ref="J337" r:id="rId335" xr:uid="{00000000-0004-0000-0B00-00004E010000}"/>
    <hyperlink ref="J338" r:id="rId336" xr:uid="{00000000-0004-0000-0B00-00004F010000}"/>
    <hyperlink ref="J339" r:id="rId337" xr:uid="{00000000-0004-0000-0B00-000050010000}"/>
    <hyperlink ref="J340" r:id="rId338" xr:uid="{00000000-0004-0000-0B00-000051010000}"/>
    <hyperlink ref="J341" r:id="rId339" xr:uid="{00000000-0004-0000-0B00-000052010000}"/>
    <hyperlink ref="J342" r:id="rId340" xr:uid="{00000000-0004-0000-0B00-000053010000}"/>
    <hyperlink ref="J343" r:id="rId341" xr:uid="{00000000-0004-0000-0B00-000054010000}"/>
    <hyperlink ref="J344" r:id="rId342" xr:uid="{00000000-0004-0000-0B00-000055010000}"/>
    <hyperlink ref="J345" r:id="rId343" xr:uid="{00000000-0004-0000-0B00-000056010000}"/>
    <hyperlink ref="J346" r:id="rId344" xr:uid="{00000000-0004-0000-0B00-000057010000}"/>
    <hyperlink ref="J347" r:id="rId345" xr:uid="{00000000-0004-0000-0B00-000058010000}"/>
    <hyperlink ref="J348" r:id="rId346" xr:uid="{00000000-0004-0000-0B00-000059010000}"/>
    <hyperlink ref="J349" r:id="rId347" xr:uid="{00000000-0004-0000-0B00-00005A010000}"/>
    <hyperlink ref="J350" r:id="rId348" xr:uid="{00000000-0004-0000-0B00-00005B010000}"/>
    <hyperlink ref="J351" r:id="rId349" xr:uid="{00000000-0004-0000-0B00-00005C010000}"/>
    <hyperlink ref="J352" r:id="rId350" xr:uid="{00000000-0004-0000-0B00-00005D010000}"/>
    <hyperlink ref="J353" r:id="rId351" xr:uid="{00000000-0004-0000-0B00-00005E010000}"/>
    <hyperlink ref="J354" r:id="rId352" xr:uid="{00000000-0004-0000-0B00-00005F010000}"/>
    <hyperlink ref="J355" r:id="rId353" xr:uid="{00000000-0004-0000-0B00-000060010000}"/>
    <hyperlink ref="J356" r:id="rId354" xr:uid="{00000000-0004-0000-0B00-000061010000}"/>
    <hyperlink ref="J357" r:id="rId355" xr:uid="{00000000-0004-0000-0B00-000062010000}"/>
    <hyperlink ref="J358" r:id="rId356" xr:uid="{00000000-0004-0000-0B00-000063010000}"/>
    <hyperlink ref="J359" r:id="rId357" xr:uid="{00000000-0004-0000-0B00-000064010000}"/>
    <hyperlink ref="J360" r:id="rId358" xr:uid="{00000000-0004-0000-0B00-000065010000}"/>
    <hyperlink ref="J361" r:id="rId359" xr:uid="{00000000-0004-0000-0B00-000066010000}"/>
    <hyperlink ref="J362" r:id="rId360" xr:uid="{00000000-0004-0000-0B00-000067010000}"/>
    <hyperlink ref="J363" r:id="rId361" xr:uid="{00000000-0004-0000-0B00-000068010000}"/>
    <hyperlink ref="J364" r:id="rId362" xr:uid="{00000000-0004-0000-0B00-000069010000}"/>
    <hyperlink ref="J365" r:id="rId363" xr:uid="{00000000-0004-0000-0B00-00006A010000}"/>
    <hyperlink ref="J366" r:id="rId364" xr:uid="{00000000-0004-0000-0B00-00006B010000}"/>
    <hyperlink ref="J367" r:id="rId365" xr:uid="{00000000-0004-0000-0B00-00006C010000}"/>
    <hyperlink ref="J368" r:id="rId366" xr:uid="{00000000-0004-0000-0B00-00006D010000}"/>
    <hyperlink ref="J369" r:id="rId367" xr:uid="{00000000-0004-0000-0B00-00006E010000}"/>
    <hyperlink ref="J370" r:id="rId368" xr:uid="{00000000-0004-0000-0B00-00006F010000}"/>
    <hyperlink ref="J371" r:id="rId369" xr:uid="{00000000-0004-0000-0B00-000070010000}"/>
    <hyperlink ref="J372" r:id="rId370" xr:uid="{00000000-0004-0000-0B00-000071010000}"/>
    <hyperlink ref="J373" r:id="rId371" xr:uid="{00000000-0004-0000-0B00-000072010000}"/>
    <hyperlink ref="J374" r:id="rId372" xr:uid="{00000000-0004-0000-0B00-000073010000}"/>
    <hyperlink ref="J375" r:id="rId373" xr:uid="{00000000-0004-0000-0B00-000074010000}"/>
    <hyperlink ref="J376" r:id="rId374" xr:uid="{00000000-0004-0000-0B00-000075010000}"/>
    <hyperlink ref="J377" r:id="rId375" xr:uid="{00000000-0004-0000-0B00-000076010000}"/>
    <hyperlink ref="J378" r:id="rId376" xr:uid="{00000000-0004-0000-0B00-000077010000}"/>
    <hyperlink ref="J379" r:id="rId377" xr:uid="{00000000-0004-0000-0B00-000078010000}"/>
    <hyperlink ref="J380" r:id="rId378" xr:uid="{00000000-0004-0000-0B00-000079010000}"/>
    <hyperlink ref="J381" r:id="rId379" xr:uid="{00000000-0004-0000-0B00-00007A010000}"/>
    <hyperlink ref="J382" r:id="rId380" xr:uid="{00000000-0004-0000-0B00-00007B01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O2680"/>
  <sheetViews>
    <sheetView showGridLines="0" workbookViewId="0">
      <pane xSplit="4" ySplit="2" topLeftCell="E1718" activePane="bottomRight" state="frozen"/>
      <selection pane="bottomRight" activeCell="E1718" sqref="E1718"/>
      <selection pane="bottomLeft" activeCell="A3" sqref="A3"/>
      <selection pane="topRight" activeCell="E1" sqref="E1"/>
    </sheetView>
  </sheetViews>
  <sheetFormatPr defaultRowHeight="14.45"/>
  <cols>
    <col min="1" max="3" width="12.7109375" customWidth="1"/>
    <col min="4" max="4" width="25.7109375" customWidth="1"/>
    <col min="5" max="13" width="15.7109375" customWidth="1"/>
    <col min="14" max="15" width="18.7109375" customWidth="1"/>
  </cols>
  <sheetData>
    <row r="1" spans="1:15" ht="27">
      <c r="A1" s="33" t="s">
        <v>4188</v>
      </c>
      <c r="B1" s="38"/>
      <c r="C1" s="38"/>
      <c r="D1" s="38"/>
      <c r="E1" s="38"/>
      <c r="F1" s="38"/>
      <c r="G1" s="38"/>
      <c r="H1" s="38"/>
      <c r="I1" s="38"/>
      <c r="J1" s="38"/>
      <c r="K1" s="38"/>
      <c r="L1" s="38"/>
      <c r="M1" s="38"/>
      <c r="N1" s="38"/>
      <c r="O1" s="38"/>
    </row>
    <row r="2" spans="1:15" ht="20.100000000000001" customHeight="1">
      <c r="A2" s="7" t="s">
        <v>1</v>
      </c>
      <c r="B2" s="7" t="s">
        <v>2</v>
      </c>
      <c r="C2" s="7" t="s">
        <v>3</v>
      </c>
      <c r="D2" s="7" t="s">
        <v>6</v>
      </c>
      <c r="E2" s="7" t="s">
        <v>4189</v>
      </c>
      <c r="F2" s="7" t="s">
        <v>4190</v>
      </c>
      <c r="G2" s="7" t="s">
        <v>4191</v>
      </c>
      <c r="H2" s="7" t="s">
        <v>4192</v>
      </c>
      <c r="I2" s="7" t="s">
        <v>4193</v>
      </c>
      <c r="J2" s="7" t="s">
        <v>4194</v>
      </c>
      <c r="K2" s="7" t="s">
        <v>4195</v>
      </c>
      <c r="L2" s="7" t="s">
        <v>4196</v>
      </c>
      <c r="M2" s="7" t="s">
        <v>4197</v>
      </c>
      <c r="N2" s="7" t="s">
        <v>4198</v>
      </c>
      <c r="O2" s="7" t="s">
        <v>4199</v>
      </c>
    </row>
    <row r="3" spans="1:15" ht="15" customHeight="1">
      <c r="A3" s="18" t="s">
        <v>24</v>
      </c>
      <c r="B3" s="18" t="s">
        <v>25</v>
      </c>
      <c r="C3" s="19">
        <v>1</v>
      </c>
      <c r="D3" s="18" t="s">
        <v>504</v>
      </c>
      <c r="E3" s="18" t="s">
        <v>4200</v>
      </c>
      <c r="F3" s="20">
        <v>38924840</v>
      </c>
      <c r="G3" s="18" t="s">
        <v>4201</v>
      </c>
      <c r="H3" s="18" t="s">
        <v>4202</v>
      </c>
      <c r="I3" s="18" t="s">
        <v>4203</v>
      </c>
      <c r="J3" s="18" t="s">
        <v>4203</v>
      </c>
      <c r="K3" s="18" t="s">
        <v>4204</v>
      </c>
      <c r="L3" s="20" t="s">
        <v>4205</v>
      </c>
      <c r="M3" s="18" t="s">
        <v>4206</v>
      </c>
      <c r="N3" s="21" t="s">
        <v>4207</v>
      </c>
      <c r="O3" s="21" t="s">
        <v>4208</v>
      </c>
    </row>
    <row r="4" spans="1:15" ht="15" customHeight="1">
      <c r="A4" s="18" t="s">
        <v>24</v>
      </c>
      <c r="B4" s="18" t="s">
        <v>25</v>
      </c>
      <c r="C4" s="19">
        <v>1</v>
      </c>
      <c r="D4" s="18" t="s">
        <v>504</v>
      </c>
      <c r="E4" s="18" t="s">
        <v>4209</v>
      </c>
      <c r="F4" s="20">
        <v>38419411</v>
      </c>
      <c r="G4" s="18" t="s">
        <v>4210</v>
      </c>
      <c r="H4" s="18" t="s">
        <v>4211</v>
      </c>
      <c r="I4" s="18" t="s">
        <v>4212</v>
      </c>
      <c r="J4" s="18"/>
      <c r="K4" s="18" t="s">
        <v>4213</v>
      </c>
      <c r="L4" s="20" t="s">
        <v>4214</v>
      </c>
      <c r="M4" s="18" t="s">
        <v>4215</v>
      </c>
      <c r="N4" s="21" t="s">
        <v>4216</v>
      </c>
      <c r="O4" s="21" t="s">
        <v>4217</v>
      </c>
    </row>
    <row r="5" spans="1:15" ht="15" customHeight="1">
      <c r="A5" s="18" t="s">
        <v>24</v>
      </c>
      <c r="B5" s="18" t="s">
        <v>25</v>
      </c>
      <c r="C5" s="19">
        <v>1</v>
      </c>
      <c r="D5" s="18" t="s">
        <v>504</v>
      </c>
      <c r="E5" s="18" t="s">
        <v>4209</v>
      </c>
      <c r="F5" s="20">
        <v>38846692</v>
      </c>
      <c r="G5" s="18" t="s">
        <v>4218</v>
      </c>
      <c r="H5" s="18" t="s">
        <v>4219</v>
      </c>
      <c r="I5" s="18" t="s">
        <v>2656</v>
      </c>
      <c r="J5" s="18" t="s">
        <v>4220</v>
      </c>
      <c r="K5" s="18" t="s">
        <v>4221</v>
      </c>
      <c r="L5" s="20" t="s">
        <v>4222</v>
      </c>
      <c r="M5" s="18" t="s">
        <v>4206</v>
      </c>
      <c r="N5" s="21" t="s">
        <v>4223</v>
      </c>
      <c r="O5" s="21" t="s">
        <v>4224</v>
      </c>
    </row>
    <row r="6" spans="1:15" ht="15" customHeight="1">
      <c r="A6" s="18" t="s">
        <v>24</v>
      </c>
      <c r="B6" s="18" t="s">
        <v>25</v>
      </c>
      <c r="C6" s="19">
        <v>1</v>
      </c>
      <c r="D6" s="18" t="s">
        <v>504</v>
      </c>
      <c r="E6" s="18" t="s">
        <v>4209</v>
      </c>
      <c r="F6" s="20">
        <v>38815935</v>
      </c>
      <c r="G6" s="18" t="s">
        <v>4225</v>
      </c>
      <c r="H6" s="18" t="s">
        <v>4226</v>
      </c>
      <c r="I6" s="18" t="s">
        <v>4227</v>
      </c>
      <c r="J6" s="18" t="s">
        <v>4227</v>
      </c>
      <c r="K6" s="18" t="s">
        <v>4228</v>
      </c>
      <c r="L6" s="20"/>
      <c r="M6" s="18" t="s">
        <v>4206</v>
      </c>
      <c r="N6" s="21" t="s">
        <v>4229</v>
      </c>
      <c r="O6" s="21" t="s">
        <v>4230</v>
      </c>
    </row>
    <row r="7" spans="1:15" ht="15" customHeight="1">
      <c r="A7" s="18" t="s">
        <v>24</v>
      </c>
      <c r="B7" s="18" t="s">
        <v>25</v>
      </c>
      <c r="C7" s="19">
        <v>1</v>
      </c>
      <c r="D7" s="18" t="s">
        <v>504</v>
      </c>
      <c r="E7" s="18" t="s">
        <v>4200</v>
      </c>
      <c r="F7" s="20">
        <v>38691347</v>
      </c>
      <c r="G7" s="18" t="s">
        <v>4231</v>
      </c>
      <c r="H7" s="18" t="s">
        <v>4232</v>
      </c>
      <c r="I7" s="18" t="s">
        <v>4233</v>
      </c>
      <c r="J7" s="18" t="s">
        <v>4233</v>
      </c>
      <c r="K7" s="18" t="s">
        <v>4234</v>
      </c>
      <c r="L7" s="20"/>
      <c r="M7" s="18" t="s">
        <v>4206</v>
      </c>
      <c r="N7" s="21" t="s">
        <v>4235</v>
      </c>
      <c r="O7" s="21" t="s">
        <v>4236</v>
      </c>
    </row>
    <row r="8" spans="1:15" ht="15" customHeight="1">
      <c r="A8" s="18" t="s">
        <v>24</v>
      </c>
      <c r="B8" s="18" t="s">
        <v>25</v>
      </c>
      <c r="C8" s="19">
        <v>1</v>
      </c>
      <c r="D8" s="18" t="s">
        <v>504</v>
      </c>
      <c r="E8" s="18" t="s">
        <v>4209</v>
      </c>
      <c r="F8" s="20">
        <v>38051972</v>
      </c>
      <c r="G8" s="18" t="s">
        <v>4237</v>
      </c>
      <c r="H8" s="18" t="s">
        <v>4238</v>
      </c>
      <c r="I8" s="18" t="s">
        <v>4239</v>
      </c>
      <c r="J8" s="18"/>
      <c r="K8" s="18" t="s">
        <v>4213</v>
      </c>
      <c r="L8" s="20" t="s">
        <v>4240</v>
      </c>
      <c r="M8" s="18" t="s">
        <v>4206</v>
      </c>
      <c r="N8" s="21" t="s">
        <v>4241</v>
      </c>
      <c r="O8" s="21" t="s">
        <v>4242</v>
      </c>
    </row>
    <row r="9" spans="1:15" ht="15" customHeight="1">
      <c r="A9" s="18" t="s">
        <v>24</v>
      </c>
      <c r="B9" s="18" t="s">
        <v>25</v>
      </c>
      <c r="C9" s="19">
        <v>1</v>
      </c>
      <c r="D9" s="18" t="s">
        <v>504</v>
      </c>
      <c r="E9" s="18" t="s">
        <v>4200</v>
      </c>
      <c r="F9" s="20">
        <v>37598867</v>
      </c>
      <c r="G9" s="18" t="s">
        <v>4243</v>
      </c>
      <c r="H9" s="18" t="s">
        <v>4244</v>
      </c>
      <c r="I9" s="18" t="s">
        <v>2290</v>
      </c>
      <c r="J9" s="18" t="s">
        <v>3215</v>
      </c>
      <c r="K9" s="18" t="s">
        <v>4245</v>
      </c>
      <c r="L9" s="20" t="s">
        <v>4246</v>
      </c>
      <c r="M9" s="18" t="s">
        <v>4247</v>
      </c>
      <c r="N9" s="21" t="s">
        <v>4248</v>
      </c>
      <c r="O9" s="21" t="s">
        <v>4249</v>
      </c>
    </row>
    <row r="10" spans="1:15" ht="15" customHeight="1">
      <c r="A10" s="18" t="s">
        <v>24</v>
      </c>
      <c r="B10" s="18" t="s">
        <v>25</v>
      </c>
      <c r="C10" s="19">
        <v>1</v>
      </c>
      <c r="D10" s="18" t="s">
        <v>504</v>
      </c>
      <c r="E10" s="18" t="s">
        <v>4209</v>
      </c>
      <c r="F10" s="20">
        <v>38291032</v>
      </c>
      <c r="G10" s="18" t="s">
        <v>4250</v>
      </c>
      <c r="H10" s="18" t="s">
        <v>4251</v>
      </c>
      <c r="I10" s="18" t="s">
        <v>4252</v>
      </c>
      <c r="J10" s="18" t="s">
        <v>4252</v>
      </c>
      <c r="K10" s="18" t="s">
        <v>4253</v>
      </c>
      <c r="L10" s="20" t="s">
        <v>4254</v>
      </c>
      <c r="M10" s="18" t="s">
        <v>4206</v>
      </c>
      <c r="N10" s="21" t="s">
        <v>4255</v>
      </c>
      <c r="O10" s="21" t="s">
        <v>4256</v>
      </c>
    </row>
    <row r="11" spans="1:15" ht="15" customHeight="1">
      <c r="A11" s="18" t="s">
        <v>24</v>
      </c>
      <c r="B11" s="18" t="s">
        <v>25</v>
      </c>
      <c r="C11" s="19">
        <v>1</v>
      </c>
      <c r="D11" s="18" t="s">
        <v>504</v>
      </c>
      <c r="E11" s="18" t="s">
        <v>4200</v>
      </c>
      <c r="F11" s="20">
        <v>38126692</v>
      </c>
      <c r="G11" s="18" t="s">
        <v>4257</v>
      </c>
      <c r="H11" s="18" t="s">
        <v>4258</v>
      </c>
      <c r="I11" s="18" t="s">
        <v>1902</v>
      </c>
      <c r="J11" s="18"/>
      <c r="K11" s="18" t="s">
        <v>4259</v>
      </c>
      <c r="L11" s="20" t="s">
        <v>4260</v>
      </c>
      <c r="M11" s="18" t="s">
        <v>4261</v>
      </c>
      <c r="N11" s="21" t="s">
        <v>4262</v>
      </c>
      <c r="O11" s="21" t="s">
        <v>4263</v>
      </c>
    </row>
    <row r="12" spans="1:15" ht="15" customHeight="1">
      <c r="A12" s="18" t="s">
        <v>24</v>
      </c>
      <c r="B12" s="18" t="s">
        <v>25</v>
      </c>
      <c r="C12" s="19">
        <v>1</v>
      </c>
      <c r="D12" s="18" t="s">
        <v>504</v>
      </c>
      <c r="E12" s="18" t="s">
        <v>4209</v>
      </c>
      <c r="F12" s="20">
        <v>37873414</v>
      </c>
      <c r="G12" s="18" t="s">
        <v>4264</v>
      </c>
      <c r="H12" s="18" t="s">
        <v>4265</v>
      </c>
      <c r="I12" s="18" t="s">
        <v>4266</v>
      </c>
      <c r="J12" s="18" t="s">
        <v>4266</v>
      </c>
      <c r="K12" s="18" t="s">
        <v>4267</v>
      </c>
      <c r="L12" s="20"/>
      <c r="M12" s="18" t="s">
        <v>4268</v>
      </c>
      <c r="N12" s="21" t="s">
        <v>4269</v>
      </c>
      <c r="O12" s="21" t="s">
        <v>4270</v>
      </c>
    </row>
    <row r="13" spans="1:15" ht="15" customHeight="1">
      <c r="A13" s="18" t="s">
        <v>24</v>
      </c>
      <c r="B13" s="18" t="s">
        <v>25</v>
      </c>
      <c r="C13" s="19">
        <v>1</v>
      </c>
      <c r="D13" s="18" t="s">
        <v>504</v>
      </c>
      <c r="E13" s="18" t="s">
        <v>4209</v>
      </c>
      <c r="F13" s="20">
        <v>36889663</v>
      </c>
      <c r="G13" s="18" t="s">
        <v>4271</v>
      </c>
      <c r="H13" s="18" t="s">
        <v>4272</v>
      </c>
      <c r="I13" s="18" t="s">
        <v>2314</v>
      </c>
      <c r="J13" s="18" t="s">
        <v>4273</v>
      </c>
      <c r="K13" s="18" t="s">
        <v>4245</v>
      </c>
      <c r="L13" s="20" t="s">
        <v>4274</v>
      </c>
      <c r="M13" s="18" t="s">
        <v>4275</v>
      </c>
      <c r="N13" s="21" t="s">
        <v>4276</v>
      </c>
      <c r="O13" s="21" t="s">
        <v>4277</v>
      </c>
    </row>
    <row r="14" spans="1:15" ht="15" customHeight="1">
      <c r="A14" s="18" t="s">
        <v>24</v>
      </c>
      <c r="B14" s="18" t="s">
        <v>25</v>
      </c>
      <c r="C14" s="19">
        <v>1</v>
      </c>
      <c r="D14" s="18" t="s">
        <v>504</v>
      </c>
      <c r="E14" s="18" t="s">
        <v>4209</v>
      </c>
      <c r="F14" s="20">
        <v>36843152</v>
      </c>
      <c r="G14" s="18" t="s">
        <v>4278</v>
      </c>
      <c r="H14" s="18" t="s">
        <v>4279</v>
      </c>
      <c r="I14" s="18" t="s">
        <v>558</v>
      </c>
      <c r="J14" s="18" t="s">
        <v>3704</v>
      </c>
      <c r="K14" s="18" t="s">
        <v>4280</v>
      </c>
      <c r="L14" s="20" t="s">
        <v>4281</v>
      </c>
      <c r="M14" s="18" t="s">
        <v>4206</v>
      </c>
      <c r="N14" s="21" t="s">
        <v>4282</v>
      </c>
      <c r="O14" s="21" t="s">
        <v>4283</v>
      </c>
    </row>
    <row r="15" spans="1:15" ht="15" customHeight="1">
      <c r="A15" s="18" t="s">
        <v>24</v>
      </c>
      <c r="B15" s="18" t="s">
        <v>25</v>
      </c>
      <c r="C15" s="19">
        <v>1</v>
      </c>
      <c r="D15" s="18" t="s">
        <v>504</v>
      </c>
      <c r="E15" s="18" t="s">
        <v>4209</v>
      </c>
      <c r="F15" s="20">
        <v>36870556</v>
      </c>
      <c r="G15" s="18" t="s">
        <v>4284</v>
      </c>
      <c r="H15" s="18" t="s">
        <v>4285</v>
      </c>
      <c r="I15" s="18" t="s">
        <v>558</v>
      </c>
      <c r="J15" s="18" t="s">
        <v>3704</v>
      </c>
      <c r="K15" s="18" t="s">
        <v>4245</v>
      </c>
      <c r="L15" s="20" t="s">
        <v>4286</v>
      </c>
      <c r="M15" s="18" t="s">
        <v>4275</v>
      </c>
      <c r="N15" s="21" t="s">
        <v>4287</v>
      </c>
      <c r="O15" s="21" t="s">
        <v>4288</v>
      </c>
    </row>
    <row r="16" spans="1:15" ht="15" customHeight="1">
      <c r="A16" s="18" t="s">
        <v>24</v>
      </c>
      <c r="B16" s="18" t="s">
        <v>25</v>
      </c>
      <c r="C16" s="19">
        <v>1</v>
      </c>
      <c r="D16" s="18" t="s">
        <v>504</v>
      </c>
      <c r="E16" s="18" t="s">
        <v>4209</v>
      </c>
      <c r="F16" s="20">
        <v>37419256</v>
      </c>
      <c r="G16" s="18" t="s">
        <v>4289</v>
      </c>
      <c r="H16" s="18" t="s">
        <v>4290</v>
      </c>
      <c r="I16" s="18" t="s">
        <v>558</v>
      </c>
      <c r="J16" s="18" t="s">
        <v>2766</v>
      </c>
      <c r="K16" s="18" t="s">
        <v>4291</v>
      </c>
      <c r="L16" s="20" t="s">
        <v>4292</v>
      </c>
      <c r="M16" s="18" t="s">
        <v>4275</v>
      </c>
      <c r="N16" s="21" t="s">
        <v>4293</v>
      </c>
      <c r="O16" s="21" t="s">
        <v>4294</v>
      </c>
    </row>
    <row r="17" spans="1:15" ht="15" customHeight="1">
      <c r="A17" s="18" t="s">
        <v>24</v>
      </c>
      <c r="B17" s="18" t="s">
        <v>25</v>
      </c>
      <c r="C17" s="19">
        <v>1</v>
      </c>
      <c r="D17" s="18" t="s">
        <v>504</v>
      </c>
      <c r="E17" s="18" t="s">
        <v>4200</v>
      </c>
      <c r="F17" s="20">
        <v>37545118</v>
      </c>
      <c r="G17" s="18" t="s">
        <v>4295</v>
      </c>
      <c r="H17" s="18" t="s">
        <v>4296</v>
      </c>
      <c r="I17" s="18" t="s">
        <v>558</v>
      </c>
      <c r="J17" s="18"/>
      <c r="K17" s="18" t="s">
        <v>4280</v>
      </c>
      <c r="L17" s="20" t="s">
        <v>4297</v>
      </c>
      <c r="M17" s="18" t="s">
        <v>4298</v>
      </c>
      <c r="N17" s="21" t="s">
        <v>4299</v>
      </c>
      <c r="O17" s="21" t="s">
        <v>4300</v>
      </c>
    </row>
    <row r="18" spans="1:15" ht="15" customHeight="1">
      <c r="A18" s="18" t="s">
        <v>24</v>
      </c>
      <c r="B18" s="18" t="s">
        <v>25</v>
      </c>
      <c r="C18" s="19">
        <v>1</v>
      </c>
      <c r="D18" s="18" t="s">
        <v>504</v>
      </c>
      <c r="E18" s="18" t="s">
        <v>4209</v>
      </c>
      <c r="F18" s="20">
        <v>36787993</v>
      </c>
      <c r="G18" s="18" t="s">
        <v>4301</v>
      </c>
      <c r="H18" s="18" t="s">
        <v>4302</v>
      </c>
      <c r="I18" s="18" t="s">
        <v>4303</v>
      </c>
      <c r="J18" s="18" t="s">
        <v>4304</v>
      </c>
      <c r="K18" s="18" t="s">
        <v>4305</v>
      </c>
      <c r="L18" s="20" t="s">
        <v>4306</v>
      </c>
      <c r="M18" s="18" t="s">
        <v>4307</v>
      </c>
      <c r="N18" s="21" t="s">
        <v>4308</v>
      </c>
      <c r="O18" s="21" t="s">
        <v>4309</v>
      </c>
    </row>
    <row r="19" spans="1:15" ht="15" customHeight="1">
      <c r="A19" s="18" t="s">
        <v>24</v>
      </c>
      <c r="B19" s="18" t="s">
        <v>25</v>
      </c>
      <c r="C19" s="19">
        <v>1</v>
      </c>
      <c r="D19" s="18" t="s">
        <v>504</v>
      </c>
      <c r="E19" s="18" t="s">
        <v>4209</v>
      </c>
      <c r="F19" s="20">
        <v>36763806</v>
      </c>
      <c r="G19" s="18" t="s">
        <v>4310</v>
      </c>
      <c r="H19" s="18" t="s">
        <v>4311</v>
      </c>
      <c r="I19" s="18" t="s">
        <v>4312</v>
      </c>
      <c r="J19" s="18"/>
      <c r="K19" s="18" t="s">
        <v>4213</v>
      </c>
      <c r="L19" s="20" t="s">
        <v>4313</v>
      </c>
      <c r="M19" s="18" t="s">
        <v>4206</v>
      </c>
      <c r="N19" s="21" t="s">
        <v>4314</v>
      </c>
      <c r="O19" s="21" t="s">
        <v>4315</v>
      </c>
    </row>
    <row r="20" spans="1:15" ht="15" customHeight="1">
      <c r="A20" s="18" t="s">
        <v>24</v>
      </c>
      <c r="B20" s="18" t="s">
        <v>25</v>
      </c>
      <c r="C20" s="19">
        <v>1</v>
      </c>
      <c r="D20" s="18" t="s">
        <v>504</v>
      </c>
      <c r="E20" s="18" t="s">
        <v>4209</v>
      </c>
      <c r="F20" s="20">
        <v>36174714</v>
      </c>
      <c r="G20" s="18" t="s">
        <v>4316</v>
      </c>
      <c r="H20" s="18" t="s">
        <v>4317</v>
      </c>
      <c r="I20" s="18" t="s">
        <v>570</v>
      </c>
      <c r="J20" s="18" t="s">
        <v>4318</v>
      </c>
      <c r="K20" s="18" t="s">
        <v>4245</v>
      </c>
      <c r="L20" s="20" t="s">
        <v>4319</v>
      </c>
      <c r="M20" s="18" t="s">
        <v>4320</v>
      </c>
      <c r="N20" s="21" t="s">
        <v>4321</v>
      </c>
      <c r="O20" s="21" t="s">
        <v>4322</v>
      </c>
    </row>
    <row r="21" spans="1:15" ht="15" customHeight="1">
      <c r="A21" s="18" t="s">
        <v>24</v>
      </c>
      <c r="B21" s="18" t="s">
        <v>25</v>
      </c>
      <c r="C21" s="19">
        <v>1</v>
      </c>
      <c r="D21" s="18" t="s">
        <v>504</v>
      </c>
      <c r="E21" s="18" t="s">
        <v>4200</v>
      </c>
      <c r="F21" s="20">
        <v>36810251</v>
      </c>
      <c r="G21" s="18" t="s">
        <v>4323</v>
      </c>
      <c r="H21" s="18" t="s">
        <v>4324</v>
      </c>
      <c r="I21" s="18" t="s">
        <v>4325</v>
      </c>
      <c r="J21" s="18" t="s">
        <v>4325</v>
      </c>
      <c r="K21" s="18" t="s">
        <v>4326</v>
      </c>
      <c r="L21" s="20" t="s">
        <v>4327</v>
      </c>
      <c r="M21" s="18" t="s">
        <v>4275</v>
      </c>
      <c r="N21" s="21" t="s">
        <v>4328</v>
      </c>
      <c r="O21" s="21" t="s">
        <v>4329</v>
      </c>
    </row>
    <row r="22" spans="1:15" ht="15" customHeight="1">
      <c r="A22" s="18" t="s">
        <v>24</v>
      </c>
      <c r="B22" s="18" t="s">
        <v>25</v>
      </c>
      <c r="C22" s="19">
        <v>1</v>
      </c>
      <c r="D22" s="18" t="s">
        <v>504</v>
      </c>
      <c r="E22" s="18" t="s">
        <v>4209</v>
      </c>
      <c r="F22" s="20">
        <v>36598763</v>
      </c>
      <c r="G22" s="18" t="s">
        <v>4330</v>
      </c>
      <c r="H22" s="18" t="s">
        <v>4331</v>
      </c>
      <c r="I22" s="18" t="s">
        <v>4332</v>
      </c>
      <c r="J22" s="18"/>
      <c r="K22" s="18" t="s">
        <v>4234</v>
      </c>
      <c r="L22" s="20" t="s">
        <v>4333</v>
      </c>
      <c r="M22" s="18" t="s">
        <v>4334</v>
      </c>
      <c r="N22" s="21" t="s">
        <v>4335</v>
      </c>
      <c r="O22" s="21" t="s">
        <v>4336</v>
      </c>
    </row>
    <row r="23" spans="1:15" ht="15" customHeight="1">
      <c r="A23" s="18" t="s">
        <v>24</v>
      </c>
      <c r="B23" s="18" t="s">
        <v>25</v>
      </c>
      <c r="C23" s="19">
        <v>1</v>
      </c>
      <c r="D23" s="18" t="s">
        <v>504</v>
      </c>
      <c r="E23" s="18" t="s">
        <v>4200</v>
      </c>
      <c r="F23" s="20">
        <v>36062811</v>
      </c>
      <c r="G23" s="18" t="s">
        <v>4337</v>
      </c>
      <c r="H23" s="18" t="s">
        <v>4338</v>
      </c>
      <c r="I23" s="18" t="s">
        <v>2121</v>
      </c>
      <c r="J23" s="18" t="s">
        <v>3734</v>
      </c>
      <c r="K23" s="18" t="s">
        <v>4339</v>
      </c>
      <c r="L23" s="20" t="s">
        <v>4340</v>
      </c>
      <c r="M23" s="18" t="s">
        <v>4341</v>
      </c>
      <c r="N23" s="21" t="s">
        <v>4342</v>
      </c>
      <c r="O23" s="21" t="s">
        <v>4343</v>
      </c>
    </row>
    <row r="24" spans="1:15" ht="15" customHeight="1">
      <c r="A24" s="18" t="s">
        <v>24</v>
      </c>
      <c r="B24" s="18" t="s">
        <v>25</v>
      </c>
      <c r="C24" s="19">
        <v>1</v>
      </c>
      <c r="D24" s="18" t="s">
        <v>504</v>
      </c>
      <c r="E24" s="18" t="s">
        <v>4209</v>
      </c>
      <c r="F24" s="20">
        <v>35482474</v>
      </c>
      <c r="G24" s="18" t="s">
        <v>4344</v>
      </c>
      <c r="H24" s="18" t="s">
        <v>4345</v>
      </c>
      <c r="I24" s="18" t="s">
        <v>2121</v>
      </c>
      <c r="J24" s="18" t="s">
        <v>4346</v>
      </c>
      <c r="K24" s="18" t="s">
        <v>4213</v>
      </c>
      <c r="L24" s="20" t="s">
        <v>4347</v>
      </c>
      <c r="M24" s="18" t="s">
        <v>4215</v>
      </c>
      <c r="N24" s="21" t="s">
        <v>4348</v>
      </c>
      <c r="O24" s="21" t="s">
        <v>4349</v>
      </c>
    </row>
    <row r="25" spans="1:15" ht="15" customHeight="1">
      <c r="A25" s="18" t="s">
        <v>24</v>
      </c>
      <c r="B25" s="18" t="s">
        <v>25</v>
      </c>
      <c r="C25" s="19">
        <v>1</v>
      </c>
      <c r="D25" s="18" t="s">
        <v>504</v>
      </c>
      <c r="E25" s="18" t="s">
        <v>4209</v>
      </c>
      <c r="F25" s="20">
        <v>35568077</v>
      </c>
      <c r="G25" s="18" t="s">
        <v>4350</v>
      </c>
      <c r="H25" s="18" t="s">
        <v>4351</v>
      </c>
      <c r="I25" s="18" t="s">
        <v>2121</v>
      </c>
      <c r="J25" s="18" t="s">
        <v>4352</v>
      </c>
      <c r="K25" s="18" t="s">
        <v>4228</v>
      </c>
      <c r="L25" s="20" t="s">
        <v>4353</v>
      </c>
      <c r="M25" s="18" t="s">
        <v>4275</v>
      </c>
      <c r="N25" s="21" t="s">
        <v>4354</v>
      </c>
      <c r="O25" s="21" t="s">
        <v>4355</v>
      </c>
    </row>
    <row r="26" spans="1:15" ht="15" customHeight="1">
      <c r="A26" s="18" t="s">
        <v>24</v>
      </c>
      <c r="B26" s="18" t="s">
        <v>25</v>
      </c>
      <c r="C26" s="19">
        <v>1</v>
      </c>
      <c r="D26" s="18" t="s">
        <v>504</v>
      </c>
      <c r="E26" s="18" t="s">
        <v>4209</v>
      </c>
      <c r="F26" s="20">
        <v>35606928</v>
      </c>
      <c r="G26" s="18" t="s">
        <v>4356</v>
      </c>
      <c r="H26" s="18" t="s">
        <v>4357</v>
      </c>
      <c r="I26" s="18" t="s">
        <v>2121</v>
      </c>
      <c r="J26" s="18" t="s">
        <v>4358</v>
      </c>
      <c r="K26" s="18" t="s">
        <v>4213</v>
      </c>
      <c r="L26" s="20" t="s">
        <v>4359</v>
      </c>
      <c r="M26" s="18" t="s">
        <v>4215</v>
      </c>
      <c r="N26" s="21" t="s">
        <v>4360</v>
      </c>
      <c r="O26" s="21" t="s">
        <v>4361</v>
      </c>
    </row>
    <row r="27" spans="1:15" ht="15" customHeight="1">
      <c r="A27" s="18" t="s">
        <v>24</v>
      </c>
      <c r="B27" s="18" t="s">
        <v>25</v>
      </c>
      <c r="C27" s="19">
        <v>1</v>
      </c>
      <c r="D27" s="18" t="s">
        <v>504</v>
      </c>
      <c r="E27" s="18" t="s">
        <v>4209</v>
      </c>
      <c r="F27" s="20">
        <v>35507331</v>
      </c>
      <c r="G27" s="18" t="s">
        <v>4362</v>
      </c>
      <c r="H27" s="18" t="s">
        <v>4363</v>
      </c>
      <c r="I27" s="18" t="s">
        <v>1154</v>
      </c>
      <c r="J27" s="18" t="s">
        <v>4364</v>
      </c>
      <c r="K27" s="18" t="s">
        <v>4365</v>
      </c>
      <c r="L27" s="20" t="s">
        <v>4366</v>
      </c>
      <c r="M27" s="18" t="s">
        <v>4275</v>
      </c>
      <c r="N27" s="21" t="s">
        <v>4367</v>
      </c>
      <c r="O27" s="21" t="s">
        <v>4368</v>
      </c>
    </row>
    <row r="28" spans="1:15" ht="15" customHeight="1">
      <c r="A28" s="18" t="s">
        <v>24</v>
      </c>
      <c r="B28" s="18" t="s">
        <v>25</v>
      </c>
      <c r="C28" s="19">
        <v>1</v>
      </c>
      <c r="D28" s="18" t="s">
        <v>504</v>
      </c>
      <c r="E28" s="18" t="s">
        <v>4209</v>
      </c>
      <c r="F28" s="20">
        <v>35104366</v>
      </c>
      <c r="G28" s="18" t="s">
        <v>4369</v>
      </c>
      <c r="H28" s="18" t="s">
        <v>4370</v>
      </c>
      <c r="I28" s="18" t="s">
        <v>874</v>
      </c>
      <c r="J28" s="18" t="s">
        <v>4371</v>
      </c>
      <c r="K28" s="18" t="s">
        <v>4213</v>
      </c>
      <c r="L28" s="20" t="s">
        <v>4372</v>
      </c>
      <c r="M28" s="18" t="s">
        <v>4373</v>
      </c>
      <c r="N28" s="21" t="s">
        <v>4374</v>
      </c>
      <c r="O28" s="21" t="s">
        <v>4375</v>
      </c>
    </row>
    <row r="29" spans="1:15" ht="15" customHeight="1">
      <c r="A29" s="18" t="s">
        <v>24</v>
      </c>
      <c r="B29" s="18" t="s">
        <v>25</v>
      </c>
      <c r="C29" s="19">
        <v>1</v>
      </c>
      <c r="D29" s="18" t="s">
        <v>504</v>
      </c>
      <c r="E29" s="18" t="s">
        <v>4209</v>
      </c>
      <c r="F29" s="20">
        <v>34767815</v>
      </c>
      <c r="G29" s="18" t="s">
        <v>4376</v>
      </c>
      <c r="H29" s="18" t="s">
        <v>4377</v>
      </c>
      <c r="I29" s="18" t="s">
        <v>1913</v>
      </c>
      <c r="J29" s="18" t="s">
        <v>4378</v>
      </c>
      <c r="K29" s="18" t="s">
        <v>4245</v>
      </c>
      <c r="L29" s="20" t="s">
        <v>4379</v>
      </c>
      <c r="M29" s="18" t="s">
        <v>4275</v>
      </c>
      <c r="N29" s="21" t="s">
        <v>4380</v>
      </c>
      <c r="O29" s="21" t="s">
        <v>4381</v>
      </c>
    </row>
    <row r="30" spans="1:15" ht="15" customHeight="1">
      <c r="A30" s="18" t="s">
        <v>24</v>
      </c>
      <c r="B30" s="18" t="s">
        <v>25</v>
      </c>
      <c r="C30" s="19">
        <v>1</v>
      </c>
      <c r="D30" s="18" t="s">
        <v>504</v>
      </c>
      <c r="E30" s="18" t="s">
        <v>4200</v>
      </c>
      <c r="F30" s="20">
        <v>35537882</v>
      </c>
      <c r="G30" s="18" t="s">
        <v>4382</v>
      </c>
      <c r="H30" s="18" t="s">
        <v>4383</v>
      </c>
      <c r="I30" s="18" t="s">
        <v>1913</v>
      </c>
      <c r="J30" s="18" t="s">
        <v>4384</v>
      </c>
      <c r="K30" s="18" t="s">
        <v>4385</v>
      </c>
      <c r="L30" s="20" t="s">
        <v>4386</v>
      </c>
      <c r="M30" s="18" t="s">
        <v>4206</v>
      </c>
      <c r="N30" s="21" t="s">
        <v>4387</v>
      </c>
      <c r="O30" s="21" t="s">
        <v>4388</v>
      </c>
    </row>
    <row r="31" spans="1:15" ht="15" customHeight="1">
      <c r="A31" s="18" t="s">
        <v>24</v>
      </c>
      <c r="B31" s="18" t="s">
        <v>25</v>
      </c>
      <c r="C31" s="19">
        <v>1</v>
      </c>
      <c r="D31" s="18" t="s">
        <v>504</v>
      </c>
      <c r="E31" s="18" t="s">
        <v>4209</v>
      </c>
      <c r="F31" s="20">
        <v>35132056</v>
      </c>
      <c r="G31" s="18" t="s">
        <v>4389</v>
      </c>
      <c r="H31" s="18" t="s">
        <v>4390</v>
      </c>
      <c r="I31" s="18" t="s">
        <v>4391</v>
      </c>
      <c r="J31" s="18" t="s">
        <v>4391</v>
      </c>
      <c r="K31" s="18" t="s">
        <v>4253</v>
      </c>
      <c r="L31" s="20" t="s">
        <v>4392</v>
      </c>
      <c r="M31" s="18" t="s">
        <v>4393</v>
      </c>
      <c r="N31" s="21" t="s">
        <v>4394</v>
      </c>
      <c r="O31" s="21" t="s">
        <v>4395</v>
      </c>
    </row>
    <row r="32" spans="1:15" ht="15" customHeight="1">
      <c r="A32" s="18" t="s">
        <v>24</v>
      </c>
      <c r="B32" s="18" t="s">
        <v>25</v>
      </c>
      <c r="C32" s="19">
        <v>1</v>
      </c>
      <c r="D32" s="18" t="s">
        <v>504</v>
      </c>
      <c r="E32" s="18" t="s">
        <v>4209</v>
      </c>
      <c r="F32" s="20">
        <v>34778846</v>
      </c>
      <c r="G32" s="18" t="s">
        <v>4396</v>
      </c>
      <c r="H32" s="18" t="s">
        <v>4397</v>
      </c>
      <c r="I32" s="18" t="s">
        <v>883</v>
      </c>
      <c r="J32" s="18" t="s">
        <v>4398</v>
      </c>
      <c r="K32" s="18" t="s">
        <v>4399</v>
      </c>
      <c r="L32" s="20" t="s">
        <v>4400</v>
      </c>
      <c r="M32" s="18" t="s">
        <v>4206</v>
      </c>
      <c r="N32" s="21" t="s">
        <v>4401</v>
      </c>
      <c r="O32" s="21" t="s">
        <v>4402</v>
      </c>
    </row>
    <row r="33" spans="1:15" ht="15" customHeight="1">
      <c r="A33" s="18" t="s">
        <v>24</v>
      </c>
      <c r="B33" s="18" t="s">
        <v>25</v>
      </c>
      <c r="C33" s="19">
        <v>1</v>
      </c>
      <c r="D33" s="18" t="s">
        <v>504</v>
      </c>
      <c r="E33" s="18" t="s">
        <v>4209</v>
      </c>
      <c r="F33" s="20">
        <v>34916493</v>
      </c>
      <c r="G33" s="18" t="s">
        <v>4403</v>
      </c>
      <c r="H33" s="18" t="s">
        <v>4404</v>
      </c>
      <c r="I33" s="18" t="s">
        <v>4405</v>
      </c>
      <c r="J33" s="18" t="s">
        <v>4405</v>
      </c>
      <c r="K33" s="18" t="s">
        <v>4253</v>
      </c>
      <c r="L33" s="20" t="s">
        <v>4406</v>
      </c>
      <c r="M33" s="18" t="s">
        <v>4407</v>
      </c>
      <c r="N33" s="21" t="s">
        <v>4408</v>
      </c>
      <c r="O33" s="21" t="s">
        <v>4409</v>
      </c>
    </row>
    <row r="34" spans="1:15" ht="15" customHeight="1">
      <c r="A34" s="18" t="s">
        <v>24</v>
      </c>
      <c r="B34" s="18" t="s">
        <v>25</v>
      </c>
      <c r="C34" s="19">
        <v>1</v>
      </c>
      <c r="D34" s="18" t="s">
        <v>504</v>
      </c>
      <c r="E34" s="18" t="s">
        <v>4209</v>
      </c>
      <c r="F34" s="20">
        <v>34857774</v>
      </c>
      <c r="G34" s="18" t="s">
        <v>4410</v>
      </c>
      <c r="H34" s="18" t="s">
        <v>4411</v>
      </c>
      <c r="I34" s="18" t="s">
        <v>4412</v>
      </c>
      <c r="J34" s="18" t="s">
        <v>4412</v>
      </c>
      <c r="K34" s="18" t="s">
        <v>4413</v>
      </c>
      <c r="L34" s="20" t="s">
        <v>4414</v>
      </c>
      <c r="M34" s="18" t="s">
        <v>4275</v>
      </c>
      <c r="N34" s="21" t="s">
        <v>4415</v>
      </c>
      <c r="O34" s="21" t="s">
        <v>4416</v>
      </c>
    </row>
    <row r="35" spans="1:15" ht="15" customHeight="1">
      <c r="A35" s="18" t="s">
        <v>24</v>
      </c>
      <c r="B35" s="18" t="s">
        <v>25</v>
      </c>
      <c r="C35" s="19">
        <v>1</v>
      </c>
      <c r="D35" s="18" t="s">
        <v>504</v>
      </c>
      <c r="E35" s="18" t="s">
        <v>4200</v>
      </c>
      <c r="F35" s="20">
        <v>34655022</v>
      </c>
      <c r="G35" s="18" t="s">
        <v>4417</v>
      </c>
      <c r="H35" s="18" t="s">
        <v>4418</v>
      </c>
      <c r="I35" s="18" t="s">
        <v>4176</v>
      </c>
      <c r="J35" s="18" t="s">
        <v>4419</v>
      </c>
      <c r="K35" s="18" t="s">
        <v>4420</v>
      </c>
      <c r="L35" s="20" t="s">
        <v>4421</v>
      </c>
      <c r="M35" s="18" t="s">
        <v>4206</v>
      </c>
      <c r="N35" s="21" t="s">
        <v>4422</v>
      </c>
      <c r="O35" s="21" t="s">
        <v>4423</v>
      </c>
    </row>
    <row r="36" spans="1:15" ht="15" customHeight="1">
      <c r="A36" s="18" t="s">
        <v>24</v>
      </c>
      <c r="B36" s="18" t="s">
        <v>25</v>
      </c>
      <c r="C36" s="19">
        <v>1</v>
      </c>
      <c r="D36" s="18" t="s">
        <v>504</v>
      </c>
      <c r="E36" s="18" t="s">
        <v>4209</v>
      </c>
      <c r="F36" s="20">
        <v>34661663</v>
      </c>
      <c r="G36" s="18" t="s">
        <v>4424</v>
      </c>
      <c r="H36" s="18" t="s">
        <v>4425</v>
      </c>
      <c r="I36" s="18" t="s">
        <v>2511</v>
      </c>
      <c r="J36" s="18" t="s">
        <v>2511</v>
      </c>
      <c r="K36" s="18" t="s">
        <v>4426</v>
      </c>
      <c r="L36" s="20" t="s">
        <v>4427</v>
      </c>
      <c r="M36" s="18" t="s">
        <v>4275</v>
      </c>
      <c r="N36" s="21" t="s">
        <v>4428</v>
      </c>
      <c r="O36" s="21" t="s">
        <v>4429</v>
      </c>
    </row>
    <row r="37" spans="1:15" ht="15" customHeight="1">
      <c r="A37" s="18" t="s">
        <v>24</v>
      </c>
      <c r="B37" s="18" t="s">
        <v>25</v>
      </c>
      <c r="C37" s="19">
        <v>1</v>
      </c>
      <c r="D37" s="18" t="s">
        <v>504</v>
      </c>
      <c r="E37" s="18" t="s">
        <v>4209</v>
      </c>
      <c r="F37" s="20">
        <v>34258590</v>
      </c>
      <c r="G37" s="18" t="s">
        <v>4430</v>
      </c>
      <c r="H37" s="18" t="s">
        <v>4431</v>
      </c>
      <c r="I37" s="18" t="s">
        <v>1175</v>
      </c>
      <c r="J37" s="18" t="s">
        <v>2796</v>
      </c>
      <c r="K37" s="18" t="s">
        <v>4399</v>
      </c>
      <c r="L37" s="20" t="s">
        <v>4432</v>
      </c>
      <c r="M37" s="18" t="s">
        <v>4206</v>
      </c>
      <c r="N37" s="21" t="s">
        <v>4433</v>
      </c>
      <c r="O37" s="21" t="s">
        <v>4434</v>
      </c>
    </row>
    <row r="38" spans="1:15" ht="15" customHeight="1">
      <c r="A38" s="18" t="s">
        <v>24</v>
      </c>
      <c r="B38" s="18" t="s">
        <v>25</v>
      </c>
      <c r="C38" s="19">
        <v>1</v>
      </c>
      <c r="D38" s="18" t="s">
        <v>504</v>
      </c>
      <c r="E38" s="18" t="s">
        <v>4209</v>
      </c>
      <c r="F38" s="20">
        <v>34362923</v>
      </c>
      <c r="G38" s="18" t="s">
        <v>4403</v>
      </c>
      <c r="H38" s="18" t="s">
        <v>4435</v>
      </c>
      <c r="I38" s="18" t="s">
        <v>4436</v>
      </c>
      <c r="J38" s="18" t="s">
        <v>4436</v>
      </c>
      <c r="K38" s="18" t="s">
        <v>4253</v>
      </c>
      <c r="L38" s="20" t="s">
        <v>4437</v>
      </c>
      <c r="M38" s="18" t="s">
        <v>4307</v>
      </c>
      <c r="N38" s="21" t="s">
        <v>4438</v>
      </c>
      <c r="O38" s="21" t="s">
        <v>4439</v>
      </c>
    </row>
    <row r="39" spans="1:15" ht="15" customHeight="1">
      <c r="A39" s="18" t="s">
        <v>24</v>
      </c>
      <c r="B39" s="18" t="s">
        <v>25</v>
      </c>
      <c r="C39" s="19">
        <v>1</v>
      </c>
      <c r="D39" s="18" t="s">
        <v>504</v>
      </c>
      <c r="E39" s="18" t="s">
        <v>4209</v>
      </c>
      <c r="F39" s="20">
        <v>33385398</v>
      </c>
      <c r="G39" s="18" t="s">
        <v>4440</v>
      </c>
      <c r="H39" s="18" t="s">
        <v>4441</v>
      </c>
      <c r="I39" s="18" t="s">
        <v>1882</v>
      </c>
      <c r="J39" s="18" t="s">
        <v>4442</v>
      </c>
      <c r="K39" s="18" t="s">
        <v>4245</v>
      </c>
      <c r="L39" s="20" t="s">
        <v>4443</v>
      </c>
      <c r="M39" s="18" t="s">
        <v>4444</v>
      </c>
      <c r="N39" s="21" t="s">
        <v>4445</v>
      </c>
      <c r="O39" s="21" t="s">
        <v>4446</v>
      </c>
    </row>
    <row r="40" spans="1:15" ht="15" customHeight="1">
      <c r="A40" s="18" t="s">
        <v>24</v>
      </c>
      <c r="B40" s="18" t="s">
        <v>25</v>
      </c>
      <c r="C40" s="19">
        <v>1</v>
      </c>
      <c r="D40" s="18" t="s">
        <v>504</v>
      </c>
      <c r="E40" s="18" t="s">
        <v>4200</v>
      </c>
      <c r="F40" s="20">
        <v>33650728</v>
      </c>
      <c r="G40" s="18" t="s">
        <v>4447</v>
      </c>
      <c r="H40" s="18" t="s">
        <v>4448</v>
      </c>
      <c r="I40" s="18" t="s">
        <v>1882</v>
      </c>
      <c r="J40" s="18" t="s">
        <v>4449</v>
      </c>
      <c r="K40" s="18" t="s">
        <v>4450</v>
      </c>
      <c r="L40" s="20" t="s">
        <v>4451</v>
      </c>
      <c r="M40" s="18" t="s">
        <v>4452</v>
      </c>
      <c r="N40" s="21" t="s">
        <v>4453</v>
      </c>
      <c r="O40" s="21" t="s">
        <v>4454</v>
      </c>
    </row>
    <row r="41" spans="1:15" ht="15" customHeight="1">
      <c r="A41" s="18" t="s">
        <v>24</v>
      </c>
      <c r="B41" s="18" t="s">
        <v>25</v>
      </c>
      <c r="C41" s="19">
        <v>1</v>
      </c>
      <c r="D41" s="18" t="s">
        <v>504</v>
      </c>
      <c r="E41" s="18" t="s">
        <v>4209</v>
      </c>
      <c r="F41" s="20">
        <v>34001566</v>
      </c>
      <c r="G41" s="18" t="s">
        <v>4455</v>
      </c>
      <c r="H41" s="18" t="s">
        <v>4456</v>
      </c>
      <c r="I41" s="18" t="s">
        <v>2174</v>
      </c>
      <c r="J41" s="18"/>
      <c r="K41" s="18" t="s">
        <v>4457</v>
      </c>
      <c r="L41" s="20" t="s">
        <v>4458</v>
      </c>
      <c r="M41" s="18" t="s">
        <v>4206</v>
      </c>
      <c r="N41" s="21" t="s">
        <v>4459</v>
      </c>
      <c r="O41" s="21" t="s">
        <v>4460</v>
      </c>
    </row>
    <row r="42" spans="1:15" ht="15" customHeight="1">
      <c r="A42" s="18" t="s">
        <v>24</v>
      </c>
      <c r="B42" s="18" t="s">
        <v>25</v>
      </c>
      <c r="C42" s="19">
        <v>1</v>
      </c>
      <c r="D42" s="18" t="s">
        <v>504</v>
      </c>
      <c r="E42" s="18" t="s">
        <v>4209</v>
      </c>
      <c r="F42" s="20">
        <v>33656512</v>
      </c>
      <c r="G42" s="18" t="s">
        <v>4461</v>
      </c>
      <c r="H42" s="18" t="s">
        <v>4462</v>
      </c>
      <c r="I42" s="18" t="s">
        <v>1640</v>
      </c>
      <c r="J42" s="18"/>
      <c r="K42" s="18" t="s">
        <v>4234</v>
      </c>
      <c r="L42" s="20" t="s">
        <v>4463</v>
      </c>
      <c r="M42" s="18" t="s">
        <v>4275</v>
      </c>
      <c r="N42" s="21" t="s">
        <v>4464</v>
      </c>
      <c r="O42" s="21" t="s">
        <v>4465</v>
      </c>
    </row>
    <row r="43" spans="1:15" ht="15" customHeight="1">
      <c r="A43" s="18" t="s">
        <v>24</v>
      </c>
      <c r="B43" s="18" t="s">
        <v>25</v>
      </c>
      <c r="C43" s="19">
        <v>1</v>
      </c>
      <c r="D43" s="18" t="s">
        <v>504</v>
      </c>
      <c r="E43" s="18" t="s">
        <v>4209</v>
      </c>
      <c r="F43" s="20">
        <v>33798446</v>
      </c>
      <c r="G43" s="18" t="s">
        <v>4466</v>
      </c>
      <c r="H43" s="18" t="s">
        <v>4467</v>
      </c>
      <c r="I43" s="18" t="s">
        <v>1640</v>
      </c>
      <c r="J43" s="18"/>
      <c r="K43" s="18" t="s">
        <v>4468</v>
      </c>
      <c r="L43" s="20" t="s">
        <v>4469</v>
      </c>
      <c r="M43" s="18" t="s">
        <v>4407</v>
      </c>
      <c r="N43" s="21" t="s">
        <v>4470</v>
      </c>
      <c r="O43" s="21" t="s">
        <v>4471</v>
      </c>
    </row>
    <row r="44" spans="1:15" ht="15" customHeight="1">
      <c r="A44" s="18" t="s">
        <v>24</v>
      </c>
      <c r="B44" s="18" t="s">
        <v>25</v>
      </c>
      <c r="C44" s="19">
        <v>1</v>
      </c>
      <c r="D44" s="18" t="s">
        <v>504</v>
      </c>
      <c r="E44" s="18" t="s">
        <v>4200</v>
      </c>
      <c r="F44" s="20">
        <v>33001460</v>
      </c>
      <c r="G44" s="18" t="s">
        <v>4472</v>
      </c>
      <c r="H44" s="18" t="s">
        <v>4473</v>
      </c>
      <c r="I44" s="18" t="s">
        <v>4474</v>
      </c>
      <c r="J44" s="18" t="s">
        <v>4475</v>
      </c>
      <c r="K44" s="18" t="s">
        <v>1248</v>
      </c>
      <c r="L44" s="20" t="s">
        <v>4476</v>
      </c>
      <c r="M44" s="18" t="s">
        <v>4275</v>
      </c>
      <c r="N44" s="21" t="s">
        <v>4477</v>
      </c>
      <c r="O44" s="21" t="s">
        <v>4478</v>
      </c>
    </row>
    <row r="45" spans="1:15" ht="15" customHeight="1">
      <c r="A45" s="18" t="s">
        <v>24</v>
      </c>
      <c r="B45" s="18" t="s">
        <v>25</v>
      </c>
      <c r="C45" s="19">
        <v>1</v>
      </c>
      <c r="D45" s="18" t="s">
        <v>504</v>
      </c>
      <c r="E45" s="18" t="s">
        <v>4200</v>
      </c>
      <c r="F45" s="20">
        <v>31094242</v>
      </c>
      <c r="G45" s="18" t="s">
        <v>4479</v>
      </c>
      <c r="H45" s="18" t="s">
        <v>4480</v>
      </c>
      <c r="I45" s="18" t="s">
        <v>4481</v>
      </c>
      <c r="J45" s="18" t="s">
        <v>4482</v>
      </c>
      <c r="K45" s="18" t="s">
        <v>4483</v>
      </c>
      <c r="L45" s="20" t="s">
        <v>4484</v>
      </c>
      <c r="M45" s="18" t="s">
        <v>4215</v>
      </c>
      <c r="N45" s="21" t="s">
        <v>4485</v>
      </c>
      <c r="O45" s="21" t="s">
        <v>4486</v>
      </c>
    </row>
    <row r="46" spans="1:15" ht="15" customHeight="1">
      <c r="A46" s="18" t="s">
        <v>24</v>
      </c>
      <c r="B46" s="18" t="s">
        <v>25</v>
      </c>
      <c r="C46" s="19">
        <v>1</v>
      </c>
      <c r="D46" s="18" t="s">
        <v>504</v>
      </c>
      <c r="E46" s="18" t="s">
        <v>4209</v>
      </c>
      <c r="F46" s="20">
        <v>32936291</v>
      </c>
      <c r="G46" s="18" t="s">
        <v>4487</v>
      </c>
      <c r="H46" s="18" t="s">
        <v>4488</v>
      </c>
      <c r="I46" s="18" t="s">
        <v>2298</v>
      </c>
      <c r="J46" s="18"/>
      <c r="K46" s="18" t="s">
        <v>4234</v>
      </c>
      <c r="L46" s="20" t="s">
        <v>4489</v>
      </c>
      <c r="M46" s="18" t="s">
        <v>4490</v>
      </c>
      <c r="N46" s="21" t="s">
        <v>4491</v>
      </c>
      <c r="O46" s="21" t="s">
        <v>4492</v>
      </c>
    </row>
    <row r="47" spans="1:15" ht="15" customHeight="1">
      <c r="A47" s="18" t="s">
        <v>24</v>
      </c>
      <c r="B47" s="18" t="s">
        <v>25</v>
      </c>
      <c r="C47" s="19">
        <v>1</v>
      </c>
      <c r="D47" s="18" t="s">
        <v>504</v>
      </c>
      <c r="E47" s="18" t="s">
        <v>4200</v>
      </c>
      <c r="F47" s="20">
        <v>32283057</v>
      </c>
      <c r="G47" s="18" t="s">
        <v>4493</v>
      </c>
      <c r="H47" s="18" t="s">
        <v>4494</v>
      </c>
      <c r="I47" s="18" t="s">
        <v>4178</v>
      </c>
      <c r="J47" s="18" t="s">
        <v>4495</v>
      </c>
      <c r="K47" s="18" t="s">
        <v>4245</v>
      </c>
      <c r="L47" s="20" t="s">
        <v>4496</v>
      </c>
      <c r="M47" s="18" t="s">
        <v>4490</v>
      </c>
      <c r="N47" s="21" t="s">
        <v>4497</v>
      </c>
      <c r="O47" s="21" t="s">
        <v>4498</v>
      </c>
    </row>
    <row r="48" spans="1:15" ht="15" customHeight="1">
      <c r="A48" s="18" t="s">
        <v>24</v>
      </c>
      <c r="B48" s="18" t="s">
        <v>25</v>
      </c>
      <c r="C48" s="19">
        <v>1</v>
      </c>
      <c r="D48" s="18" t="s">
        <v>504</v>
      </c>
      <c r="E48" s="18" t="s">
        <v>4209</v>
      </c>
      <c r="F48" s="20">
        <v>32758448</v>
      </c>
      <c r="G48" s="18" t="s">
        <v>4466</v>
      </c>
      <c r="H48" s="18" t="s">
        <v>4499</v>
      </c>
      <c r="I48" s="18" t="s">
        <v>4500</v>
      </c>
      <c r="J48" s="18" t="s">
        <v>4501</v>
      </c>
      <c r="K48" s="18" t="s">
        <v>4468</v>
      </c>
      <c r="L48" s="20" t="s">
        <v>4502</v>
      </c>
      <c r="M48" s="18" t="s">
        <v>4275</v>
      </c>
      <c r="N48" s="21" t="s">
        <v>4503</v>
      </c>
      <c r="O48" s="21" t="s">
        <v>4504</v>
      </c>
    </row>
    <row r="49" spans="1:15" ht="15" customHeight="1">
      <c r="A49" s="18" t="s">
        <v>24</v>
      </c>
      <c r="B49" s="18" t="s">
        <v>25</v>
      </c>
      <c r="C49" s="19">
        <v>1</v>
      </c>
      <c r="D49" s="18" t="s">
        <v>504</v>
      </c>
      <c r="E49" s="18" t="s">
        <v>4200</v>
      </c>
      <c r="F49" s="20">
        <v>32800164</v>
      </c>
      <c r="G49" s="18" t="s">
        <v>4505</v>
      </c>
      <c r="H49" s="18" t="s">
        <v>4506</v>
      </c>
      <c r="I49" s="18" t="s">
        <v>1174</v>
      </c>
      <c r="J49" s="18"/>
      <c r="K49" s="18" t="s">
        <v>4245</v>
      </c>
      <c r="L49" s="20" t="s">
        <v>4507</v>
      </c>
      <c r="M49" s="18" t="s">
        <v>4508</v>
      </c>
      <c r="N49" s="21" t="s">
        <v>4509</v>
      </c>
      <c r="O49" s="21" t="s">
        <v>4510</v>
      </c>
    </row>
    <row r="50" spans="1:15" ht="15" customHeight="1">
      <c r="A50" s="18" t="s">
        <v>24</v>
      </c>
      <c r="B50" s="18" t="s">
        <v>25</v>
      </c>
      <c r="C50" s="19">
        <v>1</v>
      </c>
      <c r="D50" s="18" t="s">
        <v>504</v>
      </c>
      <c r="E50" s="18" t="s">
        <v>4200</v>
      </c>
      <c r="F50" s="20">
        <v>32348554</v>
      </c>
      <c r="G50" s="18" t="s">
        <v>4511</v>
      </c>
      <c r="H50" s="18" t="s">
        <v>4512</v>
      </c>
      <c r="I50" s="18" t="s">
        <v>2396</v>
      </c>
      <c r="J50" s="18" t="s">
        <v>4513</v>
      </c>
      <c r="K50" s="18" t="s">
        <v>4213</v>
      </c>
      <c r="L50" s="20" t="s">
        <v>4514</v>
      </c>
      <c r="M50" s="18" t="s">
        <v>4373</v>
      </c>
      <c r="N50" s="21" t="s">
        <v>4515</v>
      </c>
      <c r="O50" s="21" t="s">
        <v>4516</v>
      </c>
    </row>
    <row r="51" spans="1:15" ht="15" customHeight="1">
      <c r="A51" s="18" t="s">
        <v>24</v>
      </c>
      <c r="B51" s="18" t="s">
        <v>25</v>
      </c>
      <c r="C51" s="19">
        <v>1</v>
      </c>
      <c r="D51" s="18" t="s">
        <v>504</v>
      </c>
      <c r="E51" s="18" t="s">
        <v>4200</v>
      </c>
      <c r="F51" s="20">
        <v>31989688</v>
      </c>
      <c r="G51" s="18" t="s">
        <v>4517</v>
      </c>
      <c r="H51" s="18" t="s">
        <v>4518</v>
      </c>
      <c r="I51" s="18" t="s">
        <v>1303</v>
      </c>
      <c r="J51" s="18" t="s">
        <v>4519</v>
      </c>
      <c r="K51" s="18" t="s">
        <v>4259</v>
      </c>
      <c r="L51" s="20" t="s">
        <v>4520</v>
      </c>
      <c r="M51" s="18" t="s">
        <v>4206</v>
      </c>
      <c r="N51" s="21" t="s">
        <v>4521</v>
      </c>
      <c r="O51" s="21" t="s">
        <v>4522</v>
      </c>
    </row>
    <row r="52" spans="1:15" ht="15" customHeight="1">
      <c r="A52" s="18" t="s">
        <v>24</v>
      </c>
      <c r="B52" s="18" t="s">
        <v>25</v>
      </c>
      <c r="C52" s="19">
        <v>1</v>
      </c>
      <c r="D52" s="18" t="s">
        <v>504</v>
      </c>
      <c r="E52" s="18" t="s">
        <v>4209</v>
      </c>
      <c r="F52" s="20">
        <v>31539532</v>
      </c>
      <c r="G52" s="18" t="s">
        <v>4523</v>
      </c>
      <c r="H52" s="18" t="s">
        <v>4524</v>
      </c>
      <c r="I52" s="18" t="s">
        <v>4525</v>
      </c>
      <c r="J52" s="18" t="s">
        <v>4526</v>
      </c>
      <c r="K52" s="18" t="s">
        <v>4245</v>
      </c>
      <c r="L52" s="20" t="s">
        <v>4527</v>
      </c>
      <c r="M52" s="18" t="s">
        <v>4275</v>
      </c>
      <c r="N52" s="21" t="s">
        <v>4528</v>
      </c>
      <c r="O52" s="21" t="s">
        <v>4529</v>
      </c>
    </row>
    <row r="53" spans="1:15" ht="15" customHeight="1">
      <c r="A53" s="18" t="s">
        <v>24</v>
      </c>
      <c r="B53" s="18" t="s">
        <v>25</v>
      </c>
      <c r="C53" s="19">
        <v>1</v>
      </c>
      <c r="D53" s="18" t="s">
        <v>504</v>
      </c>
      <c r="E53" s="18" t="s">
        <v>4209</v>
      </c>
      <c r="F53" s="20">
        <v>31812571</v>
      </c>
      <c r="G53" s="18" t="s">
        <v>4530</v>
      </c>
      <c r="H53" s="18" t="s">
        <v>4531</v>
      </c>
      <c r="I53" s="18" t="s">
        <v>4532</v>
      </c>
      <c r="J53" s="18" t="s">
        <v>2558</v>
      </c>
      <c r="K53" s="18" t="s">
        <v>4228</v>
      </c>
      <c r="L53" s="20" t="s">
        <v>4533</v>
      </c>
      <c r="M53" s="18" t="s">
        <v>4534</v>
      </c>
      <c r="N53" s="21" t="s">
        <v>4535</v>
      </c>
      <c r="O53" s="21" t="s">
        <v>4536</v>
      </c>
    </row>
    <row r="54" spans="1:15" ht="15" customHeight="1">
      <c r="A54" s="18" t="s">
        <v>24</v>
      </c>
      <c r="B54" s="18" t="s">
        <v>25</v>
      </c>
      <c r="C54" s="19">
        <v>1</v>
      </c>
      <c r="D54" s="18" t="s">
        <v>504</v>
      </c>
      <c r="E54" s="18" t="s">
        <v>4200</v>
      </c>
      <c r="F54" s="20">
        <v>31995663</v>
      </c>
      <c r="G54" s="18" t="s">
        <v>4537</v>
      </c>
      <c r="H54" s="18" t="s">
        <v>4538</v>
      </c>
      <c r="I54" s="18" t="s">
        <v>4532</v>
      </c>
      <c r="J54" s="18" t="s">
        <v>4539</v>
      </c>
      <c r="K54" s="18" t="s">
        <v>4540</v>
      </c>
      <c r="L54" s="20" t="s">
        <v>4541</v>
      </c>
      <c r="M54" s="18" t="s">
        <v>4490</v>
      </c>
      <c r="N54" s="21" t="s">
        <v>4542</v>
      </c>
      <c r="O54" s="21" t="s">
        <v>4543</v>
      </c>
    </row>
    <row r="55" spans="1:15" ht="15" customHeight="1">
      <c r="A55" s="18" t="s">
        <v>24</v>
      </c>
      <c r="B55" s="18" t="s">
        <v>25</v>
      </c>
      <c r="C55" s="19">
        <v>1</v>
      </c>
      <c r="D55" s="18" t="s">
        <v>504</v>
      </c>
      <c r="E55" s="18" t="s">
        <v>4209</v>
      </c>
      <c r="F55" s="20">
        <v>31971603</v>
      </c>
      <c r="G55" s="18" t="s">
        <v>4544</v>
      </c>
      <c r="H55" s="18" t="s">
        <v>4545</v>
      </c>
      <c r="I55" s="18" t="s">
        <v>4546</v>
      </c>
      <c r="J55" s="18" t="s">
        <v>4546</v>
      </c>
      <c r="K55" s="18" t="s">
        <v>4547</v>
      </c>
      <c r="L55" s="20" t="s">
        <v>4548</v>
      </c>
      <c r="M55" s="18" t="s">
        <v>4215</v>
      </c>
      <c r="N55" s="21" t="s">
        <v>4549</v>
      </c>
      <c r="O55" s="21" t="s">
        <v>4550</v>
      </c>
    </row>
    <row r="56" spans="1:15" ht="15" customHeight="1">
      <c r="A56" s="18" t="s">
        <v>24</v>
      </c>
      <c r="B56" s="18" t="s">
        <v>25</v>
      </c>
      <c r="C56" s="19">
        <v>1</v>
      </c>
      <c r="D56" s="18" t="s">
        <v>504</v>
      </c>
      <c r="E56" s="18" t="s">
        <v>4200</v>
      </c>
      <c r="F56" s="20">
        <v>31425723</v>
      </c>
      <c r="G56" s="18" t="s">
        <v>4551</v>
      </c>
      <c r="H56" s="18" t="s">
        <v>2477</v>
      </c>
      <c r="I56" s="18" t="s">
        <v>2391</v>
      </c>
      <c r="J56" s="18" t="s">
        <v>2479</v>
      </c>
      <c r="K56" s="18" t="s">
        <v>4552</v>
      </c>
      <c r="L56" s="20" t="s">
        <v>4553</v>
      </c>
      <c r="M56" s="18" t="s">
        <v>4206</v>
      </c>
      <c r="N56" s="21" t="s">
        <v>4554</v>
      </c>
      <c r="O56" s="21" t="s">
        <v>4555</v>
      </c>
    </row>
    <row r="57" spans="1:15" ht="15" customHeight="1">
      <c r="A57" s="18" t="s">
        <v>24</v>
      </c>
      <c r="B57" s="18" t="s">
        <v>25</v>
      </c>
      <c r="C57" s="19">
        <v>1</v>
      </c>
      <c r="D57" s="18" t="s">
        <v>504</v>
      </c>
      <c r="E57" s="18" t="s">
        <v>4200</v>
      </c>
      <c r="F57" s="20">
        <v>31532460</v>
      </c>
      <c r="G57" s="18" t="s">
        <v>4556</v>
      </c>
      <c r="H57" s="18" t="s">
        <v>4557</v>
      </c>
      <c r="I57" s="18" t="s">
        <v>4558</v>
      </c>
      <c r="J57" s="18"/>
      <c r="K57" s="18" t="s">
        <v>4234</v>
      </c>
      <c r="L57" s="20" t="s">
        <v>4559</v>
      </c>
      <c r="M57" s="18" t="s">
        <v>4206</v>
      </c>
      <c r="N57" s="21" t="s">
        <v>4560</v>
      </c>
      <c r="O57" s="21" t="s">
        <v>4561</v>
      </c>
    </row>
    <row r="58" spans="1:15" ht="15" customHeight="1">
      <c r="A58" s="18" t="s">
        <v>24</v>
      </c>
      <c r="B58" s="18" t="s">
        <v>25</v>
      </c>
      <c r="C58" s="19">
        <v>1</v>
      </c>
      <c r="D58" s="18" t="s">
        <v>504</v>
      </c>
      <c r="E58" s="18" t="s">
        <v>4200</v>
      </c>
      <c r="F58" s="20">
        <v>31619666</v>
      </c>
      <c r="G58" s="18" t="s">
        <v>4562</v>
      </c>
      <c r="H58" s="18" t="s">
        <v>4563</v>
      </c>
      <c r="I58" s="18" t="s">
        <v>4564</v>
      </c>
      <c r="J58" s="18" t="s">
        <v>4564</v>
      </c>
      <c r="K58" s="18" t="s">
        <v>4253</v>
      </c>
      <c r="L58" s="20" t="s">
        <v>4565</v>
      </c>
      <c r="M58" s="18" t="s">
        <v>4275</v>
      </c>
      <c r="N58" s="21" t="s">
        <v>4566</v>
      </c>
      <c r="O58" s="21" t="s">
        <v>4567</v>
      </c>
    </row>
    <row r="59" spans="1:15" ht="15" customHeight="1">
      <c r="A59" s="18" t="s">
        <v>24</v>
      </c>
      <c r="B59" s="18" t="s">
        <v>25</v>
      </c>
      <c r="C59" s="19">
        <v>1</v>
      </c>
      <c r="D59" s="18" t="s">
        <v>504</v>
      </c>
      <c r="E59" s="18" t="s">
        <v>4200</v>
      </c>
      <c r="F59" s="20">
        <v>31211845</v>
      </c>
      <c r="G59" s="18" t="s">
        <v>4568</v>
      </c>
      <c r="H59" s="18" t="s">
        <v>4569</v>
      </c>
      <c r="I59" s="18" t="s">
        <v>4570</v>
      </c>
      <c r="J59" s="18"/>
      <c r="K59" s="18" t="s">
        <v>4571</v>
      </c>
      <c r="L59" s="20" t="s">
        <v>4572</v>
      </c>
      <c r="M59" s="18" t="s">
        <v>4307</v>
      </c>
      <c r="N59" s="21" t="s">
        <v>4573</v>
      </c>
      <c r="O59" s="21" t="s">
        <v>4574</v>
      </c>
    </row>
    <row r="60" spans="1:15" ht="15" customHeight="1">
      <c r="A60" s="18" t="s">
        <v>24</v>
      </c>
      <c r="B60" s="18" t="s">
        <v>25</v>
      </c>
      <c r="C60" s="19">
        <v>1</v>
      </c>
      <c r="D60" s="18" t="s">
        <v>504</v>
      </c>
      <c r="E60" s="18" t="s">
        <v>4200</v>
      </c>
      <c r="F60" s="20">
        <v>31033034</v>
      </c>
      <c r="G60" s="18" t="s">
        <v>4575</v>
      </c>
      <c r="H60" s="18" t="s">
        <v>4576</v>
      </c>
      <c r="I60" s="18" t="s">
        <v>3910</v>
      </c>
      <c r="J60" s="18" t="s">
        <v>4577</v>
      </c>
      <c r="K60" s="18" t="s">
        <v>4259</v>
      </c>
      <c r="L60" s="20" t="s">
        <v>4578</v>
      </c>
      <c r="M60" s="18" t="s">
        <v>4373</v>
      </c>
      <c r="N60" s="21" t="s">
        <v>4579</v>
      </c>
      <c r="O60" s="21" t="s">
        <v>4580</v>
      </c>
    </row>
    <row r="61" spans="1:15" ht="15" customHeight="1">
      <c r="A61" s="18" t="s">
        <v>24</v>
      </c>
      <c r="B61" s="18" t="s">
        <v>25</v>
      </c>
      <c r="C61" s="19">
        <v>1</v>
      </c>
      <c r="D61" s="18" t="s">
        <v>504</v>
      </c>
      <c r="E61" s="18" t="s">
        <v>4209</v>
      </c>
      <c r="F61" s="20">
        <v>31290949</v>
      </c>
      <c r="G61" s="18" t="s">
        <v>4581</v>
      </c>
      <c r="H61" s="18" t="s">
        <v>4582</v>
      </c>
      <c r="I61" s="18" t="s">
        <v>4583</v>
      </c>
      <c r="J61" s="18"/>
      <c r="K61" s="18" t="s">
        <v>4234</v>
      </c>
      <c r="L61" s="20" t="s">
        <v>4584</v>
      </c>
      <c r="M61" s="18" t="s">
        <v>4206</v>
      </c>
      <c r="N61" s="21" t="s">
        <v>4585</v>
      </c>
      <c r="O61" s="21" t="s">
        <v>4586</v>
      </c>
    </row>
    <row r="62" spans="1:15" ht="15" customHeight="1">
      <c r="A62" s="18" t="s">
        <v>24</v>
      </c>
      <c r="B62" s="18" t="s">
        <v>25</v>
      </c>
      <c r="C62" s="19">
        <v>1</v>
      </c>
      <c r="D62" s="18" t="s">
        <v>504</v>
      </c>
      <c r="E62" s="18" t="s">
        <v>4209</v>
      </c>
      <c r="F62" s="20">
        <v>31166567</v>
      </c>
      <c r="G62" s="18" t="s">
        <v>4587</v>
      </c>
      <c r="H62" s="18" t="s">
        <v>4588</v>
      </c>
      <c r="I62" s="18" t="s">
        <v>4583</v>
      </c>
      <c r="J62" s="18"/>
      <c r="K62" s="18" t="s">
        <v>4234</v>
      </c>
      <c r="L62" s="20" t="s">
        <v>4589</v>
      </c>
      <c r="M62" s="18" t="s">
        <v>4206</v>
      </c>
      <c r="N62" s="21" t="s">
        <v>4590</v>
      </c>
      <c r="O62" s="21" t="s">
        <v>4591</v>
      </c>
    </row>
    <row r="63" spans="1:15" ht="15" customHeight="1">
      <c r="A63" s="18" t="s">
        <v>24</v>
      </c>
      <c r="B63" s="18" t="s">
        <v>25</v>
      </c>
      <c r="C63" s="19">
        <v>1</v>
      </c>
      <c r="D63" s="18" t="s">
        <v>504</v>
      </c>
      <c r="E63" s="18" t="s">
        <v>4209</v>
      </c>
      <c r="F63" s="20">
        <v>30578879</v>
      </c>
      <c r="G63" s="18" t="s">
        <v>4592</v>
      </c>
      <c r="H63" s="18" t="s">
        <v>4593</v>
      </c>
      <c r="I63" s="18" t="s">
        <v>1438</v>
      </c>
      <c r="J63" s="18" t="s">
        <v>4594</v>
      </c>
      <c r="K63" s="18" t="s">
        <v>4228</v>
      </c>
      <c r="L63" s="20" t="s">
        <v>4595</v>
      </c>
      <c r="M63" s="18" t="s">
        <v>4444</v>
      </c>
      <c r="N63" s="21" t="s">
        <v>4596</v>
      </c>
      <c r="O63" s="21" t="s">
        <v>4597</v>
      </c>
    </row>
    <row r="64" spans="1:15" ht="15" customHeight="1">
      <c r="A64" s="18" t="s">
        <v>24</v>
      </c>
      <c r="B64" s="18" t="s">
        <v>25</v>
      </c>
      <c r="C64" s="19">
        <v>1</v>
      </c>
      <c r="D64" s="18" t="s">
        <v>504</v>
      </c>
      <c r="E64" s="18" t="s">
        <v>4209</v>
      </c>
      <c r="F64" s="20">
        <v>30850646</v>
      </c>
      <c r="G64" s="18" t="s">
        <v>4598</v>
      </c>
      <c r="H64" s="18" t="s">
        <v>4599</v>
      </c>
      <c r="I64" s="18" t="s">
        <v>3609</v>
      </c>
      <c r="J64" s="18" t="s">
        <v>3609</v>
      </c>
      <c r="K64" s="18" t="s">
        <v>4253</v>
      </c>
      <c r="L64" s="20" t="s">
        <v>4600</v>
      </c>
      <c r="M64" s="18" t="s">
        <v>4275</v>
      </c>
      <c r="N64" s="21" t="s">
        <v>4601</v>
      </c>
      <c r="O64" s="21" t="s">
        <v>4602</v>
      </c>
    </row>
    <row r="65" spans="1:15" ht="15" customHeight="1">
      <c r="A65" s="18" t="s">
        <v>24</v>
      </c>
      <c r="B65" s="18" t="s">
        <v>25</v>
      </c>
      <c r="C65" s="19">
        <v>1</v>
      </c>
      <c r="D65" s="18" t="s">
        <v>504</v>
      </c>
      <c r="E65" s="18" t="s">
        <v>4209</v>
      </c>
      <c r="F65" s="20">
        <v>30036598</v>
      </c>
      <c r="G65" s="18" t="s">
        <v>4603</v>
      </c>
      <c r="H65" s="18" t="s">
        <v>4604</v>
      </c>
      <c r="I65" s="18" t="s">
        <v>2482</v>
      </c>
      <c r="J65" s="18" t="s">
        <v>4605</v>
      </c>
      <c r="K65" s="18" t="s">
        <v>4228</v>
      </c>
      <c r="L65" s="20" t="s">
        <v>4606</v>
      </c>
      <c r="M65" s="18" t="s">
        <v>4275</v>
      </c>
      <c r="N65" s="21" t="s">
        <v>4607</v>
      </c>
      <c r="O65" s="21" t="s">
        <v>4608</v>
      </c>
    </row>
    <row r="66" spans="1:15" ht="15" customHeight="1">
      <c r="A66" s="18" t="s">
        <v>24</v>
      </c>
      <c r="B66" s="18" t="s">
        <v>25</v>
      </c>
      <c r="C66" s="19">
        <v>1</v>
      </c>
      <c r="D66" s="18" t="s">
        <v>504</v>
      </c>
      <c r="E66" s="18" t="s">
        <v>4209</v>
      </c>
      <c r="F66" s="20">
        <v>30606493</v>
      </c>
      <c r="G66" s="18" t="s">
        <v>4609</v>
      </c>
      <c r="H66" s="18" t="s">
        <v>4610</v>
      </c>
      <c r="I66" s="18" t="s">
        <v>2485</v>
      </c>
      <c r="J66" s="18" t="s">
        <v>2366</v>
      </c>
      <c r="K66" s="18" t="s">
        <v>4228</v>
      </c>
      <c r="L66" s="20" t="s">
        <v>4611</v>
      </c>
      <c r="M66" s="18" t="s">
        <v>4612</v>
      </c>
      <c r="N66" s="21" t="s">
        <v>4613</v>
      </c>
      <c r="O66" s="21" t="s">
        <v>4614</v>
      </c>
    </row>
    <row r="67" spans="1:15" ht="15" customHeight="1">
      <c r="A67" s="18" t="s">
        <v>24</v>
      </c>
      <c r="B67" s="18" t="s">
        <v>25</v>
      </c>
      <c r="C67" s="19">
        <v>1</v>
      </c>
      <c r="D67" s="18" t="s">
        <v>504</v>
      </c>
      <c r="E67" s="18" t="s">
        <v>4200</v>
      </c>
      <c r="F67" s="20">
        <v>30130616</v>
      </c>
      <c r="G67" s="18" t="s">
        <v>4615</v>
      </c>
      <c r="H67" s="18" t="s">
        <v>4616</v>
      </c>
      <c r="I67" s="18" t="s">
        <v>713</v>
      </c>
      <c r="J67" s="18" t="s">
        <v>4617</v>
      </c>
      <c r="K67" s="18" t="s">
        <v>4245</v>
      </c>
      <c r="L67" s="20" t="s">
        <v>4618</v>
      </c>
      <c r="M67" s="18" t="s">
        <v>4490</v>
      </c>
      <c r="N67" s="21" t="s">
        <v>4619</v>
      </c>
      <c r="O67" s="21" t="s">
        <v>4620</v>
      </c>
    </row>
    <row r="68" spans="1:15" ht="15" customHeight="1">
      <c r="A68" s="18" t="s">
        <v>24</v>
      </c>
      <c r="B68" s="18" t="s">
        <v>25</v>
      </c>
      <c r="C68" s="19">
        <v>1</v>
      </c>
      <c r="D68" s="18" t="s">
        <v>504</v>
      </c>
      <c r="E68" s="18" t="s">
        <v>4209</v>
      </c>
      <c r="F68" s="20">
        <v>30542056</v>
      </c>
      <c r="G68" s="18" t="s">
        <v>4621</v>
      </c>
      <c r="H68" s="18" t="s">
        <v>4622</v>
      </c>
      <c r="I68" s="18" t="s">
        <v>4623</v>
      </c>
      <c r="J68" s="18" t="s">
        <v>4623</v>
      </c>
      <c r="K68" s="18" t="s">
        <v>4253</v>
      </c>
      <c r="L68" s="20" t="s">
        <v>4624</v>
      </c>
      <c r="M68" s="18" t="s">
        <v>4393</v>
      </c>
      <c r="N68" s="21" t="s">
        <v>4625</v>
      </c>
      <c r="O68" s="21" t="s">
        <v>4626</v>
      </c>
    </row>
    <row r="69" spans="1:15" ht="15" customHeight="1">
      <c r="A69" s="18" t="s">
        <v>24</v>
      </c>
      <c r="B69" s="18" t="s">
        <v>25</v>
      </c>
      <c r="C69" s="19">
        <v>1</v>
      </c>
      <c r="D69" s="18" t="s">
        <v>504</v>
      </c>
      <c r="E69" s="18" t="s">
        <v>4200</v>
      </c>
      <c r="F69" s="20">
        <v>30037793</v>
      </c>
      <c r="G69" s="18" t="s">
        <v>4627</v>
      </c>
      <c r="H69" s="18" t="s">
        <v>4628</v>
      </c>
      <c r="I69" s="18" t="s">
        <v>753</v>
      </c>
      <c r="J69" s="18" t="s">
        <v>4629</v>
      </c>
      <c r="K69" s="18" t="s">
        <v>4630</v>
      </c>
      <c r="L69" s="20" t="s">
        <v>4631</v>
      </c>
      <c r="M69" s="18" t="s">
        <v>4275</v>
      </c>
      <c r="N69" s="21" t="s">
        <v>4632</v>
      </c>
      <c r="O69" s="21" t="s">
        <v>4633</v>
      </c>
    </row>
    <row r="70" spans="1:15" ht="15" customHeight="1">
      <c r="A70" s="18" t="s">
        <v>24</v>
      </c>
      <c r="B70" s="18" t="s">
        <v>25</v>
      </c>
      <c r="C70" s="19">
        <v>1</v>
      </c>
      <c r="D70" s="18" t="s">
        <v>504</v>
      </c>
      <c r="E70" s="18" t="s">
        <v>4209</v>
      </c>
      <c r="F70" s="20">
        <v>30325587</v>
      </c>
      <c r="G70" s="18" t="s">
        <v>4634</v>
      </c>
      <c r="H70" s="18" t="s">
        <v>4635</v>
      </c>
      <c r="I70" s="18" t="s">
        <v>753</v>
      </c>
      <c r="J70" s="18" t="s">
        <v>4636</v>
      </c>
      <c r="K70" s="18" t="s">
        <v>4637</v>
      </c>
      <c r="L70" s="20" t="s">
        <v>4638</v>
      </c>
      <c r="M70" s="18" t="s">
        <v>4307</v>
      </c>
      <c r="N70" s="21" t="s">
        <v>4639</v>
      </c>
      <c r="O70" s="21" t="s">
        <v>4640</v>
      </c>
    </row>
    <row r="71" spans="1:15" ht="15" customHeight="1">
      <c r="A71" s="18" t="s">
        <v>24</v>
      </c>
      <c r="B71" s="18" t="s">
        <v>25</v>
      </c>
      <c r="C71" s="19">
        <v>1</v>
      </c>
      <c r="D71" s="18" t="s">
        <v>504</v>
      </c>
      <c r="E71" s="18" t="s">
        <v>4200</v>
      </c>
      <c r="F71" s="20">
        <v>29747243</v>
      </c>
      <c r="G71" s="18" t="s">
        <v>4257</v>
      </c>
      <c r="H71" s="18" t="s">
        <v>4641</v>
      </c>
      <c r="I71" s="18" t="s">
        <v>715</v>
      </c>
      <c r="J71" s="18"/>
      <c r="K71" s="18" t="s">
        <v>4259</v>
      </c>
      <c r="L71" s="20" t="s">
        <v>4642</v>
      </c>
      <c r="M71" s="18" t="s">
        <v>4643</v>
      </c>
      <c r="N71" s="21" t="s">
        <v>4644</v>
      </c>
      <c r="O71" s="21" t="s">
        <v>4645</v>
      </c>
    </row>
    <row r="72" spans="1:15" ht="15" customHeight="1">
      <c r="A72" s="18" t="s">
        <v>24</v>
      </c>
      <c r="B72" s="18" t="s">
        <v>25</v>
      </c>
      <c r="C72" s="19">
        <v>1</v>
      </c>
      <c r="D72" s="18" t="s">
        <v>504</v>
      </c>
      <c r="E72" s="18" t="s">
        <v>4200</v>
      </c>
      <c r="F72" s="20">
        <v>28593717</v>
      </c>
      <c r="G72" s="18" t="s">
        <v>4646</v>
      </c>
      <c r="H72" s="18" t="s">
        <v>4647</v>
      </c>
      <c r="I72" s="18" t="s">
        <v>782</v>
      </c>
      <c r="J72" s="18" t="s">
        <v>4648</v>
      </c>
      <c r="K72" s="18" t="s">
        <v>4259</v>
      </c>
      <c r="L72" s="20" t="s">
        <v>4649</v>
      </c>
      <c r="M72" s="18" t="s">
        <v>4215</v>
      </c>
      <c r="N72" s="21" t="s">
        <v>4650</v>
      </c>
      <c r="O72" s="21" t="s">
        <v>4651</v>
      </c>
    </row>
    <row r="73" spans="1:15" ht="15" customHeight="1">
      <c r="A73" s="18" t="s">
        <v>24</v>
      </c>
      <c r="B73" s="18" t="s">
        <v>25</v>
      </c>
      <c r="C73" s="19">
        <v>1</v>
      </c>
      <c r="D73" s="18" t="s">
        <v>504</v>
      </c>
      <c r="E73" s="18" t="s">
        <v>4209</v>
      </c>
      <c r="F73" s="20">
        <v>28973304</v>
      </c>
      <c r="G73" s="18" t="s">
        <v>4652</v>
      </c>
      <c r="H73" s="18" t="s">
        <v>4653</v>
      </c>
      <c r="I73" s="18" t="s">
        <v>4654</v>
      </c>
      <c r="J73" s="18"/>
      <c r="K73" s="18" t="s">
        <v>4571</v>
      </c>
      <c r="L73" s="20" t="s">
        <v>4655</v>
      </c>
      <c r="M73" s="18" t="s">
        <v>4656</v>
      </c>
      <c r="N73" s="21" t="s">
        <v>4657</v>
      </c>
      <c r="O73" s="21" t="s">
        <v>4658</v>
      </c>
    </row>
    <row r="74" spans="1:15" ht="15" customHeight="1">
      <c r="A74" s="18" t="s">
        <v>24</v>
      </c>
      <c r="B74" s="18" t="s">
        <v>25</v>
      </c>
      <c r="C74" s="19">
        <v>1</v>
      </c>
      <c r="D74" s="18" t="s">
        <v>504</v>
      </c>
      <c r="E74" s="18" t="s">
        <v>4209</v>
      </c>
      <c r="F74" s="20">
        <v>29021166</v>
      </c>
      <c r="G74" s="18" t="s">
        <v>4659</v>
      </c>
      <c r="H74" s="18" t="s">
        <v>4660</v>
      </c>
      <c r="I74" s="18" t="s">
        <v>4661</v>
      </c>
      <c r="J74" s="18"/>
      <c r="K74" s="18" t="s">
        <v>4662</v>
      </c>
      <c r="L74" s="20" t="s">
        <v>4663</v>
      </c>
      <c r="M74" s="18" t="s">
        <v>4206</v>
      </c>
      <c r="N74" s="21" t="s">
        <v>4664</v>
      </c>
      <c r="O74" s="21" t="s">
        <v>4665</v>
      </c>
    </row>
    <row r="75" spans="1:15" ht="15" customHeight="1">
      <c r="A75" s="18" t="s">
        <v>24</v>
      </c>
      <c r="B75" s="18" t="s">
        <v>25</v>
      </c>
      <c r="C75" s="19">
        <v>1</v>
      </c>
      <c r="D75" s="18" t="s">
        <v>504</v>
      </c>
      <c r="E75" s="18" t="s">
        <v>4209</v>
      </c>
      <c r="F75" s="20">
        <v>28821532</v>
      </c>
      <c r="G75" s="18" t="s">
        <v>4666</v>
      </c>
      <c r="H75" s="18" t="s">
        <v>4667</v>
      </c>
      <c r="I75" s="18" t="s">
        <v>785</v>
      </c>
      <c r="J75" s="18" t="s">
        <v>4668</v>
      </c>
      <c r="K75" s="18" t="s">
        <v>4305</v>
      </c>
      <c r="L75" s="20" t="s">
        <v>4669</v>
      </c>
      <c r="M75" s="18" t="s">
        <v>4206</v>
      </c>
      <c r="N75" s="21" t="s">
        <v>4670</v>
      </c>
      <c r="O75" s="21" t="s">
        <v>4671</v>
      </c>
    </row>
    <row r="76" spans="1:15" ht="15" customHeight="1">
      <c r="A76" s="18" t="s">
        <v>24</v>
      </c>
      <c r="B76" s="18" t="s">
        <v>25</v>
      </c>
      <c r="C76" s="19">
        <v>1</v>
      </c>
      <c r="D76" s="18" t="s">
        <v>504</v>
      </c>
      <c r="E76" s="18" t="s">
        <v>4200</v>
      </c>
      <c r="F76" s="20">
        <v>28653490</v>
      </c>
      <c r="G76" s="18" t="s">
        <v>4672</v>
      </c>
      <c r="H76" s="18" t="s">
        <v>4673</v>
      </c>
      <c r="I76" s="18" t="s">
        <v>785</v>
      </c>
      <c r="J76" s="18" t="s">
        <v>4674</v>
      </c>
      <c r="K76" s="18" t="s">
        <v>4259</v>
      </c>
      <c r="L76" s="20" t="s">
        <v>4675</v>
      </c>
      <c r="M76" s="18" t="s">
        <v>4215</v>
      </c>
      <c r="N76" s="21" t="s">
        <v>4676</v>
      </c>
      <c r="O76" s="21" t="s">
        <v>4677</v>
      </c>
    </row>
    <row r="77" spans="1:15" ht="15" customHeight="1">
      <c r="A77" s="18" t="s">
        <v>24</v>
      </c>
      <c r="B77" s="18" t="s">
        <v>25</v>
      </c>
      <c r="C77" s="19">
        <v>1</v>
      </c>
      <c r="D77" s="18" t="s">
        <v>504</v>
      </c>
      <c r="E77" s="18" t="s">
        <v>4209</v>
      </c>
      <c r="F77" s="20">
        <v>28843291</v>
      </c>
      <c r="G77" s="18" t="s">
        <v>4678</v>
      </c>
      <c r="H77" s="18" t="s">
        <v>4679</v>
      </c>
      <c r="I77" s="18" t="s">
        <v>772</v>
      </c>
      <c r="J77" s="18"/>
      <c r="K77" s="18" t="s">
        <v>4245</v>
      </c>
      <c r="L77" s="20" t="s">
        <v>4680</v>
      </c>
      <c r="M77" s="18" t="s">
        <v>4298</v>
      </c>
      <c r="N77" s="21" t="s">
        <v>4681</v>
      </c>
      <c r="O77" s="21" t="s">
        <v>4682</v>
      </c>
    </row>
    <row r="78" spans="1:15" ht="15" customHeight="1">
      <c r="A78" s="18" t="s">
        <v>24</v>
      </c>
      <c r="B78" s="18" t="s">
        <v>25</v>
      </c>
      <c r="C78" s="19">
        <v>1</v>
      </c>
      <c r="D78" s="18" t="s">
        <v>504</v>
      </c>
      <c r="E78" s="18" t="s">
        <v>4200</v>
      </c>
      <c r="F78" s="20">
        <v>28595995</v>
      </c>
      <c r="G78" s="18" t="s">
        <v>4683</v>
      </c>
      <c r="H78" s="18" t="s">
        <v>4684</v>
      </c>
      <c r="I78" s="18" t="s">
        <v>772</v>
      </c>
      <c r="J78" s="18" t="s">
        <v>2469</v>
      </c>
      <c r="K78" s="18" t="s">
        <v>4245</v>
      </c>
      <c r="L78" s="20" t="s">
        <v>4685</v>
      </c>
      <c r="M78" s="18" t="s">
        <v>4307</v>
      </c>
      <c r="N78" s="21" t="s">
        <v>4686</v>
      </c>
      <c r="O78" s="21" t="s">
        <v>4687</v>
      </c>
    </row>
    <row r="79" spans="1:15" ht="15" customHeight="1">
      <c r="A79" s="18" t="s">
        <v>24</v>
      </c>
      <c r="B79" s="18" t="s">
        <v>25</v>
      </c>
      <c r="C79" s="19">
        <v>1</v>
      </c>
      <c r="D79" s="18" t="s">
        <v>504</v>
      </c>
      <c r="E79" s="18" t="s">
        <v>4200</v>
      </c>
      <c r="F79" s="20">
        <v>28271561</v>
      </c>
      <c r="G79" s="18" t="s">
        <v>4688</v>
      </c>
      <c r="H79" s="18" t="s">
        <v>4689</v>
      </c>
      <c r="I79" s="18" t="s">
        <v>4690</v>
      </c>
      <c r="J79" s="18" t="s">
        <v>4691</v>
      </c>
      <c r="K79" s="18" t="s">
        <v>4259</v>
      </c>
      <c r="L79" s="20" t="s">
        <v>4692</v>
      </c>
      <c r="M79" s="18" t="s">
        <v>4206</v>
      </c>
      <c r="N79" s="21" t="s">
        <v>4693</v>
      </c>
      <c r="O79" s="21" t="s">
        <v>4694</v>
      </c>
    </row>
    <row r="80" spans="1:15" ht="15" customHeight="1">
      <c r="A80" s="18" t="s">
        <v>24</v>
      </c>
      <c r="B80" s="18" t="s">
        <v>25</v>
      </c>
      <c r="C80" s="19">
        <v>1</v>
      </c>
      <c r="D80" s="18" t="s">
        <v>504</v>
      </c>
      <c r="E80" s="18" t="s">
        <v>4209</v>
      </c>
      <c r="F80" s="20">
        <v>28537254</v>
      </c>
      <c r="G80" s="18" t="s">
        <v>4695</v>
      </c>
      <c r="H80" s="18" t="s">
        <v>4696</v>
      </c>
      <c r="I80" s="18" t="s">
        <v>4697</v>
      </c>
      <c r="J80" s="18" t="s">
        <v>4697</v>
      </c>
      <c r="K80" s="18" t="s">
        <v>4253</v>
      </c>
      <c r="L80" s="20" t="s">
        <v>4698</v>
      </c>
      <c r="M80" s="18" t="s">
        <v>4699</v>
      </c>
      <c r="N80" s="21" t="s">
        <v>4700</v>
      </c>
      <c r="O80" s="21" t="s">
        <v>4701</v>
      </c>
    </row>
    <row r="81" spans="1:15" ht="15" customHeight="1">
      <c r="A81" s="18" t="s">
        <v>24</v>
      </c>
      <c r="B81" s="18" t="s">
        <v>25</v>
      </c>
      <c r="C81" s="19">
        <v>1</v>
      </c>
      <c r="D81" s="18" t="s">
        <v>504</v>
      </c>
      <c r="E81" s="18" t="s">
        <v>4209</v>
      </c>
      <c r="F81" s="20">
        <v>28194751</v>
      </c>
      <c r="G81" s="18" t="s">
        <v>4702</v>
      </c>
      <c r="H81" s="18" t="s">
        <v>4703</v>
      </c>
      <c r="I81" s="18" t="s">
        <v>1555</v>
      </c>
      <c r="J81" s="18" t="s">
        <v>4704</v>
      </c>
      <c r="K81" s="18" t="s">
        <v>4705</v>
      </c>
      <c r="L81" s="20" t="s">
        <v>4706</v>
      </c>
      <c r="M81" s="18" t="s">
        <v>4452</v>
      </c>
      <c r="N81" s="21" t="s">
        <v>4707</v>
      </c>
      <c r="O81" s="21" t="s">
        <v>4708</v>
      </c>
    </row>
    <row r="82" spans="1:15" ht="15" customHeight="1">
      <c r="A82" s="18" t="s">
        <v>24</v>
      </c>
      <c r="B82" s="18" t="s">
        <v>25</v>
      </c>
      <c r="C82" s="19">
        <v>1</v>
      </c>
      <c r="D82" s="18" t="s">
        <v>504</v>
      </c>
      <c r="E82" s="18" t="s">
        <v>4200</v>
      </c>
      <c r="F82" s="20">
        <v>27693374</v>
      </c>
      <c r="G82" s="18" t="s">
        <v>4709</v>
      </c>
      <c r="H82" s="18" t="s">
        <v>4710</v>
      </c>
      <c r="I82" s="18" t="s">
        <v>1318</v>
      </c>
      <c r="J82" s="18" t="s">
        <v>4711</v>
      </c>
      <c r="K82" s="18" t="s">
        <v>4245</v>
      </c>
      <c r="L82" s="20" t="s">
        <v>4712</v>
      </c>
      <c r="M82" s="18" t="s">
        <v>4320</v>
      </c>
      <c r="N82" s="21" t="s">
        <v>4713</v>
      </c>
      <c r="O82" s="21" t="s">
        <v>4714</v>
      </c>
    </row>
    <row r="83" spans="1:15" ht="15" customHeight="1">
      <c r="A83" s="18" t="s">
        <v>24</v>
      </c>
      <c r="B83" s="18" t="s">
        <v>25</v>
      </c>
      <c r="C83" s="19">
        <v>1</v>
      </c>
      <c r="D83" s="18" t="s">
        <v>504</v>
      </c>
      <c r="E83" s="18" t="s">
        <v>4209</v>
      </c>
      <c r="F83" s="20">
        <v>29091937</v>
      </c>
      <c r="G83" s="18" t="s">
        <v>4715</v>
      </c>
      <c r="H83" s="18" t="s">
        <v>4716</v>
      </c>
      <c r="I83" s="18" t="s">
        <v>756</v>
      </c>
      <c r="J83" s="18" t="s">
        <v>4654</v>
      </c>
      <c r="K83" s="18" t="s">
        <v>4717</v>
      </c>
      <c r="L83" s="20" t="s">
        <v>4718</v>
      </c>
      <c r="M83" s="18" t="s">
        <v>4206</v>
      </c>
      <c r="N83" s="21" t="s">
        <v>4719</v>
      </c>
      <c r="O83" s="21" t="s">
        <v>4720</v>
      </c>
    </row>
    <row r="84" spans="1:15" ht="15" customHeight="1">
      <c r="A84" s="18" t="s">
        <v>24</v>
      </c>
      <c r="B84" s="18" t="s">
        <v>25</v>
      </c>
      <c r="C84" s="19">
        <v>1</v>
      </c>
      <c r="D84" s="18" t="s">
        <v>504</v>
      </c>
      <c r="E84" s="18" t="s">
        <v>4209</v>
      </c>
      <c r="F84" s="20">
        <v>27388993</v>
      </c>
      <c r="G84" s="18" t="s">
        <v>4721</v>
      </c>
      <c r="H84" s="18" t="s">
        <v>4722</v>
      </c>
      <c r="I84" s="18" t="s">
        <v>781</v>
      </c>
      <c r="J84" s="18" t="s">
        <v>3055</v>
      </c>
      <c r="K84" s="18" t="s">
        <v>4245</v>
      </c>
      <c r="L84" s="20" t="s">
        <v>4723</v>
      </c>
      <c r="M84" s="18" t="s">
        <v>4275</v>
      </c>
      <c r="N84" s="21" t="s">
        <v>4724</v>
      </c>
      <c r="O84" s="21" t="s">
        <v>4725</v>
      </c>
    </row>
    <row r="85" spans="1:15" ht="15" customHeight="1">
      <c r="A85" s="18" t="s">
        <v>24</v>
      </c>
      <c r="B85" s="18" t="s">
        <v>25</v>
      </c>
      <c r="C85" s="19">
        <v>1</v>
      </c>
      <c r="D85" s="18" t="s">
        <v>504</v>
      </c>
      <c r="E85" s="18" t="s">
        <v>4209</v>
      </c>
      <c r="F85" s="20">
        <v>26743605</v>
      </c>
      <c r="G85" s="18" t="s">
        <v>4726</v>
      </c>
      <c r="H85" s="18" t="s">
        <v>4727</v>
      </c>
      <c r="I85" s="18" t="s">
        <v>2311</v>
      </c>
      <c r="J85" s="18" t="s">
        <v>4728</v>
      </c>
      <c r="K85" s="18" t="s">
        <v>4245</v>
      </c>
      <c r="L85" s="20" t="s">
        <v>4729</v>
      </c>
      <c r="M85" s="18" t="s">
        <v>4275</v>
      </c>
      <c r="N85" s="21" t="s">
        <v>4730</v>
      </c>
      <c r="O85" s="21" t="s">
        <v>4731</v>
      </c>
    </row>
    <row r="86" spans="1:15" ht="15" customHeight="1">
      <c r="A86" s="18" t="s">
        <v>24</v>
      </c>
      <c r="B86" s="18" t="s">
        <v>25</v>
      </c>
      <c r="C86" s="19">
        <v>1</v>
      </c>
      <c r="D86" s="18" t="s">
        <v>504</v>
      </c>
      <c r="E86" s="18" t="s">
        <v>4209</v>
      </c>
      <c r="F86" s="20">
        <v>26573299</v>
      </c>
      <c r="G86" s="18" t="s">
        <v>4732</v>
      </c>
      <c r="H86" s="18" t="s">
        <v>4733</v>
      </c>
      <c r="I86" s="18" t="s">
        <v>930</v>
      </c>
      <c r="J86" s="18" t="s">
        <v>4734</v>
      </c>
      <c r="K86" s="18" t="s">
        <v>4735</v>
      </c>
      <c r="L86" s="20" t="s">
        <v>4736</v>
      </c>
      <c r="M86" s="18" t="s">
        <v>4215</v>
      </c>
      <c r="N86" s="21" t="s">
        <v>4737</v>
      </c>
      <c r="O86" s="21" t="s">
        <v>4738</v>
      </c>
    </row>
    <row r="87" spans="1:15" ht="15" customHeight="1">
      <c r="A87" s="18" t="s">
        <v>24</v>
      </c>
      <c r="B87" s="18" t="s">
        <v>25</v>
      </c>
      <c r="C87" s="19">
        <v>1</v>
      </c>
      <c r="D87" s="18" t="s">
        <v>504</v>
      </c>
      <c r="E87" s="18" t="s">
        <v>4209</v>
      </c>
      <c r="F87" s="20">
        <v>26203641</v>
      </c>
      <c r="G87" s="18" t="s">
        <v>4739</v>
      </c>
      <c r="H87" s="18" t="s">
        <v>4740</v>
      </c>
      <c r="I87" s="18" t="s">
        <v>2465</v>
      </c>
      <c r="J87" s="18" t="s">
        <v>4741</v>
      </c>
      <c r="K87" s="18" t="s">
        <v>4245</v>
      </c>
      <c r="L87" s="20" t="s">
        <v>4742</v>
      </c>
      <c r="M87" s="18" t="s">
        <v>4275</v>
      </c>
      <c r="N87" s="21" t="s">
        <v>4743</v>
      </c>
      <c r="O87" s="21" t="s">
        <v>4744</v>
      </c>
    </row>
    <row r="88" spans="1:15" ht="15" customHeight="1">
      <c r="A88" s="18" t="s">
        <v>24</v>
      </c>
      <c r="B88" s="18" t="s">
        <v>25</v>
      </c>
      <c r="C88" s="19">
        <v>1</v>
      </c>
      <c r="D88" s="18" t="s">
        <v>504</v>
      </c>
      <c r="E88" s="18" t="s">
        <v>4200</v>
      </c>
      <c r="F88" s="20">
        <v>25885420</v>
      </c>
      <c r="G88" s="18" t="s">
        <v>4745</v>
      </c>
      <c r="H88" s="18" t="s">
        <v>4746</v>
      </c>
      <c r="I88" s="18" t="s">
        <v>2255</v>
      </c>
      <c r="J88" s="18" t="s">
        <v>4747</v>
      </c>
      <c r="K88" s="18" t="s">
        <v>4259</v>
      </c>
      <c r="L88" s="20" t="s">
        <v>4748</v>
      </c>
      <c r="M88" s="18" t="s">
        <v>4275</v>
      </c>
      <c r="N88" s="21" t="s">
        <v>4749</v>
      </c>
      <c r="O88" s="21" t="s">
        <v>4750</v>
      </c>
    </row>
    <row r="89" spans="1:15" ht="15" customHeight="1">
      <c r="A89" s="18" t="s">
        <v>24</v>
      </c>
      <c r="B89" s="18" t="s">
        <v>25</v>
      </c>
      <c r="C89" s="19">
        <v>1</v>
      </c>
      <c r="D89" s="18" t="s">
        <v>504</v>
      </c>
      <c r="E89" s="18" t="s">
        <v>4200</v>
      </c>
      <c r="F89" s="20">
        <v>25599394</v>
      </c>
      <c r="G89" s="18" t="s">
        <v>4751</v>
      </c>
      <c r="H89" s="18" t="s">
        <v>4752</v>
      </c>
      <c r="I89" s="18" t="s">
        <v>4753</v>
      </c>
      <c r="J89" s="18" t="s">
        <v>4754</v>
      </c>
      <c r="K89" s="18" t="s">
        <v>4245</v>
      </c>
      <c r="L89" s="20" t="s">
        <v>4755</v>
      </c>
      <c r="M89" s="18" t="s">
        <v>4307</v>
      </c>
      <c r="N89" s="21" t="s">
        <v>4756</v>
      </c>
      <c r="O89" s="21" t="s">
        <v>4757</v>
      </c>
    </row>
    <row r="90" spans="1:15" ht="15" customHeight="1">
      <c r="A90" s="18" t="s">
        <v>24</v>
      </c>
      <c r="B90" s="18" t="s">
        <v>25</v>
      </c>
      <c r="C90" s="19">
        <v>1</v>
      </c>
      <c r="D90" s="18" t="s">
        <v>504</v>
      </c>
      <c r="E90" s="18" t="s">
        <v>4209</v>
      </c>
      <c r="F90" s="20">
        <v>25458002</v>
      </c>
      <c r="G90" s="18" t="s">
        <v>4758</v>
      </c>
      <c r="H90" s="18" t="s">
        <v>4759</v>
      </c>
      <c r="I90" s="18" t="s">
        <v>1967</v>
      </c>
      <c r="J90" s="18" t="s">
        <v>4760</v>
      </c>
      <c r="K90" s="18" t="s">
        <v>4228</v>
      </c>
      <c r="L90" s="20" t="s">
        <v>4761</v>
      </c>
      <c r="M90" s="18" t="s">
        <v>4373</v>
      </c>
      <c r="N90" s="21" t="s">
        <v>4762</v>
      </c>
      <c r="O90" s="21" t="s">
        <v>4763</v>
      </c>
    </row>
    <row r="91" spans="1:15" ht="15" customHeight="1">
      <c r="A91" s="18" t="s">
        <v>24</v>
      </c>
      <c r="B91" s="18" t="s">
        <v>25</v>
      </c>
      <c r="C91" s="19">
        <v>1</v>
      </c>
      <c r="D91" s="18" t="s">
        <v>504</v>
      </c>
      <c r="E91" s="18" t="s">
        <v>4200</v>
      </c>
      <c r="F91" s="20">
        <v>25574825</v>
      </c>
      <c r="G91" s="18" t="s">
        <v>4764</v>
      </c>
      <c r="H91" s="18" t="s">
        <v>4765</v>
      </c>
      <c r="I91" s="18" t="s">
        <v>4766</v>
      </c>
      <c r="J91" s="18"/>
      <c r="K91" s="18" t="s">
        <v>4468</v>
      </c>
      <c r="L91" s="20" t="s">
        <v>4767</v>
      </c>
      <c r="M91" s="18" t="s">
        <v>4768</v>
      </c>
      <c r="N91" s="21" t="s">
        <v>4769</v>
      </c>
      <c r="O91" s="21" t="s">
        <v>4770</v>
      </c>
    </row>
    <row r="92" spans="1:15" ht="15" customHeight="1">
      <c r="A92" s="18" t="s">
        <v>24</v>
      </c>
      <c r="B92" s="18" t="s">
        <v>25</v>
      </c>
      <c r="C92" s="19">
        <v>1</v>
      </c>
      <c r="D92" s="18" t="s">
        <v>504</v>
      </c>
      <c r="E92" s="18" t="s">
        <v>4209</v>
      </c>
      <c r="F92" s="20">
        <v>25412779</v>
      </c>
      <c r="G92" s="18" t="s">
        <v>4732</v>
      </c>
      <c r="H92" s="18" t="s">
        <v>4771</v>
      </c>
      <c r="I92" s="18" t="s">
        <v>779</v>
      </c>
      <c r="J92" s="18"/>
      <c r="K92" s="18" t="s">
        <v>4772</v>
      </c>
      <c r="L92" s="20" t="s">
        <v>4773</v>
      </c>
      <c r="M92" s="18" t="s">
        <v>4215</v>
      </c>
      <c r="N92" s="21" t="s">
        <v>4774</v>
      </c>
      <c r="O92" s="21" t="s">
        <v>4775</v>
      </c>
    </row>
    <row r="93" spans="1:15" ht="15" customHeight="1">
      <c r="A93" s="18" t="s">
        <v>24</v>
      </c>
      <c r="B93" s="18" t="s">
        <v>25</v>
      </c>
      <c r="C93" s="19">
        <v>1</v>
      </c>
      <c r="D93" s="18" t="s">
        <v>504</v>
      </c>
      <c r="E93" s="18" t="s">
        <v>4200</v>
      </c>
      <c r="F93" s="20">
        <v>25066284</v>
      </c>
      <c r="G93" s="18" t="s">
        <v>4257</v>
      </c>
      <c r="H93" s="18" t="s">
        <v>4776</v>
      </c>
      <c r="I93" s="18" t="s">
        <v>790</v>
      </c>
      <c r="J93" s="18"/>
      <c r="K93" s="18" t="s">
        <v>4213</v>
      </c>
      <c r="L93" s="20" t="s">
        <v>4777</v>
      </c>
      <c r="M93" s="18" t="s">
        <v>4778</v>
      </c>
      <c r="N93" s="21" t="s">
        <v>4779</v>
      </c>
      <c r="O93" s="21" t="s">
        <v>4780</v>
      </c>
    </row>
    <row r="94" spans="1:15" ht="15" customHeight="1">
      <c r="A94" s="18" t="s">
        <v>24</v>
      </c>
      <c r="B94" s="18" t="s">
        <v>25</v>
      </c>
      <c r="C94" s="19">
        <v>1</v>
      </c>
      <c r="D94" s="18" t="s">
        <v>504</v>
      </c>
      <c r="E94" s="18" t="s">
        <v>4209</v>
      </c>
      <c r="F94" s="20">
        <v>24927181</v>
      </c>
      <c r="G94" s="18" t="s">
        <v>4781</v>
      </c>
      <c r="H94" s="18" t="s">
        <v>4782</v>
      </c>
      <c r="I94" s="18" t="s">
        <v>4783</v>
      </c>
      <c r="J94" s="18" t="s">
        <v>4783</v>
      </c>
      <c r="K94" s="18" t="s">
        <v>4253</v>
      </c>
      <c r="L94" s="20" t="s">
        <v>4784</v>
      </c>
      <c r="M94" s="18" t="s">
        <v>4275</v>
      </c>
      <c r="N94" s="21" t="s">
        <v>4785</v>
      </c>
      <c r="O94" s="21" t="s">
        <v>4786</v>
      </c>
    </row>
    <row r="95" spans="1:15" ht="15" customHeight="1">
      <c r="A95" s="18" t="s">
        <v>24</v>
      </c>
      <c r="B95" s="18" t="s">
        <v>25</v>
      </c>
      <c r="C95" s="19">
        <v>1</v>
      </c>
      <c r="D95" s="18" t="s">
        <v>504</v>
      </c>
      <c r="E95" s="18" t="s">
        <v>4209</v>
      </c>
      <c r="F95" s="20">
        <v>24791904</v>
      </c>
      <c r="G95" s="18" t="s">
        <v>4787</v>
      </c>
      <c r="H95" s="18" t="s">
        <v>4788</v>
      </c>
      <c r="I95" s="18" t="s">
        <v>4789</v>
      </c>
      <c r="J95" s="18"/>
      <c r="K95" s="18" t="s">
        <v>4468</v>
      </c>
      <c r="L95" s="20" t="s">
        <v>4790</v>
      </c>
      <c r="M95" s="18" t="s">
        <v>4307</v>
      </c>
      <c r="N95" s="21" t="s">
        <v>4791</v>
      </c>
      <c r="O95" s="21" t="s">
        <v>4792</v>
      </c>
    </row>
    <row r="96" spans="1:15" ht="15" customHeight="1">
      <c r="A96" s="18" t="s">
        <v>24</v>
      </c>
      <c r="B96" s="18" t="s">
        <v>25</v>
      </c>
      <c r="C96" s="19">
        <v>1</v>
      </c>
      <c r="D96" s="18" t="s">
        <v>504</v>
      </c>
      <c r="E96" s="18" t="s">
        <v>4200</v>
      </c>
      <c r="F96" s="20">
        <v>24576585</v>
      </c>
      <c r="G96" s="18" t="s">
        <v>4793</v>
      </c>
      <c r="H96" s="18" t="s">
        <v>4794</v>
      </c>
      <c r="I96" s="18" t="s">
        <v>2205</v>
      </c>
      <c r="J96" s="18" t="s">
        <v>4795</v>
      </c>
      <c r="K96" s="18" t="s">
        <v>4552</v>
      </c>
      <c r="L96" s="20" t="s">
        <v>4796</v>
      </c>
      <c r="M96" s="18" t="s">
        <v>4275</v>
      </c>
      <c r="N96" s="21" t="s">
        <v>4797</v>
      </c>
      <c r="O96" s="21" t="s">
        <v>4798</v>
      </c>
    </row>
    <row r="97" spans="1:15" ht="15" customHeight="1">
      <c r="A97" s="18" t="s">
        <v>24</v>
      </c>
      <c r="B97" s="18" t="s">
        <v>25</v>
      </c>
      <c r="C97" s="19">
        <v>1</v>
      </c>
      <c r="D97" s="18" t="s">
        <v>504</v>
      </c>
      <c r="E97" s="18" t="s">
        <v>4200</v>
      </c>
      <c r="F97" s="20">
        <v>24523322</v>
      </c>
      <c r="G97" s="18" t="s">
        <v>4799</v>
      </c>
      <c r="H97" s="18" t="s">
        <v>4800</v>
      </c>
      <c r="I97" s="18" t="s">
        <v>4801</v>
      </c>
      <c r="J97" s="18"/>
      <c r="K97" s="18" t="s">
        <v>4662</v>
      </c>
      <c r="L97" s="20" t="s">
        <v>4802</v>
      </c>
      <c r="M97" s="18" t="s">
        <v>4275</v>
      </c>
      <c r="N97" s="21" t="s">
        <v>4803</v>
      </c>
      <c r="O97" s="21" t="s">
        <v>4804</v>
      </c>
    </row>
    <row r="98" spans="1:15" ht="15" customHeight="1">
      <c r="A98" s="18" t="s">
        <v>24</v>
      </c>
      <c r="B98" s="18" t="s">
        <v>25</v>
      </c>
      <c r="C98" s="19">
        <v>1</v>
      </c>
      <c r="D98" s="18" t="s">
        <v>504</v>
      </c>
      <c r="E98" s="18" t="s">
        <v>4209</v>
      </c>
      <c r="F98" s="20">
        <v>23955072</v>
      </c>
      <c r="G98" s="18" t="s">
        <v>4805</v>
      </c>
      <c r="H98" s="18" t="s">
        <v>4806</v>
      </c>
      <c r="I98" s="18" t="s">
        <v>1324</v>
      </c>
      <c r="J98" s="18" t="s">
        <v>4807</v>
      </c>
      <c r="K98" s="18" t="s">
        <v>4245</v>
      </c>
      <c r="L98" s="20" t="s">
        <v>4808</v>
      </c>
      <c r="M98" s="18" t="s">
        <v>4809</v>
      </c>
      <c r="N98" s="21" t="s">
        <v>4810</v>
      </c>
      <c r="O98" s="21" t="s">
        <v>4811</v>
      </c>
    </row>
    <row r="99" spans="1:15" ht="15" customHeight="1">
      <c r="A99" s="18" t="s">
        <v>24</v>
      </c>
      <c r="B99" s="18" t="s">
        <v>25</v>
      </c>
      <c r="C99" s="19">
        <v>1</v>
      </c>
      <c r="D99" s="18" t="s">
        <v>504</v>
      </c>
      <c r="E99" s="18" t="s">
        <v>4200</v>
      </c>
      <c r="F99" s="20">
        <v>23773073</v>
      </c>
      <c r="G99" s="18" t="s">
        <v>4812</v>
      </c>
      <c r="H99" s="18" t="s">
        <v>4813</v>
      </c>
      <c r="I99" s="18" t="s">
        <v>749</v>
      </c>
      <c r="J99" s="18" t="s">
        <v>4814</v>
      </c>
      <c r="K99" s="18" t="s">
        <v>4450</v>
      </c>
      <c r="L99" s="20" t="s">
        <v>4815</v>
      </c>
      <c r="M99" s="18" t="s">
        <v>4452</v>
      </c>
      <c r="N99" s="21" t="s">
        <v>4816</v>
      </c>
      <c r="O99" s="21" t="s">
        <v>4817</v>
      </c>
    </row>
    <row r="100" spans="1:15" ht="15" customHeight="1">
      <c r="A100" s="18" t="s">
        <v>24</v>
      </c>
      <c r="B100" s="18" t="s">
        <v>25</v>
      </c>
      <c r="C100" s="19">
        <v>1</v>
      </c>
      <c r="D100" s="18" t="s">
        <v>504</v>
      </c>
      <c r="E100" s="18" t="s">
        <v>4209</v>
      </c>
      <c r="F100" s="20">
        <v>23792462</v>
      </c>
      <c r="G100" s="18" t="s">
        <v>4818</v>
      </c>
      <c r="H100" s="18" t="s">
        <v>4819</v>
      </c>
      <c r="I100" s="18" t="s">
        <v>749</v>
      </c>
      <c r="J100" s="18" t="s">
        <v>4820</v>
      </c>
      <c r="K100" s="18" t="s">
        <v>4245</v>
      </c>
      <c r="L100" s="20" t="s">
        <v>4821</v>
      </c>
      <c r="M100" s="18" t="s">
        <v>4320</v>
      </c>
      <c r="N100" s="21" t="s">
        <v>4822</v>
      </c>
      <c r="O100" s="21" t="s">
        <v>4823</v>
      </c>
    </row>
    <row r="101" spans="1:15" ht="15" customHeight="1">
      <c r="A101" s="18" t="s">
        <v>24</v>
      </c>
      <c r="B101" s="18" t="s">
        <v>25</v>
      </c>
      <c r="C101" s="19">
        <v>1</v>
      </c>
      <c r="D101" s="18" t="s">
        <v>504</v>
      </c>
      <c r="E101" s="18" t="s">
        <v>4209</v>
      </c>
      <c r="F101" s="20">
        <v>24030646</v>
      </c>
      <c r="G101" s="18" t="s">
        <v>4824</v>
      </c>
      <c r="H101" s="18" t="s">
        <v>4825</v>
      </c>
      <c r="I101" s="18" t="s">
        <v>966</v>
      </c>
      <c r="J101" s="18"/>
      <c r="K101" s="18" t="s">
        <v>4245</v>
      </c>
      <c r="L101" s="20" t="s">
        <v>4826</v>
      </c>
      <c r="M101" s="18" t="s">
        <v>4827</v>
      </c>
      <c r="N101" s="21" t="s">
        <v>4828</v>
      </c>
      <c r="O101" s="21" t="s">
        <v>4829</v>
      </c>
    </row>
    <row r="102" spans="1:15" ht="15" customHeight="1">
      <c r="A102" s="18" t="s">
        <v>24</v>
      </c>
      <c r="B102" s="18" t="s">
        <v>25</v>
      </c>
      <c r="C102" s="19">
        <v>1</v>
      </c>
      <c r="D102" s="18" t="s">
        <v>504</v>
      </c>
      <c r="E102" s="18" t="s">
        <v>4209</v>
      </c>
      <c r="F102" s="20">
        <v>23358093</v>
      </c>
      <c r="G102" s="18" t="s">
        <v>4805</v>
      </c>
      <c r="H102" s="18" t="s">
        <v>4830</v>
      </c>
      <c r="I102" s="18" t="s">
        <v>1443</v>
      </c>
      <c r="J102" s="18" t="s">
        <v>4831</v>
      </c>
      <c r="K102" s="18" t="s">
        <v>4245</v>
      </c>
      <c r="L102" s="20" t="s">
        <v>4832</v>
      </c>
      <c r="M102" s="18" t="s">
        <v>4833</v>
      </c>
      <c r="N102" s="21" t="s">
        <v>4834</v>
      </c>
      <c r="O102" s="21" t="s">
        <v>4835</v>
      </c>
    </row>
    <row r="103" spans="1:15" ht="15" customHeight="1">
      <c r="A103" s="18" t="s">
        <v>24</v>
      </c>
      <c r="B103" s="18" t="s">
        <v>25</v>
      </c>
      <c r="C103" s="19">
        <v>1</v>
      </c>
      <c r="D103" s="18" t="s">
        <v>504</v>
      </c>
      <c r="E103" s="18" t="s">
        <v>4209</v>
      </c>
      <c r="F103" s="20">
        <v>23698362</v>
      </c>
      <c r="G103" s="18" t="s">
        <v>4836</v>
      </c>
      <c r="H103" s="18" t="s">
        <v>4837</v>
      </c>
      <c r="I103" s="18" t="s">
        <v>4838</v>
      </c>
      <c r="J103" s="18" t="s">
        <v>4839</v>
      </c>
      <c r="K103" s="18" t="s">
        <v>4840</v>
      </c>
      <c r="L103" s="20" t="s">
        <v>4841</v>
      </c>
      <c r="M103" s="18" t="s">
        <v>4275</v>
      </c>
      <c r="N103" s="21" t="s">
        <v>4842</v>
      </c>
      <c r="O103" s="21" t="s">
        <v>4843</v>
      </c>
    </row>
    <row r="104" spans="1:15" ht="15" customHeight="1">
      <c r="A104" s="18" t="s">
        <v>24</v>
      </c>
      <c r="B104" s="18" t="s">
        <v>25</v>
      </c>
      <c r="C104" s="19">
        <v>1</v>
      </c>
      <c r="D104" s="18" t="s">
        <v>504</v>
      </c>
      <c r="E104" s="18" t="s">
        <v>4209</v>
      </c>
      <c r="F104" s="20">
        <v>23303454</v>
      </c>
      <c r="G104" s="18" t="s">
        <v>4844</v>
      </c>
      <c r="H104" s="18" t="s">
        <v>4845</v>
      </c>
      <c r="I104" s="18" t="s">
        <v>1760</v>
      </c>
      <c r="J104" s="18" t="s">
        <v>4846</v>
      </c>
      <c r="K104" s="18" t="s">
        <v>4245</v>
      </c>
      <c r="L104" s="20" t="s">
        <v>4847</v>
      </c>
      <c r="M104" s="18" t="s">
        <v>4320</v>
      </c>
      <c r="N104" s="21" t="s">
        <v>4848</v>
      </c>
      <c r="O104" s="21" t="s">
        <v>4849</v>
      </c>
    </row>
    <row r="105" spans="1:15" ht="15" customHeight="1">
      <c r="A105" s="18" t="s">
        <v>24</v>
      </c>
      <c r="B105" s="18" t="s">
        <v>25</v>
      </c>
      <c r="C105" s="19">
        <v>1</v>
      </c>
      <c r="D105" s="18" t="s">
        <v>504</v>
      </c>
      <c r="E105" s="18" t="s">
        <v>4200</v>
      </c>
      <c r="F105" s="20">
        <v>23096707</v>
      </c>
      <c r="G105" s="18" t="s">
        <v>4850</v>
      </c>
      <c r="H105" s="18" t="s">
        <v>4851</v>
      </c>
      <c r="I105" s="18" t="s">
        <v>4852</v>
      </c>
      <c r="J105" s="18" t="s">
        <v>4853</v>
      </c>
      <c r="K105" s="18" t="s">
        <v>4245</v>
      </c>
      <c r="L105" s="20" t="s">
        <v>4854</v>
      </c>
      <c r="M105" s="18" t="s">
        <v>4341</v>
      </c>
      <c r="N105" s="21" t="s">
        <v>4855</v>
      </c>
      <c r="O105" s="21" t="s">
        <v>4856</v>
      </c>
    </row>
    <row r="106" spans="1:15" ht="15" customHeight="1">
      <c r="A106" s="18" t="s">
        <v>24</v>
      </c>
      <c r="B106" s="18" t="s">
        <v>25</v>
      </c>
      <c r="C106" s="19">
        <v>1</v>
      </c>
      <c r="D106" s="18" t="s">
        <v>504</v>
      </c>
      <c r="E106" s="18" t="s">
        <v>4209</v>
      </c>
      <c r="F106" s="20">
        <v>22268700</v>
      </c>
      <c r="G106" s="18" t="s">
        <v>4857</v>
      </c>
      <c r="H106" s="18" t="s">
        <v>4858</v>
      </c>
      <c r="I106" s="18" t="s">
        <v>2493</v>
      </c>
      <c r="J106" s="18" t="s">
        <v>4859</v>
      </c>
      <c r="K106" s="18" t="s">
        <v>4483</v>
      </c>
      <c r="L106" s="20" t="s">
        <v>4860</v>
      </c>
      <c r="M106" s="18" t="s">
        <v>4861</v>
      </c>
      <c r="N106" s="21" t="s">
        <v>4862</v>
      </c>
      <c r="O106" s="21" t="s">
        <v>4863</v>
      </c>
    </row>
    <row r="107" spans="1:15" ht="15" customHeight="1">
      <c r="A107" s="18" t="s">
        <v>24</v>
      </c>
      <c r="B107" s="18" t="s">
        <v>25</v>
      </c>
      <c r="C107" s="19">
        <v>1</v>
      </c>
      <c r="D107" s="18" t="s">
        <v>504</v>
      </c>
      <c r="E107" s="18" t="s">
        <v>4209</v>
      </c>
      <c r="F107" s="20">
        <v>23990973</v>
      </c>
      <c r="G107" s="18" t="s">
        <v>4864</v>
      </c>
      <c r="H107" s="18" t="s">
        <v>4865</v>
      </c>
      <c r="I107" s="18" t="s">
        <v>980</v>
      </c>
      <c r="J107" s="18" t="s">
        <v>4866</v>
      </c>
      <c r="K107" s="18" t="s">
        <v>4717</v>
      </c>
      <c r="L107" s="20" t="s">
        <v>4867</v>
      </c>
      <c r="M107" s="18" t="s">
        <v>4275</v>
      </c>
      <c r="N107" s="21" t="s">
        <v>4868</v>
      </c>
      <c r="O107" s="21" t="s">
        <v>4869</v>
      </c>
    </row>
    <row r="108" spans="1:15" ht="15" customHeight="1">
      <c r="A108" s="18" t="s">
        <v>24</v>
      </c>
      <c r="B108" s="18" t="s">
        <v>25</v>
      </c>
      <c r="C108" s="19">
        <v>1</v>
      </c>
      <c r="D108" s="18" t="s">
        <v>504</v>
      </c>
      <c r="E108" s="18" t="s">
        <v>4209</v>
      </c>
      <c r="F108" s="20">
        <v>22914738</v>
      </c>
      <c r="G108" s="18" t="s">
        <v>4870</v>
      </c>
      <c r="H108" s="18" t="s">
        <v>4871</v>
      </c>
      <c r="I108" s="18" t="s">
        <v>4872</v>
      </c>
      <c r="J108" s="18" t="s">
        <v>4873</v>
      </c>
      <c r="K108" s="18" t="s">
        <v>4571</v>
      </c>
      <c r="L108" s="20" t="s">
        <v>4874</v>
      </c>
      <c r="M108" s="18" t="s">
        <v>4275</v>
      </c>
      <c r="N108" s="21" t="s">
        <v>4875</v>
      </c>
      <c r="O108" s="21" t="s">
        <v>4876</v>
      </c>
    </row>
    <row r="109" spans="1:15" ht="15" customHeight="1">
      <c r="A109" s="18" t="s">
        <v>24</v>
      </c>
      <c r="B109" s="18" t="s">
        <v>25</v>
      </c>
      <c r="C109" s="19">
        <v>1</v>
      </c>
      <c r="D109" s="18" t="s">
        <v>504</v>
      </c>
      <c r="E109" s="18" t="s">
        <v>4200</v>
      </c>
      <c r="F109" s="20">
        <v>22622421</v>
      </c>
      <c r="G109" s="18" t="s">
        <v>4877</v>
      </c>
      <c r="H109" s="18" t="s">
        <v>4878</v>
      </c>
      <c r="I109" s="18" t="s">
        <v>4879</v>
      </c>
      <c r="J109" s="18" t="s">
        <v>4880</v>
      </c>
      <c r="K109" s="18" t="s">
        <v>4245</v>
      </c>
      <c r="L109" s="20" t="s">
        <v>4881</v>
      </c>
      <c r="M109" s="18" t="s">
        <v>4320</v>
      </c>
      <c r="N109" s="21" t="s">
        <v>4882</v>
      </c>
      <c r="O109" s="21" t="s">
        <v>4883</v>
      </c>
    </row>
    <row r="110" spans="1:15" ht="15" customHeight="1">
      <c r="A110" s="18" t="s">
        <v>24</v>
      </c>
      <c r="B110" s="18" t="s">
        <v>25</v>
      </c>
      <c r="C110" s="19">
        <v>1</v>
      </c>
      <c r="D110" s="18" t="s">
        <v>504</v>
      </c>
      <c r="E110" s="18" t="s">
        <v>4209</v>
      </c>
      <c r="F110" s="20">
        <v>22482804</v>
      </c>
      <c r="G110" s="18" t="s">
        <v>4884</v>
      </c>
      <c r="H110" s="18" t="s">
        <v>4885</v>
      </c>
      <c r="I110" s="18" t="s">
        <v>4886</v>
      </c>
      <c r="J110" s="18"/>
      <c r="K110" s="18" t="s">
        <v>4468</v>
      </c>
      <c r="L110" s="20" t="s">
        <v>4887</v>
      </c>
      <c r="M110" s="18" t="s">
        <v>4888</v>
      </c>
      <c r="N110" s="21" t="s">
        <v>4889</v>
      </c>
      <c r="O110" s="21" t="s">
        <v>4890</v>
      </c>
    </row>
    <row r="111" spans="1:15" ht="15" customHeight="1">
      <c r="A111" s="18" t="s">
        <v>24</v>
      </c>
      <c r="B111" s="18" t="s">
        <v>25</v>
      </c>
      <c r="C111" s="19">
        <v>1</v>
      </c>
      <c r="D111" s="18" t="s">
        <v>504</v>
      </c>
      <c r="E111" s="18" t="s">
        <v>4209</v>
      </c>
      <c r="F111" s="20">
        <v>22205304</v>
      </c>
      <c r="G111" s="18" t="s">
        <v>4891</v>
      </c>
      <c r="H111" s="18" t="s">
        <v>4892</v>
      </c>
      <c r="I111" s="18" t="s">
        <v>4893</v>
      </c>
      <c r="J111" s="18" t="s">
        <v>4894</v>
      </c>
      <c r="K111" s="18" t="s">
        <v>4245</v>
      </c>
      <c r="L111" s="20" t="s">
        <v>4895</v>
      </c>
      <c r="M111" s="18" t="s">
        <v>4320</v>
      </c>
      <c r="N111" s="21" t="s">
        <v>4896</v>
      </c>
      <c r="O111" s="21" t="s">
        <v>4897</v>
      </c>
    </row>
    <row r="112" spans="1:15" ht="15" customHeight="1">
      <c r="A112" s="18" t="s">
        <v>24</v>
      </c>
      <c r="B112" s="18" t="s">
        <v>25</v>
      </c>
      <c r="C112" s="19">
        <v>1</v>
      </c>
      <c r="D112" s="18" t="s">
        <v>504</v>
      </c>
      <c r="E112" s="18" t="s">
        <v>4200</v>
      </c>
      <c r="F112" s="20">
        <v>22585118</v>
      </c>
      <c r="G112" s="18" t="s">
        <v>4898</v>
      </c>
      <c r="H112" s="18" t="s">
        <v>4899</v>
      </c>
      <c r="I112" s="18" t="s">
        <v>4893</v>
      </c>
      <c r="J112" s="18"/>
      <c r="K112" s="18" t="s">
        <v>4900</v>
      </c>
      <c r="L112" s="20" t="s">
        <v>4901</v>
      </c>
      <c r="M112" s="18" t="s">
        <v>4206</v>
      </c>
      <c r="N112" s="21" t="s">
        <v>4902</v>
      </c>
      <c r="O112" s="21" t="s">
        <v>4903</v>
      </c>
    </row>
    <row r="113" spans="1:15" ht="15" customHeight="1">
      <c r="A113" s="18" t="s">
        <v>24</v>
      </c>
      <c r="B113" s="18" t="s">
        <v>25</v>
      </c>
      <c r="C113" s="19">
        <v>1</v>
      </c>
      <c r="D113" s="18" t="s">
        <v>504</v>
      </c>
      <c r="E113" s="18" t="s">
        <v>4209</v>
      </c>
      <c r="F113" s="20">
        <v>22113476</v>
      </c>
      <c r="G113" s="18" t="s">
        <v>4904</v>
      </c>
      <c r="H113" s="18" t="s">
        <v>4905</v>
      </c>
      <c r="I113" s="18" t="s">
        <v>1030</v>
      </c>
      <c r="J113" s="18" t="s">
        <v>4906</v>
      </c>
      <c r="K113" s="18" t="s">
        <v>4245</v>
      </c>
      <c r="L113" s="20" t="s">
        <v>4907</v>
      </c>
      <c r="M113" s="18" t="s">
        <v>4307</v>
      </c>
      <c r="N113" s="21" t="s">
        <v>4908</v>
      </c>
      <c r="O113" s="21" t="s">
        <v>4909</v>
      </c>
    </row>
    <row r="114" spans="1:15" ht="15" customHeight="1">
      <c r="A114" s="18" t="s">
        <v>24</v>
      </c>
      <c r="B114" s="18" t="s">
        <v>25</v>
      </c>
      <c r="C114" s="19">
        <v>1</v>
      </c>
      <c r="D114" s="18" t="s">
        <v>504</v>
      </c>
      <c r="E114" s="18" t="s">
        <v>4209</v>
      </c>
      <c r="F114" s="20">
        <v>22158561</v>
      </c>
      <c r="G114" s="18" t="s">
        <v>4910</v>
      </c>
      <c r="H114" s="18" t="s">
        <v>4911</v>
      </c>
      <c r="I114" s="18" t="s">
        <v>1030</v>
      </c>
      <c r="J114" s="18" t="s">
        <v>4912</v>
      </c>
      <c r="K114" s="18" t="s">
        <v>4245</v>
      </c>
      <c r="L114" s="20" t="s">
        <v>4913</v>
      </c>
      <c r="M114" s="18" t="s">
        <v>4341</v>
      </c>
      <c r="N114" s="21" t="s">
        <v>4914</v>
      </c>
      <c r="O114" s="21" t="s">
        <v>4915</v>
      </c>
    </row>
    <row r="115" spans="1:15" ht="15" customHeight="1">
      <c r="A115" s="18" t="s">
        <v>24</v>
      </c>
      <c r="B115" s="18" t="s">
        <v>25</v>
      </c>
      <c r="C115" s="19">
        <v>1</v>
      </c>
      <c r="D115" s="18" t="s">
        <v>504</v>
      </c>
      <c r="E115" s="18" t="s">
        <v>4209</v>
      </c>
      <c r="F115" s="20">
        <v>21839423</v>
      </c>
      <c r="G115" s="18" t="s">
        <v>4916</v>
      </c>
      <c r="H115" s="18" t="s">
        <v>4917</v>
      </c>
      <c r="I115" s="18" t="s">
        <v>4918</v>
      </c>
      <c r="J115" s="18" t="s">
        <v>4919</v>
      </c>
      <c r="K115" s="18" t="s">
        <v>4468</v>
      </c>
      <c r="L115" s="20" t="s">
        <v>4920</v>
      </c>
      <c r="M115" s="18" t="s">
        <v>4275</v>
      </c>
      <c r="N115" s="21" t="s">
        <v>4921</v>
      </c>
      <c r="O115" s="21" t="s">
        <v>4922</v>
      </c>
    </row>
    <row r="116" spans="1:15" ht="15" customHeight="1">
      <c r="A116" s="18" t="s">
        <v>24</v>
      </c>
      <c r="B116" s="18" t="s">
        <v>25</v>
      </c>
      <c r="C116" s="19">
        <v>1</v>
      </c>
      <c r="D116" s="18" t="s">
        <v>504</v>
      </c>
      <c r="E116" s="18" t="s">
        <v>4209</v>
      </c>
      <c r="F116" s="20">
        <v>21571784</v>
      </c>
      <c r="G116" s="18" t="s">
        <v>4923</v>
      </c>
      <c r="H116" s="18" t="s">
        <v>4924</v>
      </c>
      <c r="I116" s="18" t="s">
        <v>4925</v>
      </c>
      <c r="J116" s="18" t="s">
        <v>4926</v>
      </c>
      <c r="K116" s="18" t="s">
        <v>4571</v>
      </c>
      <c r="L116" s="20" t="s">
        <v>4927</v>
      </c>
      <c r="M116" s="18" t="s">
        <v>4275</v>
      </c>
      <c r="N116" s="21" t="s">
        <v>4928</v>
      </c>
      <c r="O116" s="21" t="s">
        <v>4929</v>
      </c>
    </row>
    <row r="117" spans="1:15" ht="15" customHeight="1">
      <c r="A117" s="18" t="s">
        <v>24</v>
      </c>
      <c r="B117" s="18" t="s">
        <v>25</v>
      </c>
      <c r="C117" s="19">
        <v>1</v>
      </c>
      <c r="D117" s="18" t="s">
        <v>504</v>
      </c>
      <c r="E117" s="18" t="s">
        <v>4200</v>
      </c>
      <c r="F117" s="20">
        <v>20887207</v>
      </c>
      <c r="G117" s="18" t="s">
        <v>4930</v>
      </c>
      <c r="H117" s="18" t="s">
        <v>4931</v>
      </c>
      <c r="I117" s="18" t="s">
        <v>720</v>
      </c>
      <c r="J117" s="18" t="s">
        <v>4932</v>
      </c>
      <c r="K117" s="18" t="s">
        <v>4483</v>
      </c>
      <c r="L117" s="20" t="s">
        <v>4933</v>
      </c>
      <c r="M117" s="18" t="s">
        <v>4275</v>
      </c>
      <c r="N117" s="21" t="s">
        <v>4934</v>
      </c>
      <c r="O117" s="21" t="s">
        <v>4935</v>
      </c>
    </row>
    <row r="118" spans="1:15" ht="15" customHeight="1">
      <c r="A118" s="18" t="s">
        <v>24</v>
      </c>
      <c r="B118" s="18" t="s">
        <v>25</v>
      </c>
      <c r="C118" s="19">
        <v>1</v>
      </c>
      <c r="D118" s="18" t="s">
        <v>504</v>
      </c>
      <c r="E118" s="18" t="s">
        <v>4200</v>
      </c>
      <c r="F118" s="20">
        <v>21198946</v>
      </c>
      <c r="G118" s="18" t="s">
        <v>4936</v>
      </c>
      <c r="H118" s="18" t="s">
        <v>4937</v>
      </c>
      <c r="I118" s="18" t="s">
        <v>4938</v>
      </c>
      <c r="J118" s="18" t="s">
        <v>4939</v>
      </c>
      <c r="K118" s="18" t="s">
        <v>4259</v>
      </c>
      <c r="L118" s="20" t="s">
        <v>4940</v>
      </c>
      <c r="M118" s="18" t="s">
        <v>4341</v>
      </c>
      <c r="N118" s="21" t="s">
        <v>4941</v>
      </c>
      <c r="O118" s="21" t="s">
        <v>4942</v>
      </c>
    </row>
    <row r="119" spans="1:15" ht="15" customHeight="1">
      <c r="A119" s="18" t="s">
        <v>24</v>
      </c>
      <c r="B119" s="18" t="s">
        <v>25</v>
      </c>
      <c r="C119" s="19">
        <v>1</v>
      </c>
      <c r="D119" s="18" t="s">
        <v>504</v>
      </c>
      <c r="E119" s="18" t="s">
        <v>4209</v>
      </c>
      <c r="F119" s="20">
        <v>21107349</v>
      </c>
      <c r="G119" s="18" t="s">
        <v>4943</v>
      </c>
      <c r="H119" s="18" t="s">
        <v>4944</v>
      </c>
      <c r="I119" s="18" t="s">
        <v>4945</v>
      </c>
      <c r="J119" s="18" t="s">
        <v>4946</v>
      </c>
      <c r="K119" s="18" t="s">
        <v>4245</v>
      </c>
      <c r="L119" s="20" t="s">
        <v>4947</v>
      </c>
      <c r="M119" s="18" t="s">
        <v>4699</v>
      </c>
      <c r="N119" s="21" t="s">
        <v>4948</v>
      </c>
      <c r="O119" s="21" t="s">
        <v>4949</v>
      </c>
    </row>
    <row r="120" spans="1:15" ht="15" customHeight="1">
      <c r="A120" s="18" t="s">
        <v>24</v>
      </c>
      <c r="B120" s="18" t="s">
        <v>25</v>
      </c>
      <c r="C120" s="19">
        <v>1</v>
      </c>
      <c r="D120" s="18" t="s">
        <v>504</v>
      </c>
      <c r="E120" s="18" t="s">
        <v>4200</v>
      </c>
      <c r="F120" s="20">
        <v>21137118</v>
      </c>
      <c r="G120" s="18" t="s">
        <v>4950</v>
      </c>
      <c r="H120" s="18" t="s">
        <v>4951</v>
      </c>
      <c r="I120" s="18" t="s">
        <v>4952</v>
      </c>
      <c r="J120" s="18"/>
      <c r="K120" s="18" t="s">
        <v>4213</v>
      </c>
      <c r="L120" s="20" t="s">
        <v>4953</v>
      </c>
      <c r="M120" s="18" t="s">
        <v>4275</v>
      </c>
      <c r="N120" s="21" t="s">
        <v>4954</v>
      </c>
      <c r="O120" s="21" t="s">
        <v>4955</v>
      </c>
    </row>
    <row r="121" spans="1:15" ht="15" customHeight="1">
      <c r="A121" s="18" t="s">
        <v>24</v>
      </c>
      <c r="B121" s="18" t="s">
        <v>25</v>
      </c>
      <c r="C121" s="19">
        <v>1</v>
      </c>
      <c r="D121" s="18" t="s">
        <v>504</v>
      </c>
      <c r="E121" s="18" t="s">
        <v>4209</v>
      </c>
      <c r="F121" s="20">
        <v>20953190</v>
      </c>
      <c r="G121" s="18" t="s">
        <v>4956</v>
      </c>
      <c r="H121" s="18" t="s">
        <v>4957</v>
      </c>
      <c r="I121" s="18" t="s">
        <v>4958</v>
      </c>
      <c r="J121" s="18" t="s">
        <v>4959</v>
      </c>
      <c r="K121" s="18" t="s">
        <v>4960</v>
      </c>
      <c r="L121" s="20" t="s">
        <v>4961</v>
      </c>
      <c r="M121" s="18" t="s">
        <v>4307</v>
      </c>
      <c r="N121" s="21" t="s">
        <v>4962</v>
      </c>
      <c r="O121" s="21" t="s">
        <v>4963</v>
      </c>
    </row>
    <row r="122" spans="1:15" ht="15" customHeight="1">
      <c r="A122" s="18" t="s">
        <v>24</v>
      </c>
      <c r="B122" s="18" t="s">
        <v>25</v>
      </c>
      <c r="C122" s="19">
        <v>1</v>
      </c>
      <c r="D122" s="18" t="s">
        <v>504</v>
      </c>
      <c r="E122" s="18" t="s">
        <v>4209</v>
      </c>
      <c r="F122" s="20">
        <v>20445552</v>
      </c>
      <c r="G122" s="18" t="s">
        <v>4964</v>
      </c>
      <c r="H122" s="18" t="s">
        <v>4965</v>
      </c>
      <c r="I122" s="18" t="s">
        <v>1107</v>
      </c>
      <c r="J122" s="18" t="s">
        <v>4966</v>
      </c>
      <c r="K122" s="18" t="s">
        <v>4245</v>
      </c>
      <c r="L122" s="20" t="s">
        <v>4967</v>
      </c>
      <c r="M122" s="18" t="s">
        <v>4215</v>
      </c>
      <c r="N122" s="21" t="s">
        <v>4968</v>
      </c>
      <c r="O122" s="21" t="s">
        <v>4969</v>
      </c>
    </row>
    <row r="123" spans="1:15" ht="15" customHeight="1">
      <c r="A123" s="18" t="s">
        <v>24</v>
      </c>
      <c r="B123" s="18" t="s">
        <v>25</v>
      </c>
      <c r="C123" s="19">
        <v>1</v>
      </c>
      <c r="D123" s="18" t="s">
        <v>504</v>
      </c>
      <c r="E123" s="18" t="s">
        <v>4200</v>
      </c>
      <c r="F123" s="20">
        <v>19641206</v>
      </c>
      <c r="G123" s="18" t="s">
        <v>4970</v>
      </c>
      <c r="H123" s="18" t="s">
        <v>1067</v>
      </c>
      <c r="I123" s="18" t="s">
        <v>4971</v>
      </c>
      <c r="J123" s="18"/>
      <c r="K123" s="18" t="s">
        <v>4972</v>
      </c>
      <c r="L123" s="20" t="s">
        <v>4973</v>
      </c>
      <c r="M123" s="18" t="s">
        <v>4974</v>
      </c>
      <c r="N123" s="21" t="s">
        <v>4975</v>
      </c>
      <c r="O123" s="21" t="s">
        <v>4976</v>
      </c>
    </row>
    <row r="124" spans="1:15" ht="15" customHeight="1">
      <c r="A124" s="18" t="s">
        <v>24</v>
      </c>
      <c r="B124" s="18" t="s">
        <v>25</v>
      </c>
      <c r="C124" s="19">
        <v>1</v>
      </c>
      <c r="D124" s="18" t="s">
        <v>504</v>
      </c>
      <c r="E124" s="18" t="s">
        <v>4200</v>
      </c>
      <c r="F124" s="20">
        <v>19196309</v>
      </c>
      <c r="G124" s="18" t="s">
        <v>4977</v>
      </c>
      <c r="H124" s="18" t="s">
        <v>4978</v>
      </c>
      <c r="I124" s="18" t="s">
        <v>4979</v>
      </c>
      <c r="J124" s="18" t="s">
        <v>4980</v>
      </c>
      <c r="K124" s="18" t="s">
        <v>4450</v>
      </c>
      <c r="L124" s="20" t="s">
        <v>4981</v>
      </c>
      <c r="M124" s="18" t="s">
        <v>4982</v>
      </c>
      <c r="N124" s="21" t="s">
        <v>4983</v>
      </c>
      <c r="O124" s="21" t="s">
        <v>4984</v>
      </c>
    </row>
    <row r="125" spans="1:15" ht="15" customHeight="1">
      <c r="A125" s="18" t="s">
        <v>24</v>
      </c>
      <c r="B125" s="18" t="s">
        <v>25</v>
      </c>
      <c r="C125" s="19">
        <v>1</v>
      </c>
      <c r="D125" s="18" t="s">
        <v>504</v>
      </c>
      <c r="E125" s="18" t="s">
        <v>4200</v>
      </c>
      <c r="F125" s="20">
        <v>27819986</v>
      </c>
      <c r="G125" s="18" t="s">
        <v>4985</v>
      </c>
      <c r="H125" s="18" t="s">
        <v>4986</v>
      </c>
      <c r="I125" s="18" t="s">
        <v>806</v>
      </c>
      <c r="J125" s="18"/>
      <c r="K125" s="18" t="s">
        <v>4987</v>
      </c>
      <c r="L125" s="20" t="s">
        <v>4988</v>
      </c>
      <c r="M125" s="18" t="s">
        <v>4206</v>
      </c>
      <c r="N125" s="21" t="s">
        <v>4989</v>
      </c>
      <c r="O125" s="21" t="s">
        <v>4990</v>
      </c>
    </row>
    <row r="126" spans="1:15" ht="15" customHeight="1">
      <c r="A126" s="18" t="s">
        <v>24</v>
      </c>
      <c r="B126" s="18" t="s">
        <v>25</v>
      </c>
      <c r="C126" s="19">
        <v>1</v>
      </c>
      <c r="D126" s="18" t="s">
        <v>504</v>
      </c>
      <c r="E126" s="18" t="s">
        <v>4209</v>
      </c>
      <c r="F126" s="20">
        <v>18364390</v>
      </c>
      <c r="G126" s="18" t="s">
        <v>4991</v>
      </c>
      <c r="H126" s="18" t="s">
        <v>4992</v>
      </c>
      <c r="I126" s="18" t="s">
        <v>2550</v>
      </c>
      <c r="J126" s="18" t="s">
        <v>4993</v>
      </c>
      <c r="K126" s="18" t="s">
        <v>4571</v>
      </c>
      <c r="L126" s="20" t="s">
        <v>4994</v>
      </c>
      <c r="M126" s="18" t="s">
        <v>4307</v>
      </c>
      <c r="N126" s="21" t="s">
        <v>4995</v>
      </c>
      <c r="O126" s="21" t="s">
        <v>4996</v>
      </c>
    </row>
    <row r="127" spans="1:15" ht="15" customHeight="1">
      <c r="A127" s="18" t="s">
        <v>24</v>
      </c>
      <c r="B127" s="18" t="s">
        <v>25</v>
      </c>
      <c r="C127" s="19">
        <v>1</v>
      </c>
      <c r="D127" s="18" t="s">
        <v>504</v>
      </c>
      <c r="E127" s="18" t="s">
        <v>4200</v>
      </c>
      <c r="F127" s="20">
        <v>18081748</v>
      </c>
      <c r="G127" s="18" t="s">
        <v>4997</v>
      </c>
      <c r="H127" s="18" t="s">
        <v>4998</v>
      </c>
      <c r="I127" s="18" t="s">
        <v>4999</v>
      </c>
      <c r="J127" s="18" t="s">
        <v>5000</v>
      </c>
      <c r="K127" s="18" t="s">
        <v>4259</v>
      </c>
      <c r="L127" s="20" t="s">
        <v>5001</v>
      </c>
      <c r="M127" s="18" t="s">
        <v>5002</v>
      </c>
      <c r="N127" s="21" t="s">
        <v>5003</v>
      </c>
      <c r="O127" s="21" t="s">
        <v>5004</v>
      </c>
    </row>
    <row r="128" spans="1:15" ht="15" customHeight="1">
      <c r="A128" s="18" t="s">
        <v>24</v>
      </c>
      <c r="B128" s="18" t="s">
        <v>25</v>
      </c>
      <c r="C128" s="19">
        <v>1</v>
      </c>
      <c r="D128" s="18" t="s">
        <v>504</v>
      </c>
      <c r="E128" s="18" t="s">
        <v>4200</v>
      </c>
      <c r="F128" s="20">
        <v>18355421</v>
      </c>
      <c r="G128" s="18" t="s">
        <v>5005</v>
      </c>
      <c r="H128" s="18" t="s">
        <v>5006</v>
      </c>
      <c r="I128" s="18" t="s">
        <v>825</v>
      </c>
      <c r="J128" s="18" t="s">
        <v>5007</v>
      </c>
      <c r="K128" s="18" t="s">
        <v>5008</v>
      </c>
      <c r="L128" s="20" t="s">
        <v>5009</v>
      </c>
      <c r="M128" s="18" t="s">
        <v>5010</v>
      </c>
      <c r="N128" s="21" t="s">
        <v>5011</v>
      </c>
      <c r="O128" s="21" t="s">
        <v>5012</v>
      </c>
    </row>
    <row r="129" spans="1:15" ht="15" customHeight="1">
      <c r="A129" s="18" t="s">
        <v>24</v>
      </c>
      <c r="B129" s="18" t="s">
        <v>25</v>
      </c>
      <c r="C129" s="19">
        <v>1</v>
      </c>
      <c r="D129" s="18" t="s">
        <v>504</v>
      </c>
      <c r="E129" s="18" t="s">
        <v>4200</v>
      </c>
      <c r="F129" s="20">
        <v>18685261</v>
      </c>
      <c r="G129" s="18" t="s">
        <v>5013</v>
      </c>
      <c r="H129" s="18" t="s">
        <v>5014</v>
      </c>
      <c r="I129" s="18" t="s">
        <v>1053</v>
      </c>
      <c r="J129" s="18" t="s">
        <v>5015</v>
      </c>
      <c r="K129" s="18" t="s">
        <v>5016</v>
      </c>
      <c r="L129" s="20" t="s">
        <v>5017</v>
      </c>
      <c r="M129" s="18" t="s">
        <v>5002</v>
      </c>
      <c r="N129" s="21" t="s">
        <v>5018</v>
      </c>
      <c r="O129" s="21" t="s">
        <v>5019</v>
      </c>
    </row>
    <row r="130" spans="1:15" ht="15" customHeight="1">
      <c r="A130" s="18" t="s">
        <v>24</v>
      </c>
      <c r="B130" s="18" t="s">
        <v>25</v>
      </c>
      <c r="C130" s="19">
        <v>1</v>
      </c>
      <c r="D130" s="18" t="s">
        <v>504</v>
      </c>
      <c r="E130" s="18" t="s">
        <v>4209</v>
      </c>
      <c r="F130" s="20">
        <v>17587057</v>
      </c>
      <c r="G130" s="18" t="s">
        <v>5020</v>
      </c>
      <c r="H130" s="18" t="s">
        <v>5021</v>
      </c>
      <c r="I130" s="18" t="s">
        <v>5022</v>
      </c>
      <c r="J130" s="18" t="s">
        <v>5023</v>
      </c>
      <c r="K130" s="18" t="s">
        <v>5024</v>
      </c>
      <c r="L130" s="20" t="s">
        <v>5025</v>
      </c>
      <c r="M130" s="18" t="s">
        <v>5026</v>
      </c>
      <c r="N130" s="21" t="s">
        <v>5027</v>
      </c>
      <c r="O130" s="21" t="s">
        <v>5028</v>
      </c>
    </row>
    <row r="131" spans="1:15" ht="15" customHeight="1">
      <c r="A131" s="18" t="s">
        <v>24</v>
      </c>
      <c r="B131" s="18" t="s">
        <v>25</v>
      </c>
      <c r="C131" s="19">
        <v>1</v>
      </c>
      <c r="D131" s="18" t="s">
        <v>504</v>
      </c>
      <c r="E131" s="18" t="s">
        <v>4200</v>
      </c>
      <c r="F131" s="20">
        <v>17951158</v>
      </c>
      <c r="G131" s="18" t="s">
        <v>4257</v>
      </c>
      <c r="H131" s="18" t="s">
        <v>5029</v>
      </c>
      <c r="I131" s="18" t="s">
        <v>5030</v>
      </c>
      <c r="J131" s="18" t="s">
        <v>5031</v>
      </c>
      <c r="K131" s="18" t="s">
        <v>5032</v>
      </c>
      <c r="L131" s="20" t="s">
        <v>5033</v>
      </c>
      <c r="M131" s="18" t="s">
        <v>4215</v>
      </c>
      <c r="N131" s="21" t="s">
        <v>5034</v>
      </c>
      <c r="O131" s="18"/>
    </row>
    <row r="132" spans="1:15" ht="15" customHeight="1">
      <c r="A132" s="18" t="s">
        <v>24</v>
      </c>
      <c r="B132" s="18" t="s">
        <v>25</v>
      </c>
      <c r="C132" s="19">
        <v>1</v>
      </c>
      <c r="D132" s="18" t="s">
        <v>504</v>
      </c>
      <c r="E132" s="18" t="s">
        <v>4200</v>
      </c>
      <c r="F132" s="20">
        <v>17021761</v>
      </c>
      <c r="G132" s="18" t="s">
        <v>5035</v>
      </c>
      <c r="H132" s="18" t="s">
        <v>5036</v>
      </c>
      <c r="I132" s="18" t="s">
        <v>5037</v>
      </c>
      <c r="J132" s="18" t="s">
        <v>5038</v>
      </c>
      <c r="K132" s="18" t="s">
        <v>5039</v>
      </c>
      <c r="L132" s="20" t="s">
        <v>5040</v>
      </c>
      <c r="M132" s="18" t="s">
        <v>4215</v>
      </c>
      <c r="N132" s="21" t="s">
        <v>5041</v>
      </c>
      <c r="O132" s="21" t="s">
        <v>5042</v>
      </c>
    </row>
    <row r="133" spans="1:15" ht="15" customHeight="1">
      <c r="A133" s="18" t="s">
        <v>24</v>
      </c>
      <c r="B133" s="18" t="s">
        <v>25</v>
      </c>
      <c r="C133" s="19">
        <v>1</v>
      </c>
      <c r="D133" s="18" t="s">
        <v>504</v>
      </c>
      <c r="E133" s="18" t="s">
        <v>4200</v>
      </c>
      <c r="F133" s="20">
        <v>16922950</v>
      </c>
      <c r="G133" s="18" t="s">
        <v>5043</v>
      </c>
      <c r="H133" s="18" t="s">
        <v>5044</v>
      </c>
      <c r="I133" s="18" t="s">
        <v>1989</v>
      </c>
      <c r="J133" s="18"/>
      <c r="K133" s="18" t="s">
        <v>4259</v>
      </c>
      <c r="L133" s="20" t="s">
        <v>5045</v>
      </c>
      <c r="M133" s="18" t="s">
        <v>5046</v>
      </c>
      <c r="N133" s="21" t="s">
        <v>5047</v>
      </c>
      <c r="O133" s="21" t="s">
        <v>5048</v>
      </c>
    </row>
    <row r="134" spans="1:15" ht="15" customHeight="1">
      <c r="A134" s="18" t="s">
        <v>24</v>
      </c>
      <c r="B134" s="18" t="s">
        <v>25</v>
      </c>
      <c r="C134" s="19">
        <v>1</v>
      </c>
      <c r="D134" s="18" t="s">
        <v>504</v>
      </c>
      <c r="E134" s="18" t="s">
        <v>4200</v>
      </c>
      <c r="F134" s="20">
        <v>16685656</v>
      </c>
      <c r="G134" s="18" t="s">
        <v>5049</v>
      </c>
      <c r="H134" s="18" t="s">
        <v>5050</v>
      </c>
      <c r="I134" s="18" t="s">
        <v>1701</v>
      </c>
      <c r="J134" s="18" t="s">
        <v>5051</v>
      </c>
      <c r="K134" s="18" t="s">
        <v>4468</v>
      </c>
      <c r="L134" s="20" t="s">
        <v>5052</v>
      </c>
      <c r="M134" s="18" t="s">
        <v>4275</v>
      </c>
      <c r="N134" s="21" t="s">
        <v>5053</v>
      </c>
      <c r="O134" s="21" t="s">
        <v>5054</v>
      </c>
    </row>
    <row r="135" spans="1:15" ht="15" customHeight="1">
      <c r="A135" s="18" t="s">
        <v>24</v>
      </c>
      <c r="B135" s="18" t="s">
        <v>25</v>
      </c>
      <c r="C135" s="19">
        <v>1</v>
      </c>
      <c r="D135" s="18" t="s">
        <v>504</v>
      </c>
      <c r="E135" s="18" t="s">
        <v>4200</v>
      </c>
      <c r="F135" s="20">
        <v>16268869</v>
      </c>
      <c r="G135" s="18" t="s">
        <v>5055</v>
      </c>
      <c r="H135" s="18" t="s">
        <v>5056</v>
      </c>
      <c r="I135" s="18" t="s">
        <v>5057</v>
      </c>
      <c r="J135" s="18"/>
      <c r="K135" s="18" t="s">
        <v>4259</v>
      </c>
      <c r="L135" s="20" t="s">
        <v>5058</v>
      </c>
      <c r="M135" s="18" t="s">
        <v>4215</v>
      </c>
      <c r="N135" s="21" t="s">
        <v>5059</v>
      </c>
      <c r="O135" s="21" t="s">
        <v>5060</v>
      </c>
    </row>
    <row r="136" spans="1:15" ht="15" customHeight="1">
      <c r="A136" s="18" t="s">
        <v>24</v>
      </c>
      <c r="B136" s="18" t="s">
        <v>25</v>
      </c>
      <c r="C136" s="19">
        <v>1</v>
      </c>
      <c r="D136" s="18" t="s">
        <v>504</v>
      </c>
      <c r="E136" s="18" t="s">
        <v>4209</v>
      </c>
      <c r="F136" s="20">
        <v>15333584</v>
      </c>
      <c r="G136" s="18" t="s">
        <v>5061</v>
      </c>
      <c r="H136" s="18" t="s">
        <v>5062</v>
      </c>
      <c r="I136" s="18" t="s">
        <v>5063</v>
      </c>
      <c r="J136" s="18" t="s">
        <v>5064</v>
      </c>
      <c r="K136" s="18" t="s">
        <v>4571</v>
      </c>
      <c r="L136" s="20" t="s">
        <v>5065</v>
      </c>
      <c r="M136" s="18" t="s">
        <v>4275</v>
      </c>
      <c r="N136" s="21" t="s">
        <v>5066</v>
      </c>
      <c r="O136" s="21" t="s">
        <v>5067</v>
      </c>
    </row>
    <row r="137" spans="1:15" ht="15" customHeight="1">
      <c r="A137" s="18" t="s">
        <v>24</v>
      </c>
      <c r="B137" s="18" t="s">
        <v>25</v>
      </c>
      <c r="C137" s="19">
        <v>1</v>
      </c>
      <c r="D137" s="18" t="s">
        <v>504</v>
      </c>
      <c r="E137" s="18" t="s">
        <v>4209</v>
      </c>
      <c r="F137" s="20">
        <v>15450331</v>
      </c>
      <c r="G137" s="18" t="s">
        <v>5068</v>
      </c>
      <c r="H137" s="18" t="s">
        <v>5069</v>
      </c>
      <c r="I137" s="18" t="s">
        <v>5070</v>
      </c>
      <c r="J137" s="18"/>
      <c r="K137" s="18" t="s">
        <v>4772</v>
      </c>
      <c r="L137" s="20" t="s">
        <v>5071</v>
      </c>
      <c r="M137" s="18" t="s">
        <v>5010</v>
      </c>
      <c r="N137" s="21" t="s">
        <v>5072</v>
      </c>
      <c r="O137" s="21" t="s">
        <v>5073</v>
      </c>
    </row>
    <row r="138" spans="1:15" ht="15" customHeight="1">
      <c r="A138" s="18" t="s">
        <v>24</v>
      </c>
      <c r="B138" s="18" t="s">
        <v>25</v>
      </c>
      <c r="C138" s="19">
        <v>1</v>
      </c>
      <c r="D138" s="18" t="s">
        <v>504</v>
      </c>
      <c r="E138" s="18" t="s">
        <v>4200</v>
      </c>
      <c r="F138" s="20">
        <v>15327561</v>
      </c>
      <c r="G138" s="18" t="s">
        <v>5074</v>
      </c>
      <c r="H138" s="18" t="s">
        <v>5075</v>
      </c>
      <c r="I138" s="18" t="s">
        <v>2617</v>
      </c>
      <c r="J138" s="18"/>
      <c r="K138" s="18" t="s">
        <v>4213</v>
      </c>
      <c r="L138" s="20" t="s">
        <v>5076</v>
      </c>
      <c r="M138" s="18" t="s">
        <v>4452</v>
      </c>
      <c r="N138" s="21" t="s">
        <v>5077</v>
      </c>
      <c r="O138" s="21" t="s">
        <v>5078</v>
      </c>
    </row>
    <row r="139" spans="1:15" ht="15" customHeight="1">
      <c r="A139" s="18" t="s">
        <v>24</v>
      </c>
      <c r="B139" s="18" t="s">
        <v>25</v>
      </c>
      <c r="C139" s="19">
        <v>1</v>
      </c>
      <c r="D139" s="18" t="s">
        <v>504</v>
      </c>
      <c r="E139" s="18" t="s">
        <v>4200</v>
      </c>
      <c r="F139" s="20">
        <v>15265063</v>
      </c>
      <c r="G139" s="18" t="s">
        <v>5079</v>
      </c>
      <c r="H139" s="18" t="s">
        <v>5080</v>
      </c>
      <c r="I139" s="18" t="s">
        <v>2617</v>
      </c>
      <c r="J139" s="18"/>
      <c r="K139" s="18" t="s">
        <v>4213</v>
      </c>
      <c r="L139" s="20" t="s">
        <v>5081</v>
      </c>
      <c r="M139" s="18" t="s">
        <v>5082</v>
      </c>
      <c r="N139" s="21" t="s">
        <v>5083</v>
      </c>
      <c r="O139" s="21" t="s">
        <v>5084</v>
      </c>
    </row>
    <row r="140" spans="1:15" ht="15" customHeight="1">
      <c r="A140" s="18" t="s">
        <v>24</v>
      </c>
      <c r="B140" s="18" t="s">
        <v>25</v>
      </c>
      <c r="C140" s="19">
        <v>1</v>
      </c>
      <c r="D140" s="18" t="s">
        <v>504</v>
      </c>
      <c r="E140" s="18" t="s">
        <v>4200</v>
      </c>
      <c r="F140" s="20">
        <v>12963716</v>
      </c>
      <c r="G140" s="18" t="s">
        <v>5085</v>
      </c>
      <c r="H140" s="18" t="s">
        <v>5086</v>
      </c>
      <c r="I140" s="18" t="s">
        <v>5087</v>
      </c>
      <c r="J140" s="18" t="s">
        <v>5088</v>
      </c>
      <c r="K140" s="18" t="s">
        <v>5089</v>
      </c>
      <c r="L140" s="20" t="s">
        <v>5090</v>
      </c>
      <c r="M140" s="18" t="s">
        <v>4275</v>
      </c>
      <c r="N140" s="21" t="s">
        <v>5091</v>
      </c>
      <c r="O140" s="21" t="s">
        <v>5092</v>
      </c>
    </row>
    <row r="141" spans="1:15" ht="15" customHeight="1">
      <c r="A141" s="18" t="s">
        <v>24</v>
      </c>
      <c r="B141" s="18" t="s">
        <v>25</v>
      </c>
      <c r="C141" s="19">
        <v>1</v>
      </c>
      <c r="D141" s="18" t="s">
        <v>504</v>
      </c>
      <c r="E141" s="18" t="s">
        <v>4209</v>
      </c>
      <c r="F141" s="20">
        <v>12894126</v>
      </c>
      <c r="G141" s="18" t="s">
        <v>5093</v>
      </c>
      <c r="H141" s="18" t="s">
        <v>5094</v>
      </c>
      <c r="I141" s="18" t="s">
        <v>5095</v>
      </c>
      <c r="J141" s="18"/>
      <c r="K141" s="18" t="s">
        <v>4552</v>
      </c>
      <c r="L141" s="20" t="s">
        <v>5096</v>
      </c>
      <c r="M141" s="18" t="s">
        <v>5097</v>
      </c>
      <c r="N141" s="21" t="s">
        <v>5098</v>
      </c>
      <c r="O141" s="21" t="s">
        <v>5099</v>
      </c>
    </row>
    <row r="142" spans="1:15" ht="15" customHeight="1">
      <c r="A142" s="18" t="s">
        <v>24</v>
      </c>
      <c r="B142" s="18" t="s">
        <v>25</v>
      </c>
      <c r="C142" s="19">
        <v>1</v>
      </c>
      <c r="D142" s="18" t="s">
        <v>504</v>
      </c>
      <c r="E142" s="18" t="s">
        <v>4200</v>
      </c>
      <c r="F142" s="20">
        <v>12056961</v>
      </c>
      <c r="G142" s="18" t="s">
        <v>5100</v>
      </c>
      <c r="H142" s="18" t="s">
        <v>5101</v>
      </c>
      <c r="I142" s="18" t="s">
        <v>5102</v>
      </c>
      <c r="J142" s="18"/>
      <c r="K142" s="18" t="s">
        <v>5103</v>
      </c>
      <c r="L142" s="20" t="s">
        <v>5104</v>
      </c>
      <c r="M142" s="18" t="s">
        <v>5105</v>
      </c>
      <c r="N142" s="21" t="s">
        <v>5106</v>
      </c>
      <c r="O142" s="21" t="s">
        <v>5107</v>
      </c>
    </row>
    <row r="143" spans="1:15" ht="15" customHeight="1">
      <c r="A143" s="18" t="s">
        <v>24</v>
      </c>
      <c r="B143" s="18" t="s">
        <v>25</v>
      </c>
      <c r="C143" s="19">
        <v>1</v>
      </c>
      <c r="D143" s="18" t="s">
        <v>504</v>
      </c>
      <c r="E143" s="18" t="s">
        <v>4200</v>
      </c>
      <c r="F143" s="20">
        <v>11982750</v>
      </c>
      <c r="G143" s="18" t="s">
        <v>5108</v>
      </c>
      <c r="H143" s="18" t="s">
        <v>5109</v>
      </c>
      <c r="I143" s="18" t="s">
        <v>5110</v>
      </c>
      <c r="J143" s="18"/>
      <c r="K143" s="18" t="s">
        <v>4245</v>
      </c>
      <c r="L143" s="20" t="s">
        <v>5111</v>
      </c>
      <c r="M143" s="18" t="s">
        <v>4341</v>
      </c>
      <c r="N143" s="21" t="s">
        <v>5112</v>
      </c>
      <c r="O143" s="21" t="s">
        <v>5113</v>
      </c>
    </row>
    <row r="144" spans="1:15" ht="15" customHeight="1">
      <c r="A144" s="18" t="s">
        <v>24</v>
      </c>
      <c r="B144" s="18" t="s">
        <v>25</v>
      </c>
      <c r="C144" s="19">
        <v>1</v>
      </c>
      <c r="D144" s="18" t="s">
        <v>504</v>
      </c>
      <c r="E144" s="18" t="s">
        <v>4200</v>
      </c>
      <c r="F144" s="20">
        <v>11875053</v>
      </c>
      <c r="G144" s="18" t="s">
        <v>5114</v>
      </c>
      <c r="H144" s="18" t="s">
        <v>5115</v>
      </c>
      <c r="I144" s="18" t="s">
        <v>5116</v>
      </c>
      <c r="J144" s="18"/>
      <c r="K144" s="18" t="s">
        <v>4571</v>
      </c>
      <c r="L144" s="20" t="s">
        <v>5117</v>
      </c>
      <c r="M144" s="18" t="s">
        <v>5105</v>
      </c>
      <c r="N144" s="21" t="s">
        <v>5118</v>
      </c>
      <c r="O144" s="21" t="s">
        <v>5119</v>
      </c>
    </row>
    <row r="145" spans="1:15" ht="15" customHeight="1">
      <c r="A145" s="18" t="s">
        <v>24</v>
      </c>
      <c r="B145" s="18" t="s">
        <v>25</v>
      </c>
      <c r="C145" s="19">
        <v>1</v>
      </c>
      <c r="D145" s="18" t="s">
        <v>504</v>
      </c>
      <c r="E145" s="18" t="s">
        <v>4200</v>
      </c>
      <c r="F145" s="20">
        <v>12906316</v>
      </c>
      <c r="G145" s="18" t="s">
        <v>5120</v>
      </c>
      <c r="H145" s="18" t="s">
        <v>5121</v>
      </c>
      <c r="I145" s="18" t="s">
        <v>508</v>
      </c>
      <c r="J145" s="18"/>
      <c r="K145" s="18" t="s">
        <v>5122</v>
      </c>
      <c r="L145" s="20" t="s">
        <v>5123</v>
      </c>
      <c r="M145" s="18" t="s">
        <v>4215</v>
      </c>
      <c r="N145" s="21" t="s">
        <v>5124</v>
      </c>
      <c r="O145" s="21" t="s">
        <v>5125</v>
      </c>
    </row>
    <row r="146" spans="1:15" ht="15" customHeight="1">
      <c r="A146" s="18" t="s">
        <v>24</v>
      </c>
      <c r="B146" s="18" t="s">
        <v>25</v>
      </c>
      <c r="C146" s="19">
        <v>1</v>
      </c>
      <c r="D146" s="18" t="s">
        <v>504</v>
      </c>
      <c r="E146" s="18" t="s">
        <v>4200</v>
      </c>
      <c r="F146" s="20">
        <v>11454986</v>
      </c>
      <c r="G146" s="18" t="s">
        <v>5126</v>
      </c>
      <c r="H146" s="18" t="s">
        <v>5127</v>
      </c>
      <c r="I146" s="18" t="s">
        <v>554</v>
      </c>
      <c r="J146" s="18"/>
      <c r="K146" s="18" t="s">
        <v>5128</v>
      </c>
      <c r="L146" s="20" t="s">
        <v>5129</v>
      </c>
      <c r="M146" s="18" t="s">
        <v>4275</v>
      </c>
      <c r="N146" s="21" t="s">
        <v>5130</v>
      </c>
      <c r="O146" s="21" t="s">
        <v>5131</v>
      </c>
    </row>
    <row r="147" spans="1:15" ht="15" customHeight="1">
      <c r="A147" s="18" t="s">
        <v>24</v>
      </c>
      <c r="B147" s="18" t="s">
        <v>25</v>
      </c>
      <c r="C147" s="19">
        <v>1</v>
      </c>
      <c r="D147" s="18" t="s">
        <v>504</v>
      </c>
      <c r="E147" s="18" t="s">
        <v>4200</v>
      </c>
      <c r="F147" s="20">
        <v>11044177</v>
      </c>
      <c r="G147" s="18" t="s">
        <v>5132</v>
      </c>
      <c r="H147" s="18" t="s">
        <v>5133</v>
      </c>
      <c r="I147" s="18" t="s">
        <v>5134</v>
      </c>
      <c r="J147" s="18"/>
      <c r="K147" s="18" t="s">
        <v>4450</v>
      </c>
      <c r="L147" s="20" t="s">
        <v>5135</v>
      </c>
      <c r="M147" s="18" t="s">
        <v>4206</v>
      </c>
      <c r="N147" s="21" t="s">
        <v>5136</v>
      </c>
      <c r="O147" s="21" t="s">
        <v>5137</v>
      </c>
    </row>
    <row r="148" spans="1:15" ht="15" customHeight="1">
      <c r="A148" s="18" t="s">
        <v>24</v>
      </c>
      <c r="B148" s="18" t="s">
        <v>25</v>
      </c>
      <c r="C148" s="19">
        <v>1</v>
      </c>
      <c r="D148" s="18" t="s">
        <v>504</v>
      </c>
      <c r="E148" s="18" t="s">
        <v>4200</v>
      </c>
      <c r="F148" s="20">
        <v>11044178</v>
      </c>
      <c r="G148" s="18" t="s">
        <v>5132</v>
      </c>
      <c r="H148" s="18" t="s">
        <v>5138</v>
      </c>
      <c r="I148" s="18" t="s">
        <v>5134</v>
      </c>
      <c r="J148" s="18"/>
      <c r="K148" s="18" t="s">
        <v>4450</v>
      </c>
      <c r="L148" s="20" t="s">
        <v>5139</v>
      </c>
      <c r="M148" s="18" t="s">
        <v>4298</v>
      </c>
      <c r="N148" s="21" t="s">
        <v>5140</v>
      </c>
      <c r="O148" s="21" t="s">
        <v>5141</v>
      </c>
    </row>
    <row r="149" spans="1:15" ht="15" customHeight="1">
      <c r="A149" s="18" t="s">
        <v>24</v>
      </c>
      <c r="B149" s="18" t="s">
        <v>25</v>
      </c>
      <c r="C149" s="19">
        <v>1</v>
      </c>
      <c r="D149" s="18" t="s">
        <v>504</v>
      </c>
      <c r="E149" s="18" t="s">
        <v>4200</v>
      </c>
      <c r="F149" s="20">
        <v>10931129</v>
      </c>
      <c r="G149" s="18" t="s">
        <v>5142</v>
      </c>
      <c r="H149" s="18" t="s">
        <v>5143</v>
      </c>
      <c r="I149" s="18" t="s">
        <v>5144</v>
      </c>
      <c r="J149" s="18"/>
      <c r="K149" s="18" t="s">
        <v>5145</v>
      </c>
      <c r="L149" s="20" t="s">
        <v>5146</v>
      </c>
      <c r="M149" s="18" t="s">
        <v>4275</v>
      </c>
      <c r="N149" s="21" t="s">
        <v>5147</v>
      </c>
      <c r="O149" s="21" t="s">
        <v>5148</v>
      </c>
    </row>
    <row r="150" spans="1:15" ht="15" customHeight="1">
      <c r="A150" s="18" t="s">
        <v>24</v>
      </c>
      <c r="B150" s="18" t="s">
        <v>25</v>
      </c>
      <c r="C150" s="19">
        <v>1</v>
      </c>
      <c r="D150" s="18" t="s">
        <v>504</v>
      </c>
      <c r="E150" s="18" t="s">
        <v>4200</v>
      </c>
      <c r="F150" s="20">
        <v>9470899</v>
      </c>
      <c r="G150" s="18" t="s">
        <v>5149</v>
      </c>
      <c r="H150" s="18" t="s">
        <v>5150</v>
      </c>
      <c r="I150" s="18" t="s">
        <v>5151</v>
      </c>
      <c r="J150" s="18"/>
      <c r="K150" s="18" t="s">
        <v>4213</v>
      </c>
      <c r="L150" s="20" t="s">
        <v>5152</v>
      </c>
      <c r="M150" s="18" t="s">
        <v>4275</v>
      </c>
      <c r="N150" s="21" t="s">
        <v>5153</v>
      </c>
      <c r="O150" s="21" t="s">
        <v>5154</v>
      </c>
    </row>
    <row r="151" spans="1:15" ht="15" customHeight="1">
      <c r="A151" s="18" t="s">
        <v>24</v>
      </c>
      <c r="B151" s="18" t="s">
        <v>25</v>
      </c>
      <c r="C151" s="19">
        <v>1</v>
      </c>
      <c r="D151" s="18" t="s">
        <v>504</v>
      </c>
      <c r="E151" s="18" t="s">
        <v>4200</v>
      </c>
      <c r="F151" s="20">
        <v>9192320</v>
      </c>
      <c r="G151" s="18" t="s">
        <v>4257</v>
      </c>
      <c r="H151" s="18" t="s">
        <v>1067</v>
      </c>
      <c r="I151" s="18" t="s">
        <v>5155</v>
      </c>
      <c r="J151" s="18"/>
      <c r="K151" s="18" t="s">
        <v>5156</v>
      </c>
      <c r="L151" s="20" t="s">
        <v>5157</v>
      </c>
      <c r="M151" s="18" t="s">
        <v>4215</v>
      </c>
      <c r="N151" s="21" t="s">
        <v>5158</v>
      </c>
      <c r="O151" s="21" t="s">
        <v>5159</v>
      </c>
    </row>
    <row r="152" spans="1:15" ht="15" customHeight="1">
      <c r="A152" s="18" t="s">
        <v>24</v>
      </c>
      <c r="B152" s="18" t="s">
        <v>25</v>
      </c>
      <c r="C152" s="19">
        <v>1</v>
      </c>
      <c r="D152" s="18" t="s">
        <v>504</v>
      </c>
      <c r="E152" s="18" t="s">
        <v>4200</v>
      </c>
      <c r="F152" s="20">
        <v>8546722</v>
      </c>
      <c r="G152" s="18" t="s">
        <v>5160</v>
      </c>
      <c r="H152" s="18" t="s">
        <v>5161</v>
      </c>
      <c r="I152" s="18" t="s">
        <v>5162</v>
      </c>
      <c r="J152" s="18"/>
      <c r="K152" s="18" t="s">
        <v>5163</v>
      </c>
      <c r="L152" s="20" t="s">
        <v>5164</v>
      </c>
      <c r="M152" s="18" t="s">
        <v>4275</v>
      </c>
      <c r="N152" s="21" t="s">
        <v>5165</v>
      </c>
      <c r="O152" s="21" t="s">
        <v>5166</v>
      </c>
    </row>
    <row r="153" spans="1:15" ht="15" customHeight="1">
      <c r="A153" s="18" t="s">
        <v>24</v>
      </c>
      <c r="B153" s="18" t="s">
        <v>25</v>
      </c>
      <c r="C153" s="19">
        <v>1</v>
      </c>
      <c r="D153" s="18" t="s">
        <v>504</v>
      </c>
      <c r="E153" s="18" t="s">
        <v>4200</v>
      </c>
      <c r="F153" s="20">
        <v>7495291</v>
      </c>
      <c r="G153" s="18" t="s">
        <v>5167</v>
      </c>
      <c r="H153" s="18" t="s">
        <v>5168</v>
      </c>
      <c r="I153" s="18" t="s">
        <v>5169</v>
      </c>
      <c r="J153" s="18"/>
      <c r="K153" s="18" t="s">
        <v>5170</v>
      </c>
      <c r="L153" s="20" t="s">
        <v>5171</v>
      </c>
      <c r="M153" s="18" t="s">
        <v>4275</v>
      </c>
      <c r="N153" s="21" t="s">
        <v>5172</v>
      </c>
      <c r="O153" s="21" t="s">
        <v>5173</v>
      </c>
    </row>
    <row r="154" spans="1:15" ht="15" customHeight="1">
      <c r="A154" s="18" t="s">
        <v>24</v>
      </c>
      <c r="B154" s="18" t="s">
        <v>25</v>
      </c>
      <c r="C154" s="19">
        <v>1</v>
      </c>
      <c r="D154" s="18" t="s">
        <v>504</v>
      </c>
      <c r="E154" s="18" t="s">
        <v>4200</v>
      </c>
      <c r="F154" s="20">
        <v>6260206</v>
      </c>
      <c r="G154" s="18" t="s">
        <v>5174</v>
      </c>
      <c r="H154" s="18" t="s">
        <v>5175</v>
      </c>
      <c r="I154" s="18" t="s">
        <v>5176</v>
      </c>
      <c r="J154" s="18"/>
      <c r="K154" s="18" t="s">
        <v>5177</v>
      </c>
      <c r="L154" s="20" t="s">
        <v>5178</v>
      </c>
      <c r="M154" s="18" t="s">
        <v>5105</v>
      </c>
      <c r="N154" s="21" t="s">
        <v>5179</v>
      </c>
      <c r="O154" s="21" t="s">
        <v>5180</v>
      </c>
    </row>
    <row r="155" spans="1:15" ht="15" customHeight="1">
      <c r="A155" s="18" t="s">
        <v>41</v>
      </c>
      <c r="B155" s="18" t="s">
        <v>42</v>
      </c>
      <c r="C155" s="19">
        <v>2</v>
      </c>
      <c r="D155" s="18" t="s">
        <v>540</v>
      </c>
      <c r="E155" s="18" t="s">
        <v>5181</v>
      </c>
      <c r="F155" s="20">
        <v>38484894</v>
      </c>
      <c r="G155" s="18" t="s">
        <v>5182</v>
      </c>
      <c r="H155" s="18" t="s">
        <v>5183</v>
      </c>
      <c r="I155" s="18" t="s">
        <v>1575</v>
      </c>
      <c r="J155" s="18" t="s">
        <v>5184</v>
      </c>
      <c r="K155" s="18" t="s">
        <v>4552</v>
      </c>
      <c r="L155" s="20" t="s">
        <v>5185</v>
      </c>
      <c r="M155" s="18" t="s">
        <v>5186</v>
      </c>
      <c r="N155" s="21" t="s">
        <v>5187</v>
      </c>
      <c r="O155" s="21" t="s">
        <v>5188</v>
      </c>
    </row>
    <row r="156" spans="1:15" ht="15" customHeight="1">
      <c r="A156" s="18" t="s">
        <v>41</v>
      </c>
      <c r="B156" s="18" t="s">
        <v>42</v>
      </c>
      <c r="C156" s="19">
        <v>2</v>
      </c>
      <c r="D156" s="18" t="s">
        <v>540</v>
      </c>
      <c r="E156" s="18" t="s">
        <v>5181</v>
      </c>
      <c r="F156" s="20">
        <v>38846698</v>
      </c>
      <c r="G156" s="18" t="s">
        <v>5189</v>
      </c>
      <c r="H156" s="18" t="s">
        <v>5190</v>
      </c>
      <c r="I156" s="18" t="s">
        <v>2656</v>
      </c>
      <c r="J156" s="18" t="s">
        <v>5191</v>
      </c>
      <c r="K156" s="18" t="s">
        <v>4221</v>
      </c>
      <c r="L156" s="20" t="s">
        <v>5192</v>
      </c>
      <c r="M156" s="18" t="s">
        <v>4206</v>
      </c>
      <c r="N156" s="21" t="s">
        <v>5193</v>
      </c>
      <c r="O156" s="21" t="s">
        <v>5194</v>
      </c>
    </row>
    <row r="157" spans="1:15" ht="15" customHeight="1">
      <c r="A157" s="18" t="s">
        <v>41</v>
      </c>
      <c r="B157" s="18" t="s">
        <v>42</v>
      </c>
      <c r="C157" s="19">
        <v>2</v>
      </c>
      <c r="D157" s="18" t="s">
        <v>540</v>
      </c>
      <c r="E157" s="18" t="s">
        <v>5181</v>
      </c>
      <c r="F157" s="20">
        <v>38805703</v>
      </c>
      <c r="G157" s="18" t="s">
        <v>5195</v>
      </c>
      <c r="H157" s="18" t="s">
        <v>5196</v>
      </c>
      <c r="I157" s="18" t="s">
        <v>4227</v>
      </c>
      <c r="J157" s="18" t="s">
        <v>4227</v>
      </c>
      <c r="K157" s="18" t="s">
        <v>4450</v>
      </c>
      <c r="L157" s="20"/>
      <c r="M157" s="18" t="s">
        <v>4206</v>
      </c>
      <c r="N157" s="21" t="s">
        <v>5197</v>
      </c>
      <c r="O157" s="21" t="s">
        <v>5198</v>
      </c>
    </row>
    <row r="158" spans="1:15" ht="15" customHeight="1">
      <c r="A158" s="18" t="s">
        <v>41</v>
      </c>
      <c r="B158" s="18" t="s">
        <v>42</v>
      </c>
      <c r="C158" s="19">
        <v>2</v>
      </c>
      <c r="D158" s="18" t="s">
        <v>540</v>
      </c>
      <c r="E158" s="18" t="s">
        <v>5181</v>
      </c>
      <c r="F158" s="20">
        <v>38747172</v>
      </c>
      <c r="G158" s="18" t="s">
        <v>5199</v>
      </c>
      <c r="H158" s="18" t="s">
        <v>5200</v>
      </c>
      <c r="I158" s="18" t="s">
        <v>2499</v>
      </c>
      <c r="J158" s="18" t="s">
        <v>2499</v>
      </c>
      <c r="K158" s="18" t="s">
        <v>4450</v>
      </c>
      <c r="L158" s="20"/>
      <c r="M158" s="18" t="s">
        <v>4206</v>
      </c>
      <c r="N158" s="21" t="s">
        <v>5201</v>
      </c>
      <c r="O158" s="21" t="s">
        <v>5202</v>
      </c>
    </row>
    <row r="159" spans="1:15" ht="15" customHeight="1">
      <c r="A159" s="18" t="s">
        <v>41</v>
      </c>
      <c r="B159" s="18" t="s">
        <v>42</v>
      </c>
      <c r="C159" s="19">
        <v>2</v>
      </c>
      <c r="D159" s="18" t="s">
        <v>540</v>
      </c>
      <c r="E159" s="18" t="s">
        <v>5203</v>
      </c>
      <c r="F159" s="20">
        <v>38736310</v>
      </c>
      <c r="G159" s="18" t="s">
        <v>5204</v>
      </c>
      <c r="H159" s="18" t="s">
        <v>5205</v>
      </c>
      <c r="I159" s="18" t="s">
        <v>5206</v>
      </c>
      <c r="J159" s="18" t="s">
        <v>5206</v>
      </c>
      <c r="K159" s="18" t="s">
        <v>4450</v>
      </c>
      <c r="L159" s="20"/>
      <c r="M159" s="18" t="s">
        <v>4206</v>
      </c>
      <c r="N159" s="21" t="s">
        <v>5207</v>
      </c>
      <c r="O159" s="21" t="s">
        <v>5208</v>
      </c>
    </row>
    <row r="160" spans="1:15" ht="15" customHeight="1">
      <c r="A160" s="18" t="s">
        <v>41</v>
      </c>
      <c r="B160" s="18" t="s">
        <v>42</v>
      </c>
      <c r="C160" s="19">
        <v>2</v>
      </c>
      <c r="D160" s="18" t="s">
        <v>540</v>
      </c>
      <c r="E160" s="18" t="s">
        <v>5181</v>
      </c>
      <c r="F160" s="20">
        <v>38584300</v>
      </c>
      <c r="G160" s="18" t="s">
        <v>5209</v>
      </c>
      <c r="H160" s="18" t="s">
        <v>5210</v>
      </c>
      <c r="I160" s="18" t="s">
        <v>5211</v>
      </c>
      <c r="J160" s="18" t="s">
        <v>5211</v>
      </c>
      <c r="K160" s="18" t="s">
        <v>4213</v>
      </c>
      <c r="L160" s="20"/>
      <c r="M160" s="18" t="s">
        <v>4206</v>
      </c>
      <c r="N160" s="21" t="s">
        <v>5212</v>
      </c>
      <c r="O160" s="21" t="s">
        <v>5213</v>
      </c>
    </row>
    <row r="161" spans="1:15" ht="15" customHeight="1">
      <c r="A161" s="18" t="s">
        <v>41</v>
      </c>
      <c r="B161" s="18" t="s">
        <v>42</v>
      </c>
      <c r="C161" s="19">
        <v>2</v>
      </c>
      <c r="D161" s="18" t="s">
        <v>540</v>
      </c>
      <c r="E161" s="18" t="s">
        <v>5181</v>
      </c>
      <c r="F161" s="20">
        <v>38099888</v>
      </c>
      <c r="G161" s="18" t="s">
        <v>5214</v>
      </c>
      <c r="H161" s="18" t="s">
        <v>5215</v>
      </c>
      <c r="I161" s="18" t="s">
        <v>1770</v>
      </c>
      <c r="J161" s="18" t="s">
        <v>5216</v>
      </c>
      <c r="K161" s="18" t="s">
        <v>4245</v>
      </c>
      <c r="L161" s="20" t="s">
        <v>5217</v>
      </c>
      <c r="M161" s="18" t="s">
        <v>4215</v>
      </c>
      <c r="N161" s="21" t="s">
        <v>5218</v>
      </c>
      <c r="O161" s="21" t="s">
        <v>5219</v>
      </c>
    </row>
    <row r="162" spans="1:15" ht="15" customHeight="1">
      <c r="A162" s="18" t="s">
        <v>41</v>
      </c>
      <c r="B162" s="18" t="s">
        <v>42</v>
      </c>
      <c r="C162" s="19">
        <v>2</v>
      </c>
      <c r="D162" s="18" t="s">
        <v>540</v>
      </c>
      <c r="E162" s="18" t="s">
        <v>5181</v>
      </c>
      <c r="F162" s="20">
        <v>38527693</v>
      </c>
      <c r="G162" s="18" t="s">
        <v>5220</v>
      </c>
      <c r="H162" s="18" t="s">
        <v>5221</v>
      </c>
      <c r="I162" s="18" t="s">
        <v>5222</v>
      </c>
      <c r="J162" s="18" t="s">
        <v>5222</v>
      </c>
      <c r="K162" s="18" t="s">
        <v>4245</v>
      </c>
      <c r="L162" s="20"/>
      <c r="M162" s="18" t="s">
        <v>4206</v>
      </c>
      <c r="N162" s="21" t="s">
        <v>5223</v>
      </c>
      <c r="O162" s="21" t="s">
        <v>5224</v>
      </c>
    </row>
    <row r="163" spans="1:15" ht="15" customHeight="1">
      <c r="A163" s="18" t="s">
        <v>41</v>
      </c>
      <c r="B163" s="18" t="s">
        <v>42</v>
      </c>
      <c r="C163" s="19">
        <v>2</v>
      </c>
      <c r="D163" s="18" t="s">
        <v>540</v>
      </c>
      <c r="E163" s="18" t="s">
        <v>5181</v>
      </c>
      <c r="F163" s="20">
        <v>38196618</v>
      </c>
      <c r="G163" s="18" t="s">
        <v>5225</v>
      </c>
      <c r="H163" s="18" t="s">
        <v>5226</v>
      </c>
      <c r="I163" s="18" t="s">
        <v>5227</v>
      </c>
      <c r="J163" s="18" t="s">
        <v>5227</v>
      </c>
      <c r="K163" s="18" t="s">
        <v>4267</v>
      </c>
      <c r="L163" s="20"/>
      <c r="M163" s="18" t="s">
        <v>4268</v>
      </c>
      <c r="N163" s="21" t="s">
        <v>5228</v>
      </c>
      <c r="O163" s="21" t="s">
        <v>5229</v>
      </c>
    </row>
    <row r="164" spans="1:15" ht="15" customHeight="1">
      <c r="A164" s="18" t="s">
        <v>41</v>
      </c>
      <c r="B164" s="18" t="s">
        <v>42</v>
      </c>
      <c r="C164" s="19">
        <v>2</v>
      </c>
      <c r="D164" s="18" t="s">
        <v>540</v>
      </c>
      <c r="E164" s="18" t="s">
        <v>5203</v>
      </c>
      <c r="F164" s="20">
        <v>38205464</v>
      </c>
      <c r="G164" s="18" t="s">
        <v>5230</v>
      </c>
      <c r="H164" s="18" t="s">
        <v>5231</v>
      </c>
      <c r="I164" s="18" t="s">
        <v>1909</v>
      </c>
      <c r="J164" s="18" t="s">
        <v>5232</v>
      </c>
      <c r="K164" s="18" t="s">
        <v>5233</v>
      </c>
      <c r="L164" s="20" t="s">
        <v>5234</v>
      </c>
      <c r="M164" s="18" t="s">
        <v>5235</v>
      </c>
      <c r="N164" s="21" t="s">
        <v>5236</v>
      </c>
      <c r="O164" s="21" t="s">
        <v>5237</v>
      </c>
    </row>
    <row r="165" spans="1:15" ht="15" customHeight="1">
      <c r="A165" s="18" t="s">
        <v>41</v>
      </c>
      <c r="B165" s="18" t="s">
        <v>42</v>
      </c>
      <c r="C165" s="19">
        <v>2</v>
      </c>
      <c r="D165" s="18" t="s">
        <v>540</v>
      </c>
      <c r="E165" s="18" t="s">
        <v>5181</v>
      </c>
      <c r="F165" s="20">
        <v>37493199</v>
      </c>
      <c r="G165" s="18" t="s">
        <v>5238</v>
      </c>
      <c r="H165" s="18" t="s">
        <v>5239</v>
      </c>
      <c r="I165" s="18" t="s">
        <v>2610</v>
      </c>
      <c r="J165" s="18"/>
      <c r="K165" s="18" t="s">
        <v>4450</v>
      </c>
      <c r="L165" s="20" t="s">
        <v>5240</v>
      </c>
      <c r="M165" s="18" t="s">
        <v>4452</v>
      </c>
      <c r="N165" s="21" t="s">
        <v>5241</v>
      </c>
      <c r="O165" s="21" t="s">
        <v>5242</v>
      </c>
    </row>
    <row r="166" spans="1:15" ht="15" customHeight="1">
      <c r="A166" s="18" t="s">
        <v>41</v>
      </c>
      <c r="B166" s="18" t="s">
        <v>42</v>
      </c>
      <c r="C166" s="19">
        <v>2</v>
      </c>
      <c r="D166" s="18" t="s">
        <v>540</v>
      </c>
      <c r="E166" s="18" t="s">
        <v>5181</v>
      </c>
      <c r="F166" s="20">
        <v>37257069</v>
      </c>
      <c r="G166" s="18" t="s">
        <v>5243</v>
      </c>
      <c r="H166" s="18" t="s">
        <v>5244</v>
      </c>
      <c r="I166" s="18" t="s">
        <v>1535</v>
      </c>
      <c r="J166" s="18" t="s">
        <v>5245</v>
      </c>
      <c r="K166" s="18" t="s">
        <v>4259</v>
      </c>
      <c r="L166" s="20" t="s">
        <v>5246</v>
      </c>
      <c r="M166" s="18" t="s">
        <v>4373</v>
      </c>
      <c r="N166" s="21" t="s">
        <v>5247</v>
      </c>
      <c r="O166" s="21" t="s">
        <v>5248</v>
      </c>
    </row>
    <row r="167" spans="1:15" ht="15" customHeight="1">
      <c r="A167" s="18" t="s">
        <v>41</v>
      </c>
      <c r="B167" s="18" t="s">
        <v>42</v>
      </c>
      <c r="C167" s="19">
        <v>2</v>
      </c>
      <c r="D167" s="18" t="s">
        <v>540</v>
      </c>
      <c r="E167" s="18" t="s">
        <v>5181</v>
      </c>
      <c r="F167" s="20">
        <v>37037767</v>
      </c>
      <c r="G167" s="18" t="s">
        <v>5249</v>
      </c>
      <c r="H167" s="18" t="s">
        <v>5250</v>
      </c>
      <c r="I167" s="18" t="s">
        <v>558</v>
      </c>
      <c r="J167" s="18" t="s">
        <v>5251</v>
      </c>
      <c r="K167" s="18" t="s">
        <v>4245</v>
      </c>
      <c r="L167" s="20" t="s">
        <v>5252</v>
      </c>
      <c r="M167" s="18" t="s">
        <v>4206</v>
      </c>
      <c r="N167" s="21" t="s">
        <v>5253</v>
      </c>
      <c r="O167" s="21" t="s">
        <v>5254</v>
      </c>
    </row>
    <row r="168" spans="1:15" ht="15" customHeight="1">
      <c r="A168" s="18" t="s">
        <v>41</v>
      </c>
      <c r="B168" s="18" t="s">
        <v>42</v>
      </c>
      <c r="C168" s="19">
        <v>2</v>
      </c>
      <c r="D168" s="18" t="s">
        <v>540</v>
      </c>
      <c r="E168" s="18" t="s">
        <v>5181</v>
      </c>
      <c r="F168" s="20">
        <v>36840480</v>
      </c>
      <c r="G168" s="18" t="s">
        <v>5255</v>
      </c>
      <c r="H168" s="18" t="s">
        <v>5256</v>
      </c>
      <c r="I168" s="18" t="s">
        <v>2879</v>
      </c>
      <c r="J168" s="18"/>
      <c r="K168" s="18" t="s">
        <v>4213</v>
      </c>
      <c r="L168" s="20" t="s">
        <v>5257</v>
      </c>
      <c r="M168" s="18" t="s">
        <v>4206</v>
      </c>
      <c r="N168" s="21" t="s">
        <v>5258</v>
      </c>
      <c r="O168" s="21" t="s">
        <v>5259</v>
      </c>
    </row>
    <row r="169" spans="1:15" ht="15" customHeight="1">
      <c r="A169" s="18" t="s">
        <v>41</v>
      </c>
      <c r="B169" s="18" t="s">
        <v>42</v>
      </c>
      <c r="C169" s="19">
        <v>2</v>
      </c>
      <c r="D169" s="18" t="s">
        <v>540</v>
      </c>
      <c r="E169" s="18" t="s">
        <v>5181</v>
      </c>
      <c r="F169" s="20">
        <v>36868360</v>
      </c>
      <c r="G169" s="18" t="s">
        <v>5260</v>
      </c>
      <c r="H169" s="18" t="s">
        <v>5261</v>
      </c>
      <c r="I169" s="18" t="s">
        <v>568</v>
      </c>
      <c r="J169" s="18" t="s">
        <v>5262</v>
      </c>
      <c r="K169" s="18" t="s">
        <v>5263</v>
      </c>
      <c r="L169" s="20" t="s">
        <v>5264</v>
      </c>
      <c r="M169" s="18" t="s">
        <v>4275</v>
      </c>
      <c r="N169" s="21" t="s">
        <v>5265</v>
      </c>
      <c r="O169" s="21" t="s">
        <v>5266</v>
      </c>
    </row>
    <row r="170" spans="1:15" ht="15" customHeight="1">
      <c r="A170" s="18" t="s">
        <v>41</v>
      </c>
      <c r="B170" s="18" t="s">
        <v>42</v>
      </c>
      <c r="C170" s="19">
        <v>2</v>
      </c>
      <c r="D170" s="18" t="s">
        <v>540</v>
      </c>
      <c r="E170" s="18" t="s">
        <v>5181</v>
      </c>
      <c r="F170" s="20">
        <v>36745558</v>
      </c>
      <c r="G170" s="18" t="s">
        <v>5267</v>
      </c>
      <c r="H170" s="18" t="s">
        <v>5268</v>
      </c>
      <c r="I170" s="18" t="s">
        <v>5269</v>
      </c>
      <c r="J170" s="18"/>
      <c r="K170" s="18" t="s">
        <v>4213</v>
      </c>
      <c r="L170" s="20" t="s">
        <v>5270</v>
      </c>
      <c r="M170" s="18" t="s">
        <v>4206</v>
      </c>
      <c r="N170" s="21" t="s">
        <v>5271</v>
      </c>
      <c r="O170" s="21" t="s">
        <v>5272</v>
      </c>
    </row>
    <row r="171" spans="1:15" ht="15" customHeight="1">
      <c r="A171" s="18" t="s">
        <v>41</v>
      </c>
      <c r="B171" s="18" t="s">
        <v>42</v>
      </c>
      <c r="C171" s="19">
        <v>2</v>
      </c>
      <c r="D171" s="18" t="s">
        <v>540</v>
      </c>
      <c r="E171" s="18" t="s">
        <v>5181</v>
      </c>
      <c r="F171" s="20">
        <v>36763866</v>
      </c>
      <c r="G171" s="18" t="s">
        <v>5273</v>
      </c>
      <c r="H171" s="18" t="s">
        <v>5274</v>
      </c>
      <c r="I171" s="18" t="s">
        <v>3230</v>
      </c>
      <c r="J171" s="18"/>
      <c r="K171" s="18" t="s">
        <v>4213</v>
      </c>
      <c r="L171" s="20" t="s">
        <v>5275</v>
      </c>
      <c r="M171" s="18" t="s">
        <v>4206</v>
      </c>
      <c r="N171" s="21" t="s">
        <v>5276</v>
      </c>
      <c r="O171" s="21" t="s">
        <v>5277</v>
      </c>
    </row>
    <row r="172" spans="1:15" ht="15" customHeight="1">
      <c r="A172" s="18" t="s">
        <v>41</v>
      </c>
      <c r="B172" s="18" t="s">
        <v>42</v>
      </c>
      <c r="C172" s="19">
        <v>2</v>
      </c>
      <c r="D172" s="18" t="s">
        <v>540</v>
      </c>
      <c r="E172" s="18" t="s">
        <v>5181</v>
      </c>
      <c r="F172" s="20">
        <v>37363400</v>
      </c>
      <c r="G172" s="18" t="s">
        <v>5278</v>
      </c>
      <c r="H172" s="18" t="s">
        <v>5279</v>
      </c>
      <c r="I172" s="18" t="s">
        <v>661</v>
      </c>
      <c r="J172" s="18" t="s">
        <v>5280</v>
      </c>
      <c r="K172" s="18" t="s">
        <v>5281</v>
      </c>
      <c r="L172" s="20" t="s">
        <v>5282</v>
      </c>
      <c r="M172" s="18" t="s">
        <v>4206</v>
      </c>
      <c r="N172" s="21" t="s">
        <v>5283</v>
      </c>
      <c r="O172" s="21" t="s">
        <v>5284</v>
      </c>
    </row>
    <row r="173" spans="1:15" ht="15" customHeight="1">
      <c r="A173" s="18" t="s">
        <v>41</v>
      </c>
      <c r="B173" s="18" t="s">
        <v>42</v>
      </c>
      <c r="C173" s="19">
        <v>2</v>
      </c>
      <c r="D173" s="18" t="s">
        <v>540</v>
      </c>
      <c r="E173" s="18" t="s">
        <v>5203</v>
      </c>
      <c r="F173" s="20">
        <v>36254377</v>
      </c>
      <c r="G173" s="18" t="s">
        <v>5285</v>
      </c>
      <c r="H173" s="18" t="s">
        <v>5286</v>
      </c>
      <c r="I173" s="18" t="s">
        <v>551</v>
      </c>
      <c r="J173" s="18" t="s">
        <v>5287</v>
      </c>
      <c r="K173" s="18" t="s">
        <v>4450</v>
      </c>
      <c r="L173" s="20" t="s">
        <v>5288</v>
      </c>
      <c r="M173" s="18" t="s">
        <v>4452</v>
      </c>
      <c r="N173" s="21" t="s">
        <v>5289</v>
      </c>
      <c r="O173" s="21" t="s">
        <v>5290</v>
      </c>
    </row>
    <row r="174" spans="1:15" ht="15" customHeight="1">
      <c r="A174" s="18" t="s">
        <v>41</v>
      </c>
      <c r="B174" s="18" t="s">
        <v>42</v>
      </c>
      <c r="C174" s="19">
        <v>2</v>
      </c>
      <c r="D174" s="18" t="s">
        <v>540</v>
      </c>
      <c r="E174" s="18" t="s">
        <v>5203</v>
      </c>
      <c r="F174" s="20">
        <v>35822506</v>
      </c>
      <c r="G174" s="18" t="s">
        <v>5291</v>
      </c>
      <c r="H174" s="18" t="s">
        <v>5292</v>
      </c>
      <c r="I174" s="18" t="s">
        <v>3274</v>
      </c>
      <c r="J174" s="18" t="s">
        <v>5293</v>
      </c>
      <c r="K174" s="18" t="s">
        <v>4213</v>
      </c>
      <c r="L174" s="20" t="s">
        <v>5294</v>
      </c>
      <c r="M174" s="18" t="s">
        <v>5235</v>
      </c>
      <c r="N174" s="21" t="s">
        <v>5295</v>
      </c>
      <c r="O174" s="21" t="s">
        <v>5296</v>
      </c>
    </row>
    <row r="175" spans="1:15" ht="15" customHeight="1">
      <c r="A175" s="18" t="s">
        <v>41</v>
      </c>
      <c r="B175" s="18" t="s">
        <v>42</v>
      </c>
      <c r="C175" s="19">
        <v>2</v>
      </c>
      <c r="D175" s="18" t="s">
        <v>540</v>
      </c>
      <c r="E175" s="18" t="s">
        <v>5181</v>
      </c>
      <c r="F175" s="20">
        <v>35245567</v>
      </c>
      <c r="G175" s="18" t="s">
        <v>5297</v>
      </c>
      <c r="H175" s="18" t="s">
        <v>5298</v>
      </c>
      <c r="I175" s="18" t="s">
        <v>3274</v>
      </c>
      <c r="J175" s="18" t="s">
        <v>5299</v>
      </c>
      <c r="K175" s="18" t="s">
        <v>4552</v>
      </c>
      <c r="L175" s="20" t="s">
        <v>5300</v>
      </c>
      <c r="M175" s="18" t="s">
        <v>4275</v>
      </c>
      <c r="N175" s="21" t="s">
        <v>5301</v>
      </c>
      <c r="O175" s="21" t="s">
        <v>5302</v>
      </c>
    </row>
    <row r="176" spans="1:15" ht="15" customHeight="1">
      <c r="A176" s="18" t="s">
        <v>41</v>
      </c>
      <c r="B176" s="18" t="s">
        <v>42</v>
      </c>
      <c r="C176" s="19">
        <v>2</v>
      </c>
      <c r="D176" s="18" t="s">
        <v>540</v>
      </c>
      <c r="E176" s="18" t="s">
        <v>5181</v>
      </c>
      <c r="F176" s="20">
        <v>35961474</v>
      </c>
      <c r="G176" s="18" t="s">
        <v>5303</v>
      </c>
      <c r="H176" s="18" t="s">
        <v>5304</v>
      </c>
      <c r="I176" s="18" t="s">
        <v>2121</v>
      </c>
      <c r="J176" s="18" t="s">
        <v>5305</v>
      </c>
      <c r="K176" s="18" t="s">
        <v>5306</v>
      </c>
      <c r="L176" s="20" t="s">
        <v>5307</v>
      </c>
      <c r="M176" s="18" t="s">
        <v>4275</v>
      </c>
      <c r="N176" s="21" t="s">
        <v>5308</v>
      </c>
      <c r="O176" s="21" t="s">
        <v>5309</v>
      </c>
    </row>
    <row r="177" spans="1:15" ht="15" customHeight="1">
      <c r="A177" s="18" t="s">
        <v>41</v>
      </c>
      <c r="B177" s="18" t="s">
        <v>42</v>
      </c>
      <c r="C177" s="19">
        <v>2</v>
      </c>
      <c r="D177" s="18" t="s">
        <v>540</v>
      </c>
      <c r="E177" s="18" t="s">
        <v>5181</v>
      </c>
      <c r="F177" s="20">
        <v>34643956</v>
      </c>
      <c r="G177" s="18" t="s">
        <v>5310</v>
      </c>
      <c r="H177" s="18" t="s">
        <v>5311</v>
      </c>
      <c r="I177" s="18" t="s">
        <v>1734</v>
      </c>
      <c r="J177" s="18" t="s">
        <v>5312</v>
      </c>
      <c r="K177" s="18" t="s">
        <v>4450</v>
      </c>
      <c r="L177" s="20" t="s">
        <v>5313</v>
      </c>
      <c r="M177" s="18" t="s">
        <v>5314</v>
      </c>
      <c r="N177" s="21" t="s">
        <v>5315</v>
      </c>
      <c r="O177" s="21" t="s">
        <v>5316</v>
      </c>
    </row>
    <row r="178" spans="1:15" ht="15" customHeight="1">
      <c r="A178" s="18" t="s">
        <v>41</v>
      </c>
      <c r="B178" s="18" t="s">
        <v>42</v>
      </c>
      <c r="C178" s="19">
        <v>2</v>
      </c>
      <c r="D178" s="18" t="s">
        <v>540</v>
      </c>
      <c r="E178" s="18" t="s">
        <v>5181</v>
      </c>
      <c r="F178" s="20">
        <v>34882824</v>
      </c>
      <c r="G178" s="18" t="s">
        <v>5317</v>
      </c>
      <c r="H178" s="18" t="s">
        <v>5318</v>
      </c>
      <c r="I178" s="18" t="s">
        <v>1148</v>
      </c>
      <c r="J178" s="18" t="s">
        <v>2789</v>
      </c>
      <c r="K178" s="18" t="s">
        <v>4450</v>
      </c>
      <c r="L178" s="20" t="s">
        <v>5319</v>
      </c>
      <c r="M178" s="18" t="s">
        <v>4452</v>
      </c>
      <c r="N178" s="21" t="s">
        <v>5320</v>
      </c>
      <c r="O178" s="21" t="s">
        <v>5321</v>
      </c>
    </row>
    <row r="179" spans="1:15" ht="15" customHeight="1">
      <c r="A179" s="18" t="s">
        <v>41</v>
      </c>
      <c r="B179" s="18" t="s">
        <v>42</v>
      </c>
      <c r="C179" s="19">
        <v>2</v>
      </c>
      <c r="D179" s="18" t="s">
        <v>540</v>
      </c>
      <c r="E179" s="18" t="s">
        <v>5181</v>
      </c>
      <c r="F179" s="20">
        <v>34993502</v>
      </c>
      <c r="G179" s="18" t="s">
        <v>5322</v>
      </c>
      <c r="H179" s="18" t="s">
        <v>5323</v>
      </c>
      <c r="I179" s="18" t="s">
        <v>883</v>
      </c>
      <c r="J179" s="18" t="s">
        <v>5324</v>
      </c>
      <c r="K179" s="18" t="s">
        <v>5325</v>
      </c>
      <c r="L179" s="20" t="s">
        <v>5326</v>
      </c>
      <c r="M179" s="18" t="s">
        <v>4206</v>
      </c>
      <c r="N179" s="21" t="s">
        <v>5327</v>
      </c>
      <c r="O179" s="21" t="s">
        <v>5328</v>
      </c>
    </row>
    <row r="180" spans="1:15" ht="15" customHeight="1">
      <c r="A180" s="18" t="s">
        <v>41</v>
      </c>
      <c r="B180" s="18" t="s">
        <v>42</v>
      </c>
      <c r="C180" s="19">
        <v>2</v>
      </c>
      <c r="D180" s="18" t="s">
        <v>540</v>
      </c>
      <c r="E180" s="18" t="s">
        <v>5181</v>
      </c>
      <c r="F180" s="20">
        <v>34468688</v>
      </c>
      <c r="G180" s="18" t="s">
        <v>5329</v>
      </c>
      <c r="H180" s="18" t="s">
        <v>5330</v>
      </c>
      <c r="I180" s="18" t="s">
        <v>5331</v>
      </c>
      <c r="J180" s="18"/>
      <c r="K180" s="18" t="s">
        <v>4234</v>
      </c>
      <c r="L180" s="20" t="s">
        <v>5332</v>
      </c>
      <c r="M180" s="18" t="s">
        <v>4320</v>
      </c>
      <c r="N180" s="21" t="s">
        <v>5333</v>
      </c>
      <c r="O180" s="21" t="s">
        <v>5334</v>
      </c>
    </row>
    <row r="181" spans="1:15" ht="15" customHeight="1">
      <c r="A181" s="18" t="s">
        <v>41</v>
      </c>
      <c r="B181" s="18" t="s">
        <v>42</v>
      </c>
      <c r="C181" s="19">
        <v>2</v>
      </c>
      <c r="D181" s="18" t="s">
        <v>540</v>
      </c>
      <c r="E181" s="18" t="s">
        <v>5181</v>
      </c>
      <c r="F181" s="20">
        <v>33608909</v>
      </c>
      <c r="G181" s="18" t="s">
        <v>5335</v>
      </c>
      <c r="H181" s="18" t="s">
        <v>5336</v>
      </c>
      <c r="I181" s="18" t="s">
        <v>677</v>
      </c>
      <c r="J181" s="18" t="s">
        <v>5337</v>
      </c>
      <c r="K181" s="18" t="s">
        <v>4450</v>
      </c>
      <c r="L181" s="20" t="s">
        <v>5338</v>
      </c>
      <c r="M181" s="18" t="s">
        <v>4206</v>
      </c>
      <c r="N181" s="21" t="s">
        <v>5339</v>
      </c>
      <c r="O181" s="21" t="s">
        <v>5340</v>
      </c>
    </row>
    <row r="182" spans="1:15" ht="15" customHeight="1">
      <c r="A182" s="18" t="s">
        <v>41</v>
      </c>
      <c r="B182" s="18" t="s">
        <v>42</v>
      </c>
      <c r="C182" s="19">
        <v>2</v>
      </c>
      <c r="D182" s="18" t="s">
        <v>540</v>
      </c>
      <c r="E182" s="18" t="s">
        <v>5181</v>
      </c>
      <c r="F182" s="20">
        <v>33370449</v>
      </c>
      <c r="G182" s="18" t="s">
        <v>5341</v>
      </c>
      <c r="H182" s="18" t="s">
        <v>5342</v>
      </c>
      <c r="I182" s="18" t="s">
        <v>1291</v>
      </c>
      <c r="J182" s="18" t="s">
        <v>5343</v>
      </c>
      <c r="K182" s="18" t="s">
        <v>4213</v>
      </c>
      <c r="L182" s="20" t="s">
        <v>5344</v>
      </c>
      <c r="M182" s="18" t="s">
        <v>4341</v>
      </c>
      <c r="N182" s="21" t="s">
        <v>5345</v>
      </c>
      <c r="O182" s="21" t="s">
        <v>5346</v>
      </c>
    </row>
    <row r="183" spans="1:15" ht="15" customHeight="1">
      <c r="A183" s="18" t="s">
        <v>41</v>
      </c>
      <c r="B183" s="18" t="s">
        <v>42</v>
      </c>
      <c r="C183" s="19">
        <v>2</v>
      </c>
      <c r="D183" s="18" t="s">
        <v>540</v>
      </c>
      <c r="E183" s="18" t="s">
        <v>5181</v>
      </c>
      <c r="F183" s="20">
        <v>32767748</v>
      </c>
      <c r="G183" s="18" t="s">
        <v>5347</v>
      </c>
      <c r="H183" s="18" t="s">
        <v>5348</v>
      </c>
      <c r="I183" s="18" t="s">
        <v>2174</v>
      </c>
      <c r="J183" s="18" t="s">
        <v>5349</v>
      </c>
      <c r="K183" s="18" t="s">
        <v>4213</v>
      </c>
      <c r="L183" s="20" t="s">
        <v>5350</v>
      </c>
      <c r="M183" s="18" t="s">
        <v>4275</v>
      </c>
      <c r="N183" s="21" t="s">
        <v>5351</v>
      </c>
      <c r="O183" s="21" t="s">
        <v>5352</v>
      </c>
    </row>
    <row r="184" spans="1:15" ht="15" customHeight="1">
      <c r="A184" s="18" t="s">
        <v>41</v>
      </c>
      <c r="B184" s="18" t="s">
        <v>42</v>
      </c>
      <c r="C184" s="19">
        <v>2</v>
      </c>
      <c r="D184" s="18" t="s">
        <v>540</v>
      </c>
      <c r="E184" s="18" t="s">
        <v>5181</v>
      </c>
      <c r="F184" s="20">
        <v>33450077</v>
      </c>
      <c r="G184" s="18" t="s">
        <v>5353</v>
      </c>
      <c r="H184" s="18" t="s">
        <v>5354</v>
      </c>
      <c r="I184" s="18" t="s">
        <v>2174</v>
      </c>
      <c r="J184" s="18" t="s">
        <v>5355</v>
      </c>
      <c r="K184" s="18" t="s">
        <v>4280</v>
      </c>
      <c r="L184" s="20" t="s">
        <v>5356</v>
      </c>
      <c r="M184" s="18" t="s">
        <v>5357</v>
      </c>
      <c r="N184" s="21" t="s">
        <v>5358</v>
      </c>
      <c r="O184" s="21" t="s">
        <v>5359</v>
      </c>
    </row>
    <row r="185" spans="1:15" ht="15" customHeight="1">
      <c r="A185" s="18" t="s">
        <v>41</v>
      </c>
      <c r="B185" s="18" t="s">
        <v>42</v>
      </c>
      <c r="C185" s="19">
        <v>2</v>
      </c>
      <c r="D185" s="18" t="s">
        <v>540</v>
      </c>
      <c r="E185" s="18" t="s">
        <v>5181</v>
      </c>
      <c r="F185" s="20">
        <v>32307694</v>
      </c>
      <c r="G185" s="18" t="s">
        <v>5360</v>
      </c>
      <c r="H185" s="18" t="s">
        <v>5361</v>
      </c>
      <c r="I185" s="18" t="s">
        <v>5362</v>
      </c>
      <c r="J185" s="18" t="s">
        <v>5363</v>
      </c>
      <c r="K185" s="18" t="s">
        <v>4213</v>
      </c>
      <c r="L185" s="20" t="s">
        <v>5364</v>
      </c>
      <c r="M185" s="18" t="s">
        <v>4215</v>
      </c>
      <c r="N185" s="21" t="s">
        <v>5365</v>
      </c>
      <c r="O185" s="21" t="s">
        <v>5366</v>
      </c>
    </row>
    <row r="186" spans="1:15" ht="15" customHeight="1">
      <c r="A186" s="18" t="s">
        <v>41</v>
      </c>
      <c r="B186" s="18" t="s">
        <v>42</v>
      </c>
      <c r="C186" s="19">
        <v>2</v>
      </c>
      <c r="D186" s="18" t="s">
        <v>540</v>
      </c>
      <c r="E186" s="18" t="s">
        <v>5181</v>
      </c>
      <c r="F186" s="20">
        <v>33275818</v>
      </c>
      <c r="G186" s="18" t="s">
        <v>5367</v>
      </c>
      <c r="H186" s="18" t="s">
        <v>5368</v>
      </c>
      <c r="I186" s="18" t="s">
        <v>5362</v>
      </c>
      <c r="J186" s="18" t="s">
        <v>5369</v>
      </c>
      <c r="K186" s="18" t="s">
        <v>4259</v>
      </c>
      <c r="L186" s="20" t="s">
        <v>5370</v>
      </c>
      <c r="M186" s="18" t="s">
        <v>4206</v>
      </c>
      <c r="N186" s="21" t="s">
        <v>5371</v>
      </c>
      <c r="O186" s="21" t="s">
        <v>5372</v>
      </c>
    </row>
    <row r="187" spans="1:15" ht="15" customHeight="1">
      <c r="A187" s="18" t="s">
        <v>41</v>
      </c>
      <c r="B187" s="18" t="s">
        <v>42</v>
      </c>
      <c r="C187" s="19">
        <v>2</v>
      </c>
      <c r="D187" s="18" t="s">
        <v>540</v>
      </c>
      <c r="E187" s="18" t="s">
        <v>5181</v>
      </c>
      <c r="F187" s="20">
        <v>33479125</v>
      </c>
      <c r="G187" s="18" t="s">
        <v>5373</v>
      </c>
      <c r="H187" s="18" t="s">
        <v>5374</v>
      </c>
      <c r="I187" s="18" t="s">
        <v>5375</v>
      </c>
      <c r="J187" s="18"/>
      <c r="K187" s="18" t="s">
        <v>5376</v>
      </c>
      <c r="L187" s="20" t="s">
        <v>5377</v>
      </c>
      <c r="M187" s="18" t="s">
        <v>4275</v>
      </c>
      <c r="N187" s="21" t="s">
        <v>5378</v>
      </c>
      <c r="O187" s="21" t="s">
        <v>5379</v>
      </c>
    </row>
    <row r="188" spans="1:15" ht="15" customHeight="1">
      <c r="A188" s="18" t="s">
        <v>41</v>
      </c>
      <c r="B188" s="18" t="s">
        <v>42</v>
      </c>
      <c r="C188" s="19">
        <v>2</v>
      </c>
      <c r="D188" s="18" t="s">
        <v>540</v>
      </c>
      <c r="E188" s="18" t="s">
        <v>5181</v>
      </c>
      <c r="F188" s="20">
        <v>32845026</v>
      </c>
      <c r="G188" s="18" t="s">
        <v>5380</v>
      </c>
      <c r="H188" s="18" t="s">
        <v>5381</v>
      </c>
      <c r="I188" s="18" t="s">
        <v>1297</v>
      </c>
      <c r="J188" s="18" t="s">
        <v>2653</v>
      </c>
      <c r="K188" s="18" t="s">
        <v>4450</v>
      </c>
      <c r="L188" s="20" t="s">
        <v>5382</v>
      </c>
      <c r="M188" s="18" t="s">
        <v>4452</v>
      </c>
      <c r="N188" s="21" t="s">
        <v>5383</v>
      </c>
      <c r="O188" s="21" t="s">
        <v>5384</v>
      </c>
    </row>
    <row r="189" spans="1:15" ht="15" customHeight="1">
      <c r="A189" s="18" t="s">
        <v>41</v>
      </c>
      <c r="B189" s="18" t="s">
        <v>42</v>
      </c>
      <c r="C189" s="19">
        <v>2</v>
      </c>
      <c r="D189" s="18" t="s">
        <v>540</v>
      </c>
      <c r="E189" s="18" t="s">
        <v>5181</v>
      </c>
      <c r="F189" s="20">
        <v>33099397</v>
      </c>
      <c r="G189" s="18" t="s">
        <v>5385</v>
      </c>
      <c r="H189" s="18" t="s">
        <v>5386</v>
      </c>
      <c r="I189" s="18" t="s">
        <v>4178</v>
      </c>
      <c r="J189" s="18"/>
      <c r="K189" s="18" t="s">
        <v>4245</v>
      </c>
      <c r="L189" s="20" t="s">
        <v>5387</v>
      </c>
      <c r="M189" s="18" t="s">
        <v>4827</v>
      </c>
      <c r="N189" s="21" t="s">
        <v>5388</v>
      </c>
      <c r="O189" s="21" t="s">
        <v>5389</v>
      </c>
    </row>
    <row r="190" spans="1:15" ht="15" customHeight="1">
      <c r="A190" s="18" t="s">
        <v>41</v>
      </c>
      <c r="B190" s="18" t="s">
        <v>42</v>
      </c>
      <c r="C190" s="19">
        <v>2</v>
      </c>
      <c r="D190" s="18" t="s">
        <v>540</v>
      </c>
      <c r="E190" s="18" t="s">
        <v>5181</v>
      </c>
      <c r="F190" s="20">
        <v>32544098</v>
      </c>
      <c r="G190" s="18" t="s">
        <v>5390</v>
      </c>
      <c r="H190" s="18" t="s">
        <v>5391</v>
      </c>
      <c r="I190" s="18" t="s">
        <v>5392</v>
      </c>
      <c r="J190" s="18"/>
      <c r="K190" s="18" t="s">
        <v>5393</v>
      </c>
      <c r="L190" s="20" t="s">
        <v>5394</v>
      </c>
      <c r="M190" s="18" t="s">
        <v>4275</v>
      </c>
      <c r="N190" s="21" t="s">
        <v>5395</v>
      </c>
      <c r="O190" s="21" t="s">
        <v>5396</v>
      </c>
    </row>
    <row r="191" spans="1:15" ht="15" customHeight="1">
      <c r="A191" s="18" t="s">
        <v>41</v>
      </c>
      <c r="B191" s="18" t="s">
        <v>42</v>
      </c>
      <c r="C191" s="19">
        <v>2</v>
      </c>
      <c r="D191" s="18" t="s">
        <v>540</v>
      </c>
      <c r="E191" s="18" t="s">
        <v>5181</v>
      </c>
      <c r="F191" s="20">
        <v>32454296</v>
      </c>
      <c r="G191" s="18" t="s">
        <v>5397</v>
      </c>
      <c r="H191" s="18" t="s">
        <v>5398</v>
      </c>
      <c r="I191" s="18" t="s">
        <v>2396</v>
      </c>
      <c r="J191" s="18" t="s">
        <v>5399</v>
      </c>
      <c r="K191" s="18" t="s">
        <v>5400</v>
      </c>
      <c r="L191" s="20" t="s">
        <v>5401</v>
      </c>
      <c r="M191" s="18" t="s">
        <v>4452</v>
      </c>
      <c r="N191" s="21" t="s">
        <v>5402</v>
      </c>
      <c r="O191" s="21" t="s">
        <v>5403</v>
      </c>
    </row>
    <row r="192" spans="1:15" ht="15" customHeight="1">
      <c r="A192" s="18" t="s">
        <v>41</v>
      </c>
      <c r="B192" s="18" t="s">
        <v>42</v>
      </c>
      <c r="C192" s="19">
        <v>2</v>
      </c>
      <c r="D192" s="18" t="s">
        <v>540</v>
      </c>
      <c r="E192" s="18" t="s">
        <v>5181</v>
      </c>
      <c r="F192" s="20">
        <v>32147745</v>
      </c>
      <c r="G192" s="18" t="s">
        <v>5404</v>
      </c>
      <c r="H192" s="18" t="s">
        <v>5405</v>
      </c>
      <c r="I192" s="18" t="s">
        <v>5406</v>
      </c>
      <c r="J192" s="18"/>
      <c r="K192" s="18" t="s">
        <v>4547</v>
      </c>
      <c r="L192" s="20" t="s">
        <v>5407</v>
      </c>
      <c r="M192" s="18" t="s">
        <v>4215</v>
      </c>
      <c r="N192" s="21" t="s">
        <v>5408</v>
      </c>
      <c r="O192" s="21" t="s">
        <v>5409</v>
      </c>
    </row>
    <row r="193" spans="1:15" ht="15" customHeight="1">
      <c r="A193" s="18" t="s">
        <v>41</v>
      </c>
      <c r="B193" s="18" t="s">
        <v>42</v>
      </c>
      <c r="C193" s="19">
        <v>2</v>
      </c>
      <c r="D193" s="18" t="s">
        <v>540</v>
      </c>
      <c r="E193" s="18" t="s">
        <v>5181</v>
      </c>
      <c r="F193" s="20">
        <v>31168818</v>
      </c>
      <c r="G193" s="18" t="s">
        <v>5410</v>
      </c>
      <c r="H193" s="18" t="s">
        <v>5411</v>
      </c>
      <c r="I193" s="18" t="s">
        <v>4532</v>
      </c>
      <c r="J193" s="18" t="s">
        <v>5412</v>
      </c>
      <c r="K193" s="18" t="s">
        <v>4213</v>
      </c>
      <c r="L193" s="20" t="s">
        <v>5413</v>
      </c>
      <c r="M193" s="18" t="s">
        <v>4275</v>
      </c>
      <c r="N193" s="21" t="s">
        <v>5414</v>
      </c>
      <c r="O193" s="21" t="s">
        <v>5415</v>
      </c>
    </row>
    <row r="194" spans="1:15" ht="15" customHeight="1">
      <c r="A194" s="18" t="s">
        <v>41</v>
      </c>
      <c r="B194" s="18" t="s">
        <v>42</v>
      </c>
      <c r="C194" s="19">
        <v>2</v>
      </c>
      <c r="D194" s="18" t="s">
        <v>540</v>
      </c>
      <c r="E194" s="18" t="s">
        <v>5181</v>
      </c>
      <c r="F194" s="20">
        <v>31648361</v>
      </c>
      <c r="G194" s="18" t="s">
        <v>5416</v>
      </c>
      <c r="H194" s="18" t="s">
        <v>5417</v>
      </c>
      <c r="I194" s="18" t="s">
        <v>4532</v>
      </c>
      <c r="J194" s="18" t="s">
        <v>5418</v>
      </c>
      <c r="K194" s="18" t="s">
        <v>4213</v>
      </c>
      <c r="L194" s="20" t="s">
        <v>5419</v>
      </c>
      <c r="M194" s="18" t="s">
        <v>4373</v>
      </c>
      <c r="N194" s="21" t="s">
        <v>5420</v>
      </c>
      <c r="O194" s="21" t="s">
        <v>5421</v>
      </c>
    </row>
    <row r="195" spans="1:15" ht="15" customHeight="1">
      <c r="A195" s="18" t="s">
        <v>41</v>
      </c>
      <c r="B195" s="18" t="s">
        <v>42</v>
      </c>
      <c r="C195" s="19">
        <v>2</v>
      </c>
      <c r="D195" s="18" t="s">
        <v>540</v>
      </c>
      <c r="E195" s="18" t="s">
        <v>5181</v>
      </c>
      <c r="F195" s="20">
        <v>32107781</v>
      </c>
      <c r="G195" s="18" t="s">
        <v>5422</v>
      </c>
      <c r="H195" s="18" t="s">
        <v>5423</v>
      </c>
      <c r="I195" s="18" t="s">
        <v>4532</v>
      </c>
      <c r="J195" s="18"/>
      <c r="K195" s="18" t="s">
        <v>4213</v>
      </c>
      <c r="L195" s="20" t="s">
        <v>5424</v>
      </c>
      <c r="M195" s="18" t="s">
        <v>4298</v>
      </c>
      <c r="N195" s="21" t="s">
        <v>5425</v>
      </c>
      <c r="O195" s="21" t="s">
        <v>5426</v>
      </c>
    </row>
    <row r="196" spans="1:15" ht="15" customHeight="1">
      <c r="A196" s="18" t="s">
        <v>41</v>
      </c>
      <c r="B196" s="18" t="s">
        <v>42</v>
      </c>
      <c r="C196" s="19">
        <v>2</v>
      </c>
      <c r="D196" s="18" t="s">
        <v>540</v>
      </c>
      <c r="E196" s="18" t="s">
        <v>5181</v>
      </c>
      <c r="F196" s="20">
        <v>30822367</v>
      </c>
      <c r="G196" s="18" t="s">
        <v>5427</v>
      </c>
      <c r="H196" s="18" t="s">
        <v>5428</v>
      </c>
      <c r="I196" s="18" t="s">
        <v>2198</v>
      </c>
      <c r="J196" s="18" t="s">
        <v>5429</v>
      </c>
      <c r="K196" s="18" t="s">
        <v>4213</v>
      </c>
      <c r="L196" s="20" t="s">
        <v>5430</v>
      </c>
      <c r="M196" s="18" t="s">
        <v>4982</v>
      </c>
      <c r="N196" s="21" t="s">
        <v>5431</v>
      </c>
      <c r="O196" s="21" t="s">
        <v>5432</v>
      </c>
    </row>
    <row r="197" spans="1:15" ht="15" customHeight="1">
      <c r="A197" s="18" t="s">
        <v>41</v>
      </c>
      <c r="B197" s="18" t="s">
        <v>42</v>
      </c>
      <c r="C197" s="19">
        <v>2</v>
      </c>
      <c r="D197" s="18" t="s">
        <v>540</v>
      </c>
      <c r="E197" s="18" t="s">
        <v>5181</v>
      </c>
      <c r="F197" s="20">
        <v>31386169</v>
      </c>
      <c r="G197" s="18" t="s">
        <v>5433</v>
      </c>
      <c r="H197" s="18" t="s">
        <v>5434</v>
      </c>
      <c r="I197" s="18" t="s">
        <v>2198</v>
      </c>
      <c r="J197" s="18" t="s">
        <v>5435</v>
      </c>
      <c r="K197" s="18" t="s">
        <v>4213</v>
      </c>
      <c r="L197" s="20" t="s">
        <v>5436</v>
      </c>
      <c r="M197" s="18" t="s">
        <v>4643</v>
      </c>
      <c r="N197" s="21" t="s">
        <v>5437</v>
      </c>
      <c r="O197" s="21" t="s">
        <v>5438</v>
      </c>
    </row>
    <row r="198" spans="1:15" ht="15" customHeight="1">
      <c r="A198" s="18" t="s">
        <v>41</v>
      </c>
      <c r="B198" s="18" t="s">
        <v>42</v>
      </c>
      <c r="C198" s="19">
        <v>2</v>
      </c>
      <c r="D198" s="18" t="s">
        <v>540</v>
      </c>
      <c r="E198" s="18" t="s">
        <v>5181</v>
      </c>
      <c r="F198" s="20">
        <v>30382575</v>
      </c>
      <c r="G198" s="18" t="s">
        <v>5439</v>
      </c>
      <c r="H198" s="18" t="s">
        <v>5440</v>
      </c>
      <c r="I198" s="18" t="s">
        <v>1603</v>
      </c>
      <c r="J198" s="18" t="s">
        <v>5441</v>
      </c>
      <c r="K198" s="18" t="s">
        <v>4213</v>
      </c>
      <c r="L198" s="20" t="s">
        <v>5442</v>
      </c>
      <c r="M198" s="18" t="s">
        <v>5443</v>
      </c>
      <c r="N198" s="21" t="s">
        <v>5444</v>
      </c>
      <c r="O198" s="21" t="s">
        <v>5445</v>
      </c>
    </row>
    <row r="199" spans="1:15" ht="15" customHeight="1">
      <c r="A199" s="18" t="s">
        <v>41</v>
      </c>
      <c r="B199" s="18" t="s">
        <v>42</v>
      </c>
      <c r="C199" s="19">
        <v>2</v>
      </c>
      <c r="D199" s="18" t="s">
        <v>540</v>
      </c>
      <c r="E199" s="18" t="s">
        <v>5181</v>
      </c>
      <c r="F199" s="20">
        <v>29857066</v>
      </c>
      <c r="G199" s="18" t="s">
        <v>5446</v>
      </c>
      <c r="H199" s="18" t="s">
        <v>5447</v>
      </c>
      <c r="I199" s="18" t="s">
        <v>5448</v>
      </c>
      <c r="J199" s="18" t="s">
        <v>5449</v>
      </c>
      <c r="K199" s="18" t="s">
        <v>4245</v>
      </c>
      <c r="L199" s="20" t="s">
        <v>5450</v>
      </c>
      <c r="M199" s="18" t="s">
        <v>4320</v>
      </c>
      <c r="N199" s="21" t="s">
        <v>5451</v>
      </c>
      <c r="O199" s="21" t="s">
        <v>5452</v>
      </c>
    </row>
    <row r="200" spans="1:15" ht="15" customHeight="1">
      <c r="A200" s="18" t="s">
        <v>41</v>
      </c>
      <c r="B200" s="18" t="s">
        <v>42</v>
      </c>
      <c r="C200" s="19">
        <v>2</v>
      </c>
      <c r="D200" s="18" t="s">
        <v>540</v>
      </c>
      <c r="E200" s="18" t="s">
        <v>5181</v>
      </c>
      <c r="F200" s="20">
        <v>29315490</v>
      </c>
      <c r="G200" s="18" t="s">
        <v>5453</v>
      </c>
      <c r="H200" s="18" t="s">
        <v>5454</v>
      </c>
      <c r="I200" s="18" t="s">
        <v>724</v>
      </c>
      <c r="J200" s="18" t="s">
        <v>5455</v>
      </c>
      <c r="K200" s="18" t="s">
        <v>4213</v>
      </c>
      <c r="L200" s="20" t="s">
        <v>5456</v>
      </c>
      <c r="M200" s="18" t="s">
        <v>5457</v>
      </c>
      <c r="N200" s="21" t="s">
        <v>5458</v>
      </c>
      <c r="O200" s="21" t="s">
        <v>5459</v>
      </c>
    </row>
    <row r="201" spans="1:15" ht="15" customHeight="1">
      <c r="A201" s="18" t="s">
        <v>41</v>
      </c>
      <c r="B201" s="18" t="s">
        <v>42</v>
      </c>
      <c r="C201" s="19">
        <v>2</v>
      </c>
      <c r="D201" s="18" t="s">
        <v>540</v>
      </c>
      <c r="E201" s="18" t="s">
        <v>5181</v>
      </c>
      <c r="F201" s="20">
        <v>30156287</v>
      </c>
      <c r="G201" s="18" t="s">
        <v>5460</v>
      </c>
      <c r="H201" s="18" t="s">
        <v>5461</v>
      </c>
      <c r="I201" s="18" t="s">
        <v>715</v>
      </c>
      <c r="J201" s="18"/>
      <c r="K201" s="18" t="s">
        <v>4213</v>
      </c>
      <c r="L201" s="20" t="s">
        <v>5462</v>
      </c>
      <c r="M201" s="18" t="s">
        <v>4643</v>
      </c>
      <c r="N201" s="21" t="s">
        <v>5463</v>
      </c>
      <c r="O201" s="21" t="s">
        <v>5464</v>
      </c>
    </row>
    <row r="202" spans="1:15" ht="15" customHeight="1">
      <c r="A202" s="18" t="s">
        <v>41</v>
      </c>
      <c r="B202" s="18" t="s">
        <v>42</v>
      </c>
      <c r="C202" s="19">
        <v>2</v>
      </c>
      <c r="D202" s="18" t="s">
        <v>540</v>
      </c>
      <c r="E202" s="18" t="s">
        <v>5181</v>
      </c>
      <c r="F202" s="20">
        <v>29760516</v>
      </c>
      <c r="G202" s="18" t="s">
        <v>5465</v>
      </c>
      <c r="H202" s="18" t="s">
        <v>5466</v>
      </c>
      <c r="I202" s="18" t="s">
        <v>5467</v>
      </c>
      <c r="J202" s="18" t="s">
        <v>5467</v>
      </c>
      <c r="K202" s="18" t="s">
        <v>4413</v>
      </c>
      <c r="L202" s="20" t="s">
        <v>5468</v>
      </c>
      <c r="M202" s="18" t="s">
        <v>4275</v>
      </c>
      <c r="N202" s="21" t="s">
        <v>5469</v>
      </c>
      <c r="O202" s="21" t="s">
        <v>5470</v>
      </c>
    </row>
    <row r="203" spans="1:15" ht="15" customHeight="1">
      <c r="A203" s="18" t="s">
        <v>41</v>
      </c>
      <c r="B203" s="18" t="s">
        <v>42</v>
      </c>
      <c r="C203" s="19">
        <v>2</v>
      </c>
      <c r="D203" s="18" t="s">
        <v>540</v>
      </c>
      <c r="E203" s="18" t="s">
        <v>5181</v>
      </c>
      <c r="F203" s="20">
        <v>29138053</v>
      </c>
      <c r="G203" s="18" t="s">
        <v>5471</v>
      </c>
      <c r="H203" s="18" t="s">
        <v>5472</v>
      </c>
      <c r="I203" s="18" t="s">
        <v>5473</v>
      </c>
      <c r="J203" s="18" t="s">
        <v>5474</v>
      </c>
      <c r="K203" s="18" t="s">
        <v>4245</v>
      </c>
      <c r="L203" s="20" t="s">
        <v>5475</v>
      </c>
      <c r="M203" s="18" t="s">
        <v>4833</v>
      </c>
      <c r="N203" s="21" t="s">
        <v>5476</v>
      </c>
      <c r="O203" s="21" t="s">
        <v>5477</v>
      </c>
    </row>
    <row r="204" spans="1:15" ht="15" customHeight="1">
      <c r="A204" s="18" t="s">
        <v>41</v>
      </c>
      <c r="B204" s="18" t="s">
        <v>42</v>
      </c>
      <c r="C204" s="19">
        <v>2</v>
      </c>
      <c r="D204" s="18" t="s">
        <v>540</v>
      </c>
      <c r="E204" s="18" t="s">
        <v>5181</v>
      </c>
      <c r="F204" s="20">
        <v>29356064</v>
      </c>
      <c r="G204" s="18" t="s">
        <v>5478</v>
      </c>
      <c r="H204" s="18" t="s">
        <v>5479</v>
      </c>
      <c r="I204" s="18" t="s">
        <v>5473</v>
      </c>
      <c r="J204" s="18" t="s">
        <v>5480</v>
      </c>
      <c r="K204" s="18" t="s">
        <v>4450</v>
      </c>
      <c r="L204" s="20" t="s">
        <v>5481</v>
      </c>
      <c r="M204" s="18" t="s">
        <v>4452</v>
      </c>
      <c r="N204" s="21" t="s">
        <v>5482</v>
      </c>
      <c r="O204" s="21" t="s">
        <v>5483</v>
      </c>
    </row>
    <row r="205" spans="1:15" ht="15" customHeight="1">
      <c r="A205" s="18" t="s">
        <v>41</v>
      </c>
      <c r="B205" s="18" t="s">
        <v>42</v>
      </c>
      <c r="C205" s="19">
        <v>2</v>
      </c>
      <c r="D205" s="18" t="s">
        <v>540</v>
      </c>
      <c r="E205" s="18" t="s">
        <v>5181</v>
      </c>
      <c r="F205" s="20">
        <v>29423837</v>
      </c>
      <c r="G205" s="18" t="s">
        <v>5484</v>
      </c>
      <c r="H205" s="18" t="s">
        <v>5485</v>
      </c>
      <c r="I205" s="18" t="s">
        <v>5473</v>
      </c>
      <c r="J205" s="18" t="s">
        <v>5486</v>
      </c>
      <c r="K205" s="18" t="s">
        <v>5487</v>
      </c>
      <c r="L205" s="20" t="s">
        <v>5488</v>
      </c>
      <c r="M205" s="18" t="s">
        <v>5489</v>
      </c>
      <c r="N205" s="21" t="s">
        <v>5490</v>
      </c>
      <c r="O205" s="21" t="s">
        <v>5491</v>
      </c>
    </row>
    <row r="206" spans="1:15" ht="15" customHeight="1">
      <c r="A206" s="18" t="s">
        <v>41</v>
      </c>
      <c r="B206" s="18" t="s">
        <v>42</v>
      </c>
      <c r="C206" s="19">
        <v>2</v>
      </c>
      <c r="D206" s="18" t="s">
        <v>540</v>
      </c>
      <c r="E206" s="18" t="s">
        <v>5181</v>
      </c>
      <c r="F206" s="20">
        <v>28940524</v>
      </c>
      <c r="G206" s="18" t="s">
        <v>5492</v>
      </c>
      <c r="H206" s="18" t="s">
        <v>5493</v>
      </c>
      <c r="I206" s="18" t="s">
        <v>1546</v>
      </c>
      <c r="J206" s="18" t="s">
        <v>5494</v>
      </c>
      <c r="K206" s="18" t="s">
        <v>4450</v>
      </c>
      <c r="L206" s="20" t="s">
        <v>5495</v>
      </c>
      <c r="M206" s="18" t="s">
        <v>5496</v>
      </c>
      <c r="N206" s="21" t="s">
        <v>5497</v>
      </c>
      <c r="O206" s="21" t="s">
        <v>5498</v>
      </c>
    </row>
    <row r="207" spans="1:15" ht="15" customHeight="1">
      <c r="A207" s="18" t="s">
        <v>41</v>
      </c>
      <c r="B207" s="18" t="s">
        <v>42</v>
      </c>
      <c r="C207" s="19">
        <v>2</v>
      </c>
      <c r="D207" s="18" t="s">
        <v>540</v>
      </c>
      <c r="E207" s="18" t="s">
        <v>5181</v>
      </c>
      <c r="F207" s="20">
        <v>28493316</v>
      </c>
      <c r="G207" s="18" t="s">
        <v>5499</v>
      </c>
      <c r="H207" s="18" t="s">
        <v>5500</v>
      </c>
      <c r="I207" s="18" t="s">
        <v>1662</v>
      </c>
      <c r="J207" s="18" t="s">
        <v>5501</v>
      </c>
      <c r="K207" s="18" t="s">
        <v>4213</v>
      </c>
      <c r="L207" s="20" t="s">
        <v>5502</v>
      </c>
      <c r="M207" s="18" t="s">
        <v>4320</v>
      </c>
      <c r="N207" s="21" t="s">
        <v>5503</v>
      </c>
      <c r="O207" s="21" t="s">
        <v>5504</v>
      </c>
    </row>
    <row r="208" spans="1:15" ht="15" customHeight="1">
      <c r="A208" s="18" t="s">
        <v>41</v>
      </c>
      <c r="B208" s="18" t="s">
        <v>42</v>
      </c>
      <c r="C208" s="19">
        <v>2</v>
      </c>
      <c r="D208" s="18" t="s">
        <v>540</v>
      </c>
      <c r="E208" s="18" t="s">
        <v>5181</v>
      </c>
      <c r="F208" s="20">
        <v>28526297</v>
      </c>
      <c r="G208" s="18" t="s">
        <v>5505</v>
      </c>
      <c r="H208" s="18" t="s">
        <v>5506</v>
      </c>
      <c r="I208" s="18" t="s">
        <v>772</v>
      </c>
      <c r="J208" s="18" t="s">
        <v>5507</v>
      </c>
      <c r="K208" s="18" t="s">
        <v>4245</v>
      </c>
      <c r="L208" s="20" t="s">
        <v>5508</v>
      </c>
      <c r="M208" s="18" t="s">
        <v>4275</v>
      </c>
      <c r="N208" s="21" t="s">
        <v>5509</v>
      </c>
      <c r="O208" s="21" t="s">
        <v>5510</v>
      </c>
    </row>
    <row r="209" spans="1:15" ht="15" customHeight="1">
      <c r="A209" s="18" t="s">
        <v>41</v>
      </c>
      <c r="B209" s="18" t="s">
        <v>42</v>
      </c>
      <c r="C209" s="19">
        <v>2</v>
      </c>
      <c r="D209" s="18" t="s">
        <v>540</v>
      </c>
      <c r="E209" s="18" t="s">
        <v>5181</v>
      </c>
      <c r="F209" s="20">
        <v>27785878</v>
      </c>
      <c r="G209" s="18" t="s">
        <v>5511</v>
      </c>
      <c r="H209" s="18" t="s">
        <v>5512</v>
      </c>
      <c r="I209" s="18" t="s">
        <v>1318</v>
      </c>
      <c r="J209" s="18" t="s">
        <v>5513</v>
      </c>
      <c r="K209" s="18" t="s">
        <v>5514</v>
      </c>
      <c r="L209" s="20" t="s">
        <v>5515</v>
      </c>
      <c r="M209" s="18" t="s">
        <v>4215</v>
      </c>
      <c r="N209" s="21" t="s">
        <v>5516</v>
      </c>
      <c r="O209" s="21" t="s">
        <v>5517</v>
      </c>
    </row>
    <row r="210" spans="1:15" ht="15" customHeight="1">
      <c r="A210" s="18" t="s">
        <v>41</v>
      </c>
      <c r="B210" s="18" t="s">
        <v>42</v>
      </c>
      <c r="C210" s="19">
        <v>2</v>
      </c>
      <c r="D210" s="18" t="s">
        <v>540</v>
      </c>
      <c r="E210" s="18" t="s">
        <v>5181</v>
      </c>
      <c r="F210" s="20">
        <v>26301947</v>
      </c>
      <c r="G210" s="18" t="s">
        <v>5518</v>
      </c>
      <c r="H210" s="18" t="s">
        <v>5519</v>
      </c>
      <c r="I210" s="18" t="s">
        <v>788</v>
      </c>
      <c r="J210" s="18" t="s">
        <v>5520</v>
      </c>
      <c r="K210" s="18" t="s">
        <v>4259</v>
      </c>
      <c r="L210" s="20" t="s">
        <v>5521</v>
      </c>
      <c r="M210" s="18" t="s">
        <v>4982</v>
      </c>
      <c r="N210" s="21" t="s">
        <v>5522</v>
      </c>
      <c r="O210" s="21" t="s">
        <v>5523</v>
      </c>
    </row>
    <row r="211" spans="1:15" ht="15" customHeight="1">
      <c r="A211" s="18" t="s">
        <v>41</v>
      </c>
      <c r="B211" s="18" t="s">
        <v>42</v>
      </c>
      <c r="C211" s="19">
        <v>2</v>
      </c>
      <c r="D211" s="18" t="s">
        <v>540</v>
      </c>
      <c r="E211" s="18" t="s">
        <v>5181</v>
      </c>
      <c r="F211" s="20">
        <v>26684698</v>
      </c>
      <c r="G211" s="18" t="s">
        <v>5524</v>
      </c>
      <c r="H211" s="18" t="s">
        <v>5525</v>
      </c>
      <c r="I211" s="18" t="s">
        <v>5526</v>
      </c>
      <c r="J211" s="18" t="s">
        <v>5527</v>
      </c>
      <c r="K211" s="18" t="s">
        <v>4450</v>
      </c>
      <c r="L211" s="20" t="s">
        <v>5528</v>
      </c>
      <c r="M211" s="18" t="s">
        <v>4452</v>
      </c>
      <c r="N211" s="21" t="s">
        <v>5529</v>
      </c>
      <c r="O211" s="21" t="s">
        <v>5530</v>
      </c>
    </row>
    <row r="212" spans="1:15" ht="15" customHeight="1">
      <c r="A212" s="18" t="s">
        <v>41</v>
      </c>
      <c r="B212" s="18" t="s">
        <v>42</v>
      </c>
      <c r="C212" s="19">
        <v>2</v>
      </c>
      <c r="D212" s="18" t="s">
        <v>540</v>
      </c>
      <c r="E212" s="18" t="s">
        <v>5181</v>
      </c>
      <c r="F212" s="20">
        <v>26790647</v>
      </c>
      <c r="G212" s="18" t="s">
        <v>5460</v>
      </c>
      <c r="H212" s="18" t="s">
        <v>5531</v>
      </c>
      <c r="I212" s="18" t="s">
        <v>930</v>
      </c>
      <c r="J212" s="18"/>
      <c r="K212" s="18" t="s">
        <v>4213</v>
      </c>
      <c r="L212" s="20" t="s">
        <v>5532</v>
      </c>
      <c r="M212" s="18" t="s">
        <v>4643</v>
      </c>
      <c r="N212" s="21" t="s">
        <v>5533</v>
      </c>
      <c r="O212" s="21" t="s">
        <v>5534</v>
      </c>
    </row>
    <row r="213" spans="1:15" ht="15" customHeight="1">
      <c r="A213" s="18" t="s">
        <v>41</v>
      </c>
      <c r="B213" s="18" t="s">
        <v>42</v>
      </c>
      <c r="C213" s="19">
        <v>2</v>
      </c>
      <c r="D213" s="18" t="s">
        <v>540</v>
      </c>
      <c r="E213" s="18" t="s">
        <v>5181</v>
      </c>
      <c r="F213" s="20">
        <v>26476432</v>
      </c>
      <c r="G213" s="18" t="s">
        <v>5535</v>
      </c>
      <c r="H213" s="18" t="s">
        <v>5536</v>
      </c>
      <c r="I213" s="18" t="s">
        <v>930</v>
      </c>
      <c r="J213" s="18" t="s">
        <v>3398</v>
      </c>
      <c r="K213" s="18" t="s">
        <v>5537</v>
      </c>
      <c r="L213" s="20" t="s">
        <v>5538</v>
      </c>
      <c r="M213" s="18" t="s">
        <v>4275</v>
      </c>
      <c r="N213" s="21" t="s">
        <v>5539</v>
      </c>
      <c r="O213" s="21" t="s">
        <v>5540</v>
      </c>
    </row>
    <row r="214" spans="1:15" ht="15" customHeight="1">
      <c r="A214" s="18" t="s">
        <v>41</v>
      </c>
      <c r="B214" s="18" t="s">
        <v>42</v>
      </c>
      <c r="C214" s="19">
        <v>2</v>
      </c>
      <c r="D214" s="18" t="s">
        <v>540</v>
      </c>
      <c r="E214" s="18" t="s">
        <v>5181</v>
      </c>
      <c r="F214" s="20">
        <v>26497552</v>
      </c>
      <c r="G214" s="18" t="s">
        <v>5541</v>
      </c>
      <c r="H214" s="18" t="s">
        <v>5542</v>
      </c>
      <c r="I214" s="18" t="s">
        <v>5543</v>
      </c>
      <c r="J214" s="18"/>
      <c r="K214" s="18" t="s">
        <v>5544</v>
      </c>
      <c r="L214" s="20" t="s">
        <v>5545</v>
      </c>
      <c r="M214" s="18" t="s">
        <v>4275</v>
      </c>
      <c r="N214" s="21" t="s">
        <v>5546</v>
      </c>
      <c r="O214" s="21" t="s">
        <v>5547</v>
      </c>
    </row>
    <row r="215" spans="1:15" ht="15" customHeight="1">
      <c r="A215" s="18" t="s">
        <v>41</v>
      </c>
      <c r="B215" s="18" t="s">
        <v>42</v>
      </c>
      <c r="C215" s="19">
        <v>2</v>
      </c>
      <c r="D215" s="18" t="s">
        <v>540</v>
      </c>
      <c r="E215" s="18" t="s">
        <v>5181</v>
      </c>
      <c r="F215" s="20">
        <v>26769639</v>
      </c>
      <c r="G215" s="18" t="s">
        <v>5548</v>
      </c>
      <c r="H215" s="18" t="s">
        <v>5549</v>
      </c>
      <c r="I215" s="18" t="s">
        <v>1029</v>
      </c>
      <c r="J215" s="18"/>
      <c r="K215" s="18" t="s">
        <v>4213</v>
      </c>
      <c r="L215" s="20" t="s">
        <v>5550</v>
      </c>
      <c r="M215" s="18" t="s">
        <v>4643</v>
      </c>
      <c r="N215" s="21" t="s">
        <v>5551</v>
      </c>
      <c r="O215" s="21" t="s">
        <v>5552</v>
      </c>
    </row>
    <row r="216" spans="1:15" ht="15" customHeight="1">
      <c r="A216" s="18" t="s">
        <v>41</v>
      </c>
      <c r="B216" s="18" t="s">
        <v>42</v>
      </c>
      <c r="C216" s="19">
        <v>2</v>
      </c>
      <c r="D216" s="18" t="s">
        <v>540</v>
      </c>
      <c r="E216" s="18" t="s">
        <v>5181</v>
      </c>
      <c r="F216" s="20">
        <v>26067147</v>
      </c>
      <c r="G216" s="18" t="s">
        <v>5553</v>
      </c>
      <c r="H216" s="18" t="s">
        <v>5554</v>
      </c>
      <c r="I216" s="18" t="s">
        <v>1029</v>
      </c>
      <c r="J216" s="18" t="s">
        <v>5555</v>
      </c>
      <c r="K216" s="18" t="s">
        <v>4245</v>
      </c>
      <c r="L216" s="20" t="s">
        <v>5556</v>
      </c>
      <c r="M216" s="18" t="s">
        <v>4320</v>
      </c>
      <c r="N216" s="21" t="s">
        <v>5557</v>
      </c>
      <c r="O216" s="21" t="s">
        <v>5558</v>
      </c>
    </row>
    <row r="217" spans="1:15" ht="15" customHeight="1">
      <c r="A217" s="18" t="s">
        <v>41</v>
      </c>
      <c r="B217" s="18" t="s">
        <v>42</v>
      </c>
      <c r="C217" s="19">
        <v>2</v>
      </c>
      <c r="D217" s="18" t="s">
        <v>540</v>
      </c>
      <c r="E217" s="18" t="s">
        <v>5181</v>
      </c>
      <c r="F217" s="20">
        <v>26330548</v>
      </c>
      <c r="G217" s="18" t="s">
        <v>5559</v>
      </c>
      <c r="H217" s="18" t="s">
        <v>5560</v>
      </c>
      <c r="I217" s="18" t="s">
        <v>1029</v>
      </c>
      <c r="J217" s="18" t="s">
        <v>5561</v>
      </c>
      <c r="K217" s="18" t="s">
        <v>5562</v>
      </c>
      <c r="L217" s="20" t="s">
        <v>5563</v>
      </c>
      <c r="M217" s="18" t="s">
        <v>4307</v>
      </c>
      <c r="N217" s="21" t="s">
        <v>5564</v>
      </c>
      <c r="O217" s="21" t="s">
        <v>5565</v>
      </c>
    </row>
    <row r="218" spans="1:15" ht="15" customHeight="1">
      <c r="A218" s="18" t="s">
        <v>41</v>
      </c>
      <c r="B218" s="18" t="s">
        <v>42</v>
      </c>
      <c r="C218" s="19">
        <v>2</v>
      </c>
      <c r="D218" s="18" t="s">
        <v>540</v>
      </c>
      <c r="E218" s="18" t="s">
        <v>5181</v>
      </c>
      <c r="F218" s="20">
        <v>25620412</v>
      </c>
      <c r="G218" s="18" t="s">
        <v>5566</v>
      </c>
      <c r="H218" s="18" t="s">
        <v>5567</v>
      </c>
      <c r="I218" s="18" t="s">
        <v>1963</v>
      </c>
      <c r="J218" s="18" t="s">
        <v>5568</v>
      </c>
      <c r="K218" s="18" t="s">
        <v>5569</v>
      </c>
      <c r="L218" s="20" t="s">
        <v>5570</v>
      </c>
      <c r="M218" s="18" t="s">
        <v>4341</v>
      </c>
      <c r="N218" s="21" t="s">
        <v>5571</v>
      </c>
      <c r="O218" s="21" t="s">
        <v>5572</v>
      </c>
    </row>
    <row r="219" spans="1:15" ht="15" customHeight="1">
      <c r="A219" s="18" t="s">
        <v>41</v>
      </c>
      <c r="B219" s="18" t="s">
        <v>42</v>
      </c>
      <c r="C219" s="19">
        <v>2</v>
      </c>
      <c r="D219" s="18" t="s">
        <v>540</v>
      </c>
      <c r="E219" s="18" t="s">
        <v>5181</v>
      </c>
      <c r="F219" s="20">
        <v>25945285</v>
      </c>
      <c r="G219" s="18" t="s">
        <v>5573</v>
      </c>
      <c r="H219" s="18" t="s">
        <v>5574</v>
      </c>
      <c r="I219" s="18" t="s">
        <v>5575</v>
      </c>
      <c r="J219" s="18"/>
      <c r="K219" s="18" t="s">
        <v>5576</v>
      </c>
      <c r="L219" s="20" t="s">
        <v>5577</v>
      </c>
      <c r="M219" s="18" t="s">
        <v>4206</v>
      </c>
      <c r="N219" s="21" t="s">
        <v>5578</v>
      </c>
      <c r="O219" s="21" t="s">
        <v>5579</v>
      </c>
    </row>
    <row r="220" spans="1:15" ht="15" customHeight="1">
      <c r="A220" s="18" t="s">
        <v>41</v>
      </c>
      <c r="B220" s="18" t="s">
        <v>42</v>
      </c>
      <c r="C220" s="19">
        <v>2</v>
      </c>
      <c r="D220" s="18" t="s">
        <v>540</v>
      </c>
      <c r="E220" s="18" t="s">
        <v>5181</v>
      </c>
      <c r="F220" s="20">
        <v>25683118</v>
      </c>
      <c r="G220" s="18" t="s">
        <v>5580</v>
      </c>
      <c r="H220" s="18" t="s">
        <v>5581</v>
      </c>
      <c r="I220" s="18" t="s">
        <v>5582</v>
      </c>
      <c r="J220" s="18" t="s">
        <v>5583</v>
      </c>
      <c r="K220" s="18" t="s">
        <v>4468</v>
      </c>
      <c r="L220" s="20" t="s">
        <v>5584</v>
      </c>
      <c r="M220" s="18" t="s">
        <v>4275</v>
      </c>
      <c r="N220" s="21" t="s">
        <v>5585</v>
      </c>
      <c r="O220" s="21" t="s">
        <v>5586</v>
      </c>
    </row>
    <row r="221" spans="1:15" ht="15" customHeight="1">
      <c r="A221" s="18" t="s">
        <v>41</v>
      </c>
      <c r="B221" s="18" t="s">
        <v>42</v>
      </c>
      <c r="C221" s="19">
        <v>2</v>
      </c>
      <c r="D221" s="18" t="s">
        <v>540</v>
      </c>
      <c r="E221" s="18" t="s">
        <v>5181</v>
      </c>
      <c r="F221" s="20">
        <v>25124823</v>
      </c>
      <c r="G221" s="18" t="s">
        <v>5587</v>
      </c>
      <c r="H221" s="18" t="s">
        <v>5588</v>
      </c>
      <c r="I221" s="18" t="s">
        <v>2215</v>
      </c>
      <c r="J221" s="18" t="s">
        <v>5589</v>
      </c>
      <c r="K221" s="18" t="s">
        <v>4213</v>
      </c>
      <c r="L221" s="20" t="s">
        <v>5590</v>
      </c>
      <c r="M221" s="18" t="s">
        <v>5443</v>
      </c>
      <c r="N221" s="21" t="s">
        <v>5591</v>
      </c>
      <c r="O221" s="21" t="s">
        <v>5592</v>
      </c>
    </row>
    <row r="222" spans="1:15" ht="15" customHeight="1">
      <c r="A222" s="18" t="s">
        <v>41</v>
      </c>
      <c r="B222" s="18" t="s">
        <v>42</v>
      </c>
      <c r="C222" s="19">
        <v>2</v>
      </c>
      <c r="D222" s="18" t="s">
        <v>540</v>
      </c>
      <c r="E222" s="18" t="s">
        <v>5181</v>
      </c>
      <c r="F222" s="20">
        <v>25219648</v>
      </c>
      <c r="G222" s="18" t="s">
        <v>5593</v>
      </c>
      <c r="H222" s="18" t="s">
        <v>5594</v>
      </c>
      <c r="I222" s="18" t="s">
        <v>1569</v>
      </c>
      <c r="J222" s="18"/>
      <c r="K222" s="18" t="s">
        <v>4245</v>
      </c>
      <c r="L222" s="20" t="s">
        <v>5595</v>
      </c>
      <c r="M222" s="18" t="s">
        <v>4643</v>
      </c>
      <c r="N222" s="21" t="s">
        <v>5596</v>
      </c>
      <c r="O222" s="21" t="s">
        <v>5597</v>
      </c>
    </row>
    <row r="223" spans="1:15" ht="15" customHeight="1">
      <c r="A223" s="18" t="s">
        <v>41</v>
      </c>
      <c r="B223" s="18" t="s">
        <v>42</v>
      </c>
      <c r="C223" s="19">
        <v>2</v>
      </c>
      <c r="D223" s="18" t="s">
        <v>540</v>
      </c>
      <c r="E223" s="18" t="s">
        <v>5181</v>
      </c>
      <c r="F223" s="20">
        <v>24056961</v>
      </c>
      <c r="G223" s="18" t="s">
        <v>5598</v>
      </c>
      <c r="H223" s="18" t="s">
        <v>5599</v>
      </c>
      <c r="I223" s="18" t="s">
        <v>5600</v>
      </c>
      <c r="J223" s="18" t="s">
        <v>5601</v>
      </c>
      <c r="K223" s="18" t="s">
        <v>5602</v>
      </c>
      <c r="L223" s="20" t="s">
        <v>5603</v>
      </c>
      <c r="M223" s="18" t="s">
        <v>4275</v>
      </c>
      <c r="N223" s="21" t="s">
        <v>5604</v>
      </c>
      <c r="O223" s="21" t="s">
        <v>5605</v>
      </c>
    </row>
    <row r="224" spans="1:15" ht="15" customHeight="1">
      <c r="A224" s="18" t="s">
        <v>41</v>
      </c>
      <c r="B224" s="18" t="s">
        <v>42</v>
      </c>
      <c r="C224" s="19">
        <v>2</v>
      </c>
      <c r="D224" s="18" t="s">
        <v>540</v>
      </c>
      <c r="E224" s="18" t="s">
        <v>5181</v>
      </c>
      <c r="F224" s="20">
        <v>24643277</v>
      </c>
      <c r="G224" s="18" t="s">
        <v>5606</v>
      </c>
      <c r="H224" s="18" t="s">
        <v>5607</v>
      </c>
      <c r="I224" s="18" t="s">
        <v>5608</v>
      </c>
      <c r="J224" s="18" t="s">
        <v>5609</v>
      </c>
      <c r="K224" s="18" t="s">
        <v>4571</v>
      </c>
      <c r="L224" s="20" t="s">
        <v>5610</v>
      </c>
      <c r="M224" s="18" t="s">
        <v>4275</v>
      </c>
      <c r="N224" s="21" t="s">
        <v>5611</v>
      </c>
      <c r="O224" s="21" t="s">
        <v>5612</v>
      </c>
    </row>
    <row r="225" spans="1:15" ht="15" customHeight="1">
      <c r="A225" s="18" t="s">
        <v>41</v>
      </c>
      <c r="B225" s="18" t="s">
        <v>42</v>
      </c>
      <c r="C225" s="19">
        <v>2</v>
      </c>
      <c r="D225" s="18" t="s">
        <v>540</v>
      </c>
      <c r="E225" s="18" t="s">
        <v>5181</v>
      </c>
      <c r="F225" s="20">
        <v>24611874</v>
      </c>
      <c r="G225" s="18" t="s">
        <v>5613</v>
      </c>
      <c r="H225" s="18" t="s">
        <v>5614</v>
      </c>
      <c r="I225" s="18" t="s">
        <v>1931</v>
      </c>
      <c r="J225" s="18" t="s">
        <v>5615</v>
      </c>
      <c r="K225" s="18" t="s">
        <v>4213</v>
      </c>
      <c r="L225" s="20" t="s">
        <v>5616</v>
      </c>
      <c r="M225" s="18" t="s">
        <v>4275</v>
      </c>
      <c r="N225" s="21" t="s">
        <v>5617</v>
      </c>
      <c r="O225" s="21" t="s">
        <v>5618</v>
      </c>
    </row>
    <row r="226" spans="1:15" ht="15" customHeight="1">
      <c r="A226" s="18" t="s">
        <v>41</v>
      </c>
      <c r="B226" s="18" t="s">
        <v>42</v>
      </c>
      <c r="C226" s="19">
        <v>2</v>
      </c>
      <c r="D226" s="18" t="s">
        <v>540</v>
      </c>
      <c r="E226" s="18" t="s">
        <v>5181</v>
      </c>
      <c r="F226" s="20">
        <v>24947149</v>
      </c>
      <c r="G226" s="18" t="s">
        <v>5619</v>
      </c>
      <c r="H226" s="18" t="s">
        <v>5620</v>
      </c>
      <c r="I226" s="18" t="s">
        <v>1108</v>
      </c>
      <c r="J226" s="18"/>
      <c r="K226" s="18" t="s">
        <v>4213</v>
      </c>
      <c r="L226" s="20" t="s">
        <v>5621</v>
      </c>
      <c r="M226" s="18" t="s">
        <v>4643</v>
      </c>
      <c r="N226" s="21" t="s">
        <v>5622</v>
      </c>
      <c r="O226" s="21" t="s">
        <v>5623</v>
      </c>
    </row>
    <row r="227" spans="1:15" ht="15" customHeight="1">
      <c r="A227" s="18" t="s">
        <v>41</v>
      </c>
      <c r="B227" s="18" t="s">
        <v>42</v>
      </c>
      <c r="C227" s="19">
        <v>2</v>
      </c>
      <c r="D227" s="18" t="s">
        <v>540</v>
      </c>
      <c r="E227" s="18" t="s">
        <v>5181</v>
      </c>
      <c r="F227" s="20">
        <v>23752190</v>
      </c>
      <c r="G227" s="18" t="s">
        <v>5624</v>
      </c>
      <c r="H227" s="18" t="s">
        <v>5625</v>
      </c>
      <c r="I227" s="18" t="s">
        <v>4789</v>
      </c>
      <c r="J227" s="18" t="s">
        <v>5626</v>
      </c>
      <c r="K227" s="18" t="s">
        <v>5602</v>
      </c>
      <c r="L227" s="20" t="s">
        <v>5627</v>
      </c>
      <c r="M227" s="18" t="s">
        <v>4275</v>
      </c>
      <c r="N227" s="21" t="s">
        <v>5628</v>
      </c>
      <c r="O227" s="21" t="s">
        <v>5629</v>
      </c>
    </row>
    <row r="228" spans="1:15" ht="15" customHeight="1">
      <c r="A228" s="18" t="s">
        <v>41</v>
      </c>
      <c r="B228" s="18" t="s">
        <v>42</v>
      </c>
      <c r="C228" s="19">
        <v>2</v>
      </c>
      <c r="D228" s="18" t="s">
        <v>540</v>
      </c>
      <c r="E228" s="18" t="s">
        <v>5203</v>
      </c>
      <c r="F228" s="20">
        <v>24331702</v>
      </c>
      <c r="G228" s="18" t="s">
        <v>5630</v>
      </c>
      <c r="H228" s="18" t="s">
        <v>5631</v>
      </c>
      <c r="I228" s="18" t="s">
        <v>1324</v>
      </c>
      <c r="J228" s="18" t="s">
        <v>5632</v>
      </c>
      <c r="K228" s="18" t="s">
        <v>5633</v>
      </c>
      <c r="L228" s="20" t="s">
        <v>5634</v>
      </c>
      <c r="M228" s="18" t="s">
        <v>4275</v>
      </c>
      <c r="N228" s="21" t="s">
        <v>5635</v>
      </c>
      <c r="O228" s="21" t="s">
        <v>5636</v>
      </c>
    </row>
    <row r="229" spans="1:15" ht="15" customHeight="1">
      <c r="A229" s="18" t="s">
        <v>41</v>
      </c>
      <c r="B229" s="18" t="s">
        <v>42</v>
      </c>
      <c r="C229" s="19">
        <v>2</v>
      </c>
      <c r="D229" s="18" t="s">
        <v>540</v>
      </c>
      <c r="E229" s="18" t="s">
        <v>5181</v>
      </c>
      <c r="F229" s="20">
        <v>24920541</v>
      </c>
      <c r="G229" s="18" t="s">
        <v>5637</v>
      </c>
      <c r="H229" s="18" t="s">
        <v>5638</v>
      </c>
      <c r="I229" s="18" t="s">
        <v>5639</v>
      </c>
      <c r="J229" s="18" t="s">
        <v>5640</v>
      </c>
      <c r="K229" s="18" t="s">
        <v>5641</v>
      </c>
      <c r="L229" s="20" t="s">
        <v>5642</v>
      </c>
      <c r="M229" s="18" t="s">
        <v>4215</v>
      </c>
      <c r="N229" s="21" t="s">
        <v>5643</v>
      </c>
      <c r="O229" s="21" t="s">
        <v>5644</v>
      </c>
    </row>
    <row r="230" spans="1:15" ht="15" customHeight="1">
      <c r="A230" s="18" t="s">
        <v>41</v>
      </c>
      <c r="B230" s="18" t="s">
        <v>42</v>
      </c>
      <c r="C230" s="19">
        <v>2</v>
      </c>
      <c r="D230" s="18" t="s">
        <v>540</v>
      </c>
      <c r="E230" s="18" t="s">
        <v>5181</v>
      </c>
      <c r="F230" s="20">
        <v>23830519</v>
      </c>
      <c r="G230" s="18" t="s">
        <v>5645</v>
      </c>
      <c r="H230" s="18" t="s">
        <v>5646</v>
      </c>
      <c r="I230" s="18" t="s">
        <v>5647</v>
      </c>
      <c r="J230" s="18" t="s">
        <v>5648</v>
      </c>
      <c r="K230" s="18" t="s">
        <v>4468</v>
      </c>
      <c r="L230" s="20" t="s">
        <v>5649</v>
      </c>
      <c r="M230" s="18" t="s">
        <v>4275</v>
      </c>
      <c r="N230" s="21" t="s">
        <v>5650</v>
      </c>
      <c r="O230" s="21" t="s">
        <v>5651</v>
      </c>
    </row>
    <row r="231" spans="1:15" ht="15" customHeight="1">
      <c r="A231" s="18" t="s">
        <v>41</v>
      </c>
      <c r="B231" s="18" t="s">
        <v>42</v>
      </c>
      <c r="C231" s="19">
        <v>2</v>
      </c>
      <c r="D231" s="18" t="s">
        <v>540</v>
      </c>
      <c r="E231" s="18" t="s">
        <v>5181</v>
      </c>
      <c r="F231" s="20">
        <v>22992804</v>
      </c>
      <c r="G231" s="18" t="s">
        <v>5652</v>
      </c>
      <c r="H231" s="18" t="s">
        <v>5653</v>
      </c>
      <c r="I231" s="18" t="s">
        <v>2493</v>
      </c>
      <c r="J231" s="18" t="s">
        <v>5654</v>
      </c>
      <c r="K231" s="18" t="s">
        <v>4245</v>
      </c>
      <c r="L231" s="20" t="s">
        <v>5655</v>
      </c>
      <c r="M231" s="18" t="s">
        <v>4320</v>
      </c>
      <c r="N231" s="21" t="s">
        <v>5656</v>
      </c>
      <c r="O231" s="21" t="s">
        <v>5657</v>
      </c>
    </row>
    <row r="232" spans="1:15" ht="15" customHeight="1">
      <c r="A232" s="18" t="s">
        <v>41</v>
      </c>
      <c r="B232" s="18" t="s">
        <v>42</v>
      </c>
      <c r="C232" s="19">
        <v>2</v>
      </c>
      <c r="D232" s="18" t="s">
        <v>540</v>
      </c>
      <c r="E232" s="18" t="s">
        <v>5181</v>
      </c>
      <c r="F232" s="20">
        <v>22526628</v>
      </c>
      <c r="G232" s="18" t="s">
        <v>5658</v>
      </c>
      <c r="H232" s="18" t="s">
        <v>5659</v>
      </c>
      <c r="I232" s="18" t="s">
        <v>2493</v>
      </c>
      <c r="J232" s="18" t="s">
        <v>5660</v>
      </c>
      <c r="K232" s="18" t="s">
        <v>5569</v>
      </c>
      <c r="L232" s="20" t="s">
        <v>5661</v>
      </c>
      <c r="M232" s="18" t="s">
        <v>4215</v>
      </c>
      <c r="N232" s="21" t="s">
        <v>5662</v>
      </c>
      <c r="O232" s="21" t="s">
        <v>5663</v>
      </c>
    </row>
    <row r="233" spans="1:15" ht="15" customHeight="1">
      <c r="A233" s="18" t="s">
        <v>41</v>
      </c>
      <c r="B233" s="18" t="s">
        <v>42</v>
      </c>
      <c r="C233" s="19">
        <v>2</v>
      </c>
      <c r="D233" s="18" t="s">
        <v>540</v>
      </c>
      <c r="E233" s="18" t="s">
        <v>5181</v>
      </c>
      <c r="F233" s="20">
        <v>21933662</v>
      </c>
      <c r="G233" s="18" t="s">
        <v>5664</v>
      </c>
      <c r="H233" s="18" t="s">
        <v>5665</v>
      </c>
      <c r="I233" s="18" t="s">
        <v>5666</v>
      </c>
      <c r="J233" s="18" t="s">
        <v>5667</v>
      </c>
      <c r="K233" s="18" t="s">
        <v>5177</v>
      </c>
      <c r="L233" s="20" t="s">
        <v>5668</v>
      </c>
      <c r="M233" s="18" t="s">
        <v>4341</v>
      </c>
      <c r="N233" s="21" t="s">
        <v>5669</v>
      </c>
      <c r="O233" s="21" t="s">
        <v>5670</v>
      </c>
    </row>
    <row r="234" spans="1:15" ht="15" customHeight="1">
      <c r="A234" s="18" t="s">
        <v>41</v>
      </c>
      <c r="B234" s="18" t="s">
        <v>42</v>
      </c>
      <c r="C234" s="19">
        <v>2</v>
      </c>
      <c r="D234" s="18" t="s">
        <v>540</v>
      </c>
      <c r="E234" s="18" t="s">
        <v>5181</v>
      </c>
      <c r="F234" s="20">
        <v>22294297</v>
      </c>
      <c r="G234" s="18" t="s">
        <v>5671</v>
      </c>
      <c r="H234" s="18" t="s">
        <v>5672</v>
      </c>
      <c r="I234" s="18" t="s">
        <v>1632</v>
      </c>
      <c r="J234" s="18" t="s">
        <v>5673</v>
      </c>
      <c r="K234" s="18" t="s">
        <v>5674</v>
      </c>
      <c r="L234" s="20" t="s">
        <v>5675</v>
      </c>
      <c r="M234" s="18" t="s">
        <v>4275</v>
      </c>
      <c r="N234" s="21" t="s">
        <v>5676</v>
      </c>
      <c r="O234" s="21" t="s">
        <v>5677</v>
      </c>
    </row>
    <row r="235" spans="1:15" ht="15" customHeight="1">
      <c r="A235" s="18" t="s">
        <v>41</v>
      </c>
      <c r="B235" s="18" t="s">
        <v>42</v>
      </c>
      <c r="C235" s="19">
        <v>2</v>
      </c>
      <c r="D235" s="18" t="s">
        <v>540</v>
      </c>
      <c r="E235" s="18" t="s">
        <v>5181</v>
      </c>
      <c r="F235" s="20">
        <v>22010916</v>
      </c>
      <c r="G235" s="18" t="s">
        <v>5678</v>
      </c>
      <c r="H235" s="18" t="s">
        <v>5679</v>
      </c>
      <c r="I235" s="18" t="s">
        <v>5680</v>
      </c>
      <c r="J235" s="18"/>
      <c r="K235" s="18" t="s">
        <v>4972</v>
      </c>
      <c r="L235" s="20" t="s">
        <v>5681</v>
      </c>
      <c r="M235" s="18" t="s">
        <v>5682</v>
      </c>
      <c r="N235" s="21" t="s">
        <v>5683</v>
      </c>
      <c r="O235" s="21" t="s">
        <v>5684</v>
      </c>
    </row>
    <row r="236" spans="1:15" ht="15" customHeight="1">
      <c r="A236" s="18" t="s">
        <v>41</v>
      </c>
      <c r="B236" s="18" t="s">
        <v>42</v>
      </c>
      <c r="C236" s="19">
        <v>2</v>
      </c>
      <c r="D236" s="18" t="s">
        <v>540</v>
      </c>
      <c r="E236" s="18" t="s">
        <v>5203</v>
      </c>
      <c r="F236" s="20">
        <v>21339420</v>
      </c>
      <c r="G236" s="18" t="s">
        <v>5685</v>
      </c>
      <c r="H236" s="18" t="s">
        <v>5686</v>
      </c>
      <c r="I236" s="18" t="s">
        <v>1680</v>
      </c>
      <c r="J236" s="18" t="s">
        <v>5687</v>
      </c>
      <c r="K236" s="18" t="s">
        <v>5103</v>
      </c>
      <c r="L236" s="20" t="s">
        <v>5688</v>
      </c>
      <c r="M236" s="18" t="s">
        <v>5689</v>
      </c>
      <c r="N236" s="21" t="s">
        <v>5690</v>
      </c>
      <c r="O236" s="21" t="s">
        <v>5691</v>
      </c>
    </row>
    <row r="237" spans="1:15" ht="15" customHeight="1">
      <c r="A237" s="18" t="s">
        <v>41</v>
      </c>
      <c r="B237" s="18" t="s">
        <v>42</v>
      </c>
      <c r="C237" s="19">
        <v>2</v>
      </c>
      <c r="D237" s="18" t="s">
        <v>540</v>
      </c>
      <c r="E237" s="18" t="s">
        <v>5181</v>
      </c>
      <c r="F237" s="20">
        <v>21068035</v>
      </c>
      <c r="G237" s="18" t="s">
        <v>5692</v>
      </c>
      <c r="H237" s="18" t="s">
        <v>5693</v>
      </c>
      <c r="I237" s="18" t="s">
        <v>5694</v>
      </c>
      <c r="J237" s="18" t="s">
        <v>3432</v>
      </c>
      <c r="K237" s="18" t="s">
        <v>5695</v>
      </c>
      <c r="L237" s="20" t="s">
        <v>5696</v>
      </c>
      <c r="M237" s="18" t="s">
        <v>4206</v>
      </c>
      <c r="N237" s="21" t="s">
        <v>5697</v>
      </c>
      <c r="O237" s="21" t="s">
        <v>5698</v>
      </c>
    </row>
    <row r="238" spans="1:15" ht="15" customHeight="1">
      <c r="A238" s="18" t="s">
        <v>41</v>
      </c>
      <c r="B238" s="18" t="s">
        <v>42</v>
      </c>
      <c r="C238" s="19">
        <v>2</v>
      </c>
      <c r="D238" s="18" t="s">
        <v>540</v>
      </c>
      <c r="E238" s="18" t="s">
        <v>5181</v>
      </c>
      <c r="F238" s="20">
        <v>21418269</v>
      </c>
      <c r="G238" s="18" t="s">
        <v>5699</v>
      </c>
      <c r="H238" s="18" t="s">
        <v>5700</v>
      </c>
      <c r="I238" s="18" t="s">
        <v>5701</v>
      </c>
      <c r="J238" s="18" t="s">
        <v>5702</v>
      </c>
      <c r="K238" s="18" t="s">
        <v>4450</v>
      </c>
      <c r="L238" s="20" t="s">
        <v>5703</v>
      </c>
      <c r="M238" s="18" t="s">
        <v>4452</v>
      </c>
      <c r="N238" s="21" t="s">
        <v>5704</v>
      </c>
      <c r="O238" s="21" t="s">
        <v>5705</v>
      </c>
    </row>
    <row r="239" spans="1:15" ht="15" customHeight="1">
      <c r="A239" s="18" t="s">
        <v>41</v>
      </c>
      <c r="B239" s="18" t="s">
        <v>42</v>
      </c>
      <c r="C239" s="19">
        <v>2</v>
      </c>
      <c r="D239" s="18" t="s">
        <v>540</v>
      </c>
      <c r="E239" s="18" t="s">
        <v>5181</v>
      </c>
      <c r="F239" s="20">
        <v>21315967</v>
      </c>
      <c r="G239" s="18" t="s">
        <v>5706</v>
      </c>
      <c r="H239" s="18" t="s">
        <v>5707</v>
      </c>
      <c r="I239" s="18" t="s">
        <v>758</v>
      </c>
      <c r="J239" s="18"/>
      <c r="K239" s="18" t="s">
        <v>4552</v>
      </c>
      <c r="L239" s="20" t="s">
        <v>5708</v>
      </c>
      <c r="M239" s="18" t="s">
        <v>4982</v>
      </c>
      <c r="N239" s="21" t="s">
        <v>5709</v>
      </c>
      <c r="O239" s="21" t="s">
        <v>5710</v>
      </c>
    </row>
    <row r="240" spans="1:15" ht="15" customHeight="1">
      <c r="A240" s="18" t="s">
        <v>41</v>
      </c>
      <c r="B240" s="18" t="s">
        <v>42</v>
      </c>
      <c r="C240" s="19">
        <v>2</v>
      </c>
      <c r="D240" s="18" t="s">
        <v>540</v>
      </c>
      <c r="E240" s="18" t="s">
        <v>5181</v>
      </c>
      <c r="F240" s="20">
        <v>21068757</v>
      </c>
      <c r="G240" s="18" t="s">
        <v>5711</v>
      </c>
      <c r="H240" s="18" t="s">
        <v>5712</v>
      </c>
      <c r="I240" s="18" t="s">
        <v>1383</v>
      </c>
      <c r="J240" s="18" t="s">
        <v>5713</v>
      </c>
      <c r="K240" s="18" t="s">
        <v>4245</v>
      </c>
      <c r="L240" s="20" t="s">
        <v>5714</v>
      </c>
      <c r="M240" s="18" t="s">
        <v>4275</v>
      </c>
      <c r="N240" s="21" t="s">
        <v>5715</v>
      </c>
      <c r="O240" s="21" t="s">
        <v>5716</v>
      </c>
    </row>
    <row r="241" spans="1:15" ht="15" customHeight="1">
      <c r="A241" s="18" t="s">
        <v>41</v>
      </c>
      <c r="B241" s="18" t="s">
        <v>42</v>
      </c>
      <c r="C241" s="19">
        <v>2</v>
      </c>
      <c r="D241" s="18" t="s">
        <v>540</v>
      </c>
      <c r="E241" s="18" t="s">
        <v>5181</v>
      </c>
      <c r="F241" s="20">
        <v>21188847</v>
      </c>
      <c r="G241" s="18" t="s">
        <v>5717</v>
      </c>
      <c r="H241" s="18" t="s">
        <v>5718</v>
      </c>
      <c r="I241" s="18" t="s">
        <v>4033</v>
      </c>
      <c r="J241" s="18"/>
      <c r="K241" s="18" t="s">
        <v>4450</v>
      </c>
      <c r="L241" s="20" t="s">
        <v>5719</v>
      </c>
      <c r="M241" s="18" t="s">
        <v>5682</v>
      </c>
      <c r="N241" s="21" t="s">
        <v>5720</v>
      </c>
      <c r="O241" s="21" t="s">
        <v>5721</v>
      </c>
    </row>
    <row r="242" spans="1:15" ht="15" customHeight="1">
      <c r="A242" s="18" t="s">
        <v>41</v>
      </c>
      <c r="B242" s="18" t="s">
        <v>42</v>
      </c>
      <c r="C242" s="19">
        <v>2</v>
      </c>
      <c r="D242" s="18" t="s">
        <v>540</v>
      </c>
      <c r="E242" s="18" t="s">
        <v>5181</v>
      </c>
      <c r="F242" s="20">
        <v>20447089</v>
      </c>
      <c r="G242" s="18" t="s">
        <v>5722</v>
      </c>
      <c r="H242" s="18" t="s">
        <v>5723</v>
      </c>
      <c r="I242" s="18" t="s">
        <v>5724</v>
      </c>
      <c r="J242" s="18"/>
      <c r="K242" s="18" t="s">
        <v>4450</v>
      </c>
      <c r="L242" s="20" t="s">
        <v>5725</v>
      </c>
      <c r="M242" s="18" t="s">
        <v>4452</v>
      </c>
      <c r="N242" s="21" t="s">
        <v>5726</v>
      </c>
      <c r="O242" s="21" t="s">
        <v>5727</v>
      </c>
    </row>
    <row r="243" spans="1:15" ht="15" customHeight="1">
      <c r="A243" s="18" t="s">
        <v>41</v>
      </c>
      <c r="B243" s="18" t="s">
        <v>42</v>
      </c>
      <c r="C243" s="19">
        <v>2</v>
      </c>
      <c r="D243" s="18" t="s">
        <v>540</v>
      </c>
      <c r="E243" s="18" t="s">
        <v>5181</v>
      </c>
      <c r="F243" s="20">
        <v>19609311</v>
      </c>
      <c r="G243" s="18" t="s">
        <v>5728</v>
      </c>
      <c r="H243" s="18" t="s">
        <v>5729</v>
      </c>
      <c r="I243" s="18" t="s">
        <v>965</v>
      </c>
      <c r="J243" s="18" t="s">
        <v>5730</v>
      </c>
      <c r="K243" s="18" t="s">
        <v>4245</v>
      </c>
      <c r="L243" s="20" t="s">
        <v>5731</v>
      </c>
      <c r="M243" s="18" t="s">
        <v>4275</v>
      </c>
      <c r="N243" s="21" t="s">
        <v>5732</v>
      </c>
      <c r="O243" s="21" t="s">
        <v>5733</v>
      </c>
    </row>
    <row r="244" spans="1:15" ht="15" customHeight="1">
      <c r="A244" s="18" t="s">
        <v>41</v>
      </c>
      <c r="B244" s="18" t="s">
        <v>42</v>
      </c>
      <c r="C244" s="19">
        <v>2</v>
      </c>
      <c r="D244" s="18" t="s">
        <v>540</v>
      </c>
      <c r="E244" s="18" t="s">
        <v>5181</v>
      </c>
      <c r="F244" s="20">
        <v>19945632</v>
      </c>
      <c r="G244" s="18" t="s">
        <v>5734</v>
      </c>
      <c r="H244" s="18" t="s">
        <v>5735</v>
      </c>
      <c r="I244" s="18" t="s">
        <v>929</v>
      </c>
      <c r="J244" s="18"/>
      <c r="K244" s="18" t="s">
        <v>4772</v>
      </c>
      <c r="L244" s="20" t="s">
        <v>5736</v>
      </c>
      <c r="M244" s="18" t="s">
        <v>4215</v>
      </c>
      <c r="N244" s="21" t="s">
        <v>5737</v>
      </c>
      <c r="O244" s="21" t="s">
        <v>5738</v>
      </c>
    </row>
    <row r="245" spans="1:15" ht="15" customHeight="1">
      <c r="A245" s="18" t="s">
        <v>41</v>
      </c>
      <c r="B245" s="18" t="s">
        <v>42</v>
      </c>
      <c r="C245" s="19">
        <v>2</v>
      </c>
      <c r="D245" s="18" t="s">
        <v>540</v>
      </c>
      <c r="E245" s="18" t="s">
        <v>5181</v>
      </c>
      <c r="F245" s="20">
        <v>19548939</v>
      </c>
      <c r="G245" s="18" t="s">
        <v>5739</v>
      </c>
      <c r="H245" s="18" t="s">
        <v>5740</v>
      </c>
      <c r="I245" s="18" t="s">
        <v>5741</v>
      </c>
      <c r="J245" s="18" t="s">
        <v>5742</v>
      </c>
      <c r="K245" s="18" t="s">
        <v>4450</v>
      </c>
      <c r="L245" s="20" t="s">
        <v>5743</v>
      </c>
      <c r="M245" s="18" t="s">
        <v>4982</v>
      </c>
      <c r="N245" s="21" t="s">
        <v>5744</v>
      </c>
      <c r="O245" s="21" t="s">
        <v>5745</v>
      </c>
    </row>
    <row r="246" spans="1:15" ht="15" customHeight="1">
      <c r="A246" s="18" t="s">
        <v>41</v>
      </c>
      <c r="B246" s="18" t="s">
        <v>42</v>
      </c>
      <c r="C246" s="19">
        <v>2</v>
      </c>
      <c r="D246" s="18" t="s">
        <v>540</v>
      </c>
      <c r="E246" s="18" t="s">
        <v>5181</v>
      </c>
      <c r="F246" s="20">
        <v>19435799</v>
      </c>
      <c r="G246" s="18" t="s">
        <v>5746</v>
      </c>
      <c r="H246" s="18" t="s">
        <v>5747</v>
      </c>
      <c r="I246" s="18" t="s">
        <v>5748</v>
      </c>
      <c r="J246" s="18" t="s">
        <v>5749</v>
      </c>
      <c r="K246" s="18" t="s">
        <v>5750</v>
      </c>
      <c r="L246" s="20" t="s">
        <v>5751</v>
      </c>
      <c r="M246" s="18" t="s">
        <v>4275</v>
      </c>
      <c r="N246" s="21" t="s">
        <v>5752</v>
      </c>
      <c r="O246" s="21" t="s">
        <v>5753</v>
      </c>
    </row>
    <row r="247" spans="1:15" ht="15" customHeight="1">
      <c r="A247" s="18" t="s">
        <v>41</v>
      </c>
      <c r="B247" s="18" t="s">
        <v>42</v>
      </c>
      <c r="C247" s="19">
        <v>2</v>
      </c>
      <c r="D247" s="18" t="s">
        <v>540</v>
      </c>
      <c r="E247" s="18" t="s">
        <v>5181</v>
      </c>
      <c r="F247" s="20">
        <v>19239468</v>
      </c>
      <c r="G247" s="18" t="s">
        <v>5754</v>
      </c>
      <c r="H247" s="18" t="s">
        <v>5755</v>
      </c>
      <c r="I247" s="18" t="s">
        <v>5756</v>
      </c>
      <c r="J247" s="18" t="s">
        <v>5757</v>
      </c>
      <c r="K247" s="18" t="s">
        <v>4213</v>
      </c>
      <c r="L247" s="20" t="s">
        <v>5758</v>
      </c>
      <c r="M247" s="18" t="s">
        <v>4275</v>
      </c>
      <c r="N247" s="21" t="s">
        <v>5759</v>
      </c>
      <c r="O247" s="21" t="s">
        <v>5760</v>
      </c>
    </row>
    <row r="248" spans="1:15" ht="15" customHeight="1">
      <c r="A248" s="18" t="s">
        <v>41</v>
      </c>
      <c r="B248" s="18" t="s">
        <v>42</v>
      </c>
      <c r="C248" s="19">
        <v>2</v>
      </c>
      <c r="D248" s="18" t="s">
        <v>540</v>
      </c>
      <c r="E248" s="18" t="s">
        <v>5181</v>
      </c>
      <c r="F248" s="20">
        <v>19179616</v>
      </c>
      <c r="G248" s="18" t="s">
        <v>5761</v>
      </c>
      <c r="H248" s="18" t="s">
        <v>5762</v>
      </c>
      <c r="I248" s="18" t="s">
        <v>934</v>
      </c>
      <c r="J248" s="18" t="s">
        <v>5763</v>
      </c>
      <c r="K248" s="18" t="s">
        <v>5170</v>
      </c>
      <c r="L248" s="20" t="s">
        <v>5764</v>
      </c>
      <c r="M248" s="18" t="s">
        <v>4275</v>
      </c>
      <c r="N248" s="21" t="s">
        <v>5765</v>
      </c>
      <c r="O248" s="21" t="s">
        <v>5766</v>
      </c>
    </row>
    <row r="249" spans="1:15" ht="15" customHeight="1">
      <c r="A249" s="18" t="s">
        <v>41</v>
      </c>
      <c r="B249" s="18" t="s">
        <v>42</v>
      </c>
      <c r="C249" s="19">
        <v>2</v>
      </c>
      <c r="D249" s="18" t="s">
        <v>540</v>
      </c>
      <c r="E249" s="18" t="s">
        <v>5181</v>
      </c>
      <c r="F249" s="20">
        <v>18281251</v>
      </c>
      <c r="G249" s="18" t="s">
        <v>5767</v>
      </c>
      <c r="H249" s="18" t="s">
        <v>5768</v>
      </c>
      <c r="I249" s="18" t="s">
        <v>1976</v>
      </c>
      <c r="J249" s="18" t="s">
        <v>5769</v>
      </c>
      <c r="K249" s="18" t="s">
        <v>5770</v>
      </c>
      <c r="L249" s="20" t="s">
        <v>5771</v>
      </c>
      <c r="M249" s="18" t="s">
        <v>4275</v>
      </c>
      <c r="N249" s="21" t="s">
        <v>5772</v>
      </c>
      <c r="O249" s="21" t="s">
        <v>5773</v>
      </c>
    </row>
    <row r="250" spans="1:15" ht="15" customHeight="1">
      <c r="A250" s="18" t="s">
        <v>41</v>
      </c>
      <c r="B250" s="18" t="s">
        <v>42</v>
      </c>
      <c r="C250" s="19">
        <v>2</v>
      </c>
      <c r="D250" s="18" t="s">
        <v>540</v>
      </c>
      <c r="E250" s="18" t="s">
        <v>5181</v>
      </c>
      <c r="F250" s="20">
        <v>18241268</v>
      </c>
      <c r="G250" s="18" t="s">
        <v>5774</v>
      </c>
      <c r="H250" s="18" t="s">
        <v>5775</v>
      </c>
      <c r="I250" s="18" t="s">
        <v>1976</v>
      </c>
      <c r="J250" s="18" t="s">
        <v>5776</v>
      </c>
      <c r="K250" s="18" t="s">
        <v>4213</v>
      </c>
      <c r="L250" s="20" t="s">
        <v>5777</v>
      </c>
      <c r="M250" s="18" t="s">
        <v>4982</v>
      </c>
      <c r="N250" s="21" t="s">
        <v>5778</v>
      </c>
      <c r="O250" s="21" t="s">
        <v>5779</v>
      </c>
    </row>
    <row r="251" spans="1:15" ht="15" customHeight="1">
      <c r="A251" s="18" t="s">
        <v>41</v>
      </c>
      <c r="B251" s="18" t="s">
        <v>42</v>
      </c>
      <c r="C251" s="19">
        <v>2</v>
      </c>
      <c r="D251" s="18" t="s">
        <v>540</v>
      </c>
      <c r="E251" s="18" t="s">
        <v>5181</v>
      </c>
      <c r="F251" s="20">
        <v>17986308</v>
      </c>
      <c r="G251" s="18" t="s">
        <v>5780</v>
      </c>
      <c r="H251" s="18" t="s">
        <v>5781</v>
      </c>
      <c r="I251" s="18" t="s">
        <v>5782</v>
      </c>
      <c r="J251" s="18" t="s">
        <v>5783</v>
      </c>
      <c r="K251" s="18" t="s">
        <v>4213</v>
      </c>
      <c r="L251" s="20" t="s">
        <v>5784</v>
      </c>
      <c r="M251" s="18" t="s">
        <v>4275</v>
      </c>
      <c r="N251" s="21" t="s">
        <v>5785</v>
      </c>
      <c r="O251" s="21" t="s">
        <v>5786</v>
      </c>
    </row>
    <row r="252" spans="1:15" ht="15" customHeight="1">
      <c r="A252" s="18" t="s">
        <v>41</v>
      </c>
      <c r="B252" s="18" t="s">
        <v>42</v>
      </c>
      <c r="C252" s="19">
        <v>2</v>
      </c>
      <c r="D252" s="18" t="s">
        <v>540</v>
      </c>
      <c r="E252" s="18" t="s">
        <v>5181</v>
      </c>
      <c r="F252" s="20">
        <v>17559070</v>
      </c>
      <c r="G252" s="18" t="s">
        <v>5787</v>
      </c>
      <c r="H252" s="18" t="s">
        <v>5788</v>
      </c>
      <c r="I252" s="18" t="s">
        <v>5789</v>
      </c>
      <c r="J252" s="18"/>
      <c r="K252" s="18" t="s">
        <v>5790</v>
      </c>
      <c r="L252" s="20" t="s">
        <v>5791</v>
      </c>
      <c r="M252" s="18" t="s">
        <v>4307</v>
      </c>
      <c r="N252" s="21" t="s">
        <v>5792</v>
      </c>
      <c r="O252" s="21" t="s">
        <v>5793</v>
      </c>
    </row>
    <row r="253" spans="1:15" ht="15" customHeight="1">
      <c r="A253" s="18" t="s">
        <v>41</v>
      </c>
      <c r="B253" s="18" t="s">
        <v>42</v>
      </c>
      <c r="C253" s="19">
        <v>2</v>
      </c>
      <c r="D253" s="18" t="s">
        <v>540</v>
      </c>
      <c r="E253" s="18" t="s">
        <v>5181</v>
      </c>
      <c r="F253" s="20">
        <v>18577061</v>
      </c>
      <c r="G253" s="18" t="s">
        <v>5794</v>
      </c>
      <c r="H253" s="18" t="s">
        <v>5795</v>
      </c>
      <c r="I253" s="18" t="s">
        <v>5796</v>
      </c>
      <c r="J253" s="18"/>
      <c r="K253" s="18" t="s">
        <v>5641</v>
      </c>
      <c r="L253" s="20" t="s">
        <v>5797</v>
      </c>
      <c r="M253" s="18" t="s">
        <v>4452</v>
      </c>
      <c r="N253" s="21" t="s">
        <v>5798</v>
      </c>
      <c r="O253" s="21" t="s">
        <v>5799</v>
      </c>
    </row>
    <row r="254" spans="1:15" ht="15" customHeight="1">
      <c r="A254" s="18" t="s">
        <v>41</v>
      </c>
      <c r="B254" s="18" t="s">
        <v>42</v>
      </c>
      <c r="C254" s="19">
        <v>2</v>
      </c>
      <c r="D254" s="18" t="s">
        <v>540</v>
      </c>
      <c r="E254" s="18" t="s">
        <v>5181</v>
      </c>
      <c r="F254" s="20">
        <v>17495952</v>
      </c>
      <c r="G254" s="18" t="s">
        <v>5800</v>
      </c>
      <c r="H254" s="18" t="s">
        <v>5801</v>
      </c>
      <c r="I254" s="18" t="s">
        <v>1455</v>
      </c>
      <c r="J254" s="18" t="s">
        <v>5802</v>
      </c>
      <c r="K254" s="18" t="s">
        <v>4245</v>
      </c>
      <c r="L254" s="20" t="s">
        <v>5803</v>
      </c>
      <c r="M254" s="18" t="s">
        <v>4275</v>
      </c>
      <c r="N254" s="21" t="s">
        <v>5804</v>
      </c>
      <c r="O254" s="21" t="s">
        <v>5805</v>
      </c>
    </row>
    <row r="255" spans="1:15" ht="15" customHeight="1">
      <c r="A255" s="18" t="s">
        <v>41</v>
      </c>
      <c r="B255" s="18" t="s">
        <v>42</v>
      </c>
      <c r="C255" s="19">
        <v>2</v>
      </c>
      <c r="D255" s="18" t="s">
        <v>540</v>
      </c>
      <c r="E255" s="18" t="s">
        <v>5181</v>
      </c>
      <c r="F255" s="20">
        <v>17581693</v>
      </c>
      <c r="G255" s="18" t="s">
        <v>5806</v>
      </c>
      <c r="H255" s="18" t="s">
        <v>5807</v>
      </c>
      <c r="I255" s="18" t="s">
        <v>5808</v>
      </c>
      <c r="J255" s="18" t="s">
        <v>5809</v>
      </c>
      <c r="K255" s="18" t="s">
        <v>5810</v>
      </c>
      <c r="L255" s="20" t="s">
        <v>5811</v>
      </c>
      <c r="M255" s="18" t="s">
        <v>4275</v>
      </c>
      <c r="N255" s="21" t="s">
        <v>5812</v>
      </c>
      <c r="O255" s="21" t="s">
        <v>5813</v>
      </c>
    </row>
    <row r="256" spans="1:15" ht="15" customHeight="1">
      <c r="A256" s="18" t="s">
        <v>41</v>
      </c>
      <c r="B256" s="18" t="s">
        <v>42</v>
      </c>
      <c r="C256" s="19">
        <v>2</v>
      </c>
      <c r="D256" s="18" t="s">
        <v>540</v>
      </c>
      <c r="E256" s="18" t="s">
        <v>5181</v>
      </c>
      <c r="F256" s="20">
        <v>17255524</v>
      </c>
      <c r="G256" s="18" t="s">
        <v>5814</v>
      </c>
      <c r="H256" s="18" t="s">
        <v>5815</v>
      </c>
      <c r="I256" s="18" t="s">
        <v>5816</v>
      </c>
      <c r="J256" s="18" t="s">
        <v>5817</v>
      </c>
      <c r="K256" s="18" t="s">
        <v>5818</v>
      </c>
      <c r="L256" s="20" t="s">
        <v>5819</v>
      </c>
      <c r="M256" s="18" t="s">
        <v>4275</v>
      </c>
      <c r="N256" s="21" t="s">
        <v>5820</v>
      </c>
      <c r="O256" s="21" t="s">
        <v>5821</v>
      </c>
    </row>
    <row r="257" spans="1:15" ht="15" customHeight="1">
      <c r="A257" s="18" t="s">
        <v>41</v>
      </c>
      <c r="B257" s="18" t="s">
        <v>42</v>
      </c>
      <c r="C257" s="19">
        <v>2</v>
      </c>
      <c r="D257" s="18" t="s">
        <v>540</v>
      </c>
      <c r="E257" s="18" t="s">
        <v>5181</v>
      </c>
      <c r="F257" s="20">
        <v>16902423</v>
      </c>
      <c r="G257" s="18" t="s">
        <v>5822</v>
      </c>
      <c r="H257" s="18" t="s">
        <v>5823</v>
      </c>
      <c r="I257" s="18" t="s">
        <v>1695</v>
      </c>
      <c r="J257" s="18" t="s">
        <v>5824</v>
      </c>
      <c r="K257" s="18" t="s">
        <v>4245</v>
      </c>
      <c r="L257" s="20" t="s">
        <v>5825</v>
      </c>
      <c r="M257" s="18" t="s">
        <v>4275</v>
      </c>
      <c r="N257" s="21" t="s">
        <v>5826</v>
      </c>
      <c r="O257" s="21" t="s">
        <v>5827</v>
      </c>
    </row>
    <row r="258" spans="1:15" ht="15" customHeight="1">
      <c r="A258" s="18" t="s">
        <v>41</v>
      </c>
      <c r="B258" s="18" t="s">
        <v>42</v>
      </c>
      <c r="C258" s="19">
        <v>2</v>
      </c>
      <c r="D258" s="18" t="s">
        <v>540</v>
      </c>
      <c r="E258" s="18" t="s">
        <v>5203</v>
      </c>
      <c r="F258" s="20">
        <v>17034548</v>
      </c>
      <c r="G258" s="18" t="s">
        <v>5828</v>
      </c>
      <c r="H258" s="18" t="s">
        <v>5829</v>
      </c>
      <c r="I258" s="18" t="s">
        <v>1695</v>
      </c>
      <c r="J258" s="18"/>
      <c r="K258" s="18" t="s">
        <v>4213</v>
      </c>
      <c r="L258" s="20" t="s">
        <v>5830</v>
      </c>
      <c r="M258" s="18" t="s">
        <v>4982</v>
      </c>
      <c r="N258" s="21" t="s">
        <v>5831</v>
      </c>
      <c r="O258" s="21" t="s">
        <v>5832</v>
      </c>
    </row>
    <row r="259" spans="1:15" ht="15" customHeight="1">
      <c r="A259" s="18" t="s">
        <v>41</v>
      </c>
      <c r="B259" s="18" t="s">
        <v>42</v>
      </c>
      <c r="C259" s="19">
        <v>2</v>
      </c>
      <c r="D259" s="18" t="s">
        <v>540</v>
      </c>
      <c r="E259" s="18" t="s">
        <v>5181</v>
      </c>
      <c r="F259" s="20">
        <v>17041604</v>
      </c>
      <c r="G259" s="18" t="s">
        <v>5833</v>
      </c>
      <c r="H259" s="18" t="s">
        <v>5834</v>
      </c>
      <c r="I259" s="18" t="s">
        <v>1695</v>
      </c>
      <c r="J259" s="18" t="s">
        <v>5835</v>
      </c>
      <c r="K259" s="18" t="s">
        <v>4960</v>
      </c>
      <c r="L259" s="20" t="s">
        <v>5836</v>
      </c>
      <c r="M259" s="18" t="s">
        <v>5837</v>
      </c>
      <c r="N259" s="21" t="s">
        <v>5838</v>
      </c>
      <c r="O259" s="21" t="s">
        <v>5839</v>
      </c>
    </row>
    <row r="260" spans="1:15" ht="15" customHeight="1">
      <c r="A260" s="18" t="s">
        <v>41</v>
      </c>
      <c r="B260" s="18" t="s">
        <v>42</v>
      </c>
      <c r="C260" s="19">
        <v>2</v>
      </c>
      <c r="D260" s="18" t="s">
        <v>540</v>
      </c>
      <c r="E260" s="18" t="s">
        <v>5181</v>
      </c>
      <c r="F260" s="20">
        <v>16641895</v>
      </c>
      <c r="G260" s="18" t="s">
        <v>5840</v>
      </c>
      <c r="H260" s="18" t="s">
        <v>5841</v>
      </c>
      <c r="I260" s="18" t="s">
        <v>5842</v>
      </c>
      <c r="J260" s="18"/>
      <c r="K260" s="18" t="s">
        <v>5843</v>
      </c>
      <c r="L260" s="20" t="s">
        <v>5844</v>
      </c>
      <c r="M260" s="18" t="s">
        <v>4275</v>
      </c>
      <c r="N260" s="21" t="s">
        <v>5845</v>
      </c>
      <c r="O260" s="21" t="s">
        <v>5846</v>
      </c>
    </row>
    <row r="261" spans="1:15" ht="15" customHeight="1">
      <c r="A261" s="18" t="s">
        <v>41</v>
      </c>
      <c r="B261" s="18" t="s">
        <v>42</v>
      </c>
      <c r="C261" s="19">
        <v>2</v>
      </c>
      <c r="D261" s="18" t="s">
        <v>540</v>
      </c>
      <c r="E261" s="18" t="s">
        <v>5181</v>
      </c>
      <c r="F261" s="20">
        <v>16197390</v>
      </c>
      <c r="G261" s="18" t="s">
        <v>5847</v>
      </c>
      <c r="H261" s="18" t="s">
        <v>5848</v>
      </c>
      <c r="I261" s="18" t="s">
        <v>5057</v>
      </c>
      <c r="J261" s="18"/>
      <c r="K261" s="18" t="s">
        <v>4450</v>
      </c>
      <c r="L261" s="20" t="s">
        <v>5849</v>
      </c>
      <c r="M261" s="18" t="s">
        <v>4206</v>
      </c>
      <c r="N261" s="21" t="s">
        <v>5850</v>
      </c>
      <c r="O261" s="21" t="s">
        <v>5851</v>
      </c>
    </row>
    <row r="262" spans="1:15" ht="15" customHeight="1">
      <c r="A262" s="18" t="s">
        <v>41</v>
      </c>
      <c r="B262" s="18" t="s">
        <v>42</v>
      </c>
      <c r="C262" s="19">
        <v>2</v>
      </c>
      <c r="D262" s="18" t="s">
        <v>540</v>
      </c>
      <c r="E262" s="18" t="s">
        <v>5181</v>
      </c>
      <c r="F262" s="20">
        <v>16297190</v>
      </c>
      <c r="G262" s="18" t="s">
        <v>5852</v>
      </c>
      <c r="H262" s="18" t="s">
        <v>5853</v>
      </c>
      <c r="I262" s="18" t="s">
        <v>5057</v>
      </c>
      <c r="J262" s="18"/>
      <c r="K262" s="18" t="s">
        <v>4245</v>
      </c>
      <c r="L262" s="20" t="s">
        <v>5854</v>
      </c>
      <c r="M262" s="18" t="s">
        <v>4275</v>
      </c>
      <c r="N262" s="21" t="s">
        <v>5855</v>
      </c>
      <c r="O262" s="21" t="s">
        <v>5856</v>
      </c>
    </row>
    <row r="263" spans="1:15" ht="15" customHeight="1">
      <c r="A263" s="18" t="s">
        <v>41</v>
      </c>
      <c r="B263" s="18" t="s">
        <v>42</v>
      </c>
      <c r="C263" s="19">
        <v>2</v>
      </c>
      <c r="D263" s="18" t="s">
        <v>540</v>
      </c>
      <c r="E263" s="18" t="s">
        <v>5181</v>
      </c>
      <c r="F263" s="20">
        <v>16250204</v>
      </c>
      <c r="G263" s="18" t="s">
        <v>5857</v>
      </c>
      <c r="H263" s="18" t="s">
        <v>5858</v>
      </c>
      <c r="I263" s="18" t="s">
        <v>5859</v>
      </c>
      <c r="J263" s="18"/>
      <c r="K263" s="18" t="s">
        <v>5860</v>
      </c>
      <c r="L263" s="20" t="s">
        <v>5861</v>
      </c>
      <c r="M263" s="18" t="s">
        <v>5862</v>
      </c>
      <c r="N263" s="21" t="s">
        <v>5863</v>
      </c>
      <c r="O263" s="21" t="s">
        <v>5864</v>
      </c>
    </row>
    <row r="264" spans="1:15" ht="15" customHeight="1">
      <c r="A264" s="18" t="s">
        <v>41</v>
      </c>
      <c r="B264" s="18" t="s">
        <v>42</v>
      </c>
      <c r="C264" s="19">
        <v>2</v>
      </c>
      <c r="D264" s="18" t="s">
        <v>540</v>
      </c>
      <c r="E264" s="18" t="s">
        <v>5181</v>
      </c>
      <c r="F264" s="20">
        <v>15946810</v>
      </c>
      <c r="G264" s="18" t="s">
        <v>5865</v>
      </c>
      <c r="H264" s="18" t="s">
        <v>5866</v>
      </c>
      <c r="I264" s="18" t="s">
        <v>5867</v>
      </c>
      <c r="J264" s="18"/>
      <c r="K264" s="18" t="s">
        <v>5868</v>
      </c>
      <c r="L264" s="20" t="s">
        <v>5869</v>
      </c>
      <c r="M264" s="18" t="s">
        <v>4275</v>
      </c>
      <c r="N264" s="21" t="s">
        <v>5870</v>
      </c>
      <c r="O264" s="21" t="s">
        <v>5871</v>
      </c>
    </row>
    <row r="265" spans="1:15" ht="15" customHeight="1">
      <c r="A265" s="18" t="s">
        <v>41</v>
      </c>
      <c r="B265" s="18" t="s">
        <v>42</v>
      </c>
      <c r="C265" s="19">
        <v>2</v>
      </c>
      <c r="D265" s="18" t="s">
        <v>540</v>
      </c>
      <c r="E265" s="18" t="s">
        <v>5181</v>
      </c>
      <c r="F265" s="20">
        <v>15949021</v>
      </c>
      <c r="G265" s="18" t="s">
        <v>5872</v>
      </c>
      <c r="H265" s="18" t="s">
        <v>5873</v>
      </c>
      <c r="I265" s="18" t="s">
        <v>5874</v>
      </c>
      <c r="J265" s="18"/>
      <c r="K265" s="18" t="s">
        <v>4213</v>
      </c>
      <c r="L265" s="20" t="s">
        <v>5875</v>
      </c>
      <c r="M265" s="18" t="s">
        <v>5876</v>
      </c>
      <c r="N265" s="21" t="s">
        <v>5877</v>
      </c>
      <c r="O265" s="21" t="s">
        <v>5878</v>
      </c>
    </row>
    <row r="266" spans="1:15" ht="15" customHeight="1">
      <c r="A266" s="18" t="s">
        <v>41</v>
      </c>
      <c r="B266" s="18" t="s">
        <v>42</v>
      </c>
      <c r="C266" s="19">
        <v>2</v>
      </c>
      <c r="D266" s="18" t="s">
        <v>540</v>
      </c>
      <c r="E266" s="18" t="s">
        <v>5181</v>
      </c>
      <c r="F266" s="20">
        <v>15756637</v>
      </c>
      <c r="G266" s="18" t="s">
        <v>5879</v>
      </c>
      <c r="H266" s="18" t="s">
        <v>5880</v>
      </c>
      <c r="I266" s="18" t="s">
        <v>5881</v>
      </c>
      <c r="J266" s="18" t="s">
        <v>5882</v>
      </c>
      <c r="K266" s="18" t="s">
        <v>4468</v>
      </c>
      <c r="L266" s="20" t="s">
        <v>5883</v>
      </c>
      <c r="M266" s="18" t="s">
        <v>5884</v>
      </c>
      <c r="N266" s="21" t="s">
        <v>5885</v>
      </c>
      <c r="O266" s="21" t="s">
        <v>5886</v>
      </c>
    </row>
    <row r="267" spans="1:15" ht="15" customHeight="1">
      <c r="A267" s="18" t="s">
        <v>41</v>
      </c>
      <c r="B267" s="18" t="s">
        <v>42</v>
      </c>
      <c r="C267" s="19">
        <v>2</v>
      </c>
      <c r="D267" s="18" t="s">
        <v>540</v>
      </c>
      <c r="E267" s="18" t="s">
        <v>5181</v>
      </c>
      <c r="F267" s="20">
        <v>15769851</v>
      </c>
      <c r="G267" s="18" t="s">
        <v>5887</v>
      </c>
      <c r="H267" s="18" t="s">
        <v>5888</v>
      </c>
      <c r="I267" s="18" t="s">
        <v>5889</v>
      </c>
      <c r="J267" s="18" t="s">
        <v>5890</v>
      </c>
      <c r="K267" s="18" t="s">
        <v>5750</v>
      </c>
      <c r="L267" s="20" t="s">
        <v>5891</v>
      </c>
      <c r="M267" s="18" t="s">
        <v>5105</v>
      </c>
      <c r="N267" s="21" t="s">
        <v>5892</v>
      </c>
      <c r="O267" s="21" t="s">
        <v>5893</v>
      </c>
    </row>
    <row r="268" spans="1:15" ht="15" customHeight="1">
      <c r="A268" s="18" t="s">
        <v>41</v>
      </c>
      <c r="B268" s="18" t="s">
        <v>42</v>
      </c>
      <c r="C268" s="19">
        <v>2</v>
      </c>
      <c r="D268" s="18" t="s">
        <v>540</v>
      </c>
      <c r="E268" s="18" t="s">
        <v>5181</v>
      </c>
      <c r="F268" s="20">
        <v>15606522</v>
      </c>
      <c r="G268" s="18" t="s">
        <v>5894</v>
      </c>
      <c r="H268" s="18" t="s">
        <v>5895</v>
      </c>
      <c r="I268" s="18" t="s">
        <v>5896</v>
      </c>
      <c r="J268" s="18"/>
      <c r="K268" s="18" t="s">
        <v>4213</v>
      </c>
      <c r="L268" s="20" t="s">
        <v>5897</v>
      </c>
      <c r="M268" s="18" t="s">
        <v>4206</v>
      </c>
      <c r="N268" s="21" t="s">
        <v>5898</v>
      </c>
      <c r="O268" s="21" t="s">
        <v>5899</v>
      </c>
    </row>
    <row r="269" spans="1:15" ht="15" customHeight="1">
      <c r="A269" s="18" t="s">
        <v>41</v>
      </c>
      <c r="B269" s="18" t="s">
        <v>42</v>
      </c>
      <c r="C269" s="19">
        <v>2</v>
      </c>
      <c r="D269" s="18" t="s">
        <v>540</v>
      </c>
      <c r="E269" s="18" t="s">
        <v>5181</v>
      </c>
      <c r="F269" s="20">
        <v>12653708</v>
      </c>
      <c r="G269" s="18" t="s">
        <v>5900</v>
      </c>
      <c r="H269" s="18" t="s">
        <v>5901</v>
      </c>
      <c r="I269" s="18" t="s">
        <v>1714</v>
      </c>
      <c r="J269" s="18"/>
      <c r="K269" s="18" t="s">
        <v>4450</v>
      </c>
      <c r="L269" s="20" t="s">
        <v>5902</v>
      </c>
      <c r="M269" s="18" t="s">
        <v>4452</v>
      </c>
      <c r="N269" s="21" t="s">
        <v>5903</v>
      </c>
      <c r="O269" s="21" t="s">
        <v>5904</v>
      </c>
    </row>
    <row r="270" spans="1:15" ht="15" customHeight="1">
      <c r="A270" s="18" t="s">
        <v>41</v>
      </c>
      <c r="B270" s="18" t="s">
        <v>42</v>
      </c>
      <c r="C270" s="19">
        <v>2</v>
      </c>
      <c r="D270" s="18" t="s">
        <v>540</v>
      </c>
      <c r="E270" s="18" t="s">
        <v>5181</v>
      </c>
      <c r="F270" s="20">
        <v>14681040</v>
      </c>
      <c r="G270" s="18" t="s">
        <v>5905</v>
      </c>
      <c r="H270" s="18" t="s">
        <v>5906</v>
      </c>
      <c r="I270" s="18" t="s">
        <v>5907</v>
      </c>
      <c r="J270" s="18"/>
      <c r="K270" s="18" t="s">
        <v>5908</v>
      </c>
      <c r="L270" s="20" t="s">
        <v>5909</v>
      </c>
      <c r="M270" s="18" t="s">
        <v>4206</v>
      </c>
      <c r="N270" s="21" t="s">
        <v>5910</v>
      </c>
      <c r="O270" s="21" t="s">
        <v>5911</v>
      </c>
    </row>
    <row r="271" spans="1:15" ht="15" customHeight="1">
      <c r="A271" s="18" t="s">
        <v>41</v>
      </c>
      <c r="B271" s="18" t="s">
        <v>42</v>
      </c>
      <c r="C271" s="19">
        <v>2</v>
      </c>
      <c r="D271" s="18" t="s">
        <v>540</v>
      </c>
      <c r="E271" s="18" t="s">
        <v>5181</v>
      </c>
      <c r="F271" s="20">
        <v>12419304</v>
      </c>
      <c r="G271" s="18" t="s">
        <v>5912</v>
      </c>
      <c r="H271" s="18" t="s">
        <v>5913</v>
      </c>
      <c r="I271" s="18" t="s">
        <v>5914</v>
      </c>
      <c r="J271" s="18"/>
      <c r="K271" s="18" t="s">
        <v>5915</v>
      </c>
      <c r="L271" s="20" t="s">
        <v>5916</v>
      </c>
      <c r="M271" s="18" t="s">
        <v>4275</v>
      </c>
      <c r="N271" s="21" t="s">
        <v>5917</v>
      </c>
      <c r="O271" s="21" t="s">
        <v>5918</v>
      </c>
    </row>
    <row r="272" spans="1:15" ht="15" customHeight="1">
      <c r="A272" s="18" t="s">
        <v>41</v>
      </c>
      <c r="B272" s="18" t="s">
        <v>42</v>
      </c>
      <c r="C272" s="19">
        <v>2</v>
      </c>
      <c r="D272" s="18" t="s">
        <v>540</v>
      </c>
      <c r="E272" s="18" t="s">
        <v>5181</v>
      </c>
      <c r="F272" s="20">
        <v>12060403</v>
      </c>
      <c r="G272" s="18" t="s">
        <v>5919</v>
      </c>
      <c r="H272" s="18" t="s">
        <v>5920</v>
      </c>
      <c r="I272" s="18" t="s">
        <v>5102</v>
      </c>
      <c r="J272" s="18"/>
      <c r="K272" s="18" t="s">
        <v>4245</v>
      </c>
      <c r="L272" s="20" t="s">
        <v>5921</v>
      </c>
      <c r="M272" s="18" t="s">
        <v>5922</v>
      </c>
      <c r="N272" s="21" t="s">
        <v>5923</v>
      </c>
      <c r="O272" s="21" t="s">
        <v>5924</v>
      </c>
    </row>
    <row r="273" spans="1:15" ht="15" customHeight="1">
      <c r="A273" s="18" t="s">
        <v>41</v>
      </c>
      <c r="B273" s="18" t="s">
        <v>42</v>
      </c>
      <c r="C273" s="19">
        <v>2</v>
      </c>
      <c r="D273" s="18" t="s">
        <v>540</v>
      </c>
      <c r="E273" s="18" t="s">
        <v>5181</v>
      </c>
      <c r="F273" s="20">
        <v>11966763</v>
      </c>
      <c r="G273" s="18" t="s">
        <v>5925</v>
      </c>
      <c r="H273" s="18" t="s">
        <v>5926</v>
      </c>
      <c r="I273" s="18" t="s">
        <v>2019</v>
      </c>
      <c r="J273" s="18"/>
      <c r="K273" s="18" t="s">
        <v>5145</v>
      </c>
      <c r="L273" s="20" t="s">
        <v>5927</v>
      </c>
      <c r="M273" s="18" t="s">
        <v>5928</v>
      </c>
      <c r="N273" s="21" t="s">
        <v>5929</v>
      </c>
      <c r="O273" s="21" t="s">
        <v>5930</v>
      </c>
    </row>
    <row r="274" spans="1:15" ht="15" customHeight="1">
      <c r="A274" s="18" t="s">
        <v>41</v>
      </c>
      <c r="B274" s="18" t="s">
        <v>42</v>
      </c>
      <c r="C274" s="19">
        <v>2</v>
      </c>
      <c r="D274" s="18" t="s">
        <v>540</v>
      </c>
      <c r="E274" s="18" t="s">
        <v>5181</v>
      </c>
      <c r="F274" s="20">
        <v>11952683</v>
      </c>
      <c r="G274" s="18" t="s">
        <v>5931</v>
      </c>
      <c r="H274" s="18" t="s">
        <v>5932</v>
      </c>
      <c r="I274" s="18" t="s">
        <v>5933</v>
      </c>
      <c r="J274" s="18"/>
      <c r="K274" s="18" t="s">
        <v>4450</v>
      </c>
      <c r="L274" s="20" t="s">
        <v>5934</v>
      </c>
      <c r="M274" s="18" t="s">
        <v>4452</v>
      </c>
      <c r="N274" s="21" t="s">
        <v>5935</v>
      </c>
      <c r="O274" s="21" t="s">
        <v>5936</v>
      </c>
    </row>
    <row r="275" spans="1:15" ht="15" customHeight="1">
      <c r="A275" s="18" t="s">
        <v>41</v>
      </c>
      <c r="B275" s="18" t="s">
        <v>42</v>
      </c>
      <c r="C275" s="19">
        <v>2</v>
      </c>
      <c r="D275" s="18" t="s">
        <v>540</v>
      </c>
      <c r="E275" s="18" t="s">
        <v>5181</v>
      </c>
      <c r="F275" s="20">
        <v>11678882</v>
      </c>
      <c r="G275" s="18" t="s">
        <v>5619</v>
      </c>
      <c r="H275" s="18" t="s">
        <v>5937</v>
      </c>
      <c r="I275" s="18" t="s">
        <v>960</v>
      </c>
      <c r="J275" s="18"/>
      <c r="K275" s="18" t="s">
        <v>4450</v>
      </c>
      <c r="L275" s="20" t="s">
        <v>5938</v>
      </c>
      <c r="M275" s="18" t="s">
        <v>4341</v>
      </c>
      <c r="N275" s="21" t="s">
        <v>5939</v>
      </c>
      <c r="O275" s="21" t="s">
        <v>5940</v>
      </c>
    </row>
    <row r="276" spans="1:15" ht="15" customHeight="1">
      <c r="A276" s="18" t="s">
        <v>41</v>
      </c>
      <c r="B276" s="18" t="s">
        <v>42</v>
      </c>
      <c r="C276" s="19">
        <v>2</v>
      </c>
      <c r="D276" s="18" t="s">
        <v>540</v>
      </c>
      <c r="E276" s="18" t="s">
        <v>5181</v>
      </c>
      <c r="F276" s="20">
        <v>11382919</v>
      </c>
      <c r="G276" s="18" t="s">
        <v>5941</v>
      </c>
      <c r="H276" s="18" t="s">
        <v>5942</v>
      </c>
      <c r="I276" s="18" t="s">
        <v>554</v>
      </c>
      <c r="J276" s="18"/>
      <c r="K276" s="18" t="s">
        <v>5790</v>
      </c>
      <c r="L276" s="20" t="s">
        <v>5943</v>
      </c>
      <c r="M276" s="18" t="s">
        <v>5922</v>
      </c>
      <c r="N276" s="21" t="s">
        <v>5944</v>
      </c>
      <c r="O276" s="21" t="s">
        <v>5945</v>
      </c>
    </row>
    <row r="277" spans="1:15" ht="15" customHeight="1">
      <c r="A277" s="18" t="s">
        <v>41</v>
      </c>
      <c r="B277" s="18" t="s">
        <v>42</v>
      </c>
      <c r="C277" s="19">
        <v>2</v>
      </c>
      <c r="D277" s="18" t="s">
        <v>540</v>
      </c>
      <c r="E277" s="18" t="s">
        <v>5181</v>
      </c>
      <c r="F277" s="20">
        <v>11488826</v>
      </c>
      <c r="G277" s="18" t="s">
        <v>5946</v>
      </c>
      <c r="H277" s="18" t="s">
        <v>5947</v>
      </c>
      <c r="I277" s="18" t="s">
        <v>554</v>
      </c>
      <c r="J277" s="18"/>
      <c r="K277" s="18" t="s">
        <v>4450</v>
      </c>
      <c r="L277" s="20" t="s">
        <v>5948</v>
      </c>
      <c r="M277" s="18" t="s">
        <v>4452</v>
      </c>
      <c r="N277" s="21" t="s">
        <v>5949</v>
      </c>
      <c r="O277" s="21" t="s">
        <v>5950</v>
      </c>
    </row>
    <row r="278" spans="1:15" ht="15" customHeight="1">
      <c r="A278" s="18" t="s">
        <v>41</v>
      </c>
      <c r="B278" s="18" t="s">
        <v>42</v>
      </c>
      <c r="C278" s="19">
        <v>2</v>
      </c>
      <c r="D278" s="18" t="s">
        <v>540</v>
      </c>
      <c r="E278" s="18" t="s">
        <v>5203</v>
      </c>
      <c r="F278" s="20">
        <v>11091268</v>
      </c>
      <c r="G278" s="18" t="s">
        <v>5951</v>
      </c>
      <c r="H278" s="18" t="s">
        <v>5952</v>
      </c>
      <c r="I278" s="18" t="s">
        <v>1950</v>
      </c>
      <c r="J278" s="18"/>
      <c r="K278" s="18" t="s">
        <v>5145</v>
      </c>
      <c r="L278" s="20" t="s">
        <v>5953</v>
      </c>
      <c r="M278" s="18" t="s">
        <v>4275</v>
      </c>
      <c r="N278" s="21" t="s">
        <v>5954</v>
      </c>
      <c r="O278" s="21" t="s">
        <v>5955</v>
      </c>
    </row>
    <row r="279" spans="1:15" ht="15" customHeight="1">
      <c r="A279" s="18" t="s">
        <v>41</v>
      </c>
      <c r="B279" s="18" t="s">
        <v>42</v>
      </c>
      <c r="C279" s="19">
        <v>2</v>
      </c>
      <c r="D279" s="18" t="s">
        <v>540</v>
      </c>
      <c r="E279" s="18" t="s">
        <v>5181</v>
      </c>
      <c r="F279" s="20">
        <v>10821839</v>
      </c>
      <c r="G279" s="18" t="s">
        <v>5956</v>
      </c>
      <c r="H279" s="18" t="s">
        <v>5957</v>
      </c>
      <c r="I279" s="18" t="s">
        <v>5958</v>
      </c>
      <c r="J279" s="18"/>
      <c r="K279" s="18" t="s">
        <v>5089</v>
      </c>
      <c r="L279" s="20" t="s">
        <v>5959</v>
      </c>
      <c r="M279" s="18" t="s">
        <v>5922</v>
      </c>
      <c r="N279" s="21" t="s">
        <v>5960</v>
      </c>
      <c r="O279" s="21" t="s">
        <v>5961</v>
      </c>
    </row>
    <row r="280" spans="1:15" ht="15" customHeight="1">
      <c r="A280" s="18" t="s">
        <v>41</v>
      </c>
      <c r="B280" s="18" t="s">
        <v>42</v>
      </c>
      <c r="C280" s="19">
        <v>2</v>
      </c>
      <c r="D280" s="18" t="s">
        <v>540</v>
      </c>
      <c r="E280" s="18" t="s">
        <v>5181</v>
      </c>
      <c r="F280" s="20">
        <v>10564722</v>
      </c>
      <c r="G280" s="18" t="s">
        <v>5962</v>
      </c>
      <c r="H280" s="18" t="s">
        <v>5963</v>
      </c>
      <c r="I280" s="18" t="s">
        <v>5964</v>
      </c>
      <c r="J280" s="18"/>
      <c r="K280" s="18" t="s">
        <v>5177</v>
      </c>
      <c r="L280" s="20" t="s">
        <v>5965</v>
      </c>
      <c r="M280" s="18" t="s">
        <v>5922</v>
      </c>
      <c r="N280" s="21" t="s">
        <v>5966</v>
      </c>
      <c r="O280" s="21" t="s">
        <v>5967</v>
      </c>
    </row>
    <row r="281" spans="1:15" ht="15" customHeight="1">
      <c r="A281" s="18" t="s">
        <v>41</v>
      </c>
      <c r="B281" s="18" t="s">
        <v>42</v>
      </c>
      <c r="C281" s="19">
        <v>2</v>
      </c>
      <c r="D281" s="18" t="s">
        <v>540</v>
      </c>
      <c r="E281" s="18" t="s">
        <v>5181</v>
      </c>
      <c r="F281" s="20">
        <v>10606986</v>
      </c>
      <c r="G281" s="18" t="s">
        <v>5968</v>
      </c>
      <c r="H281" s="18" t="s">
        <v>5969</v>
      </c>
      <c r="I281" s="18" t="s">
        <v>1833</v>
      </c>
      <c r="J281" s="18"/>
      <c r="K281" s="18" t="s">
        <v>5145</v>
      </c>
      <c r="L281" s="20" t="s">
        <v>5970</v>
      </c>
      <c r="M281" s="18" t="s">
        <v>5971</v>
      </c>
      <c r="N281" s="21" t="s">
        <v>5972</v>
      </c>
      <c r="O281" s="21" t="s">
        <v>5973</v>
      </c>
    </row>
    <row r="282" spans="1:15" ht="15" customHeight="1">
      <c r="A282" s="18" t="s">
        <v>41</v>
      </c>
      <c r="B282" s="18" t="s">
        <v>42</v>
      </c>
      <c r="C282" s="19">
        <v>2</v>
      </c>
      <c r="D282" s="18" t="s">
        <v>540</v>
      </c>
      <c r="E282" s="18" t="s">
        <v>5181</v>
      </c>
      <c r="F282" s="20">
        <v>10571725</v>
      </c>
      <c r="G282" s="18" t="s">
        <v>5974</v>
      </c>
      <c r="H282" s="18" t="s">
        <v>5975</v>
      </c>
      <c r="I282" s="18" t="s">
        <v>5976</v>
      </c>
      <c r="J282" s="18"/>
      <c r="K282" s="18" t="s">
        <v>4245</v>
      </c>
      <c r="L282" s="20" t="s">
        <v>5977</v>
      </c>
      <c r="M282" s="18" t="s">
        <v>5922</v>
      </c>
      <c r="N282" s="21" t="s">
        <v>5978</v>
      </c>
      <c r="O282" s="21" t="s">
        <v>5979</v>
      </c>
    </row>
    <row r="283" spans="1:15" ht="15" customHeight="1">
      <c r="A283" s="18" t="s">
        <v>41</v>
      </c>
      <c r="B283" s="18" t="s">
        <v>42</v>
      </c>
      <c r="C283" s="19">
        <v>2</v>
      </c>
      <c r="D283" s="18" t="s">
        <v>540</v>
      </c>
      <c r="E283" s="18" t="s">
        <v>5181</v>
      </c>
      <c r="F283" s="20">
        <v>10366422</v>
      </c>
      <c r="G283" s="18" t="s">
        <v>5980</v>
      </c>
      <c r="H283" s="18" t="s">
        <v>5981</v>
      </c>
      <c r="I283" s="18" t="s">
        <v>5982</v>
      </c>
      <c r="J283" s="18"/>
      <c r="K283" s="18" t="s">
        <v>5983</v>
      </c>
      <c r="L283" s="20" t="s">
        <v>5984</v>
      </c>
      <c r="M283" s="18" t="s">
        <v>5928</v>
      </c>
      <c r="N283" s="21" t="s">
        <v>5985</v>
      </c>
      <c r="O283" s="21" t="s">
        <v>5986</v>
      </c>
    </row>
    <row r="284" spans="1:15" ht="15" customHeight="1">
      <c r="A284" s="18" t="s">
        <v>41</v>
      </c>
      <c r="B284" s="18" t="s">
        <v>42</v>
      </c>
      <c r="C284" s="19">
        <v>2</v>
      </c>
      <c r="D284" s="18" t="s">
        <v>540</v>
      </c>
      <c r="E284" s="18" t="s">
        <v>5181</v>
      </c>
      <c r="F284" s="20">
        <v>10233661</v>
      </c>
      <c r="G284" s="18" t="s">
        <v>5987</v>
      </c>
      <c r="H284" s="18" t="s">
        <v>5988</v>
      </c>
      <c r="I284" s="18" t="s">
        <v>5989</v>
      </c>
      <c r="J284" s="18"/>
      <c r="K284" s="18" t="s">
        <v>4450</v>
      </c>
      <c r="L284" s="20" t="s">
        <v>5990</v>
      </c>
      <c r="M284" s="18" t="s">
        <v>4452</v>
      </c>
      <c r="N284" s="21" t="s">
        <v>5991</v>
      </c>
      <c r="O284" s="21" t="s">
        <v>5992</v>
      </c>
    </row>
    <row r="285" spans="1:15" ht="15" customHeight="1">
      <c r="A285" s="18" t="s">
        <v>41</v>
      </c>
      <c r="B285" s="18" t="s">
        <v>42</v>
      </c>
      <c r="C285" s="19">
        <v>2</v>
      </c>
      <c r="D285" s="18" t="s">
        <v>540</v>
      </c>
      <c r="E285" s="18" t="s">
        <v>5181</v>
      </c>
      <c r="F285" s="20">
        <v>10233223</v>
      </c>
      <c r="G285" s="18" t="s">
        <v>5993</v>
      </c>
      <c r="H285" s="18" t="s">
        <v>5994</v>
      </c>
      <c r="I285" s="18" t="s">
        <v>5995</v>
      </c>
      <c r="J285" s="18"/>
      <c r="K285" s="18" t="s">
        <v>4213</v>
      </c>
      <c r="L285" s="20" t="s">
        <v>5996</v>
      </c>
      <c r="M285" s="18" t="s">
        <v>4206</v>
      </c>
      <c r="N285" s="21" t="s">
        <v>5997</v>
      </c>
      <c r="O285" s="21" t="s">
        <v>5998</v>
      </c>
    </row>
    <row r="286" spans="1:15" ht="15" customHeight="1">
      <c r="A286" s="18" t="s">
        <v>41</v>
      </c>
      <c r="B286" s="18" t="s">
        <v>42</v>
      </c>
      <c r="C286" s="19">
        <v>2</v>
      </c>
      <c r="D286" s="18" t="s">
        <v>540</v>
      </c>
      <c r="E286" s="18" t="s">
        <v>5181</v>
      </c>
      <c r="F286" s="20">
        <v>9989793</v>
      </c>
      <c r="G286" s="18" t="s">
        <v>5999</v>
      </c>
      <c r="H286" s="18" t="s">
        <v>6000</v>
      </c>
      <c r="I286" s="18" t="s">
        <v>5995</v>
      </c>
      <c r="J286" s="18"/>
      <c r="K286" s="18" t="s">
        <v>4245</v>
      </c>
      <c r="L286" s="20" t="s">
        <v>6001</v>
      </c>
      <c r="M286" s="18" t="s">
        <v>6002</v>
      </c>
      <c r="N286" s="21" t="s">
        <v>6003</v>
      </c>
      <c r="O286" s="21" t="s">
        <v>6004</v>
      </c>
    </row>
    <row r="287" spans="1:15" ht="15" customHeight="1">
      <c r="A287" s="18" t="s">
        <v>41</v>
      </c>
      <c r="B287" s="18" t="s">
        <v>42</v>
      </c>
      <c r="C287" s="19">
        <v>2</v>
      </c>
      <c r="D287" s="18" t="s">
        <v>540</v>
      </c>
      <c r="E287" s="18" t="s">
        <v>5181</v>
      </c>
      <c r="F287" s="20">
        <v>9784596</v>
      </c>
      <c r="G287" s="18" t="s">
        <v>6005</v>
      </c>
      <c r="H287" s="18" t="s">
        <v>6006</v>
      </c>
      <c r="I287" s="18" t="s">
        <v>6007</v>
      </c>
      <c r="J287" s="18"/>
      <c r="K287" s="18" t="s">
        <v>5177</v>
      </c>
      <c r="L287" s="20" t="s">
        <v>6008</v>
      </c>
      <c r="M287" s="18" t="s">
        <v>6002</v>
      </c>
      <c r="N287" s="21" t="s">
        <v>6009</v>
      </c>
      <c r="O287" s="21" t="s">
        <v>6010</v>
      </c>
    </row>
    <row r="288" spans="1:15" ht="15" customHeight="1">
      <c r="A288" s="18" t="s">
        <v>41</v>
      </c>
      <c r="B288" s="18" t="s">
        <v>42</v>
      </c>
      <c r="C288" s="19">
        <v>2</v>
      </c>
      <c r="D288" s="18" t="s">
        <v>540</v>
      </c>
      <c r="E288" s="18" t="s">
        <v>5181</v>
      </c>
      <c r="F288" s="20">
        <v>9521848</v>
      </c>
      <c r="G288" s="18" t="s">
        <v>6011</v>
      </c>
      <c r="H288" s="18" t="s">
        <v>6012</v>
      </c>
      <c r="I288" s="18" t="s">
        <v>6013</v>
      </c>
      <c r="J288" s="18"/>
      <c r="K288" s="18" t="s">
        <v>5983</v>
      </c>
      <c r="L288" s="20" t="s">
        <v>6014</v>
      </c>
      <c r="M288" s="18" t="s">
        <v>6015</v>
      </c>
      <c r="N288" s="21" t="s">
        <v>6016</v>
      </c>
      <c r="O288" s="21" t="s">
        <v>6017</v>
      </c>
    </row>
    <row r="289" spans="1:15" ht="15" customHeight="1">
      <c r="A289" s="18" t="s">
        <v>41</v>
      </c>
      <c r="B289" s="18" t="s">
        <v>42</v>
      </c>
      <c r="C289" s="19">
        <v>2</v>
      </c>
      <c r="D289" s="18" t="s">
        <v>540</v>
      </c>
      <c r="E289" s="18" t="s">
        <v>5181</v>
      </c>
      <c r="F289" s="20">
        <v>10207247</v>
      </c>
      <c r="G289" s="18" t="s">
        <v>6018</v>
      </c>
      <c r="H289" s="18" t="s">
        <v>6019</v>
      </c>
      <c r="I289" s="18" t="s">
        <v>858</v>
      </c>
      <c r="J289" s="18"/>
      <c r="K289" s="18" t="s">
        <v>6020</v>
      </c>
      <c r="L289" s="20" t="s">
        <v>6021</v>
      </c>
      <c r="M289" s="18" t="s">
        <v>5922</v>
      </c>
      <c r="N289" s="21" t="s">
        <v>6022</v>
      </c>
      <c r="O289" s="18"/>
    </row>
    <row r="290" spans="1:15" ht="15" customHeight="1">
      <c r="A290" s="18" t="s">
        <v>41</v>
      </c>
      <c r="B290" s="18" t="s">
        <v>42</v>
      </c>
      <c r="C290" s="19">
        <v>2</v>
      </c>
      <c r="D290" s="18" t="s">
        <v>540</v>
      </c>
      <c r="E290" s="18" t="s">
        <v>5181</v>
      </c>
      <c r="F290" s="20">
        <v>9389755</v>
      </c>
      <c r="G290" s="18" t="s">
        <v>6023</v>
      </c>
      <c r="H290" s="18" t="s">
        <v>6024</v>
      </c>
      <c r="I290" s="18" t="s">
        <v>6025</v>
      </c>
      <c r="J290" s="18"/>
      <c r="K290" s="18" t="s">
        <v>5393</v>
      </c>
      <c r="L290" s="20" t="s">
        <v>6026</v>
      </c>
      <c r="M290" s="18" t="s">
        <v>6002</v>
      </c>
      <c r="N290" s="21" t="s">
        <v>6027</v>
      </c>
      <c r="O290" s="21" t="s">
        <v>6028</v>
      </c>
    </row>
    <row r="291" spans="1:15" ht="15" customHeight="1">
      <c r="A291" s="18" t="s">
        <v>41</v>
      </c>
      <c r="B291" s="18" t="s">
        <v>42</v>
      </c>
      <c r="C291" s="19">
        <v>2</v>
      </c>
      <c r="D291" s="18" t="s">
        <v>540</v>
      </c>
      <c r="E291" s="18" t="s">
        <v>5181</v>
      </c>
      <c r="F291" s="20">
        <v>9194495</v>
      </c>
      <c r="G291" s="18" t="s">
        <v>6029</v>
      </c>
      <c r="H291" s="18" t="s">
        <v>6030</v>
      </c>
      <c r="I291" s="18" t="s">
        <v>6031</v>
      </c>
      <c r="J291" s="18"/>
      <c r="K291" s="18" t="s">
        <v>5983</v>
      </c>
      <c r="L291" s="20" t="s">
        <v>6032</v>
      </c>
      <c r="M291" s="18" t="s">
        <v>6002</v>
      </c>
      <c r="N291" s="21" t="s">
        <v>6033</v>
      </c>
      <c r="O291" s="21" t="s">
        <v>6034</v>
      </c>
    </row>
    <row r="292" spans="1:15" ht="15" customHeight="1">
      <c r="A292" s="18" t="s">
        <v>41</v>
      </c>
      <c r="B292" s="18" t="s">
        <v>42</v>
      </c>
      <c r="C292" s="19">
        <v>2</v>
      </c>
      <c r="D292" s="18" t="s">
        <v>540</v>
      </c>
      <c r="E292" s="18" t="s">
        <v>5181</v>
      </c>
      <c r="F292" s="20">
        <v>9169408</v>
      </c>
      <c r="G292" s="18" t="s">
        <v>6035</v>
      </c>
      <c r="H292" s="18" t="s">
        <v>6036</v>
      </c>
      <c r="I292" s="18" t="s">
        <v>6037</v>
      </c>
      <c r="J292" s="18"/>
      <c r="K292" s="18" t="s">
        <v>5089</v>
      </c>
      <c r="L292" s="20" t="s">
        <v>6038</v>
      </c>
      <c r="M292" s="18" t="s">
        <v>6002</v>
      </c>
      <c r="N292" s="21" t="s">
        <v>6039</v>
      </c>
      <c r="O292" s="21" t="s">
        <v>6040</v>
      </c>
    </row>
    <row r="293" spans="1:15" ht="15" customHeight="1">
      <c r="A293" s="18" t="s">
        <v>41</v>
      </c>
      <c r="B293" s="18" t="s">
        <v>42</v>
      </c>
      <c r="C293" s="19">
        <v>2</v>
      </c>
      <c r="D293" s="18" t="s">
        <v>540</v>
      </c>
      <c r="E293" s="18" t="s">
        <v>5181</v>
      </c>
      <c r="F293" s="20">
        <v>9130597</v>
      </c>
      <c r="G293" s="18" t="s">
        <v>6041</v>
      </c>
      <c r="H293" s="18" t="s">
        <v>6042</v>
      </c>
      <c r="I293" s="18" t="s">
        <v>6043</v>
      </c>
      <c r="J293" s="18"/>
      <c r="K293" s="18" t="s">
        <v>5177</v>
      </c>
      <c r="L293" s="20" t="s">
        <v>6044</v>
      </c>
      <c r="M293" s="18" t="s">
        <v>5922</v>
      </c>
      <c r="N293" s="21" t="s">
        <v>6045</v>
      </c>
      <c r="O293" s="21" t="s">
        <v>6046</v>
      </c>
    </row>
    <row r="294" spans="1:15" ht="15" customHeight="1">
      <c r="A294" s="18" t="s">
        <v>41</v>
      </c>
      <c r="B294" s="18" t="s">
        <v>42</v>
      </c>
      <c r="C294" s="19">
        <v>2</v>
      </c>
      <c r="D294" s="18" t="s">
        <v>540</v>
      </c>
      <c r="E294" s="18" t="s">
        <v>5181</v>
      </c>
      <c r="F294" s="20">
        <v>9008222</v>
      </c>
      <c r="G294" s="18" t="s">
        <v>6047</v>
      </c>
      <c r="H294" s="18" t="s">
        <v>6048</v>
      </c>
      <c r="I294" s="18" t="s">
        <v>6049</v>
      </c>
      <c r="J294" s="18"/>
      <c r="K294" s="18" t="s">
        <v>4245</v>
      </c>
      <c r="L294" s="20" t="s">
        <v>6050</v>
      </c>
      <c r="M294" s="18" t="s">
        <v>5922</v>
      </c>
      <c r="N294" s="21" t="s">
        <v>6051</v>
      </c>
      <c r="O294" s="21" t="s">
        <v>6052</v>
      </c>
    </row>
    <row r="295" spans="1:15" ht="15" customHeight="1">
      <c r="A295" s="18" t="s">
        <v>41</v>
      </c>
      <c r="B295" s="18" t="s">
        <v>42</v>
      </c>
      <c r="C295" s="19">
        <v>2</v>
      </c>
      <c r="D295" s="18" t="s">
        <v>540</v>
      </c>
      <c r="E295" s="18" t="s">
        <v>5181</v>
      </c>
      <c r="F295" s="20">
        <v>8980290</v>
      </c>
      <c r="G295" s="18" t="s">
        <v>6053</v>
      </c>
      <c r="H295" s="18" t="s">
        <v>6054</v>
      </c>
      <c r="I295" s="18" t="s">
        <v>2061</v>
      </c>
      <c r="J295" s="18"/>
      <c r="K295" s="18" t="s">
        <v>4245</v>
      </c>
      <c r="L295" s="20" t="s">
        <v>6055</v>
      </c>
      <c r="M295" s="18" t="s">
        <v>5922</v>
      </c>
      <c r="N295" s="21" t="s">
        <v>6056</v>
      </c>
      <c r="O295" s="21" t="s">
        <v>6057</v>
      </c>
    </row>
    <row r="296" spans="1:15" ht="15" customHeight="1">
      <c r="A296" s="18" t="s">
        <v>41</v>
      </c>
      <c r="B296" s="18" t="s">
        <v>42</v>
      </c>
      <c r="C296" s="19">
        <v>2</v>
      </c>
      <c r="D296" s="18" t="s">
        <v>540</v>
      </c>
      <c r="E296" s="18" t="s">
        <v>5181</v>
      </c>
      <c r="F296" s="20">
        <v>9256548</v>
      </c>
      <c r="G296" s="18" t="s">
        <v>6058</v>
      </c>
      <c r="H296" s="18" t="s">
        <v>6059</v>
      </c>
      <c r="I296" s="18" t="s">
        <v>6060</v>
      </c>
      <c r="J296" s="18"/>
      <c r="K296" s="18" t="s">
        <v>6061</v>
      </c>
      <c r="L296" s="20" t="s">
        <v>6062</v>
      </c>
      <c r="M296" s="18" t="s">
        <v>4452</v>
      </c>
      <c r="N296" s="21" t="s">
        <v>6063</v>
      </c>
      <c r="O296" s="21" t="s">
        <v>6064</v>
      </c>
    </row>
    <row r="297" spans="1:15" ht="15" customHeight="1">
      <c r="A297" s="18" t="s">
        <v>41</v>
      </c>
      <c r="B297" s="18" t="s">
        <v>42</v>
      </c>
      <c r="C297" s="19">
        <v>2</v>
      </c>
      <c r="D297" s="18" t="s">
        <v>540</v>
      </c>
      <c r="E297" s="18" t="s">
        <v>5181</v>
      </c>
      <c r="F297" s="20">
        <v>8646466</v>
      </c>
      <c r="G297" s="18" t="s">
        <v>6065</v>
      </c>
      <c r="H297" s="18" t="s">
        <v>6066</v>
      </c>
      <c r="I297" s="18" t="s">
        <v>1841</v>
      </c>
      <c r="J297" s="18"/>
      <c r="K297" s="18" t="s">
        <v>6067</v>
      </c>
      <c r="L297" s="20" t="s">
        <v>6068</v>
      </c>
      <c r="M297" s="18" t="s">
        <v>5928</v>
      </c>
      <c r="N297" s="21" t="s">
        <v>6069</v>
      </c>
      <c r="O297" s="21" t="s">
        <v>6070</v>
      </c>
    </row>
    <row r="298" spans="1:15" ht="15" customHeight="1">
      <c r="A298" s="18" t="s">
        <v>41</v>
      </c>
      <c r="B298" s="18" t="s">
        <v>42</v>
      </c>
      <c r="C298" s="19">
        <v>2</v>
      </c>
      <c r="D298" s="18" t="s">
        <v>540</v>
      </c>
      <c r="E298" s="18" t="s">
        <v>5181</v>
      </c>
      <c r="F298" s="20">
        <v>8617990</v>
      </c>
      <c r="G298" s="18" t="s">
        <v>6071</v>
      </c>
      <c r="H298" s="18" t="s">
        <v>6072</v>
      </c>
      <c r="I298" s="18" t="s">
        <v>6073</v>
      </c>
      <c r="J298" s="18"/>
      <c r="K298" s="18" t="s">
        <v>4245</v>
      </c>
      <c r="L298" s="20" t="s">
        <v>6074</v>
      </c>
      <c r="M298" s="18" t="s">
        <v>5922</v>
      </c>
      <c r="N298" s="21" t="s">
        <v>6075</v>
      </c>
      <c r="O298" s="21" t="s">
        <v>6076</v>
      </c>
    </row>
    <row r="299" spans="1:15" ht="15" customHeight="1">
      <c r="A299" s="18" t="s">
        <v>41</v>
      </c>
      <c r="B299" s="18" t="s">
        <v>42</v>
      </c>
      <c r="C299" s="19">
        <v>2</v>
      </c>
      <c r="D299" s="18" t="s">
        <v>540</v>
      </c>
      <c r="E299" s="18" t="s">
        <v>5181</v>
      </c>
      <c r="F299" s="20">
        <v>8747584</v>
      </c>
      <c r="G299" s="18" t="s">
        <v>6077</v>
      </c>
      <c r="H299" s="18" t="s">
        <v>6078</v>
      </c>
      <c r="I299" s="18" t="s">
        <v>5169</v>
      </c>
      <c r="J299" s="18"/>
      <c r="K299" s="18" t="s">
        <v>5641</v>
      </c>
      <c r="L299" s="20" t="s">
        <v>6079</v>
      </c>
      <c r="M299" s="18" t="s">
        <v>4452</v>
      </c>
      <c r="N299" s="21" t="s">
        <v>6080</v>
      </c>
      <c r="O299" s="21" t="s">
        <v>6081</v>
      </c>
    </row>
    <row r="300" spans="1:15" ht="15" customHeight="1">
      <c r="A300" s="18" t="s">
        <v>41</v>
      </c>
      <c r="B300" s="18" t="s">
        <v>42</v>
      </c>
      <c r="C300" s="19">
        <v>2</v>
      </c>
      <c r="D300" s="18" t="s">
        <v>540</v>
      </c>
      <c r="E300" s="18" t="s">
        <v>5181</v>
      </c>
      <c r="F300" s="20">
        <v>7501557</v>
      </c>
      <c r="G300" s="18" t="s">
        <v>6082</v>
      </c>
      <c r="H300" s="18" t="s">
        <v>6083</v>
      </c>
      <c r="I300" s="18" t="s">
        <v>6084</v>
      </c>
      <c r="J300" s="18"/>
      <c r="K300" s="18" t="s">
        <v>5641</v>
      </c>
      <c r="L300" s="20" t="s">
        <v>6085</v>
      </c>
      <c r="M300" s="18" t="s">
        <v>4452</v>
      </c>
      <c r="N300" s="21" t="s">
        <v>6086</v>
      </c>
      <c r="O300" s="21" t="s">
        <v>6087</v>
      </c>
    </row>
    <row r="301" spans="1:15" ht="15" customHeight="1">
      <c r="A301" s="18" t="s">
        <v>41</v>
      </c>
      <c r="B301" s="18" t="s">
        <v>42</v>
      </c>
      <c r="C301" s="19">
        <v>2</v>
      </c>
      <c r="D301" s="18" t="s">
        <v>540</v>
      </c>
      <c r="E301" s="18" t="s">
        <v>5181</v>
      </c>
      <c r="F301" s="20">
        <v>7657882</v>
      </c>
      <c r="G301" s="18" t="s">
        <v>6088</v>
      </c>
      <c r="H301" s="18" t="s">
        <v>6089</v>
      </c>
      <c r="I301" s="18" t="s">
        <v>6084</v>
      </c>
      <c r="J301" s="18"/>
      <c r="K301" s="18" t="s">
        <v>4552</v>
      </c>
      <c r="L301" s="20" t="s">
        <v>6090</v>
      </c>
      <c r="M301" s="18" t="s">
        <v>4452</v>
      </c>
      <c r="N301" s="21" t="s">
        <v>6091</v>
      </c>
      <c r="O301" s="21" t="s">
        <v>6092</v>
      </c>
    </row>
    <row r="302" spans="1:15" ht="15" customHeight="1">
      <c r="A302" s="18" t="s">
        <v>41</v>
      </c>
      <c r="B302" s="18" t="s">
        <v>42</v>
      </c>
      <c r="C302" s="19">
        <v>2</v>
      </c>
      <c r="D302" s="18" t="s">
        <v>540</v>
      </c>
      <c r="E302" s="18" t="s">
        <v>5203</v>
      </c>
      <c r="F302" s="20">
        <v>7756147</v>
      </c>
      <c r="G302" s="18" t="s">
        <v>6093</v>
      </c>
      <c r="H302" s="18" t="s">
        <v>6094</v>
      </c>
      <c r="I302" s="18" t="s">
        <v>6095</v>
      </c>
      <c r="J302" s="18"/>
      <c r="K302" s="18" t="s">
        <v>4213</v>
      </c>
      <c r="L302" s="20" t="s">
        <v>6096</v>
      </c>
      <c r="M302" s="18" t="s">
        <v>4982</v>
      </c>
      <c r="N302" s="21" t="s">
        <v>6097</v>
      </c>
      <c r="O302" s="21" t="s">
        <v>6098</v>
      </c>
    </row>
    <row r="303" spans="1:15" ht="15" customHeight="1">
      <c r="A303" s="18" t="s">
        <v>41</v>
      </c>
      <c r="B303" s="18" t="s">
        <v>42</v>
      </c>
      <c r="C303" s="19">
        <v>2</v>
      </c>
      <c r="D303" s="18" t="s">
        <v>540</v>
      </c>
      <c r="E303" s="18" t="s">
        <v>5203</v>
      </c>
      <c r="F303" s="20">
        <v>7672948</v>
      </c>
      <c r="G303" s="18" t="s">
        <v>6099</v>
      </c>
      <c r="H303" s="18" t="s">
        <v>6100</v>
      </c>
      <c r="I303" s="18" t="s">
        <v>6101</v>
      </c>
      <c r="J303" s="18"/>
      <c r="K303" s="18" t="s">
        <v>6102</v>
      </c>
      <c r="L303" s="20" t="s">
        <v>6103</v>
      </c>
      <c r="M303" s="18" t="s">
        <v>4206</v>
      </c>
      <c r="N303" s="21" t="s">
        <v>6104</v>
      </c>
      <c r="O303" s="18"/>
    </row>
    <row r="304" spans="1:15" ht="15" customHeight="1">
      <c r="A304" s="18" t="s">
        <v>56</v>
      </c>
      <c r="B304" s="18" t="s">
        <v>57</v>
      </c>
      <c r="C304" s="19">
        <v>3</v>
      </c>
      <c r="D304" s="18" t="s">
        <v>556</v>
      </c>
      <c r="E304" s="18" t="s">
        <v>6105</v>
      </c>
      <c r="F304" s="20">
        <v>38912786</v>
      </c>
      <c r="G304" s="18" t="s">
        <v>6106</v>
      </c>
      <c r="H304" s="18" t="s">
        <v>6107</v>
      </c>
      <c r="I304" s="18" t="s">
        <v>6108</v>
      </c>
      <c r="J304" s="18" t="s">
        <v>6108</v>
      </c>
      <c r="K304" s="18" t="s">
        <v>4213</v>
      </c>
      <c r="L304" s="20"/>
      <c r="M304" s="18" t="s">
        <v>4206</v>
      </c>
      <c r="N304" s="21" t="s">
        <v>6109</v>
      </c>
      <c r="O304" s="21" t="s">
        <v>6110</v>
      </c>
    </row>
    <row r="305" spans="1:15" ht="15" customHeight="1">
      <c r="A305" s="18" t="s">
        <v>56</v>
      </c>
      <c r="B305" s="18" t="s">
        <v>57</v>
      </c>
      <c r="C305" s="19">
        <v>3</v>
      </c>
      <c r="D305" s="18" t="s">
        <v>556</v>
      </c>
      <c r="E305" s="18" t="s">
        <v>6105</v>
      </c>
      <c r="F305" s="20">
        <v>38904568</v>
      </c>
      <c r="G305" s="18" t="s">
        <v>6111</v>
      </c>
      <c r="H305" s="18" t="s">
        <v>6112</v>
      </c>
      <c r="I305" s="18" t="s">
        <v>6113</v>
      </c>
      <c r="J305" s="18" t="s">
        <v>6113</v>
      </c>
      <c r="K305" s="18" t="s">
        <v>4245</v>
      </c>
      <c r="L305" s="20"/>
      <c r="M305" s="18" t="s">
        <v>4206</v>
      </c>
      <c r="N305" s="21" t="s">
        <v>6114</v>
      </c>
      <c r="O305" s="21" t="s">
        <v>6115</v>
      </c>
    </row>
    <row r="306" spans="1:15" ht="15" customHeight="1">
      <c r="A306" s="18" t="s">
        <v>56</v>
      </c>
      <c r="B306" s="18" t="s">
        <v>57</v>
      </c>
      <c r="C306" s="19">
        <v>3</v>
      </c>
      <c r="D306" s="18" t="s">
        <v>556</v>
      </c>
      <c r="E306" s="18" t="s">
        <v>6105</v>
      </c>
      <c r="F306" s="20">
        <v>38877461</v>
      </c>
      <c r="G306" s="18" t="s">
        <v>6116</v>
      </c>
      <c r="H306" s="18" t="s">
        <v>6117</v>
      </c>
      <c r="I306" s="18" t="s">
        <v>6118</v>
      </c>
      <c r="J306" s="18" t="s">
        <v>6118</v>
      </c>
      <c r="K306" s="18" t="s">
        <v>6119</v>
      </c>
      <c r="L306" s="20" t="s">
        <v>6120</v>
      </c>
      <c r="M306" s="18" t="s">
        <v>5489</v>
      </c>
      <c r="N306" s="21" t="s">
        <v>6121</v>
      </c>
      <c r="O306" s="21" t="s">
        <v>6122</v>
      </c>
    </row>
    <row r="307" spans="1:15" ht="15" customHeight="1">
      <c r="A307" s="18" t="s">
        <v>56</v>
      </c>
      <c r="B307" s="18" t="s">
        <v>57</v>
      </c>
      <c r="C307" s="19">
        <v>3</v>
      </c>
      <c r="D307" s="18" t="s">
        <v>556</v>
      </c>
      <c r="E307" s="18" t="s">
        <v>6105</v>
      </c>
      <c r="F307" s="20">
        <v>38757196</v>
      </c>
      <c r="G307" s="18" t="s">
        <v>6123</v>
      </c>
      <c r="H307" s="18" t="s">
        <v>6124</v>
      </c>
      <c r="I307" s="18" t="s">
        <v>3070</v>
      </c>
      <c r="J307" s="18" t="s">
        <v>3070</v>
      </c>
      <c r="K307" s="18" t="s">
        <v>4450</v>
      </c>
      <c r="L307" s="20"/>
      <c r="M307" s="18" t="s">
        <v>4206</v>
      </c>
      <c r="N307" s="21" t="s">
        <v>6125</v>
      </c>
      <c r="O307" s="21" t="s">
        <v>6126</v>
      </c>
    </row>
    <row r="308" spans="1:15" ht="15" customHeight="1">
      <c r="A308" s="18" t="s">
        <v>56</v>
      </c>
      <c r="B308" s="18" t="s">
        <v>57</v>
      </c>
      <c r="C308" s="19">
        <v>3</v>
      </c>
      <c r="D308" s="18" t="s">
        <v>556</v>
      </c>
      <c r="E308" s="18" t="s">
        <v>6105</v>
      </c>
      <c r="F308" s="20">
        <v>38728435</v>
      </c>
      <c r="G308" s="18" t="s">
        <v>6127</v>
      </c>
      <c r="H308" s="18" t="s">
        <v>6128</v>
      </c>
      <c r="I308" s="18" t="s">
        <v>3696</v>
      </c>
      <c r="J308" s="18" t="s">
        <v>3696</v>
      </c>
      <c r="K308" s="18" t="s">
        <v>4213</v>
      </c>
      <c r="L308" s="20"/>
      <c r="M308" s="18" t="s">
        <v>4206</v>
      </c>
      <c r="N308" s="21" t="s">
        <v>6129</v>
      </c>
      <c r="O308" s="21" t="s">
        <v>6130</v>
      </c>
    </row>
    <row r="309" spans="1:15" ht="15" customHeight="1">
      <c r="A309" s="18" t="s">
        <v>56</v>
      </c>
      <c r="B309" s="18" t="s">
        <v>57</v>
      </c>
      <c r="C309" s="19">
        <v>3</v>
      </c>
      <c r="D309" s="18" t="s">
        <v>556</v>
      </c>
      <c r="E309" s="18" t="s">
        <v>6105</v>
      </c>
      <c r="F309" s="20">
        <v>38713892</v>
      </c>
      <c r="G309" s="18" t="s">
        <v>6131</v>
      </c>
      <c r="H309" s="18" t="s">
        <v>6132</v>
      </c>
      <c r="I309" s="18" t="s">
        <v>6133</v>
      </c>
      <c r="J309" s="18" t="s">
        <v>6133</v>
      </c>
      <c r="K309" s="18" t="s">
        <v>6134</v>
      </c>
      <c r="L309" s="20"/>
      <c r="M309" s="18" t="s">
        <v>4215</v>
      </c>
      <c r="N309" s="21" t="s">
        <v>6135</v>
      </c>
      <c r="O309" s="21" t="s">
        <v>6136</v>
      </c>
    </row>
    <row r="310" spans="1:15" ht="15" customHeight="1">
      <c r="A310" s="18" t="s">
        <v>56</v>
      </c>
      <c r="B310" s="18" t="s">
        <v>57</v>
      </c>
      <c r="C310" s="19">
        <v>3</v>
      </c>
      <c r="D310" s="18" t="s">
        <v>556</v>
      </c>
      <c r="E310" s="18" t="s">
        <v>6105</v>
      </c>
      <c r="F310" s="20">
        <v>37909292</v>
      </c>
      <c r="G310" s="18" t="s">
        <v>6137</v>
      </c>
      <c r="H310" s="18" t="s">
        <v>6138</v>
      </c>
      <c r="I310" s="18" t="s">
        <v>1903</v>
      </c>
      <c r="J310" s="18" t="s">
        <v>6139</v>
      </c>
      <c r="K310" s="18" t="s">
        <v>4259</v>
      </c>
      <c r="L310" s="20" t="s">
        <v>6140</v>
      </c>
      <c r="M310" s="18" t="s">
        <v>4982</v>
      </c>
      <c r="N310" s="21" t="s">
        <v>6141</v>
      </c>
      <c r="O310" s="21" t="s">
        <v>6142</v>
      </c>
    </row>
    <row r="311" spans="1:15" ht="15" customHeight="1">
      <c r="A311" s="18" t="s">
        <v>56</v>
      </c>
      <c r="B311" s="18" t="s">
        <v>57</v>
      </c>
      <c r="C311" s="19">
        <v>3</v>
      </c>
      <c r="D311" s="18" t="s">
        <v>556</v>
      </c>
      <c r="E311" s="18" t="s">
        <v>6105</v>
      </c>
      <c r="F311" s="20">
        <v>38181808</v>
      </c>
      <c r="G311" s="18" t="s">
        <v>6143</v>
      </c>
      <c r="H311" s="18" t="s">
        <v>6144</v>
      </c>
      <c r="I311" s="18" t="s">
        <v>1902</v>
      </c>
      <c r="J311" s="18"/>
      <c r="K311" s="18" t="s">
        <v>6145</v>
      </c>
      <c r="L311" s="20" t="s">
        <v>6146</v>
      </c>
      <c r="M311" s="18" t="s">
        <v>4373</v>
      </c>
      <c r="N311" s="21" t="s">
        <v>6147</v>
      </c>
      <c r="O311" s="21" t="s">
        <v>6148</v>
      </c>
    </row>
    <row r="312" spans="1:15" ht="15" customHeight="1">
      <c r="A312" s="18" t="s">
        <v>56</v>
      </c>
      <c r="B312" s="18" t="s">
        <v>57</v>
      </c>
      <c r="C312" s="19">
        <v>3</v>
      </c>
      <c r="D312" s="18" t="s">
        <v>556</v>
      </c>
      <c r="E312" s="18" t="s">
        <v>6105</v>
      </c>
      <c r="F312" s="20">
        <v>38196618</v>
      </c>
      <c r="G312" s="18" t="s">
        <v>5225</v>
      </c>
      <c r="H312" s="18" t="s">
        <v>5226</v>
      </c>
      <c r="I312" s="18" t="s">
        <v>5227</v>
      </c>
      <c r="J312" s="18" t="s">
        <v>5227</v>
      </c>
      <c r="K312" s="18" t="s">
        <v>4267</v>
      </c>
      <c r="L312" s="20"/>
      <c r="M312" s="18" t="s">
        <v>4268</v>
      </c>
      <c r="N312" s="21" t="s">
        <v>5228</v>
      </c>
      <c r="O312" s="21" t="s">
        <v>5229</v>
      </c>
    </row>
    <row r="313" spans="1:15" ht="15" customHeight="1">
      <c r="A313" s="18" t="s">
        <v>56</v>
      </c>
      <c r="B313" s="18" t="s">
        <v>57</v>
      </c>
      <c r="C313" s="19">
        <v>3</v>
      </c>
      <c r="D313" s="18" t="s">
        <v>556</v>
      </c>
      <c r="E313" s="18" t="s">
        <v>6105</v>
      </c>
      <c r="F313" s="20">
        <v>37603852</v>
      </c>
      <c r="G313" s="18" t="s">
        <v>6149</v>
      </c>
      <c r="H313" s="18" t="s">
        <v>6150</v>
      </c>
      <c r="I313" s="18" t="s">
        <v>6151</v>
      </c>
      <c r="J313" s="18"/>
      <c r="K313" s="18" t="s">
        <v>4213</v>
      </c>
      <c r="L313" s="20" t="s">
        <v>6152</v>
      </c>
      <c r="M313" s="18" t="s">
        <v>4298</v>
      </c>
      <c r="N313" s="21" t="s">
        <v>6153</v>
      </c>
      <c r="O313" s="21" t="s">
        <v>6154</v>
      </c>
    </row>
    <row r="314" spans="1:15" ht="15" customHeight="1">
      <c r="A314" s="18" t="s">
        <v>56</v>
      </c>
      <c r="B314" s="18" t="s">
        <v>57</v>
      </c>
      <c r="C314" s="19">
        <v>3</v>
      </c>
      <c r="D314" s="18" t="s">
        <v>556</v>
      </c>
      <c r="E314" s="18" t="s">
        <v>6105</v>
      </c>
      <c r="F314" s="20">
        <v>37708298</v>
      </c>
      <c r="G314" s="18" t="s">
        <v>6155</v>
      </c>
      <c r="H314" s="18" t="s">
        <v>6156</v>
      </c>
      <c r="I314" s="18" t="s">
        <v>6157</v>
      </c>
      <c r="J314" s="18"/>
      <c r="K314" s="18" t="s">
        <v>4450</v>
      </c>
      <c r="L314" s="20" t="s">
        <v>6158</v>
      </c>
      <c r="M314" s="18" t="s">
        <v>4206</v>
      </c>
      <c r="N314" s="21" t="s">
        <v>6159</v>
      </c>
      <c r="O314" s="21" t="s">
        <v>6160</v>
      </c>
    </row>
    <row r="315" spans="1:15" ht="15" customHeight="1">
      <c r="A315" s="18" t="s">
        <v>56</v>
      </c>
      <c r="B315" s="18" t="s">
        <v>57</v>
      </c>
      <c r="C315" s="19">
        <v>3</v>
      </c>
      <c r="D315" s="18" t="s">
        <v>556</v>
      </c>
      <c r="E315" s="18" t="s">
        <v>6105</v>
      </c>
      <c r="F315" s="20">
        <v>37962979</v>
      </c>
      <c r="G315" s="18" t="s">
        <v>6161</v>
      </c>
      <c r="H315" s="18" t="s">
        <v>6162</v>
      </c>
      <c r="I315" s="18" t="s">
        <v>6163</v>
      </c>
      <c r="J315" s="18" t="s">
        <v>6164</v>
      </c>
      <c r="K315" s="18" t="s">
        <v>6067</v>
      </c>
      <c r="L315" s="20" t="s">
        <v>6165</v>
      </c>
      <c r="M315" s="18" t="s">
        <v>4206</v>
      </c>
      <c r="N315" s="21" t="s">
        <v>6166</v>
      </c>
      <c r="O315" s="21" t="s">
        <v>6167</v>
      </c>
    </row>
    <row r="316" spans="1:15" ht="15" customHeight="1">
      <c r="A316" s="18" t="s">
        <v>56</v>
      </c>
      <c r="B316" s="18" t="s">
        <v>57</v>
      </c>
      <c r="C316" s="19">
        <v>3</v>
      </c>
      <c r="D316" s="18" t="s">
        <v>556</v>
      </c>
      <c r="E316" s="18" t="s">
        <v>6105</v>
      </c>
      <c r="F316" s="20">
        <v>37031776</v>
      </c>
      <c r="G316" s="18" t="s">
        <v>6168</v>
      </c>
      <c r="H316" s="18" t="s">
        <v>6169</v>
      </c>
      <c r="I316" s="18" t="s">
        <v>1909</v>
      </c>
      <c r="J316" s="18" t="s">
        <v>6170</v>
      </c>
      <c r="K316" s="18" t="s">
        <v>4552</v>
      </c>
      <c r="L316" s="20" t="s">
        <v>6171</v>
      </c>
      <c r="M316" s="18" t="s">
        <v>4275</v>
      </c>
      <c r="N316" s="21" t="s">
        <v>6172</v>
      </c>
      <c r="O316" s="21" t="s">
        <v>6173</v>
      </c>
    </row>
    <row r="317" spans="1:15" ht="15" customHeight="1">
      <c r="A317" s="18" t="s">
        <v>56</v>
      </c>
      <c r="B317" s="18" t="s">
        <v>57</v>
      </c>
      <c r="C317" s="19">
        <v>3</v>
      </c>
      <c r="D317" s="18" t="s">
        <v>556</v>
      </c>
      <c r="E317" s="18" t="s">
        <v>6105</v>
      </c>
      <c r="F317" s="20">
        <v>37410567</v>
      </c>
      <c r="G317" s="18" t="s">
        <v>6174</v>
      </c>
      <c r="H317" s="18" t="s">
        <v>6175</v>
      </c>
      <c r="I317" s="18" t="s">
        <v>1433</v>
      </c>
      <c r="J317" s="18"/>
      <c r="K317" s="18" t="s">
        <v>4213</v>
      </c>
      <c r="L317" s="20" t="s">
        <v>6176</v>
      </c>
      <c r="M317" s="18" t="s">
        <v>4298</v>
      </c>
      <c r="N317" s="21" t="s">
        <v>6177</v>
      </c>
      <c r="O317" s="21" t="s">
        <v>6178</v>
      </c>
    </row>
    <row r="318" spans="1:15" ht="15" customHeight="1">
      <c r="A318" s="18" t="s">
        <v>56</v>
      </c>
      <c r="B318" s="18" t="s">
        <v>57</v>
      </c>
      <c r="C318" s="19">
        <v>3</v>
      </c>
      <c r="D318" s="18" t="s">
        <v>556</v>
      </c>
      <c r="E318" s="18" t="s">
        <v>6105</v>
      </c>
      <c r="F318" s="20">
        <v>37003478</v>
      </c>
      <c r="G318" s="18" t="s">
        <v>6179</v>
      </c>
      <c r="H318" s="18" t="s">
        <v>6180</v>
      </c>
      <c r="I318" s="18" t="s">
        <v>558</v>
      </c>
      <c r="J318" s="18" t="s">
        <v>6181</v>
      </c>
      <c r="K318" s="18" t="s">
        <v>4552</v>
      </c>
      <c r="L318" s="20" t="s">
        <v>6182</v>
      </c>
      <c r="M318" s="18" t="s">
        <v>4206</v>
      </c>
      <c r="N318" s="21" t="s">
        <v>6183</v>
      </c>
      <c r="O318" s="21" t="s">
        <v>6184</v>
      </c>
    </row>
    <row r="319" spans="1:15" ht="15" customHeight="1">
      <c r="A319" s="18" t="s">
        <v>56</v>
      </c>
      <c r="B319" s="18" t="s">
        <v>57</v>
      </c>
      <c r="C319" s="19">
        <v>3</v>
      </c>
      <c r="D319" s="18" t="s">
        <v>556</v>
      </c>
      <c r="E319" s="18" t="s">
        <v>6105</v>
      </c>
      <c r="F319" s="20">
        <v>37002829</v>
      </c>
      <c r="G319" s="18" t="s">
        <v>6185</v>
      </c>
      <c r="H319" s="18" t="s">
        <v>6186</v>
      </c>
      <c r="I319" s="18" t="s">
        <v>3007</v>
      </c>
      <c r="J319" s="18"/>
      <c r="K319" s="18" t="s">
        <v>4450</v>
      </c>
      <c r="L319" s="20" t="s">
        <v>6187</v>
      </c>
      <c r="M319" s="18" t="s">
        <v>4206</v>
      </c>
      <c r="N319" s="21" t="s">
        <v>6188</v>
      </c>
      <c r="O319" s="21" t="s">
        <v>6189</v>
      </c>
    </row>
    <row r="320" spans="1:15" ht="15" customHeight="1">
      <c r="A320" s="18" t="s">
        <v>56</v>
      </c>
      <c r="B320" s="18" t="s">
        <v>57</v>
      </c>
      <c r="C320" s="19">
        <v>3</v>
      </c>
      <c r="D320" s="18" t="s">
        <v>556</v>
      </c>
      <c r="E320" s="18" t="s">
        <v>6105</v>
      </c>
      <c r="F320" s="20">
        <v>37387450</v>
      </c>
      <c r="G320" s="18" t="s">
        <v>6190</v>
      </c>
      <c r="H320" s="18" t="s">
        <v>6191</v>
      </c>
      <c r="I320" s="18" t="s">
        <v>6192</v>
      </c>
      <c r="J320" s="18" t="s">
        <v>1368</v>
      </c>
      <c r="K320" s="18" t="s">
        <v>6193</v>
      </c>
      <c r="L320" s="20" t="s">
        <v>6194</v>
      </c>
      <c r="M320" s="18" t="s">
        <v>4341</v>
      </c>
      <c r="N320" s="21" t="s">
        <v>6195</v>
      </c>
      <c r="O320" s="21" t="s">
        <v>6196</v>
      </c>
    </row>
    <row r="321" spans="1:15" ht="15" customHeight="1">
      <c r="A321" s="18" t="s">
        <v>56</v>
      </c>
      <c r="B321" s="18" t="s">
        <v>57</v>
      </c>
      <c r="C321" s="19">
        <v>3</v>
      </c>
      <c r="D321" s="18" t="s">
        <v>556</v>
      </c>
      <c r="E321" s="18" t="s">
        <v>6105</v>
      </c>
      <c r="F321" s="20">
        <v>36566878</v>
      </c>
      <c r="G321" s="18" t="s">
        <v>6197</v>
      </c>
      <c r="H321" s="18" t="s">
        <v>6198</v>
      </c>
      <c r="I321" s="18" t="s">
        <v>4173</v>
      </c>
      <c r="J321" s="18" t="s">
        <v>6199</v>
      </c>
      <c r="K321" s="18" t="s">
        <v>4245</v>
      </c>
      <c r="L321" s="20" t="s">
        <v>6200</v>
      </c>
      <c r="M321" s="18" t="s">
        <v>4275</v>
      </c>
      <c r="N321" s="21" t="s">
        <v>6201</v>
      </c>
      <c r="O321" s="21" t="s">
        <v>6202</v>
      </c>
    </row>
    <row r="322" spans="1:15" ht="15" customHeight="1">
      <c r="A322" s="18" t="s">
        <v>56</v>
      </c>
      <c r="B322" s="18" t="s">
        <v>57</v>
      </c>
      <c r="C322" s="19">
        <v>3</v>
      </c>
      <c r="D322" s="18" t="s">
        <v>556</v>
      </c>
      <c r="E322" s="18" t="s">
        <v>6105</v>
      </c>
      <c r="F322" s="20">
        <v>36814132</v>
      </c>
      <c r="G322" s="18" t="s">
        <v>6203</v>
      </c>
      <c r="H322" s="18" t="s">
        <v>6204</v>
      </c>
      <c r="I322" s="18" t="s">
        <v>2879</v>
      </c>
      <c r="J322" s="18"/>
      <c r="K322" s="18" t="s">
        <v>4213</v>
      </c>
      <c r="L322" s="20" t="s">
        <v>6205</v>
      </c>
      <c r="M322" s="18" t="s">
        <v>4206</v>
      </c>
      <c r="N322" s="21" t="s">
        <v>6206</v>
      </c>
      <c r="O322" s="21" t="s">
        <v>6207</v>
      </c>
    </row>
    <row r="323" spans="1:15" ht="15" customHeight="1">
      <c r="A323" s="18" t="s">
        <v>56</v>
      </c>
      <c r="B323" s="18" t="s">
        <v>57</v>
      </c>
      <c r="C323" s="19">
        <v>3</v>
      </c>
      <c r="D323" s="18" t="s">
        <v>556</v>
      </c>
      <c r="E323" s="18" t="s">
        <v>6105</v>
      </c>
      <c r="F323" s="20">
        <v>36715612</v>
      </c>
      <c r="G323" s="18" t="s">
        <v>6208</v>
      </c>
      <c r="H323" s="18" t="s">
        <v>6209</v>
      </c>
      <c r="I323" s="18" t="s">
        <v>5269</v>
      </c>
      <c r="J323" s="18"/>
      <c r="K323" s="18" t="s">
        <v>4213</v>
      </c>
      <c r="L323" s="20" t="s">
        <v>6210</v>
      </c>
      <c r="M323" s="18" t="s">
        <v>4452</v>
      </c>
      <c r="N323" s="21" t="s">
        <v>6211</v>
      </c>
      <c r="O323" s="21" t="s">
        <v>6212</v>
      </c>
    </row>
    <row r="324" spans="1:15" ht="15" customHeight="1">
      <c r="A324" s="18" t="s">
        <v>56</v>
      </c>
      <c r="B324" s="18" t="s">
        <v>57</v>
      </c>
      <c r="C324" s="19">
        <v>3</v>
      </c>
      <c r="D324" s="18" t="s">
        <v>556</v>
      </c>
      <c r="E324" s="18" t="s">
        <v>6105</v>
      </c>
      <c r="F324" s="20">
        <v>36730509</v>
      </c>
      <c r="G324" s="18" t="s">
        <v>6213</v>
      </c>
      <c r="H324" s="18" t="s">
        <v>6214</v>
      </c>
      <c r="I324" s="18" t="s">
        <v>6215</v>
      </c>
      <c r="J324" s="18"/>
      <c r="K324" s="18" t="s">
        <v>4450</v>
      </c>
      <c r="L324" s="20" t="s">
        <v>6216</v>
      </c>
      <c r="M324" s="18" t="s">
        <v>4206</v>
      </c>
      <c r="N324" s="21" t="s">
        <v>6217</v>
      </c>
      <c r="O324" s="21" t="s">
        <v>6218</v>
      </c>
    </row>
    <row r="325" spans="1:15" ht="15" customHeight="1">
      <c r="A325" s="18" t="s">
        <v>56</v>
      </c>
      <c r="B325" s="18" t="s">
        <v>57</v>
      </c>
      <c r="C325" s="19">
        <v>3</v>
      </c>
      <c r="D325" s="18" t="s">
        <v>556</v>
      </c>
      <c r="E325" s="18" t="s">
        <v>6105</v>
      </c>
      <c r="F325" s="20">
        <v>36776862</v>
      </c>
      <c r="G325" s="18" t="s">
        <v>6219</v>
      </c>
      <c r="H325" s="18" t="s">
        <v>6220</v>
      </c>
      <c r="I325" s="18" t="s">
        <v>661</v>
      </c>
      <c r="J325" s="18" t="s">
        <v>6221</v>
      </c>
      <c r="K325" s="18" t="s">
        <v>6222</v>
      </c>
      <c r="L325" s="20" t="s">
        <v>6223</v>
      </c>
      <c r="M325" s="18" t="s">
        <v>4341</v>
      </c>
      <c r="N325" s="21" t="s">
        <v>6224</v>
      </c>
      <c r="O325" s="21" t="s">
        <v>6225</v>
      </c>
    </row>
    <row r="326" spans="1:15" ht="15" customHeight="1">
      <c r="A326" s="18" t="s">
        <v>56</v>
      </c>
      <c r="B326" s="18" t="s">
        <v>57</v>
      </c>
      <c r="C326" s="19">
        <v>3</v>
      </c>
      <c r="D326" s="18" t="s">
        <v>556</v>
      </c>
      <c r="E326" s="18" t="s">
        <v>6105</v>
      </c>
      <c r="F326" s="20">
        <v>36159719</v>
      </c>
      <c r="G326" s="18" t="s">
        <v>6226</v>
      </c>
      <c r="H326" s="18" t="s">
        <v>6227</v>
      </c>
      <c r="I326" s="18" t="s">
        <v>2121</v>
      </c>
      <c r="J326" s="18" t="s">
        <v>6228</v>
      </c>
      <c r="K326" s="18" t="s">
        <v>6229</v>
      </c>
      <c r="L326" s="20" t="s">
        <v>6230</v>
      </c>
      <c r="M326" s="18" t="s">
        <v>5235</v>
      </c>
      <c r="N326" s="21" t="s">
        <v>6231</v>
      </c>
      <c r="O326" s="21" t="s">
        <v>6232</v>
      </c>
    </row>
    <row r="327" spans="1:15" ht="15" customHeight="1">
      <c r="A327" s="18" t="s">
        <v>56</v>
      </c>
      <c r="B327" s="18" t="s">
        <v>57</v>
      </c>
      <c r="C327" s="19">
        <v>3</v>
      </c>
      <c r="D327" s="18" t="s">
        <v>556</v>
      </c>
      <c r="E327" s="18" t="s">
        <v>6105</v>
      </c>
      <c r="F327" s="20">
        <v>35149987</v>
      </c>
      <c r="G327" s="18" t="s">
        <v>6233</v>
      </c>
      <c r="H327" s="18" t="s">
        <v>6234</v>
      </c>
      <c r="I327" s="18" t="s">
        <v>1913</v>
      </c>
      <c r="J327" s="18" t="s">
        <v>6235</v>
      </c>
      <c r="K327" s="18" t="s">
        <v>4450</v>
      </c>
      <c r="L327" s="20" t="s">
        <v>6236</v>
      </c>
      <c r="M327" s="18" t="s">
        <v>4215</v>
      </c>
      <c r="N327" s="21" t="s">
        <v>6237</v>
      </c>
      <c r="O327" s="21" t="s">
        <v>6238</v>
      </c>
    </row>
    <row r="328" spans="1:15" ht="15" customHeight="1">
      <c r="A328" s="18" t="s">
        <v>56</v>
      </c>
      <c r="B328" s="18" t="s">
        <v>57</v>
      </c>
      <c r="C328" s="19">
        <v>3</v>
      </c>
      <c r="D328" s="18" t="s">
        <v>556</v>
      </c>
      <c r="E328" s="18" t="s">
        <v>6105</v>
      </c>
      <c r="F328" s="20">
        <v>35212137</v>
      </c>
      <c r="G328" s="18" t="s">
        <v>6239</v>
      </c>
      <c r="H328" s="18" t="s">
        <v>6240</v>
      </c>
      <c r="I328" s="18" t="s">
        <v>1913</v>
      </c>
      <c r="J328" s="18" t="s">
        <v>6241</v>
      </c>
      <c r="K328" s="18" t="s">
        <v>6242</v>
      </c>
      <c r="L328" s="20" t="s">
        <v>6243</v>
      </c>
      <c r="M328" s="18" t="s">
        <v>4275</v>
      </c>
      <c r="N328" s="21" t="s">
        <v>6244</v>
      </c>
      <c r="O328" s="21" t="s">
        <v>6245</v>
      </c>
    </row>
    <row r="329" spans="1:15" ht="15" customHeight="1">
      <c r="A329" s="18" t="s">
        <v>56</v>
      </c>
      <c r="B329" s="18" t="s">
        <v>57</v>
      </c>
      <c r="C329" s="19">
        <v>3</v>
      </c>
      <c r="D329" s="18" t="s">
        <v>556</v>
      </c>
      <c r="E329" s="18" t="s">
        <v>6105</v>
      </c>
      <c r="F329" s="20">
        <v>35322414</v>
      </c>
      <c r="G329" s="18" t="s">
        <v>6246</v>
      </c>
      <c r="H329" s="18" t="s">
        <v>6247</v>
      </c>
      <c r="I329" s="18" t="s">
        <v>2624</v>
      </c>
      <c r="J329" s="18" t="s">
        <v>6248</v>
      </c>
      <c r="K329" s="18" t="s">
        <v>4213</v>
      </c>
      <c r="L329" s="20" t="s">
        <v>6249</v>
      </c>
      <c r="M329" s="18" t="s">
        <v>4612</v>
      </c>
      <c r="N329" s="21" t="s">
        <v>6250</v>
      </c>
      <c r="O329" s="21" t="s">
        <v>6251</v>
      </c>
    </row>
    <row r="330" spans="1:15" ht="15" customHeight="1">
      <c r="A330" s="18" t="s">
        <v>56</v>
      </c>
      <c r="B330" s="18" t="s">
        <v>57</v>
      </c>
      <c r="C330" s="19">
        <v>3</v>
      </c>
      <c r="D330" s="18" t="s">
        <v>556</v>
      </c>
      <c r="E330" s="18" t="s">
        <v>6105</v>
      </c>
      <c r="F330" s="20">
        <v>34961930</v>
      </c>
      <c r="G330" s="18" t="s">
        <v>6252</v>
      </c>
      <c r="H330" s="18" t="s">
        <v>6253</v>
      </c>
      <c r="I330" s="18" t="s">
        <v>709</v>
      </c>
      <c r="J330" s="18" t="s">
        <v>6254</v>
      </c>
      <c r="K330" s="18" t="s">
        <v>4213</v>
      </c>
      <c r="L330" s="20" t="s">
        <v>6255</v>
      </c>
      <c r="M330" s="18" t="s">
        <v>4206</v>
      </c>
      <c r="N330" s="21" t="s">
        <v>6256</v>
      </c>
      <c r="O330" s="21" t="s">
        <v>6257</v>
      </c>
    </row>
    <row r="331" spans="1:15" ht="15" customHeight="1">
      <c r="A331" s="18" t="s">
        <v>56</v>
      </c>
      <c r="B331" s="18" t="s">
        <v>57</v>
      </c>
      <c r="C331" s="19">
        <v>3</v>
      </c>
      <c r="D331" s="18" t="s">
        <v>556</v>
      </c>
      <c r="E331" s="18" t="s">
        <v>6105</v>
      </c>
      <c r="F331" s="20">
        <v>34762923</v>
      </c>
      <c r="G331" s="18" t="s">
        <v>6258</v>
      </c>
      <c r="H331" s="18" t="s">
        <v>6259</v>
      </c>
      <c r="I331" s="18" t="s">
        <v>1148</v>
      </c>
      <c r="J331" s="18" t="s">
        <v>4398</v>
      </c>
      <c r="K331" s="18" t="s">
        <v>4245</v>
      </c>
      <c r="L331" s="20" t="s">
        <v>6260</v>
      </c>
      <c r="M331" s="18" t="s">
        <v>4215</v>
      </c>
      <c r="N331" s="21" t="s">
        <v>6261</v>
      </c>
      <c r="O331" s="21" t="s">
        <v>6262</v>
      </c>
    </row>
    <row r="332" spans="1:15" ht="15" customHeight="1">
      <c r="A332" s="18" t="s">
        <v>56</v>
      </c>
      <c r="B332" s="18" t="s">
        <v>57</v>
      </c>
      <c r="C332" s="19">
        <v>3</v>
      </c>
      <c r="D332" s="18" t="s">
        <v>556</v>
      </c>
      <c r="E332" s="18" t="s">
        <v>6105</v>
      </c>
      <c r="F332" s="20">
        <v>34388263</v>
      </c>
      <c r="G332" s="18" t="s">
        <v>6263</v>
      </c>
      <c r="H332" s="18" t="s">
        <v>6264</v>
      </c>
      <c r="I332" s="18" t="s">
        <v>883</v>
      </c>
      <c r="J332" s="18" t="s">
        <v>6265</v>
      </c>
      <c r="K332" s="18" t="s">
        <v>4213</v>
      </c>
      <c r="L332" s="20" t="s">
        <v>6266</v>
      </c>
      <c r="M332" s="18" t="s">
        <v>4275</v>
      </c>
      <c r="N332" s="21" t="s">
        <v>6267</v>
      </c>
      <c r="O332" s="21" t="s">
        <v>6268</v>
      </c>
    </row>
    <row r="333" spans="1:15" ht="15" customHeight="1">
      <c r="A333" s="18" t="s">
        <v>56</v>
      </c>
      <c r="B333" s="18" t="s">
        <v>57</v>
      </c>
      <c r="C333" s="19">
        <v>3</v>
      </c>
      <c r="D333" s="18" t="s">
        <v>556</v>
      </c>
      <c r="E333" s="18" t="s">
        <v>6105</v>
      </c>
      <c r="F333" s="20">
        <v>34350981</v>
      </c>
      <c r="G333" s="18" t="s">
        <v>6269</v>
      </c>
      <c r="H333" s="18" t="s">
        <v>6270</v>
      </c>
      <c r="I333" s="18" t="s">
        <v>883</v>
      </c>
      <c r="J333" s="18" t="s">
        <v>2304</v>
      </c>
      <c r="K333" s="18" t="s">
        <v>4213</v>
      </c>
      <c r="L333" s="20" t="s">
        <v>6271</v>
      </c>
      <c r="M333" s="18" t="s">
        <v>4206</v>
      </c>
      <c r="N333" s="21" t="s">
        <v>6272</v>
      </c>
      <c r="O333" s="21" t="s">
        <v>6273</v>
      </c>
    </row>
    <row r="334" spans="1:15" ht="15" customHeight="1">
      <c r="A334" s="18" t="s">
        <v>56</v>
      </c>
      <c r="B334" s="18" t="s">
        <v>57</v>
      </c>
      <c r="C334" s="19">
        <v>3</v>
      </c>
      <c r="D334" s="18" t="s">
        <v>556</v>
      </c>
      <c r="E334" s="18" t="s">
        <v>6105</v>
      </c>
      <c r="F334" s="20">
        <v>35070081</v>
      </c>
      <c r="G334" s="18" t="s">
        <v>6274</v>
      </c>
      <c r="H334" s="18" t="s">
        <v>6275</v>
      </c>
      <c r="I334" s="18" t="s">
        <v>892</v>
      </c>
      <c r="J334" s="18" t="s">
        <v>3134</v>
      </c>
      <c r="K334" s="18" t="s">
        <v>5544</v>
      </c>
      <c r="L334" s="20" t="s">
        <v>6276</v>
      </c>
      <c r="M334" s="18" t="s">
        <v>4307</v>
      </c>
      <c r="N334" s="21" t="s">
        <v>6277</v>
      </c>
      <c r="O334" s="21" t="s">
        <v>6278</v>
      </c>
    </row>
    <row r="335" spans="1:15" ht="15" customHeight="1">
      <c r="A335" s="18" t="s">
        <v>56</v>
      </c>
      <c r="B335" s="18" t="s">
        <v>57</v>
      </c>
      <c r="C335" s="19">
        <v>3</v>
      </c>
      <c r="D335" s="18" t="s">
        <v>556</v>
      </c>
      <c r="E335" s="18" t="s">
        <v>6105</v>
      </c>
      <c r="F335" s="20">
        <v>34743327</v>
      </c>
      <c r="G335" s="18" t="s">
        <v>6279</v>
      </c>
      <c r="H335" s="18" t="s">
        <v>6280</v>
      </c>
      <c r="I335" s="18" t="s">
        <v>4176</v>
      </c>
      <c r="J335" s="18"/>
      <c r="K335" s="18" t="s">
        <v>4213</v>
      </c>
      <c r="L335" s="20" t="s">
        <v>6281</v>
      </c>
      <c r="M335" s="18" t="s">
        <v>4298</v>
      </c>
      <c r="N335" s="21" t="s">
        <v>6282</v>
      </c>
      <c r="O335" s="21" t="s">
        <v>6283</v>
      </c>
    </row>
    <row r="336" spans="1:15" ht="15" customHeight="1">
      <c r="A336" s="18" t="s">
        <v>56</v>
      </c>
      <c r="B336" s="18" t="s">
        <v>57</v>
      </c>
      <c r="C336" s="19">
        <v>3</v>
      </c>
      <c r="D336" s="18" t="s">
        <v>556</v>
      </c>
      <c r="E336" s="18" t="s">
        <v>6105</v>
      </c>
      <c r="F336" s="20">
        <v>34050928</v>
      </c>
      <c r="G336" s="18" t="s">
        <v>6284</v>
      </c>
      <c r="H336" s="18" t="s">
        <v>6285</v>
      </c>
      <c r="I336" s="18" t="s">
        <v>4176</v>
      </c>
      <c r="J336" s="18" t="s">
        <v>6286</v>
      </c>
      <c r="K336" s="18" t="s">
        <v>4213</v>
      </c>
      <c r="L336" s="20" t="s">
        <v>6287</v>
      </c>
      <c r="M336" s="18" t="s">
        <v>4320</v>
      </c>
      <c r="N336" s="21" t="s">
        <v>6288</v>
      </c>
      <c r="O336" s="21" t="s">
        <v>6289</v>
      </c>
    </row>
    <row r="337" spans="1:15" ht="15" customHeight="1">
      <c r="A337" s="18" t="s">
        <v>56</v>
      </c>
      <c r="B337" s="18" t="s">
        <v>57</v>
      </c>
      <c r="C337" s="19">
        <v>3</v>
      </c>
      <c r="D337" s="18" t="s">
        <v>556</v>
      </c>
      <c r="E337" s="18" t="s">
        <v>6105</v>
      </c>
      <c r="F337" s="20">
        <v>33999445</v>
      </c>
      <c r="G337" s="18" t="s">
        <v>6290</v>
      </c>
      <c r="H337" s="18" t="s">
        <v>6291</v>
      </c>
      <c r="I337" s="18" t="s">
        <v>4176</v>
      </c>
      <c r="J337" s="18" t="s">
        <v>6292</v>
      </c>
      <c r="K337" s="18" t="s">
        <v>4280</v>
      </c>
      <c r="L337" s="20" t="s">
        <v>6293</v>
      </c>
      <c r="M337" s="18" t="s">
        <v>4275</v>
      </c>
      <c r="N337" s="21" t="s">
        <v>6294</v>
      </c>
      <c r="O337" s="21" t="s">
        <v>6295</v>
      </c>
    </row>
    <row r="338" spans="1:15" ht="15" customHeight="1">
      <c r="A338" s="18" t="s">
        <v>56</v>
      </c>
      <c r="B338" s="18" t="s">
        <v>57</v>
      </c>
      <c r="C338" s="19">
        <v>3</v>
      </c>
      <c r="D338" s="18" t="s">
        <v>556</v>
      </c>
      <c r="E338" s="18" t="s">
        <v>6105</v>
      </c>
      <c r="F338" s="20">
        <v>34048023</v>
      </c>
      <c r="G338" s="18" t="s">
        <v>6296</v>
      </c>
      <c r="H338" s="18" t="s">
        <v>6297</v>
      </c>
      <c r="I338" s="18" t="s">
        <v>677</v>
      </c>
      <c r="J338" s="18" t="s">
        <v>6286</v>
      </c>
      <c r="K338" s="18" t="s">
        <v>4213</v>
      </c>
      <c r="L338" s="20" t="s">
        <v>6298</v>
      </c>
      <c r="M338" s="18" t="s">
        <v>4320</v>
      </c>
      <c r="N338" s="21" t="s">
        <v>6299</v>
      </c>
      <c r="O338" s="21" t="s">
        <v>6300</v>
      </c>
    </row>
    <row r="339" spans="1:15" ht="15" customHeight="1">
      <c r="A339" s="18" t="s">
        <v>56</v>
      </c>
      <c r="B339" s="18" t="s">
        <v>57</v>
      </c>
      <c r="C339" s="19">
        <v>3</v>
      </c>
      <c r="D339" s="18" t="s">
        <v>556</v>
      </c>
      <c r="E339" s="18" t="s">
        <v>6105</v>
      </c>
      <c r="F339" s="20">
        <v>33393076</v>
      </c>
      <c r="G339" s="18" t="s">
        <v>6301</v>
      </c>
      <c r="H339" s="18" t="s">
        <v>6302</v>
      </c>
      <c r="I339" s="18" t="s">
        <v>3141</v>
      </c>
      <c r="J339" s="18" t="s">
        <v>5355</v>
      </c>
      <c r="K339" s="18" t="s">
        <v>4213</v>
      </c>
      <c r="L339" s="20" t="s">
        <v>6303</v>
      </c>
      <c r="M339" s="18" t="s">
        <v>4341</v>
      </c>
      <c r="N339" s="21" t="s">
        <v>6304</v>
      </c>
      <c r="O339" s="21" t="s">
        <v>6305</v>
      </c>
    </row>
    <row r="340" spans="1:15" ht="15" customHeight="1">
      <c r="A340" s="18" t="s">
        <v>56</v>
      </c>
      <c r="B340" s="18" t="s">
        <v>57</v>
      </c>
      <c r="C340" s="19">
        <v>3</v>
      </c>
      <c r="D340" s="18" t="s">
        <v>556</v>
      </c>
      <c r="E340" s="18" t="s">
        <v>6105</v>
      </c>
      <c r="F340" s="20">
        <v>33660271</v>
      </c>
      <c r="G340" s="18" t="s">
        <v>6306</v>
      </c>
      <c r="H340" s="18" t="s">
        <v>6307</v>
      </c>
      <c r="I340" s="18" t="s">
        <v>1882</v>
      </c>
      <c r="J340" s="18" t="s">
        <v>6308</v>
      </c>
      <c r="K340" s="18" t="s">
        <v>4213</v>
      </c>
      <c r="L340" s="20" t="s">
        <v>6309</v>
      </c>
      <c r="M340" s="18" t="s">
        <v>4643</v>
      </c>
      <c r="N340" s="21" t="s">
        <v>6310</v>
      </c>
      <c r="O340" s="21" t="s">
        <v>6311</v>
      </c>
    </row>
    <row r="341" spans="1:15" ht="15" customHeight="1">
      <c r="A341" s="18" t="s">
        <v>56</v>
      </c>
      <c r="B341" s="18" t="s">
        <v>57</v>
      </c>
      <c r="C341" s="19">
        <v>3</v>
      </c>
      <c r="D341" s="18" t="s">
        <v>556</v>
      </c>
      <c r="E341" s="18" t="s">
        <v>6105</v>
      </c>
      <c r="F341" s="20">
        <v>33400266</v>
      </c>
      <c r="G341" s="18" t="s">
        <v>6312</v>
      </c>
      <c r="H341" s="18" t="s">
        <v>6313</v>
      </c>
      <c r="I341" s="18" t="s">
        <v>1882</v>
      </c>
      <c r="J341" s="18" t="s">
        <v>6314</v>
      </c>
      <c r="K341" s="18" t="s">
        <v>4213</v>
      </c>
      <c r="L341" s="20" t="s">
        <v>6315</v>
      </c>
      <c r="M341" s="18" t="s">
        <v>4320</v>
      </c>
      <c r="N341" s="21" t="s">
        <v>6316</v>
      </c>
      <c r="O341" s="21" t="s">
        <v>6317</v>
      </c>
    </row>
    <row r="342" spans="1:15" ht="15" customHeight="1">
      <c r="A342" s="18" t="s">
        <v>56</v>
      </c>
      <c r="B342" s="18" t="s">
        <v>57</v>
      </c>
      <c r="C342" s="19">
        <v>3</v>
      </c>
      <c r="D342" s="18" t="s">
        <v>556</v>
      </c>
      <c r="E342" s="18" t="s">
        <v>6105</v>
      </c>
      <c r="F342" s="20">
        <v>33870485</v>
      </c>
      <c r="G342" s="18" t="s">
        <v>6318</v>
      </c>
      <c r="H342" s="18" t="s">
        <v>6319</v>
      </c>
      <c r="I342" s="18" t="s">
        <v>1882</v>
      </c>
      <c r="J342" s="18" t="s">
        <v>6320</v>
      </c>
      <c r="K342" s="18" t="s">
        <v>4213</v>
      </c>
      <c r="L342" s="20" t="s">
        <v>6321</v>
      </c>
      <c r="M342" s="18" t="s">
        <v>4643</v>
      </c>
      <c r="N342" s="21" t="s">
        <v>6322</v>
      </c>
      <c r="O342" s="21" t="s">
        <v>6323</v>
      </c>
    </row>
    <row r="343" spans="1:15" ht="15" customHeight="1">
      <c r="A343" s="18" t="s">
        <v>56</v>
      </c>
      <c r="B343" s="18" t="s">
        <v>57</v>
      </c>
      <c r="C343" s="19">
        <v>3</v>
      </c>
      <c r="D343" s="18" t="s">
        <v>556</v>
      </c>
      <c r="E343" s="18" t="s">
        <v>6105</v>
      </c>
      <c r="F343" s="20">
        <v>33479125</v>
      </c>
      <c r="G343" s="18" t="s">
        <v>5373</v>
      </c>
      <c r="H343" s="18" t="s">
        <v>5374</v>
      </c>
      <c r="I343" s="18" t="s">
        <v>5375</v>
      </c>
      <c r="J343" s="18"/>
      <c r="K343" s="18" t="s">
        <v>5376</v>
      </c>
      <c r="L343" s="20" t="s">
        <v>5377</v>
      </c>
      <c r="M343" s="18" t="s">
        <v>4275</v>
      </c>
      <c r="N343" s="21" t="s">
        <v>5378</v>
      </c>
      <c r="O343" s="21" t="s">
        <v>5379</v>
      </c>
    </row>
    <row r="344" spans="1:15" ht="15" customHeight="1">
      <c r="A344" s="18" t="s">
        <v>56</v>
      </c>
      <c r="B344" s="18" t="s">
        <v>57</v>
      </c>
      <c r="C344" s="19">
        <v>3</v>
      </c>
      <c r="D344" s="18" t="s">
        <v>556</v>
      </c>
      <c r="E344" s="18" t="s">
        <v>6105</v>
      </c>
      <c r="F344" s="20">
        <v>33426687</v>
      </c>
      <c r="G344" s="18" t="s">
        <v>6324</v>
      </c>
      <c r="H344" s="18" t="s">
        <v>6325</v>
      </c>
      <c r="I344" s="18" t="s">
        <v>1297</v>
      </c>
      <c r="J344" s="18"/>
      <c r="K344" s="18" t="s">
        <v>4213</v>
      </c>
      <c r="L344" s="20" t="s">
        <v>6326</v>
      </c>
      <c r="M344" s="18" t="s">
        <v>4298</v>
      </c>
      <c r="N344" s="21" t="s">
        <v>6327</v>
      </c>
      <c r="O344" s="21" t="s">
        <v>6328</v>
      </c>
    </row>
    <row r="345" spans="1:15" ht="15" customHeight="1">
      <c r="A345" s="18" t="s">
        <v>56</v>
      </c>
      <c r="B345" s="18" t="s">
        <v>57</v>
      </c>
      <c r="C345" s="19">
        <v>3</v>
      </c>
      <c r="D345" s="18" t="s">
        <v>556</v>
      </c>
      <c r="E345" s="18" t="s">
        <v>6105</v>
      </c>
      <c r="F345" s="20">
        <v>34744449</v>
      </c>
      <c r="G345" s="18" t="s">
        <v>6329</v>
      </c>
      <c r="H345" s="18" t="s">
        <v>6330</v>
      </c>
      <c r="I345" s="18" t="s">
        <v>1149</v>
      </c>
      <c r="J345" s="18" t="s">
        <v>6331</v>
      </c>
      <c r="K345" s="18" t="s">
        <v>6332</v>
      </c>
      <c r="L345" s="20" t="s">
        <v>6333</v>
      </c>
      <c r="M345" s="18" t="s">
        <v>4215</v>
      </c>
      <c r="N345" s="21" t="s">
        <v>6334</v>
      </c>
      <c r="O345" s="21" t="s">
        <v>6335</v>
      </c>
    </row>
    <row r="346" spans="1:15" ht="15" customHeight="1">
      <c r="A346" s="18" t="s">
        <v>56</v>
      </c>
      <c r="B346" s="18" t="s">
        <v>57</v>
      </c>
      <c r="C346" s="19">
        <v>3</v>
      </c>
      <c r="D346" s="18" t="s">
        <v>556</v>
      </c>
      <c r="E346" s="18" t="s">
        <v>6105</v>
      </c>
      <c r="F346" s="20">
        <v>32716048</v>
      </c>
      <c r="G346" s="18" t="s">
        <v>6336</v>
      </c>
      <c r="H346" s="18" t="s">
        <v>6337</v>
      </c>
      <c r="I346" s="18" t="s">
        <v>4481</v>
      </c>
      <c r="J346" s="18" t="s">
        <v>6338</v>
      </c>
      <c r="K346" s="18" t="s">
        <v>4213</v>
      </c>
      <c r="L346" s="20" t="s">
        <v>6339</v>
      </c>
      <c r="M346" s="18" t="s">
        <v>4373</v>
      </c>
      <c r="N346" s="21" t="s">
        <v>6340</v>
      </c>
      <c r="O346" s="21" t="s">
        <v>6341</v>
      </c>
    </row>
    <row r="347" spans="1:15" ht="15" customHeight="1">
      <c r="A347" s="18" t="s">
        <v>56</v>
      </c>
      <c r="B347" s="18" t="s">
        <v>57</v>
      </c>
      <c r="C347" s="19">
        <v>3</v>
      </c>
      <c r="D347" s="18" t="s">
        <v>556</v>
      </c>
      <c r="E347" s="18" t="s">
        <v>6105</v>
      </c>
      <c r="F347" s="20">
        <v>32562549</v>
      </c>
      <c r="G347" s="18" t="s">
        <v>6342</v>
      </c>
      <c r="H347" s="18" t="s">
        <v>6343</v>
      </c>
      <c r="I347" s="18" t="s">
        <v>4481</v>
      </c>
      <c r="J347" s="18" t="s">
        <v>6344</v>
      </c>
      <c r="K347" s="18" t="s">
        <v>4213</v>
      </c>
      <c r="L347" s="20" t="s">
        <v>6345</v>
      </c>
      <c r="M347" s="18" t="s">
        <v>4320</v>
      </c>
      <c r="N347" s="21" t="s">
        <v>6346</v>
      </c>
      <c r="O347" s="21" t="s">
        <v>6347</v>
      </c>
    </row>
    <row r="348" spans="1:15" ht="15" customHeight="1">
      <c r="A348" s="18" t="s">
        <v>56</v>
      </c>
      <c r="B348" s="18" t="s">
        <v>57</v>
      </c>
      <c r="C348" s="19">
        <v>3</v>
      </c>
      <c r="D348" s="18" t="s">
        <v>556</v>
      </c>
      <c r="E348" s="18" t="s">
        <v>6105</v>
      </c>
      <c r="F348" s="20">
        <v>32588433</v>
      </c>
      <c r="G348" s="18" t="s">
        <v>6348</v>
      </c>
      <c r="H348" s="18" t="s">
        <v>6349</v>
      </c>
      <c r="I348" s="18" t="s">
        <v>4178</v>
      </c>
      <c r="J348" s="18" t="s">
        <v>6350</v>
      </c>
      <c r="K348" s="18" t="s">
        <v>4213</v>
      </c>
      <c r="L348" s="20" t="s">
        <v>6351</v>
      </c>
      <c r="M348" s="18" t="s">
        <v>4320</v>
      </c>
      <c r="N348" s="21" t="s">
        <v>6352</v>
      </c>
      <c r="O348" s="21" t="s">
        <v>6353</v>
      </c>
    </row>
    <row r="349" spans="1:15" ht="15" customHeight="1">
      <c r="A349" s="18" t="s">
        <v>56</v>
      </c>
      <c r="B349" s="18" t="s">
        <v>57</v>
      </c>
      <c r="C349" s="19">
        <v>3</v>
      </c>
      <c r="D349" s="18" t="s">
        <v>556</v>
      </c>
      <c r="E349" s="18" t="s">
        <v>6105</v>
      </c>
      <c r="F349" s="20">
        <v>32407560</v>
      </c>
      <c r="G349" s="18" t="s">
        <v>6354</v>
      </c>
      <c r="H349" s="18" t="s">
        <v>6355</v>
      </c>
      <c r="I349" s="18" t="s">
        <v>4178</v>
      </c>
      <c r="J349" s="18" t="s">
        <v>6356</v>
      </c>
      <c r="K349" s="18" t="s">
        <v>4213</v>
      </c>
      <c r="L349" s="20" t="s">
        <v>6357</v>
      </c>
      <c r="M349" s="18" t="s">
        <v>4320</v>
      </c>
      <c r="N349" s="21" t="s">
        <v>6358</v>
      </c>
      <c r="O349" s="21" t="s">
        <v>6359</v>
      </c>
    </row>
    <row r="350" spans="1:15" ht="15" customHeight="1">
      <c r="A350" s="18" t="s">
        <v>56</v>
      </c>
      <c r="B350" s="18" t="s">
        <v>57</v>
      </c>
      <c r="C350" s="19">
        <v>3</v>
      </c>
      <c r="D350" s="18" t="s">
        <v>556</v>
      </c>
      <c r="E350" s="18" t="s">
        <v>6105</v>
      </c>
      <c r="F350" s="20">
        <v>32744342</v>
      </c>
      <c r="G350" s="18" t="s">
        <v>6360</v>
      </c>
      <c r="H350" s="18" t="s">
        <v>6361</v>
      </c>
      <c r="I350" s="18" t="s">
        <v>4181</v>
      </c>
      <c r="J350" s="18" t="s">
        <v>6362</v>
      </c>
      <c r="K350" s="18" t="s">
        <v>4280</v>
      </c>
      <c r="L350" s="20" t="s">
        <v>6363</v>
      </c>
      <c r="M350" s="18" t="s">
        <v>4275</v>
      </c>
      <c r="N350" s="21" t="s">
        <v>6364</v>
      </c>
      <c r="O350" s="21" t="s">
        <v>6365</v>
      </c>
    </row>
    <row r="351" spans="1:15" ht="15" customHeight="1">
      <c r="A351" s="18" t="s">
        <v>56</v>
      </c>
      <c r="B351" s="18" t="s">
        <v>57</v>
      </c>
      <c r="C351" s="19">
        <v>3</v>
      </c>
      <c r="D351" s="18" t="s">
        <v>556</v>
      </c>
      <c r="E351" s="18" t="s">
        <v>6105</v>
      </c>
      <c r="F351" s="20">
        <v>32271937</v>
      </c>
      <c r="G351" s="18" t="s">
        <v>6366</v>
      </c>
      <c r="H351" s="18" t="s">
        <v>6367</v>
      </c>
      <c r="I351" s="18" t="s">
        <v>4181</v>
      </c>
      <c r="J351" s="18" t="s">
        <v>6368</v>
      </c>
      <c r="K351" s="18" t="s">
        <v>4213</v>
      </c>
      <c r="L351" s="20" t="s">
        <v>6369</v>
      </c>
      <c r="M351" s="18" t="s">
        <v>4320</v>
      </c>
      <c r="N351" s="21" t="s">
        <v>6370</v>
      </c>
      <c r="O351" s="21" t="s">
        <v>6371</v>
      </c>
    </row>
    <row r="352" spans="1:15" ht="15" customHeight="1">
      <c r="A352" s="18" t="s">
        <v>56</v>
      </c>
      <c r="B352" s="18" t="s">
        <v>57</v>
      </c>
      <c r="C352" s="19">
        <v>3</v>
      </c>
      <c r="D352" s="18" t="s">
        <v>556</v>
      </c>
      <c r="E352" s="18" t="s">
        <v>6105</v>
      </c>
      <c r="F352" s="20">
        <v>32666099</v>
      </c>
      <c r="G352" s="18" t="s">
        <v>6372</v>
      </c>
      <c r="H352" s="18" t="s">
        <v>6373</v>
      </c>
      <c r="I352" s="18" t="s">
        <v>2387</v>
      </c>
      <c r="J352" s="18"/>
      <c r="K352" s="18" t="s">
        <v>6374</v>
      </c>
      <c r="L352" s="20" t="s">
        <v>6375</v>
      </c>
      <c r="M352" s="18" t="s">
        <v>6376</v>
      </c>
      <c r="N352" s="21" t="s">
        <v>6377</v>
      </c>
      <c r="O352" s="21" t="s">
        <v>6378</v>
      </c>
    </row>
    <row r="353" spans="1:15" ht="15" customHeight="1">
      <c r="A353" s="18" t="s">
        <v>56</v>
      </c>
      <c r="B353" s="18" t="s">
        <v>57</v>
      </c>
      <c r="C353" s="19">
        <v>3</v>
      </c>
      <c r="D353" s="18" t="s">
        <v>556</v>
      </c>
      <c r="E353" s="18" t="s">
        <v>6105</v>
      </c>
      <c r="F353" s="20">
        <v>32037506</v>
      </c>
      <c r="G353" s="18" t="s">
        <v>6379</v>
      </c>
      <c r="H353" s="18" t="s">
        <v>6380</v>
      </c>
      <c r="I353" s="18" t="s">
        <v>1303</v>
      </c>
      <c r="J353" s="18" t="s">
        <v>6381</v>
      </c>
      <c r="K353" s="18" t="s">
        <v>4213</v>
      </c>
      <c r="L353" s="20" t="s">
        <v>6382</v>
      </c>
      <c r="M353" s="18" t="s">
        <v>4643</v>
      </c>
      <c r="N353" s="21" t="s">
        <v>6383</v>
      </c>
      <c r="O353" s="21" t="s">
        <v>6384</v>
      </c>
    </row>
    <row r="354" spans="1:15" ht="15" customHeight="1">
      <c r="A354" s="18" t="s">
        <v>56</v>
      </c>
      <c r="B354" s="18" t="s">
        <v>57</v>
      </c>
      <c r="C354" s="19">
        <v>3</v>
      </c>
      <c r="D354" s="18" t="s">
        <v>556</v>
      </c>
      <c r="E354" s="18" t="s">
        <v>6105</v>
      </c>
      <c r="F354" s="20">
        <v>32185393</v>
      </c>
      <c r="G354" s="18" t="s">
        <v>6385</v>
      </c>
      <c r="H354" s="18" t="s">
        <v>6386</v>
      </c>
      <c r="I354" s="18" t="s">
        <v>6387</v>
      </c>
      <c r="J354" s="18"/>
      <c r="K354" s="18" t="s">
        <v>6374</v>
      </c>
      <c r="L354" s="20" t="s">
        <v>6388</v>
      </c>
      <c r="M354" s="18" t="s">
        <v>6389</v>
      </c>
      <c r="N354" s="21" t="s">
        <v>6390</v>
      </c>
      <c r="O354" s="21" t="s">
        <v>6391</v>
      </c>
    </row>
    <row r="355" spans="1:15" ht="15" customHeight="1">
      <c r="A355" s="18" t="s">
        <v>56</v>
      </c>
      <c r="B355" s="18" t="s">
        <v>57</v>
      </c>
      <c r="C355" s="19">
        <v>3</v>
      </c>
      <c r="D355" s="18" t="s">
        <v>556</v>
      </c>
      <c r="E355" s="18" t="s">
        <v>6105</v>
      </c>
      <c r="F355" s="20">
        <v>31085270</v>
      </c>
      <c r="G355" s="18" t="s">
        <v>6392</v>
      </c>
      <c r="H355" s="18" t="s">
        <v>6393</v>
      </c>
      <c r="I355" s="18" t="s">
        <v>850</v>
      </c>
      <c r="J355" s="18" t="s">
        <v>6394</v>
      </c>
      <c r="K355" s="18" t="s">
        <v>4552</v>
      </c>
      <c r="L355" s="20" t="s">
        <v>6395</v>
      </c>
      <c r="M355" s="18" t="s">
        <v>4206</v>
      </c>
      <c r="N355" s="21" t="s">
        <v>6396</v>
      </c>
      <c r="O355" s="21" t="s">
        <v>6397</v>
      </c>
    </row>
    <row r="356" spans="1:15" ht="15" customHeight="1">
      <c r="A356" s="18" t="s">
        <v>56</v>
      </c>
      <c r="B356" s="18" t="s">
        <v>57</v>
      </c>
      <c r="C356" s="19">
        <v>3</v>
      </c>
      <c r="D356" s="18" t="s">
        <v>556</v>
      </c>
      <c r="E356" s="18" t="s">
        <v>6105</v>
      </c>
      <c r="F356" s="20">
        <v>31624251</v>
      </c>
      <c r="G356" s="18" t="s">
        <v>6398</v>
      </c>
      <c r="H356" s="18" t="s">
        <v>6399</v>
      </c>
      <c r="I356" s="18" t="s">
        <v>6400</v>
      </c>
      <c r="J356" s="18" t="s">
        <v>6400</v>
      </c>
      <c r="K356" s="18" t="s">
        <v>4253</v>
      </c>
      <c r="L356" s="20" t="s">
        <v>6401</v>
      </c>
      <c r="M356" s="18" t="s">
        <v>4275</v>
      </c>
      <c r="N356" s="21" t="s">
        <v>6402</v>
      </c>
      <c r="O356" s="21" t="s">
        <v>6403</v>
      </c>
    </row>
    <row r="357" spans="1:15" ht="15" customHeight="1">
      <c r="A357" s="18" t="s">
        <v>56</v>
      </c>
      <c r="B357" s="18" t="s">
        <v>57</v>
      </c>
      <c r="C357" s="19">
        <v>3</v>
      </c>
      <c r="D357" s="18" t="s">
        <v>556</v>
      </c>
      <c r="E357" s="18" t="s">
        <v>6105</v>
      </c>
      <c r="F357" s="20">
        <v>31543210</v>
      </c>
      <c r="G357" s="18" t="s">
        <v>6404</v>
      </c>
      <c r="H357" s="18" t="s">
        <v>6405</v>
      </c>
      <c r="I357" s="18" t="s">
        <v>3910</v>
      </c>
      <c r="J357" s="18"/>
      <c r="K357" s="18" t="s">
        <v>4245</v>
      </c>
      <c r="L357" s="20" t="s">
        <v>6406</v>
      </c>
      <c r="M357" s="18" t="s">
        <v>4643</v>
      </c>
      <c r="N357" s="21" t="s">
        <v>6407</v>
      </c>
      <c r="O357" s="21" t="s">
        <v>6408</v>
      </c>
    </row>
    <row r="358" spans="1:15" ht="15" customHeight="1">
      <c r="A358" s="18" t="s">
        <v>56</v>
      </c>
      <c r="B358" s="18" t="s">
        <v>57</v>
      </c>
      <c r="C358" s="19">
        <v>3</v>
      </c>
      <c r="D358" s="18" t="s">
        <v>556</v>
      </c>
      <c r="E358" s="18" t="s">
        <v>6105</v>
      </c>
      <c r="F358" s="20">
        <v>30697781</v>
      </c>
      <c r="G358" s="18" t="s">
        <v>6409</v>
      </c>
      <c r="H358" s="18" t="s">
        <v>6410</v>
      </c>
      <c r="I358" s="18" t="s">
        <v>3910</v>
      </c>
      <c r="J358" s="18" t="s">
        <v>6411</v>
      </c>
      <c r="K358" s="18" t="s">
        <v>4450</v>
      </c>
      <c r="L358" s="20" t="s">
        <v>6412</v>
      </c>
      <c r="M358" s="18" t="s">
        <v>4982</v>
      </c>
      <c r="N358" s="21" t="s">
        <v>6413</v>
      </c>
      <c r="O358" s="21" t="s">
        <v>6414</v>
      </c>
    </row>
    <row r="359" spans="1:15" ht="15" customHeight="1">
      <c r="A359" s="18" t="s">
        <v>56</v>
      </c>
      <c r="B359" s="18" t="s">
        <v>57</v>
      </c>
      <c r="C359" s="19">
        <v>3</v>
      </c>
      <c r="D359" s="18" t="s">
        <v>556</v>
      </c>
      <c r="E359" s="18" t="s">
        <v>6105</v>
      </c>
      <c r="F359" s="20">
        <v>30998984</v>
      </c>
      <c r="G359" s="18" t="s">
        <v>6415</v>
      </c>
      <c r="H359" s="18" t="s">
        <v>6416</v>
      </c>
      <c r="I359" s="18" t="s">
        <v>2364</v>
      </c>
      <c r="J359" s="18" t="s">
        <v>6417</v>
      </c>
      <c r="K359" s="18" t="s">
        <v>4245</v>
      </c>
      <c r="L359" s="20" t="s">
        <v>6418</v>
      </c>
      <c r="M359" s="18" t="s">
        <v>4275</v>
      </c>
      <c r="N359" s="21" t="s">
        <v>6419</v>
      </c>
      <c r="O359" s="21" t="s">
        <v>6420</v>
      </c>
    </row>
    <row r="360" spans="1:15" ht="15" customHeight="1">
      <c r="A360" s="18" t="s">
        <v>56</v>
      </c>
      <c r="B360" s="18" t="s">
        <v>57</v>
      </c>
      <c r="C360" s="19">
        <v>3</v>
      </c>
      <c r="D360" s="18" t="s">
        <v>556</v>
      </c>
      <c r="E360" s="18" t="s">
        <v>6105</v>
      </c>
      <c r="F360" s="20">
        <v>31259408</v>
      </c>
      <c r="G360" s="18" t="s">
        <v>6421</v>
      </c>
      <c r="H360" s="18" t="s">
        <v>6422</v>
      </c>
      <c r="I360" s="18" t="s">
        <v>766</v>
      </c>
      <c r="J360" s="18"/>
      <c r="K360" s="18" t="s">
        <v>4213</v>
      </c>
      <c r="L360" s="20" t="s">
        <v>6423</v>
      </c>
      <c r="M360" s="18" t="s">
        <v>4298</v>
      </c>
      <c r="N360" s="21" t="s">
        <v>6424</v>
      </c>
      <c r="O360" s="21" t="s">
        <v>6425</v>
      </c>
    </row>
    <row r="361" spans="1:15" ht="15" customHeight="1">
      <c r="A361" s="18" t="s">
        <v>56</v>
      </c>
      <c r="B361" s="18" t="s">
        <v>57</v>
      </c>
      <c r="C361" s="19">
        <v>3</v>
      </c>
      <c r="D361" s="18" t="s">
        <v>556</v>
      </c>
      <c r="E361" s="18" t="s">
        <v>6105</v>
      </c>
      <c r="F361" s="20">
        <v>30280394</v>
      </c>
      <c r="G361" s="18" t="s">
        <v>6426</v>
      </c>
      <c r="H361" s="18" t="s">
        <v>6427</v>
      </c>
      <c r="I361" s="18" t="s">
        <v>1390</v>
      </c>
      <c r="J361" s="18" t="s">
        <v>6428</v>
      </c>
      <c r="K361" s="18" t="s">
        <v>4450</v>
      </c>
      <c r="L361" s="20" t="s">
        <v>6429</v>
      </c>
      <c r="M361" s="18" t="s">
        <v>4320</v>
      </c>
      <c r="N361" s="21" t="s">
        <v>6430</v>
      </c>
      <c r="O361" s="21" t="s">
        <v>6431</v>
      </c>
    </row>
    <row r="362" spans="1:15" ht="15" customHeight="1">
      <c r="A362" s="18" t="s">
        <v>56</v>
      </c>
      <c r="B362" s="18" t="s">
        <v>57</v>
      </c>
      <c r="C362" s="19">
        <v>3</v>
      </c>
      <c r="D362" s="18" t="s">
        <v>556</v>
      </c>
      <c r="E362" s="18" t="s">
        <v>6105</v>
      </c>
      <c r="F362" s="20">
        <v>29956363</v>
      </c>
      <c r="G362" s="18" t="s">
        <v>6432</v>
      </c>
      <c r="H362" s="18" t="s">
        <v>6433</v>
      </c>
      <c r="I362" s="18" t="s">
        <v>2482</v>
      </c>
      <c r="J362" s="18" t="s">
        <v>6434</v>
      </c>
      <c r="K362" s="18" t="s">
        <v>4450</v>
      </c>
      <c r="L362" s="20" t="s">
        <v>6435</v>
      </c>
      <c r="M362" s="18" t="s">
        <v>4982</v>
      </c>
      <c r="N362" s="21" t="s">
        <v>6436</v>
      </c>
      <c r="O362" s="21" t="s">
        <v>6437</v>
      </c>
    </row>
    <row r="363" spans="1:15" ht="15" customHeight="1">
      <c r="A363" s="18" t="s">
        <v>56</v>
      </c>
      <c r="B363" s="18" t="s">
        <v>57</v>
      </c>
      <c r="C363" s="19">
        <v>3</v>
      </c>
      <c r="D363" s="18" t="s">
        <v>556</v>
      </c>
      <c r="E363" s="18" t="s">
        <v>6105</v>
      </c>
      <c r="F363" s="20">
        <v>29660420</v>
      </c>
      <c r="G363" s="18" t="s">
        <v>6438</v>
      </c>
      <c r="H363" s="18" t="s">
        <v>6439</v>
      </c>
      <c r="I363" s="18" t="s">
        <v>926</v>
      </c>
      <c r="J363" s="18" t="s">
        <v>3355</v>
      </c>
      <c r="K363" s="18" t="s">
        <v>4552</v>
      </c>
      <c r="L363" s="20" t="s">
        <v>6440</v>
      </c>
      <c r="M363" s="18" t="s">
        <v>4206</v>
      </c>
      <c r="N363" s="21" t="s">
        <v>6441</v>
      </c>
      <c r="O363" s="21" t="s">
        <v>6442</v>
      </c>
    </row>
    <row r="364" spans="1:15" ht="15" customHeight="1">
      <c r="A364" s="18" t="s">
        <v>56</v>
      </c>
      <c r="B364" s="18" t="s">
        <v>57</v>
      </c>
      <c r="C364" s="19">
        <v>3</v>
      </c>
      <c r="D364" s="18" t="s">
        <v>556</v>
      </c>
      <c r="E364" s="18" t="s">
        <v>6105</v>
      </c>
      <c r="F364" s="20">
        <v>29972217</v>
      </c>
      <c r="G364" s="18" t="s">
        <v>6443</v>
      </c>
      <c r="H364" s="18" t="s">
        <v>6444</v>
      </c>
      <c r="I364" s="18" t="s">
        <v>6445</v>
      </c>
      <c r="J364" s="18"/>
      <c r="K364" s="18" t="s">
        <v>4547</v>
      </c>
      <c r="L364" s="20" t="s">
        <v>6446</v>
      </c>
      <c r="M364" s="18" t="s">
        <v>4452</v>
      </c>
      <c r="N364" s="21" t="s">
        <v>6447</v>
      </c>
      <c r="O364" s="21" t="s">
        <v>6448</v>
      </c>
    </row>
    <row r="365" spans="1:15" ht="15" customHeight="1">
      <c r="A365" s="18" t="s">
        <v>56</v>
      </c>
      <c r="B365" s="18" t="s">
        <v>57</v>
      </c>
      <c r="C365" s="19">
        <v>3</v>
      </c>
      <c r="D365" s="18" t="s">
        <v>556</v>
      </c>
      <c r="E365" s="18" t="s">
        <v>6105</v>
      </c>
      <c r="F365" s="20">
        <v>29962004</v>
      </c>
      <c r="G365" s="18" t="s">
        <v>6449</v>
      </c>
      <c r="H365" s="18" t="s">
        <v>6450</v>
      </c>
      <c r="I365" s="18" t="s">
        <v>753</v>
      </c>
      <c r="J365" s="18" t="s">
        <v>6451</v>
      </c>
      <c r="K365" s="18" t="s">
        <v>6452</v>
      </c>
      <c r="L365" s="20" t="s">
        <v>6453</v>
      </c>
      <c r="M365" s="18" t="s">
        <v>5235</v>
      </c>
      <c r="N365" s="21" t="s">
        <v>6454</v>
      </c>
      <c r="O365" s="21" t="s">
        <v>6455</v>
      </c>
    </row>
    <row r="366" spans="1:15" ht="15" customHeight="1">
      <c r="A366" s="18" t="s">
        <v>56</v>
      </c>
      <c r="B366" s="18" t="s">
        <v>57</v>
      </c>
      <c r="C366" s="19">
        <v>3</v>
      </c>
      <c r="D366" s="18" t="s">
        <v>556</v>
      </c>
      <c r="E366" s="18" t="s">
        <v>6105</v>
      </c>
      <c r="F366" s="20">
        <v>29569226</v>
      </c>
      <c r="G366" s="18" t="s">
        <v>6456</v>
      </c>
      <c r="H366" s="18" t="s">
        <v>6457</v>
      </c>
      <c r="I366" s="18" t="s">
        <v>724</v>
      </c>
      <c r="J366" s="18" t="s">
        <v>6458</v>
      </c>
      <c r="K366" s="18" t="s">
        <v>4213</v>
      </c>
      <c r="L366" s="20" t="s">
        <v>6459</v>
      </c>
      <c r="M366" s="18" t="s">
        <v>4275</v>
      </c>
      <c r="N366" s="21" t="s">
        <v>6460</v>
      </c>
      <c r="O366" s="21" t="s">
        <v>6461</v>
      </c>
    </row>
    <row r="367" spans="1:15" ht="15" customHeight="1">
      <c r="A367" s="18" t="s">
        <v>56</v>
      </c>
      <c r="B367" s="18" t="s">
        <v>57</v>
      </c>
      <c r="C367" s="19">
        <v>3</v>
      </c>
      <c r="D367" s="18" t="s">
        <v>556</v>
      </c>
      <c r="E367" s="18" t="s">
        <v>6105</v>
      </c>
      <c r="F367" s="20">
        <v>29023940</v>
      </c>
      <c r="G367" s="18" t="s">
        <v>6462</v>
      </c>
      <c r="H367" s="18" t="s">
        <v>6463</v>
      </c>
      <c r="I367" s="18" t="s">
        <v>1546</v>
      </c>
      <c r="J367" s="18" t="s">
        <v>6464</v>
      </c>
      <c r="K367" s="18" t="s">
        <v>4450</v>
      </c>
      <c r="L367" s="20" t="s">
        <v>6465</v>
      </c>
      <c r="M367" s="18" t="s">
        <v>4982</v>
      </c>
      <c r="N367" s="21" t="s">
        <v>6466</v>
      </c>
      <c r="O367" s="21" t="s">
        <v>6467</v>
      </c>
    </row>
    <row r="368" spans="1:15" ht="15" customHeight="1">
      <c r="A368" s="18" t="s">
        <v>56</v>
      </c>
      <c r="B368" s="18" t="s">
        <v>57</v>
      </c>
      <c r="C368" s="19">
        <v>3</v>
      </c>
      <c r="D368" s="18" t="s">
        <v>556</v>
      </c>
      <c r="E368" s="18" t="s">
        <v>6105</v>
      </c>
      <c r="F368" s="20">
        <v>28489335</v>
      </c>
      <c r="G368" s="18" t="s">
        <v>6468</v>
      </c>
      <c r="H368" s="18" t="s">
        <v>6469</v>
      </c>
      <c r="I368" s="18" t="s">
        <v>6470</v>
      </c>
      <c r="J368" s="18" t="s">
        <v>6471</v>
      </c>
      <c r="K368" s="18" t="s">
        <v>4213</v>
      </c>
      <c r="L368" s="20" t="s">
        <v>6472</v>
      </c>
      <c r="M368" s="18" t="s">
        <v>4982</v>
      </c>
      <c r="N368" s="21" t="s">
        <v>6473</v>
      </c>
      <c r="O368" s="21" t="s">
        <v>6474</v>
      </c>
    </row>
    <row r="369" spans="1:15" ht="15" customHeight="1">
      <c r="A369" s="18" t="s">
        <v>56</v>
      </c>
      <c r="B369" s="18" t="s">
        <v>57</v>
      </c>
      <c r="C369" s="19">
        <v>3</v>
      </c>
      <c r="D369" s="18" t="s">
        <v>556</v>
      </c>
      <c r="E369" s="18" t="s">
        <v>6105</v>
      </c>
      <c r="F369" s="20">
        <v>28407214</v>
      </c>
      <c r="G369" s="18" t="s">
        <v>6475</v>
      </c>
      <c r="H369" s="18" t="s">
        <v>6476</v>
      </c>
      <c r="I369" s="18" t="s">
        <v>6470</v>
      </c>
      <c r="J369" s="18" t="s">
        <v>6477</v>
      </c>
      <c r="K369" s="18" t="s">
        <v>4213</v>
      </c>
      <c r="L369" s="20" t="s">
        <v>6478</v>
      </c>
      <c r="M369" s="18" t="s">
        <v>4833</v>
      </c>
      <c r="N369" s="21" t="s">
        <v>6479</v>
      </c>
      <c r="O369" s="21" t="s">
        <v>6480</v>
      </c>
    </row>
    <row r="370" spans="1:15" ht="15" customHeight="1">
      <c r="A370" s="18" t="s">
        <v>56</v>
      </c>
      <c r="B370" s="18" t="s">
        <v>57</v>
      </c>
      <c r="C370" s="19">
        <v>3</v>
      </c>
      <c r="D370" s="18" t="s">
        <v>556</v>
      </c>
      <c r="E370" s="18" t="s">
        <v>6105</v>
      </c>
      <c r="F370" s="20">
        <v>29904728</v>
      </c>
      <c r="G370" s="18" t="s">
        <v>6481</v>
      </c>
      <c r="H370" s="18" t="s">
        <v>6482</v>
      </c>
      <c r="I370" s="18" t="s">
        <v>1028</v>
      </c>
      <c r="J370" s="18" t="s">
        <v>6483</v>
      </c>
      <c r="K370" s="18" t="s">
        <v>6484</v>
      </c>
      <c r="L370" s="20" t="s">
        <v>6485</v>
      </c>
      <c r="M370" s="18" t="s">
        <v>4206</v>
      </c>
      <c r="N370" s="21" t="s">
        <v>6486</v>
      </c>
      <c r="O370" s="21" t="s">
        <v>6487</v>
      </c>
    </row>
    <row r="371" spans="1:15" ht="15" customHeight="1">
      <c r="A371" s="18" t="s">
        <v>56</v>
      </c>
      <c r="B371" s="18" t="s">
        <v>57</v>
      </c>
      <c r="C371" s="19">
        <v>3</v>
      </c>
      <c r="D371" s="18" t="s">
        <v>556</v>
      </c>
      <c r="E371" s="18" t="s">
        <v>6105</v>
      </c>
      <c r="F371" s="20">
        <v>29196359</v>
      </c>
      <c r="G371" s="18" t="s">
        <v>6488</v>
      </c>
      <c r="H371" s="18" t="s">
        <v>6489</v>
      </c>
      <c r="I371" s="18" t="s">
        <v>782</v>
      </c>
      <c r="J371" s="18"/>
      <c r="K371" s="18" t="s">
        <v>4457</v>
      </c>
      <c r="L371" s="20" t="s">
        <v>6490</v>
      </c>
      <c r="M371" s="18" t="s">
        <v>4215</v>
      </c>
      <c r="N371" s="21" t="s">
        <v>6491</v>
      </c>
      <c r="O371" s="21" t="s">
        <v>6492</v>
      </c>
    </row>
    <row r="372" spans="1:15" ht="15" customHeight="1">
      <c r="A372" s="18" t="s">
        <v>56</v>
      </c>
      <c r="B372" s="18" t="s">
        <v>57</v>
      </c>
      <c r="C372" s="19">
        <v>3</v>
      </c>
      <c r="D372" s="18" t="s">
        <v>556</v>
      </c>
      <c r="E372" s="18" t="s">
        <v>6105</v>
      </c>
      <c r="F372" s="20">
        <v>28423152</v>
      </c>
      <c r="G372" s="18" t="s">
        <v>6493</v>
      </c>
      <c r="H372" s="18" t="s">
        <v>6494</v>
      </c>
      <c r="I372" s="18" t="s">
        <v>2671</v>
      </c>
      <c r="J372" s="18"/>
      <c r="K372" s="18" t="s">
        <v>4234</v>
      </c>
      <c r="L372" s="20" t="s">
        <v>6495</v>
      </c>
      <c r="M372" s="18" t="s">
        <v>5682</v>
      </c>
      <c r="N372" s="21" t="s">
        <v>6496</v>
      </c>
      <c r="O372" s="21" t="s">
        <v>6497</v>
      </c>
    </row>
    <row r="373" spans="1:15" ht="15" customHeight="1">
      <c r="A373" s="18" t="s">
        <v>56</v>
      </c>
      <c r="B373" s="18" t="s">
        <v>57</v>
      </c>
      <c r="C373" s="19">
        <v>3</v>
      </c>
      <c r="D373" s="18" t="s">
        <v>556</v>
      </c>
      <c r="E373" s="18" t="s">
        <v>6105</v>
      </c>
      <c r="F373" s="20">
        <v>28111963</v>
      </c>
      <c r="G373" s="18" t="s">
        <v>6498</v>
      </c>
      <c r="H373" s="18" t="s">
        <v>6499</v>
      </c>
      <c r="I373" s="18" t="s">
        <v>1318</v>
      </c>
      <c r="J373" s="18" t="s">
        <v>6500</v>
      </c>
      <c r="K373" s="18" t="s">
        <v>6501</v>
      </c>
      <c r="L373" s="20" t="s">
        <v>6502</v>
      </c>
      <c r="M373" s="18" t="s">
        <v>6503</v>
      </c>
      <c r="N373" s="21" t="s">
        <v>6504</v>
      </c>
      <c r="O373" s="21" t="s">
        <v>6505</v>
      </c>
    </row>
    <row r="374" spans="1:15" ht="15" customHeight="1">
      <c r="A374" s="18" t="s">
        <v>56</v>
      </c>
      <c r="B374" s="18" t="s">
        <v>57</v>
      </c>
      <c r="C374" s="19">
        <v>3</v>
      </c>
      <c r="D374" s="18" t="s">
        <v>556</v>
      </c>
      <c r="E374" s="18" t="s">
        <v>6105</v>
      </c>
      <c r="F374" s="20">
        <v>27890238</v>
      </c>
      <c r="G374" s="18" t="s">
        <v>6506</v>
      </c>
      <c r="H374" s="18" t="s">
        <v>6507</v>
      </c>
      <c r="I374" s="18" t="s">
        <v>695</v>
      </c>
      <c r="J374" s="18"/>
      <c r="K374" s="18" t="s">
        <v>4772</v>
      </c>
      <c r="L374" s="20" t="s">
        <v>6508</v>
      </c>
      <c r="M374" s="18" t="s">
        <v>4215</v>
      </c>
      <c r="N374" s="21" t="s">
        <v>6509</v>
      </c>
      <c r="O374" s="21" t="s">
        <v>6510</v>
      </c>
    </row>
    <row r="375" spans="1:15" ht="15" customHeight="1">
      <c r="A375" s="18" t="s">
        <v>56</v>
      </c>
      <c r="B375" s="18" t="s">
        <v>57</v>
      </c>
      <c r="C375" s="19">
        <v>3</v>
      </c>
      <c r="D375" s="18" t="s">
        <v>556</v>
      </c>
      <c r="E375" s="18" t="s">
        <v>6105</v>
      </c>
      <c r="F375" s="20">
        <v>27663168</v>
      </c>
      <c r="G375" s="18" t="s">
        <v>6511</v>
      </c>
      <c r="H375" s="18" t="s">
        <v>6512</v>
      </c>
      <c r="I375" s="18" t="s">
        <v>784</v>
      </c>
      <c r="J375" s="18"/>
      <c r="K375" s="18" t="s">
        <v>4450</v>
      </c>
      <c r="L375" s="20" t="s">
        <v>6513</v>
      </c>
      <c r="M375" s="18" t="s">
        <v>4452</v>
      </c>
      <c r="N375" s="21" t="s">
        <v>6514</v>
      </c>
      <c r="O375" s="21" t="s">
        <v>6515</v>
      </c>
    </row>
    <row r="376" spans="1:15" ht="15" customHeight="1">
      <c r="A376" s="18" t="s">
        <v>56</v>
      </c>
      <c r="B376" s="18" t="s">
        <v>57</v>
      </c>
      <c r="C376" s="19">
        <v>3</v>
      </c>
      <c r="D376" s="18" t="s">
        <v>556</v>
      </c>
      <c r="E376" s="18" t="s">
        <v>6105</v>
      </c>
      <c r="F376" s="20">
        <v>26969893</v>
      </c>
      <c r="G376" s="18" t="s">
        <v>6516</v>
      </c>
      <c r="H376" s="18" t="s">
        <v>6517</v>
      </c>
      <c r="I376" s="18" t="s">
        <v>5526</v>
      </c>
      <c r="J376" s="18" t="s">
        <v>6518</v>
      </c>
      <c r="K376" s="18" t="s">
        <v>5674</v>
      </c>
      <c r="L376" s="20" t="s">
        <v>6519</v>
      </c>
      <c r="M376" s="18" t="s">
        <v>4206</v>
      </c>
      <c r="N376" s="21" t="s">
        <v>6520</v>
      </c>
      <c r="O376" s="21" t="s">
        <v>6521</v>
      </c>
    </row>
    <row r="377" spans="1:15" ht="15" customHeight="1">
      <c r="A377" s="18" t="s">
        <v>56</v>
      </c>
      <c r="B377" s="18" t="s">
        <v>57</v>
      </c>
      <c r="C377" s="19">
        <v>3</v>
      </c>
      <c r="D377" s="18" t="s">
        <v>556</v>
      </c>
      <c r="E377" s="18" t="s">
        <v>6105</v>
      </c>
      <c r="F377" s="20">
        <v>26132338</v>
      </c>
      <c r="G377" s="18" t="s">
        <v>6522</v>
      </c>
      <c r="H377" s="18" t="s">
        <v>6523</v>
      </c>
      <c r="I377" s="18" t="s">
        <v>2311</v>
      </c>
      <c r="J377" s="18" t="s">
        <v>6524</v>
      </c>
      <c r="K377" s="18" t="s">
        <v>4450</v>
      </c>
      <c r="L377" s="20" t="s">
        <v>6525</v>
      </c>
      <c r="M377" s="18" t="s">
        <v>4452</v>
      </c>
      <c r="N377" s="21" t="s">
        <v>6526</v>
      </c>
      <c r="O377" s="21" t="s">
        <v>6527</v>
      </c>
    </row>
    <row r="378" spans="1:15" ht="15" customHeight="1">
      <c r="A378" s="18" t="s">
        <v>56</v>
      </c>
      <c r="B378" s="18" t="s">
        <v>57</v>
      </c>
      <c r="C378" s="19">
        <v>3</v>
      </c>
      <c r="D378" s="18" t="s">
        <v>556</v>
      </c>
      <c r="E378" s="18" t="s">
        <v>6105</v>
      </c>
      <c r="F378" s="20">
        <v>26473628</v>
      </c>
      <c r="G378" s="18" t="s">
        <v>6528</v>
      </c>
      <c r="H378" s="18" t="s">
        <v>6529</v>
      </c>
      <c r="I378" s="18" t="s">
        <v>2311</v>
      </c>
      <c r="J378" s="18" t="s">
        <v>6530</v>
      </c>
      <c r="K378" s="18" t="s">
        <v>4213</v>
      </c>
      <c r="L378" s="20" t="s">
        <v>6531</v>
      </c>
      <c r="M378" s="18" t="s">
        <v>4833</v>
      </c>
      <c r="N378" s="21" t="s">
        <v>6532</v>
      </c>
      <c r="O378" s="21" t="s">
        <v>6533</v>
      </c>
    </row>
    <row r="379" spans="1:15" ht="15" customHeight="1">
      <c r="A379" s="18" t="s">
        <v>56</v>
      </c>
      <c r="B379" s="18" t="s">
        <v>57</v>
      </c>
      <c r="C379" s="19">
        <v>3</v>
      </c>
      <c r="D379" s="18" t="s">
        <v>556</v>
      </c>
      <c r="E379" s="18" t="s">
        <v>6105</v>
      </c>
      <c r="F379" s="20">
        <v>26147717</v>
      </c>
      <c r="G379" s="18" t="s">
        <v>6534</v>
      </c>
      <c r="H379" s="18" t="s">
        <v>6535</v>
      </c>
      <c r="I379" s="18" t="s">
        <v>919</v>
      </c>
      <c r="J379" s="18" t="s">
        <v>6536</v>
      </c>
      <c r="K379" s="18" t="s">
        <v>4213</v>
      </c>
      <c r="L379" s="20" t="s">
        <v>6537</v>
      </c>
      <c r="M379" s="18" t="s">
        <v>4982</v>
      </c>
      <c r="N379" s="21" t="s">
        <v>6538</v>
      </c>
      <c r="O379" s="21" t="s">
        <v>6539</v>
      </c>
    </row>
    <row r="380" spans="1:15" ht="15" customHeight="1">
      <c r="A380" s="18" t="s">
        <v>56</v>
      </c>
      <c r="B380" s="18" t="s">
        <v>57</v>
      </c>
      <c r="C380" s="19">
        <v>3</v>
      </c>
      <c r="D380" s="18" t="s">
        <v>556</v>
      </c>
      <c r="E380" s="18" t="s">
        <v>6105</v>
      </c>
      <c r="F380" s="20">
        <v>26370355</v>
      </c>
      <c r="G380" s="18" t="s">
        <v>6540</v>
      </c>
      <c r="H380" s="18" t="s">
        <v>6541</v>
      </c>
      <c r="I380" s="18" t="s">
        <v>601</v>
      </c>
      <c r="J380" s="18"/>
      <c r="K380" s="18" t="s">
        <v>6145</v>
      </c>
      <c r="L380" s="20" t="s">
        <v>6542</v>
      </c>
      <c r="M380" s="18" t="s">
        <v>4215</v>
      </c>
      <c r="N380" s="21" t="s">
        <v>6543</v>
      </c>
      <c r="O380" s="21" t="s">
        <v>6544</v>
      </c>
    </row>
    <row r="381" spans="1:15" ht="15" customHeight="1">
      <c r="A381" s="18" t="s">
        <v>56</v>
      </c>
      <c r="B381" s="18" t="s">
        <v>57</v>
      </c>
      <c r="C381" s="19">
        <v>3</v>
      </c>
      <c r="D381" s="18" t="s">
        <v>556</v>
      </c>
      <c r="E381" s="18" t="s">
        <v>6105</v>
      </c>
      <c r="F381" s="20">
        <v>25737804</v>
      </c>
      <c r="G381" s="18" t="s">
        <v>6545</v>
      </c>
      <c r="H381" s="18" t="s">
        <v>6546</v>
      </c>
      <c r="I381" s="18" t="s">
        <v>6547</v>
      </c>
      <c r="J381" s="18" t="s">
        <v>6547</v>
      </c>
      <c r="K381" s="18" t="s">
        <v>6548</v>
      </c>
      <c r="L381" s="20" t="s">
        <v>6549</v>
      </c>
      <c r="M381" s="18" t="s">
        <v>4206</v>
      </c>
      <c r="N381" s="21" t="s">
        <v>6550</v>
      </c>
      <c r="O381" s="21" t="s">
        <v>6551</v>
      </c>
    </row>
    <row r="382" spans="1:15" ht="15" customHeight="1">
      <c r="A382" s="18" t="s">
        <v>56</v>
      </c>
      <c r="B382" s="18" t="s">
        <v>57</v>
      </c>
      <c r="C382" s="19">
        <v>3</v>
      </c>
      <c r="D382" s="18" t="s">
        <v>556</v>
      </c>
      <c r="E382" s="18" t="s">
        <v>6105</v>
      </c>
      <c r="F382" s="20">
        <v>25565632</v>
      </c>
      <c r="G382" s="18" t="s">
        <v>6552</v>
      </c>
      <c r="H382" s="18" t="s">
        <v>6553</v>
      </c>
      <c r="I382" s="18" t="s">
        <v>6554</v>
      </c>
      <c r="J382" s="18"/>
      <c r="K382" s="18" t="s">
        <v>5544</v>
      </c>
      <c r="L382" s="20" t="s">
        <v>6555</v>
      </c>
      <c r="M382" s="18" t="s">
        <v>4275</v>
      </c>
      <c r="N382" s="21" t="s">
        <v>6556</v>
      </c>
      <c r="O382" s="21" t="s">
        <v>6557</v>
      </c>
    </row>
    <row r="383" spans="1:15" ht="15" customHeight="1">
      <c r="A383" s="18" t="s">
        <v>56</v>
      </c>
      <c r="B383" s="18" t="s">
        <v>57</v>
      </c>
      <c r="C383" s="19">
        <v>3</v>
      </c>
      <c r="D383" s="18" t="s">
        <v>556</v>
      </c>
      <c r="E383" s="18" t="s">
        <v>6105</v>
      </c>
      <c r="F383" s="20">
        <v>25361203</v>
      </c>
      <c r="G383" s="18" t="s">
        <v>6558</v>
      </c>
      <c r="H383" s="18" t="s">
        <v>6559</v>
      </c>
      <c r="I383" s="18" t="s">
        <v>6560</v>
      </c>
      <c r="J383" s="18"/>
      <c r="K383" s="18" t="s">
        <v>6067</v>
      </c>
      <c r="L383" s="20" t="s">
        <v>6561</v>
      </c>
      <c r="M383" s="18" t="s">
        <v>4373</v>
      </c>
      <c r="N383" s="21" t="s">
        <v>6562</v>
      </c>
      <c r="O383" s="21" t="s">
        <v>6563</v>
      </c>
    </row>
    <row r="384" spans="1:15" ht="15" customHeight="1">
      <c r="A384" s="18" t="s">
        <v>56</v>
      </c>
      <c r="B384" s="18" t="s">
        <v>57</v>
      </c>
      <c r="C384" s="19">
        <v>3</v>
      </c>
      <c r="D384" s="18" t="s">
        <v>556</v>
      </c>
      <c r="E384" s="18" t="s">
        <v>6105</v>
      </c>
      <c r="F384" s="20">
        <v>24118397</v>
      </c>
      <c r="G384" s="18" t="s">
        <v>6564</v>
      </c>
      <c r="H384" s="18" t="s">
        <v>6565</v>
      </c>
      <c r="I384" s="18" t="s">
        <v>963</v>
      </c>
      <c r="J384" s="18" t="s">
        <v>2413</v>
      </c>
      <c r="K384" s="18" t="s">
        <v>6067</v>
      </c>
      <c r="L384" s="20" t="s">
        <v>6566</v>
      </c>
      <c r="M384" s="18" t="s">
        <v>4982</v>
      </c>
      <c r="N384" s="21" t="s">
        <v>6567</v>
      </c>
      <c r="O384" s="21" t="s">
        <v>6568</v>
      </c>
    </row>
    <row r="385" spans="1:15" ht="15" customHeight="1">
      <c r="A385" s="18" t="s">
        <v>56</v>
      </c>
      <c r="B385" s="18" t="s">
        <v>57</v>
      </c>
      <c r="C385" s="19">
        <v>3</v>
      </c>
      <c r="D385" s="18" t="s">
        <v>556</v>
      </c>
      <c r="E385" s="18" t="s">
        <v>6105</v>
      </c>
      <c r="F385" s="20">
        <v>23584127</v>
      </c>
      <c r="G385" s="18" t="s">
        <v>6569</v>
      </c>
      <c r="H385" s="18" t="s">
        <v>6570</v>
      </c>
      <c r="I385" s="18" t="s">
        <v>963</v>
      </c>
      <c r="J385" s="18"/>
      <c r="K385" s="18" t="s">
        <v>4547</v>
      </c>
      <c r="L385" s="20" t="s">
        <v>6571</v>
      </c>
      <c r="M385" s="18" t="s">
        <v>4275</v>
      </c>
      <c r="N385" s="21" t="s">
        <v>6572</v>
      </c>
      <c r="O385" s="21" t="s">
        <v>6573</v>
      </c>
    </row>
    <row r="386" spans="1:15" ht="15" customHeight="1">
      <c r="A386" s="18" t="s">
        <v>56</v>
      </c>
      <c r="B386" s="18" t="s">
        <v>57</v>
      </c>
      <c r="C386" s="19">
        <v>3</v>
      </c>
      <c r="D386" s="18" t="s">
        <v>556</v>
      </c>
      <c r="E386" s="18" t="s">
        <v>6105</v>
      </c>
      <c r="F386" s="20">
        <v>22882113</v>
      </c>
      <c r="G386" s="18" t="s">
        <v>6574</v>
      </c>
      <c r="H386" s="18" t="s">
        <v>6575</v>
      </c>
      <c r="I386" s="18" t="s">
        <v>4879</v>
      </c>
      <c r="J386" s="18" t="s">
        <v>6576</v>
      </c>
      <c r="K386" s="18" t="s">
        <v>6452</v>
      </c>
      <c r="L386" s="20" t="s">
        <v>6577</v>
      </c>
      <c r="M386" s="18" t="s">
        <v>4982</v>
      </c>
      <c r="N386" s="21" t="s">
        <v>6578</v>
      </c>
      <c r="O386" s="21" t="s">
        <v>6579</v>
      </c>
    </row>
    <row r="387" spans="1:15" ht="15" customHeight="1">
      <c r="A387" s="18" t="s">
        <v>56</v>
      </c>
      <c r="B387" s="18" t="s">
        <v>57</v>
      </c>
      <c r="C387" s="19">
        <v>3</v>
      </c>
      <c r="D387" s="18" t="s">
        <v>556</v>
      </c>
      <c r="E387" s="18" t="s">
        <v>6105</v>
      </c>
      <c r="F387" s="20">
        <v>21598248</v>
      </c>
      <c r="G387" s="18" t="s">
        <v>6580</v>
      </c>
      <c r="H387" s="18" t="s">
        <v>6581</v>
      </c>
      <c r="I387" s="18" t="s">
        <v>4938</v>
      </c>
      <c r="J387" s="18" t="s">
        <v>6582</v>
      </c>
      <c r="K387" s="18" t="s">
        <v>5674</v>
      </c>
      <c r="L387" s="20" t="s">
        <v>6583</v>
      </c>
      <c r="M387" s="18" t="s">
        <v>4275</v>
      </c>
      <c r="N387" s="21" t="s">
        <v>6584</v>
      </c>
      <c r="O387" s="21" t="s">
        <v>6585</v>
      </c>
    </row>
    <row r="388" spans="1:15" ht="15" customHeight="1">
      <c r="A388" s="18" t="s">
        <v>56</v>
      </c>
      <c r="B388" s="18" t="s">
        <v>57</v>
      </c>
      <c r="C388" s="19">
        <v>3</v>
      </c>
      <c r="D388" s="18" t="s">
        <v>556</v>
      </c>
      <c r="E388" s="18" t="s">
        <v>6105</v>
      </c>
      <c r="F388" s="20">
        <v>20644045</v>
      </c>
      <c r="G388" s="18" t="s">
        <v>6586</v>
      </c>
      <c r="H388" s="18" t="s">
        <v>6587</v>
      </c>
      <c r="I388" s="18" t="s">
        <v>1107</v>
      </c>
      <c r="J388" s="18"/>
      <c r="K388" s="18" t="s">
        <v>5103</v>
      </c>
      <c r="L388" s="20" t="s">
        <v>6588</v>
      </c>
      <c r="M388" s="18" t="s">
        <v>4452</v>
      </c>
      <c r="N388" s="21" t="s">
        <v>6589</v>
      </c>
      <c r="O388" s="21" t="s">
        <v>6590</v>
      </c>
    </row>
    <row r="389" spans="1:15" ht="15" customHeight="1">
      <c r="A389" s="18" t="s">
        <v>56</v>
      </c>
      <c r="B389" s="18" t="s">
        <v>57</v>
      </c>
      <c r="C389" s="19">
        <v>3</v>
      </c>
      <c r="D389" s="18" t="s">
        <v>556</v>
      </c>
      <c r="E389" s="18" t="s">
        <v>6105</v>
      </c>
      <c r="F389" s="20">
        <v>19917957</v>
      </c>
      <c r="G389" s="18" t="s">
        <v>6591</v>
      </c>
      <c r="H389" s="18" t="s">
        <v>6592</v>
      </c>
      <c r="I389" s="18" t="s">
        <v>2584</v>
      </c>
      <c r="J389" s="18"/>
      <c r="K389" s="18" t="s">
        <v>5103</v>
      </c>
      <c r="L389" s="20" t="s">
        <v>6593</v>
      </c>
      <c r="M389" s="18" t="s">
        <v>5105</v>
      </c>
      <c r="N389" s="21" t="s">
        <v>6594</v>
      </c>
      <c r="O389" s="21" t="s">
        <v>6595</v>
      </c>
    </row>
    <row r="390" spans="1:15" ht="15" customHeight="1">
      <c r="A390" s="18" t="s">
        <v>56</v>
      </c>
      <c r="B390" s="18" t="s">
        <v>57</v>
      </c>
      <c r="C390" s="19">
        <v>3</v>
      </c>
      <c r="D390" s="18" t="s">
        <v>556</v>
      </c>
      <c r="E390" s="18" t="s">
        <v>6105</v>
      </c>
      <c r="F390" s="20">
        <v>19397670</v>
      </c>
      <c r="G390" s="18" t="s">
        <v>6596</v>
      </c>
      <c r="H390" s="18" t="s">
        <v>6597</v>
      </c>
      <c r="I390" s="18" t="s">
        <v>5756</v>
      </c>
      <c r="J390" s="18" t="s">
        <v>6598</v>
      </c>
      <c r="K390" s="18" t="s">
        <v>6067</v>
      </c>
      <c r="L390" s="20" t="s">
        <v>6599</v>
      </c>
      <c r="M390" s="18" t="s">
        <v>4247</v>
      </c>
      <c r="N390" s="21" t="s">
        <v>6600</v>
      </c>
      <c r="O390" s="21" t="s">
        <v>6601</v>
      </c>
    </row>
    <row r="391" spans="1:15" ht="15" customHeight="1">
      <c r="A391" s="18" t="s">
        <v>56</v>
      </c>
      <c r="B391" s="18" t="s">
        <v>57</v>
      </c>
      <c r="C391" s="19">
        <v>3</v>
      </c>
      <c r="D391" s="18" t="s">
        <v>556</v>
      </c>
      <c r="E391" s="18" t="s">
        <v>6105</v>
      </c>
      <c r="F391" s="20">
        <v>18624880</v>
      </c>
      <c r="G391" s="18" t="s">
        <v>6602</v>
      </c>
      <c r="H391" s="18" t="s">
        <v>6603</v>
      </c>
      <c r="I391" s="18" t="s">
        <v>934</v>
      </c>
      <c r="J391" s="18" t="s">
        <v>6604</v>
      </c>
      <c r="K391" s="18" t="s">
        <v>4259</v>
      </c>
      <c r="L391" s="20" t="s">
        <v>6605</v>
      </c>
      <c r="M391" s="18" t="s">
        <v>4982</v>
      </c>
      <c r="N391" s="21" t="s">
        <v>6606</v>
      </c>
      <c r="O391" s="21" t="s">
        <v>6607</v>
      </c>
    </row>
    <row r="392" spans="1:15" ht="15" customHeight="1">
      <c r="A392" s="18" t="s">
        <v>56</v>
      </c>
      <c r="B392" s="18" t="s">
        <v>57</v>
      </c>
      <c r="C392" s="19">
        <v>3</v>
      </c>
      <c r="D392" s="18" t="s">
        <v>556</v>
      </c>
      <c r="E392" s="18" t="s">
        <v>6105</v>
      </c>
      <c r="F392" s="20">
        <v>19250410</v>
      </c>
      <c r="G392" s="18" t="s">
        <v>6608</v>
      </c>
      <c r="H392" s="18" t="s">
        <v>6609</v>
      </c>
      <c r="I392" s="18" t="s">
        <v>6610</v>
      </c>
      <c r="J392" s="18"/>
      <c r="K392" s="18" t="s">
        <v>5641</v>
      </c>
      <c r="L392" s="20" t="s">
        <v>6611</v>
      </c>
      <c r="M392" s="18" t="s">
        <v>4452</v>
      </c>
      <c r="N392" s="21" t="s">
        <v>6612</v>
      </c>
      <c r="O392" s="21" t="s">
        <v>6613</v>
      </c>
    </row>
    <row r="393" spans="1:15" ht="15" customHeight="1">
      <c r="A393" s="18" t="s">
        <v>56</v>
      </c>
      <c r="B393" s="18" t="s">
        <v>57</v>
      </c>
      <c r="C393" s="19">
        <v>3</v>
      </c>
      <c r="D393" s="18" t="s">
        <v>556</v>
      </c>
      <c r="E393" s="18" t="s">
        <v>6105</v>
      </c>
      <c r="F393" s="20">
        <v>18176757</v>
      </c>
      <c r="G393" s="18" t="s">
        <v>6614</v>
      </c>
      <c r="H393" s="18" t="s">
        <v>6615</v>
      </c>
      <c r="I393" s="18" t="s">
        <v>1053</v>
      </c>
      <c r="J393" s="18"/>
      <c r="K393" s="18" t="s">
        <v>4547</v>
      </c>
      <c r="L393" s="20" t="s">
        <v>6616</v>
      </c>
      <c r="M393" s="18" t="s">
        <v>4982</v>
      </c>
      <c r="N393" s="21" t="s">
        <v>6617</v>
      </c>
      <c r="O393" s="21" t="s">
        <v>6618</v>
      </c>
    </row>
    <row r="394" spans="1:15" ht="15" customHeight="1">
      <c r="A394" s="18" t="s">
        <v>56</v>
      </c>
      <c r="B394" s="18" t="s">
        <v>57</v>
      </c>
      <c r="C394" s="19">
        <v>3</v>
      </c>
      <c r="D394" s="18" t="s">
        <v>556</v>
      </c>
      <c r="E394" s="18" t="s">
        <v>6105</v>
      </c>
      <c r="F394" s="20">
        <v>17672876</v>
      </c>
      <c r="G394" s="18" t="s">
        <v>6619</v>
      </c>
      <c r="H394" s="18" t="s">
        <v>6620</v>
      </c>
      <c r="I394" s="18" t="s">
        <v>1455</v>
      </c>
      <c r="J394" s="18" t="s">
        <v>6621</v>
      </c>
      <c r="K394" s="18" t="s">
        <v>4213</v>
      </c>
      <c r="L394" s="20" t="s">
        <v>6622</v>
      </c>
      <c r="M394" s="18" t="s">
        <v>6623</v>
      </c>
      <c r="N394" s="21" t="s">
        <v>6624</v>
      </c>
      <c r="O394" s="21" t="s">
        <v>6625</v>
      </c>
    </row>
    <row r="395" spans="1:15" ht="15" customHeight="1">
      <c r="A395" s="18" t="s">
        <v>56</v>
      </c>
      <c r="B395" s="18" t="s">
        <v>57</v>
      </c>
      <c r="C395" s="19">
        <v>3</v>
      </c>
      <c r="D395" s="18" t="s">
        <v>556</v>
      </c>
      <c r="E395" s="18" t="s">
        <v>6105</v>
      </c>
      <c r="F395" s="20">
        <v>16922959</v>
      </c>
      <c r="G395" s="18" t="s">
        <v>6626</v>
      </c>
      <c r="H395" s="18" t="s">
        <v>6627</v>
      </c>
      <c r="I395" s="18" t="s">
        <v>1989</v>
      </c>
      <c r="J395" s="18"/>
      <c r="K395" s="18" t="s">
        <v>4259</v>
      </c>
      <c r="L395" s="20" t="s">
        <v>6628</v>
      </c>
      <c r="M395" s="18" t="s">
        <v>4982</v>
      </c>
      <c r="N395" s="21" t="s">
        <v>6629</v>
      </c>
      <c r="O395" s="21" t="s">
        <v>6630</v>
      </c>
    </row>
    <row r="396" spans="1:15" ht="15" customHeight="1">
      <c r="A396" s="18" t="s">
        <v>56</v>
      </c>
      <c r="B396" s="18" t="s">
        <v>57</v>
      </c>
      <c r="C396" s="19">
        <v>3</v>
      </c>
      <c r="D396" s="18" t="s">
        <v>556</v>
      </c>
      <c r="E396" s="18" t="s">
        <v>6105</v>
      </c>
      <c r="F396" s="20">
        <v>16792788</v>
      </c>
      <c r="G396" s="18" t="s">
        <v>6631</v>
      </c>
      <c r="H396" s="18" t="s">
        <v>6632</v>
      </c>
      <c r="I396" s="18" t="s">
        <v>972</v>
      </c>
      <c r="J396" s="18"/>
      <c r="K396" s="18" t="s">
        <v>4213</v>
      </c>
      <c r="L396" s="20" t="s">
        <v>6633</v>
      </c>
      <c r="M396" s="18" t="s">
        <v>4982</v>
      </c>
      <c r="N396" s="21" t="s">
        <v>6634</v>
      </c>
      <c r="O396" s="21" t="s">
        <v>6635</v>
      </c>
    </row>
    <row r="397" spans="1:15" ht="15" customHeight="1">
      <c r="A397" s="18" t="s">
        <v>56</v>
      </c>
      <c r="B397" s="18" t="s">
        <v>57</v>
      </c>
      <c r="C397" s="19">
        <v>3</v>
      </c>
      <c r="D397" s="18" t="s">
        <v>556</v>
      </c>
      <c r="E397" s="18" t="s">
        <v>6105</v>
      </c>
      <c r="F397" s="20">
        <v>16792659</v>
      </c>
      <c r="G397" s="18" t="s">
        <v>6636</v>
      </c>
      <c r="H397" s="18" t="s">
        <v>6637</v>
      </c>
      <c r="I397" s="18" t="s">
        <v>1701</v>
      </c>
      <c r="J397" s="18"/>
      <c r="K397" s="18" t="s">
        <v>6067</v>
      </c>
      <c r="L397" s="20" t="s">
        <v>6638</v>
      </c>
      <c r="M397" s="18" t="s">
        <v>4452</v>
      </c>
      <c r="N397" s="21" t="s">
        <v>6639</v>
      </c>
      <c r="O397" s="21" t="s">
        <v>6640</v>
      </c>
    </row>
    <row r="398" spans="1:15" ht="15" customHeight="1">
      <c r="A398" s="18" t="s">
        <v>56</v>
      </c>
      <c r="B398" s="18" t="s">
        <v>57</v>
      </c>
      <c r="C398" s="19">
        <v>3</v>
      </c>
      <c r="D398" s="18" t="s">
        <v>556</v>
      </c>
      <c r="E398" s="18" t="s">
        <v>6105</v>
      </c>
      <c r="F398" s="20">
        <v>16309513</v>
      </c>
      <c r="G398" s="18" t="s">
        <v>6619</v>
      </c>
      <c r="H398" s="18" t="s">
        <v>6641</v>
      </c>
      <c r="I398" s="18" t="s">
        <v>1671</v>
      </c>
      <c r="J398" s="18"/>
      <c r="K398" s="18" t="s">
        <v>4450</v>
      </c>
      <c r="L398" s="20" t="s">
        <v>6642</v>
      </c>
      <c r="M398" s="18" t="s">
        <v>4982</v>
      </c>
      <c r="N398" s="21" t="s">
        <v>6643</v>
      </c>
      <c r="O398" s="21" t="s">
        <v>6644</v>
      </c>
    </row>
    <row r="399" spans="1:15" ht="15" customHeight="1">
      <c r="A399" s="18" t="s">
        <v>56</v>
      </c>
      <c r="B399" s="18" t="s">
        <v>57</v>
      </c>
      <c r="C399" s="19">
        <v>3</v>
      </c>
      <c r="D399" s="18" t="s">
        <v>556</v>
      </c>
      <c r="E399" s="18" t="s">
        <v>6105</v>
      </c>
      <c r="F399" s="20">
        <v>32298062</v>
      </c>
      <c r="G399" s="18" t="s">
        <v>6645</v>
      </c>
      <c r="H399" s="18" t="s">
        <v>6646</v>
      </c>
      <c r="I399" s="18" t="s">
        <v>3883</v>
      </c>
      <c r="J399" s="18"/>
      <c r="K399" s="18" t="s">
        <v>6647</v>
      </c>
      <c r="L399" s="20"/>
      <c r="M399" s="18" t="s">
        <v>6648</v>
      </c>
      <c r="N399" s="21" t="s">
        <v>6649</v>
      </c>
      <c r="O399" s="21" t="s">
        <v>6650</v>
      </c>
    </row>
    <row r="400" spans="1:15" ht="15" customHeight="1">
      <c r="A400" s="18" t="s">
        <v>70</v>
      </c>
      <c r="B400" s="18" t="s">
        <v>71</v>
      </c>
      <c r="C400" s="19">
        <v>4</v>
      </c>
      <c r="D400" s="18" t="s">
        <v>562</v>
      </c>
      <c r="E400" s="18" t="s">
        <v>6651</v>
      </c>
      <c r="F400" s="20">
        <v>38157988</v>
      </c>
      <c r="G400" s="18" t="s">
        <v>6652</v>
      </c>
      <c r="H400" s="18" t="s">
        <v>6653</v>
      </c>
      <c r="I400" s="18" t="s">
        <v>1903</v>
      </c>
      <c r="J400" s="18" t="s">
        <v>6654</v>
      </c>
      <c r="K400" s="18" t="s">
        <v>4552</v>
      </c>
      <c r="L400" s="20" t="s">
        <v>6655</v>
      </c>
      <c r="M400" s="18" t="s">
        <v>4206</v>
      </c>
      <c r="N400" s="21" t="s">
        <v>6656</v>
      </c>
      <c r="O400" s="21" t="s">
        <v>6657</v>
      </c>
    </row>
    <row r="401" spans="1:15" ht="15" customHeight="1">
      <c r="A401" s="18" t="s">
        <v>70</v>
      </c>
      <c r="B401" s="18" t="s">
        <v>71</v>
      </c>
      <c r="C401" s="19">
        <v>4</v>
      </c>
      <c r="D401" s="18" t="s">
        <v>562</v>
      </c>
      <c r="E401" s="18" t="s">
        <v>6651</v>
      </c>
      <c r="F401" s="20">
        <v>38666309</v>
      </c>
      <c r="G401" s="18" t="s">
        <v>6658</v>
      </c>
      <c r="H401" s="18" t="s">
        <v>6659</v>
      </c>
      <c r="I401" s="18" t="s">
        <v>6660</v>
      </c>
      <c r="J401" s="18" t="s">
        <v>6660</v>
      </c>
      <c r="K401" s="18" t="s">
        <v>4213</v>
      </c>
      <c r="L401" s="20"/>
      <c r="M401" s="18" t="s">
        <v>4206</v>
      </c>
      <c r="N401" s="21" t="s">
        <v>6661</v>
      </c>
      <c r="O401" s="21" t="s">
        <v>6662</v>
      </c>
    </row>
    <row r="402" spans="1:15" ht="15" customHeight="1">
      <c r="A402" s="18" t="s">
        <v>70</v>
      </c>
      <c r="B402" s="18" t="s">
        <v>71</v>
      </c>
      <c r="C402" s="19">
        <v>4</v>
      </c>
      <c r="D402" s="18" t="s">
        <v>562</v>
      </c>
      <c r="E402" s="18" t="s">
        <v>6651</v>
      </c>
      <c r="F402" s="20">
        <v>38545867</v>
      </c>
      <c r="G402" s="18" t="s">
        <v>6663</v>
      </c>
      <c r="H402" s="18" t="s">
        <v>6664</v>
      </c>
      <c r="I402" s="18" t="s">
        <v>6665</v>
      </c>
      <c r="J402" s="18" t="s">
        <v>6665</v>
      </c>
      <c r="K402" s="18" t="s">
        <v>4259</v>
      </c>
      <c r="L402" s="20"/>
      <c r="M402" s="18" t="s">
        <v>4373</v>
      </c>
      <c r="N402" s="21" t="s">
        <v>6666</v>
      </c>
      <c r="O402" s="21" t="s">
        <v>6667</v>
      </c>
    </row>
    <row r="403" spans="1:15" ht="15" customHeight="1">
      <c r="A403" s="18" t="s">
        <v>70</v>
      </c>
      <c r="B403" s="18" t="s">
        <v>71</v>
      </c>
      <c r="C403" s="19">
        <v>4</v>
      </c>
      <c r="D403" s="18" t="s">
        <v>562</v>
      </c>
      <c r="E403" s="18" t="s">
        <v>6651</v>
      </c>
      <c r="F403" s="20">
        <v>37976288</v>
      </c>
      <c r="G403" s="18" t="s">
        <v>6668</v>
      </c>
      <c r="H403" s="18" t="s">
        <v>6669</v>
      </c>
      <c r="I403" s="18" t="s">
        <v>6670</v>
      </c>
      <c r="J403" s="18"/>
      <c r="K403" s="18" t="s">
        <v>4213</v>
      </c>
      <c r="L403" s="20" t="s">
        <v>6671</v>
      </c>
      <c r="M403" s="18" t="s">
        <v>4206</v>
      </c>
      <c r="N403" s="21" t="s">
        <v>6672</v>
      </c>
      <c r="O403" s="21" t="s">
        <v>6673</v>
      </c>
    </row>
    <row r="404" spans="1:15" ht="15" customHeight="1">
      <c r="A404" s="18" t="s">
        <v>70</v>
      </c>
      <c r="B404" s="18" t="s">
        <v>71</v>
      </c>
      <c r="C404" s="19">
        <v>4</v>
      </c>
      <c r="D404" s="18" t="s">
        <v>562</v>
      </c>
      <c r="E404" s="18" t="s">
        <v>6651</v>
      </c>
      <c r="F404" s="20">
        <v>37319139</v>
      </c>
      <c r="G404" s="18" t="s">
        <v>6674</v>
      </c>
      <c r="H404" s="18" t="s">
        <v>6675</v>
      </c>
      <c r="I404" s="18" t="s">
        <v>4173</v>
      </c>
      <c r="J404" s="18" t="s">
        <v>6676</v>
      </c>
      <c r="K404" s="18" t="s">
        <v>6677</v>
      </c>
      <c r="L404" s="20" t="s">
        <v>6678</v>
      </c>
      <c r="M404" s="18" t="s">
        <v>4206</v>
      </c>
      <c r="N404" s="21" t="s">
        <v>6679</v>
      </c>
      <c r="O404" s="21" t="s">
        <v>6680</v>
      </c>
    </row>
    <row r="405" spans="1:15" ht="15" customHeight="1">
      <c r="A405" s="18" t="s">
        <v>70</v>
      </c>
      <c r="B405" s="18" t="s">
        <v>71</v>
      </c>
      <c r="C405" s="19">
        <v>4</v>
      </c>
      <c r="D405" s="18" t="s">
        <v>562</v>
      </c>
      <c r="E405" s="18" t="s">
        <v>6651</v>
      </c>
      <c r="F405" s="20">
        <v>36641010</v>
      </c>
      <c r="G405" s="18" t="s">
        <v>6681</v>
      </c>
      <c r="H405" s="18" t="s">
        <v>6682</v>
      </c>
      <c r="I405" s="18" t="s">
        <v>4303</v>
      </c>
      <c r="J405" s="18" t="s">
        <v>2707</v>
      </c>
      <c r="K405" s="18" t="s">
        <v>4552</v>
      </c>
      <c r="L405" s="20" t="s">
        <v>6683</v>
      </c>
      <c r="M405" s="18" t="s">
        <v>4275</v>
      </c>
      <c r="N405" s="21" t="s">
        <v>6684</v>
      </c>
      <c r="O405" s="21" t="s">
        <v>6685</v>
      </c>
    </row>
    <row r="406" spans="1:15" ht="15" customHeight="1">
      <c r="A406" s="18" t="s">
        <v>70</v>
      </c>
      <c r="B406" s="18" t="s">
        <v>71</v>
      </c>
      <c r="C406" s="19">
        <v>4</v>
      </c>
      <c r="D406" s="18" t="s">
        <v>562</v>
      </c>
      <c r="E406" s="18" t="s">
        <v>6651</v>
      </c>
      <c r="F406" s="20">
        <v>36655397</v>
      </c>
      <c r="G406" s="18" t="s">
        <v>6686</v>
      </c>
      <c r="H406" s="18" t="s">
        <v>6687</v>
      </c>
      <c r="I406" s="18" t="s">
        <v>5269</v>
      </c>
      <c r="J406" s="18"/>
      <c r="K406" s="18" t="s">
        <v>4213</v>
      </c>
      <c r="L406" s="20" t="s">
        <v>6688</v>
      </c>
      <c r="M406" s="18" t="s">
        <v>4206</v>
      </c>
      <c r="N406" s="21" t="s">
        <v>6689</v>
      </c>
      <c r="O406" s="21" t="s">
        <v>6690</v>
      </c>
    </row>
    <row r="407" spans="1:15" ht="15" customHeight="1">
      <c r="A407" s="18" t="s">
        <v>70</v>
      </c>
      <c r="B407" s="18" t="s">
        <v>71</v>
      </c>
      <c r="C407" s="19">
        <v>4</v>
      </c>
      <c r="D407" s="18" t="s">
        <v>562</v>
      </c>
      <c r="E407" s="18" t="s">
        <v>6651</v>
      </c>
      <c r="F407" s="20">
        <v>36630642</v>
      </c>
      <c r="G407" s="18" t="s">
        <v>6691</v>
      </c>
      <c r="H407" s="18" t="s">
        <v>6692</v>
      </c>
      <c r="I407" s="18" t="s">
        <v>3230</v>
      </c>
      <c r="J407" s="18"/>
      <c r="K407" s="18" t="s">
        <v>4213</v>
      </c>
      <c r="L407" s="20" t="s">
        <v>6693</v>
      </c>
      <c r="M407" s="18" t="s">
        <v>4206</v>
      </c>
      <c r="N407" s="21" t="s">
        <v>6694</v>
      </c>
      <c r="O407" s="21" t="s">
        <v>6695</v>
      </c>
    </row>
    <row r="408" spans="1:15" ht="15" customHeight="1">
      <c r="A408" s="18" t="s">
        <v>70</v>
      </c>
      <c r="B408" s="18" t="s">
        <v>71</v>
      </c>
      <c r="C408" s="19">
        <v>4</v>
      </c>
      <c r="D408" s="18" t="s">
        <v>562</v>
      </c>
      <c r="E408" s="18" t="s">
        <v>6651</v>
      </c>
      <c r="F408" s="20">
        <v>36040400</v>
      </c>
      <c r="G408" s="18" t="s">
        <v>6696</v>
      </c>
      <c r="H408" s="18" t="s">
        <v>6697</v>
      </c>
      <c r="I408" s="18" t="s">
        <v>551</v>
      </c>
      <c r="J408" s="18" t="s">
        <v>6698</v>
      </c>
      <c r="K408" s="18" t="s">
        <v>4450</v>
      </c>
      <c r="L408" s="20" t="s">
        <v>6699</v>
      </c>
      <c r="M408" s="18" t="s">
        <v>4215</v>
      </c>
      <c r="N408" s="21" t="s">
        <v>6700</v>
      </c>
      <c r="O408" s="21" t="s">
        <v>6701</v>
      </c>
    </row>
    <row r="409" spans="1:15" ht="15" customHeight="1">
      <c r="A409" s="18" t="s">
        <v>70</v>
      </c>
      <c r="B409" s="18" t="s">
        <v>71</v>
      </c>
      <c r="C409" s="19">
        <v>4</v>
      </c>
      <c r="D409" s="18" t="s">
        <v>562</v>
      </c>
      <c r="E409" s="18" t="s">
        <v>6651</v>
      </c>
      <c r="F409" s="20">
        <v>34490895</v>
      </c>
      <c r="G409" s="18" t="s">
        <v>6702</v>
      </c>
      <c r="H409" s="18" t="s">
        <v>6703</v>
      </c>
      <c r="I409" s="18" t="s">
        <v>709</v>
      </c>
      <c r="J409" s="18" t="s">
        <v>6704</v>
      </c>
      <c r="K409" s="18" t="s">
        <v>4705</v>
      </c>
      <c r="L409" s="20" t="s">
        <v>6705</v>
      </c>
      <c r="M409" s="18" t="s">
        <v>6706</v>
      </c>
      <c r="N409" s="21" t="s">
        <v>6707</v>
      </c>
      <c r="O409" s="21" t="s">
        <v>6708</v>
      </c>
    </row>
    <row r="410" spans="1:15" ht="15" customHeight="1">
      <c r="A410" s="18" t="s">
        <v>70</v>
      </c>
      <c r="B410" s="18" t="s">
        <v>71</v>
      </c>
      <c r="C410" s="19">
        <v>4</v>
      </c>
      <c r="D410" s="18" t="s">
        <v>562</v>
      </c>
      <c r="E410" s="18" t="s">
        <v>6651</v>
      </c>
      <c r="F410" s="20">
        <v>34138494</v>
      </c>
      <c r="G410" s="18" t="s">
        <v>6709</v>
      </c>
      <c r="H410" s="18" t="s">
        <v>6710</v>
      </c>
      <c r="I410" s="18" t="s">
        <v>1587</v>
      </c>
      <c r="J410" s="18" t="s">
        <v>6711</v>
      </c>
      <c r="K410" s="18" t="s">
        <v>4259</v>
      </c>
      <c r="L410" s="20" t="s">
        <v>6712</v>
      </c>
      <c r="M410" s="18" t="s">
        <v>4373</v>
      </c>
      <c r="N410" s="21" t="s">
        <v>6713</v>
      </c>
      <c r="O410" s="21" t="s">
        <v>6714</v>
      </c>
    </row>
    <row r="411" spans="1:15" ht="15" customHeight="1">
      <c r="A411" s="18" t="s">
        <v>70</v>
      </c>
      <c r="B411" s="18" t="s">
        <v>71</v>
      </c>
      <c r="C411" s="19">
        <v>4</v>
      </c>
      <c r="D411" s="18" t="s">
        <v>562</v>
      </c>
      <c r="E411" s="18" t="s">
        <v>6651</v>
      </c>
      <c r="F411" s="20">
        <v>34556251</v>
      </c>
      <c r="G411" s="18" t="s">
        <v>6715</v>
      </c>
      <c r="H411" s="18" t="s">
        <v>6716</v>
      </c>
      <c r="I411" s="18" t="s">
        <v>677</v>
      </c>
      <c r="J411" s="18" t="s">
        <v>6717</v>
      </c>
      <c r="K411" s="18" t="s">
        <v>4772</v>
      </c>
      <c r="L411" s="20" t="s">
        <v>6718</v>
      </c>
      <c r="M411" s="18" t="s">
        <v>4215</v>
      </c>
      <c r="N411" s="21" t="s">
        <v>6719</v>
      </c>
      <c r="O411" s="21" t="s">
        <v>6720</v>
      </c>
    </row>
    <row r="412" spans="1:15" ht="15" customHeight="1">
      <c r="A412" s="18" t="s">
        <v>70</v>
      </c>
      <c r="B412" s="18" t="s">
        <v>71</v>
      </c>
      <c r="C412" s="19">
        <v>4</v>
      </c>
      <c r="D412" s="18" t="s">
        <v>562</v>
      </c>
      <c r="E412" s="18" t="s">
        <v>6651</v>
      </c>
      <c r="F412" s="20">
        <v>34096040</v>
      </c>
      <c r="G412" s="18" t="s">
        <v>6721</v>
      </c>
      <c r="H412" s="18" t="s">
        <v>6722</v>
      </c>
      <c r="I412" s="18" t="s">
        <v>1175</v>
      </c>
      <c r="J412" s="18" t="s">
        <v>6723</v>
      </c>
      <c r="K412" s="18" t="s">
        <v>4213</v>
      </c>
      <c r="L412" s="20" t="s">
        <v>6724</v>
      </c>
      <c r="M412" s="18" t="s">
        <v>4206</v>
      </c>
      <c r="N412" s="21" t="s">
        <v>6725</v>
      </c>
      <c r="O412" s="21" t="s">
        <v>6726</v>
      </c>
    </row>
    <row r="413" spans="1:15" ht="15" customHeight="1">
      <c r="A413" s="18" t="s">
        <v>70</v>
      </c>
      <c r="B413" s="18" t="s">
        <v>71</v>
      </c>
      <c r="C413" s="19">
        <v>4</v>
      </c>
      <c r="D413" s="18" t="s">
        <v>562</v>
      </c>
      <c r="E413" s="18" t="s">
        <v>6651</v>
      </c>
      <c r="F413" s="20">
        <v>33657642</v>
      </c>
      <c r="G413" s="18" t="s">
        <v>6727</v>
      </c>
      <c r="H413" s="18" t="s">
        <v>6728</v>
      </c>
      <c r="I413" s="18" t="s">
        <v>1291</v>
      </c>
      <c r="J413" s="18" t="s">
        <v>6292</v>
      </c>
      <c r="K413" s="18" t="s">
        <v>4213</v>
      </c>
      <c r="L413" s="20" t="s">
        <v>6729</v>
      </c>
      <c r="M413" s="18" t="s">
        <v>6730</v>
      </c>
      <c r="N413" s="21" t="s">
        <v>6731</v>
      </c>
      <c r="O413" s="21" t="s">
        <v>6732</v>
      </c>
    </row>
    <row r="414" spans="1:15" ht="15" customHeight="1">
      <c r="A414" s="18" t="s">
        <v>70</v>
      </c>
      <c r="B414" s="18" t="s">
        <v>71</v>
      </c>
      <c r="C414" s="19">
        <v>4</v>
      </c>
      <c r="D414" s="18" t="s">
        <v>562</v>
      </c>
      <c r="E414" s="18" t="s">
        <v>6651</v>
      </c>
      <c r="F414" s="20">
        <v>32358799</v>
      </c>
      <c r="G414" s="18" t="s">
        <v>6733</v>
      </c>
      <c r="H414" s="18" t="s">
        <v>6734</v>
      </c>
      <c r="I414" s="18" t="s">
        <v>1598</v>
      </c>
      <c r="J414" s="18" t="s">
        <v>2812</v>
      </c>
      <c r="K414" s="18" t="s">
        <v>4213</v>
      </c>
      <c r="L414" s="20" t="s">
        <v>6735</v>
      </c>
      <c r="M414" s="18" t="s">
        <v>4215</v>
      </c>
      <c r="N414" s="21" t="s">
        <v>6736</v>
      </c>
      <c r="O414" s="21" t="s">
        <v>6737</v>
      </c>
    </row>
    <row r="415" spans="1:15" ht="15" customHeight="1">
      <c r="A415" s="18" t="s">
        <v>70</v>
      </c>
      <c r="B415" s="18" t="s">
        <v>71</v>
      </c>
      <c r="C415" s="19">
        <v>4</v>
      </c>
      <c r="D415" s="18" t="s">
        <v>562</v>
      </c>
      <c r="E415" s="18" t="s">
        <v>6651</v>
      </c>
      <c r="F415" s="20">
        <v>33228863</v>
      </c>
      <c r="G415" s="18" t="s">
        <v>6738</v>
      </c>
      <c r="H415" s="18" t="s">
        <v>6739</v>
      </c>
      <c r="I415" s="18" t="s">
        <v>1297</v>
      </c>
      <c r="J415" s="18" t="s">
        <v>2805</v>
      </c>
      <c r="K415" s="18" t="s">
        <v>4772</v>
      </c>
      <c r="L415" s="20" t="s">
        <v>6740</v>
      </c>
      <c r="M415" s="18" t="s">
        <v>4206</v>
      </c>
      <c r="N415" s="21" t="s">
        <v>6741</v>
      </c>
      <c r="O415" s="21" t="s">
        <v>6742</v>
      </c>
    </row>
    <row r="416" spans="1:15" ht="15" customHeight="1">
      <c r="A416" s="18" t="s">
        <v>70</v>
      </c>
      <c r="B416" s="18" t="s">
        <v>71</v>
      </c>
      <c r="C416" s="19">
        <v>4</v>
      </c>
      <c r="D416" s="18" t="s">
        <v>562</v>
      </c>
      <c r="E416" s="18" t="s">
        <v>6651</v>
      </c>
      <c r="F416" s="20">
        <v>33228857</v>
      </c>
      <c r="G416" s="18" t="s">
        <v>6743</v>
      </c>
      <c r="H416" s="18" t="s">
        <v>6744</v>
      </c>
      <c r="I416" s="18" t="s">
        <v>1297</v>
      </c>
      <c r="J416" s="18" t="s">
        <v>2805</v>
      </c>
      <c r="K416" s="18" t="s">
        <v>4772</v>
      </c>
      <c r="L416" s="20" t="s">
        <v>6745</v>
      </c>
      <c r="M416" s="18" t="s">
        <v>4215</v>
      </c>
      <c r="N416" s="21" t="s">
        <v>6746</v>
      </c>
      <c r="O416" s="21" t="s">
        <v>6747</v>
      </c>
    </row>
    <row r="417" spans="1:15" ht="15" customHeight="1">
      <c r="A417" s="18" t="s">
        <v>70</v>
      </c>
      <c r="B417" s="18" t="s">
        <v>71</v>
      </c>
      <c r="C417" s="19">
        <v>4</v>
      </c>
      <c r="D417" s="18" t="s">
        <v>562</v>
      </c>
      <c r="E417" s="18" t="s">
        <v>6651</v>
      </c>
      <c r="F417" s="20">
        <v>32101870</v>
      </c>
      <c r="G417" s="18" t="s">
        <v>6748</v>
      </c>
      <c r="H417" s="18" t="s">
        <v>6749</v>
      </c>
      <c r="I417" s="18" t="s">
        <v>1149</v>
      </c>
      <c r="J417" s="18" t="s">
        <v>6750</v>
      </c>
      <c r="K417" s="18" t="s">
        <v>5016</v>
      </c>
      <c r="L417" s="20" t="s">
        <v>6751</v>
      </c>
      <c r="M417" s="18" t="s">
        <v>4215</v>
      </c>
      <c r="N417" s="21" t="s">
        <v>6752</v>
      </c>
      <c r="O417" s="21" t="s">
        <v>6753</v>
      </c>
    </row>
    <row r="418" spans="1:15" ht="15" customHeight="1">
      <c r="A418" s="18" t="s">
        <v>70</v>
      </c>
      <c r="B418" s="18" t="s">
        <v>71</v>
      </c>
      <c r="C418" s="19">
        <v>4</v>
      </c>
      <c r="D418" s="18" t="s">
        <v>562</v>
      </c>
      <c r="E418" s="18" t="s">
        <v>6651</v>
      </c>
      <c r="F418" s="20">
        <v>32034956</v>
      </c>
      <c r="G418" s="18" t="s">
        <v>6754</v>
      </c>
      <c r="H418" s="18" t="s">
        <v>6755</v>
      </c>
      <c r="I418" s="18" t="s">
        <v>4178</v>
      </c>
      <c r="J418" s="18" t="s">
        <v>6756</v>
      </c>
      <c r="K418" s="18" t="s">
        <v>4213</v>
      </c>
      <c r="L418" s="20" t="s">
        <v>6757</v>
      </c>
      <c r="M418" s="18" t="s">
        <v>4341</v>
      </c>
      <c r="N418" s="21" t="s">
        <v>6758</v>
      </c>
      <c r="O418" s="21" t="s">
        <v>6759</v>
      </c>
    </row>
    <row r="419" spans="1:15" ht="15" customHeight="1">
      <c r="A419" s="18" t="s">
        <v>70</v>
      </c>
      <c r="B419" s="18" t="s">
        <v>71</v>
      </c>
      <c r="C419" s="19">
        <v>4</v>
      </c>
      <c r="D419" s="18" t="s">
        <v>562</v>
      </c>
      <c r="E419" s="18" t="s">
        <v>6760</v>
      </c>
      <c r="F419" s="20">
        <v>32020645</v>
      </c>
      <c r="G419" s="18" t="s">
        <v>6761</v>
      </c>
      <c r="H419" s="18" t="s">
        <v>6762</v>
      </c>
      <c r="I419" s="18" t="s">
        <v>1303</v>
      </c>
      <c r="J419" s="18" t="s">
        <v>6763</v>
      </c>
      <c r="K419" s="18" t="s">
        <v>4450</v>
      </c>
      <c r="L419" s="20" t="s">
        <v>6764</v>
      </c>
      <c r="M419" s="18" t="s">
        <v>4452</v>
      </c>
      <c r="N419" s="21" t="s">
        <v>6765</v>
      </c>
      <c r="O419" s="21" t="s">
        <v>6766</v>
      </c>
    </row>
    <row r="420" spans="1:15" ht="15" customHeight="1">
      <c r="A420" s="18" t="s">
        <v>70</v>
      </c>
      <c r="B420" s="18" t="s">
        <v>71</v>
      </c>
      <c r="C420" s="19">
        <v>4</v>
      </c>
      <c r="D420" s="18" t="s">
        <v>562</v>
      </c>
      <c r="E420" s="18" t="s">
        <v>6651</v>
      </c>
      <c r="F420" s="20">
        <v>31475354</v>
      </c>
      <c r="G420" s="18" t="s">
        <v>6767</v>
      </c>
      <c r="H420" s="18" t="s">
        <v>6768</v>
      </c>
      <c r="I420" s="18" t="s">
        <v>2391</v>
      </c>
      <c r="J420" s="18" t="s">
        <v>4583</v>
      </c>
      <c r="K420" s="18" t="s">
        <v>4213</v>
      </c>
      <c r="L420" s="20" t="s">
        <v>6769</v>
      </c>
      <c r="M420" s="18" t="s">
        <v>4643</v>
      </c>
      <c r="N420" s="21" t="s">
        <v>6770</v>
      </c>
      <c r="O420" s="21" t="s">
        <v>6771</v>
      </c>
    </row>
    <row r="421" spans="1:15" ht="15" customHeight="1">
      <c r="A421" s="18" t="s">
        <v>70</v>
      </c>
      <c r="B421" s="18" t="s">
        <v>71</v>
      </c>
      <c r="C421" s="19">
        <v>4</v>
      </c>
      <c r="D421" s="18" t="s">
        <v>562</v>
      </c>
      <c r="E421" s="18" t="s">
        <v>6651</v>
      </c>
      <c r="F421" s="20">
        <v>31713914</v>
      </c>
      <c r="G421" s="18" t="s">
        <v>6772</v>
      </c>
      <c r="H421" s="18" t="s">
        <v>6773</v>
      </c>
      <c r="I421" s="18" t="s">
        <v>1887</v>
      </c>
      <c r="J421" s="18"/>
      <c r="K421" s="18" t="s">
        <v>4259</v>
      </c>
      <c r="L421" s="20" t="s">
        <v>6774</v>
      </c>
      <c r="M421" s="18" t="s">
        <v>4206</v>
      </c>
      <c r="N421" s="21" t="s">
        <v>6775</v>
      </c>
      <c r="O421" s="21" t="s">
        <v>6776</v>
      </c>
    </row>
    <row r="422" spans="1:15" ht="15" customHeight="1">
      <c r="A422" s="18" t="s">
        <v>70</v>
      </c>
      <c r="B422" s="18" t="s">
        <v>71</v>
      </c>
      <c r="C422" s="19">
        <v>4</v>
      </c>
      <c r="D422" s="18" t="s">
        <v>562</v>
      </c>
      <c r="E422" s="18" t="s">
        <v>6651</v>
      </c>
      <c r="F422" s="20">
        <v>31178154</v>
      </c>
      <c r="G422" s="18" t="s">
        <v>6777</v>
      </c>
      <c r="H422" s="18" t="s">
        <v>6778</v>
      </c>
      <c r="I422" s="18" t="s">
        <v>6779</v>
      </c>
      <c r="J422" s="18" t="s">
        <v>3328</v>
      </c>
      <c r="K422" s="18" t="s">
        <v>6780</v>
      </c>
      <c r="L422" s="20" t="s">
        <v>6781</v>
      </c>
      <c r="M422" s="18" t="s">
        <v>4215</v>
      </c>
      <c r="N422" s="21" t="s">
        <v>6782</v>
      </c>
      <c r="O422" s="21" t="s">
        <v>6783</v>
      </c>
    </row>
    <row r="423" spans="1:15" ht="15" customHeight="1">
      <c r="A423" s="18" t="s">
        <v>70</v>
      </c>
      <c r="B423" s="18" t="s">
        <v>71</v>
      </c>
      <c r="C423" s="19">
        <v>4</v>
      </c>
      <c r="D423" s="18" t="s">
        <v>562</v>
      </c>
      <c r="E423" s="18" t="s">
        <v>6651</v>
      </c>
      <c r="F423" s="20">
        <v>31157432</v>
      </c>
      <c r="G423" s="18" t="s">
        <v>6784</v>
      </c>
      <c r="H423" s="18" t="s">
        <v>6785</v>
      </c>
      <c r="I423" s="18" t="s">
        <v>1438</v>
      </c>
      <c r="J423" s="18"/>
      <c r="K423" s="18" t="s">
        <v>4213</v>
      </c>
      <c r="L423" s="20" t="s">
        <v>6786</v>
      </c>
      <c r="M423" s="18" t="s">
        <v>4298</v>
      </c>
      <c r="N423" s="21" t="s">
        <v>6787</v>
      </c>
      <c r="O423" s="21" t="s">
        <v>6788</v>
      </c>
    </row>
    <row r="424" spans="1:15" ht="15" customHeight="1">
      <c r="A424" s="18" t="s">
        <v>70</v>
      </c>
      <c r="B424" s="18" t="s">
        <v>71</v>
      </c>
      <c r="C424" s="19">
        <v>4</v>
      </c>
      <c r="D424" s="18" t="s">
        <v>562</v>
      </c>
      <c r="E424" s="18" t="s">
        <v>6651</v>
      </c>
      <c r="F424" s="20">
        <v>30933338</v>
      </c>
      <c r="G424" s="18" t="s">
        <v>6789</v>
      </c>
      <c r="H424" s="18" t="s">
        <v>6790</v>
      </c>
      <c r="I424" s="18" t="s">
        <v>1390</v>
      </c>
      <c r="J424" s="18"/>
      <c r="K424" s="18" t="s">
        <v>4213</v>
      </c>
      <c r="L424" s="20" t="s">
        <v>6791</v>
      </c>
      <c r="M424" s="18" t="s">
        <v>4643</v>
      </c>
      <c r="N424" s="21" t="s">
        <v>6792</v>
      </c>
      <c r="O424" s="21" t="s">
        <v>6793</v>
      </c>
    </row>
    <row r="425" spans="1:15" ht="15" customHeight="1">
      <c r="A425" s="18" t="s">
        <v>70</v>
      </c>
      <c r="B425" s="18" t="s">
        <v>71</v>
      </c>
      <c r="C425" s="19">
        <v>4</v>
      </c>
      <c r="D425" s="18" t="s">
        <v>562</v>
      </c>
      <c r="E425" s="18" t="s">
        <v>6651</v>
      </c>
      <c r="F425" s="20">
        <v>30259510</v>
      </c>
      <c r="G425" s="18" t="s">
        <v>6794</v>
      </c>
      <c r="H425" s="18" t="s">
        <v>6795</v>
      </c>
      <c r="I425" s="18" t="s">
        <v>2485</v>
      </c>
      <c r="J425" s="18" t="s">
        <v>6796</v>
      </c>
      <c r="K425" s="18" t="s">
        <v>4705</v>
      </c>
      <c r="L425" s="20" t="s">
        <v>6797</v>
      </c>
      <c r="M425" s="18" t="s">
        <v>4206</v>
      </c>
      <c r="N425" s="21" t="s">
        <v>6798</v>
      </c>
      <c r="O425" s="21" t="s">
        <v>6799</v>
      </c>
    </row>
    <row r="426" spans="1:15" ht="15" customHeight="1">
      <c r="A426" s="18" t="s">
        <v>70</v>
      </c>
      <c r="B426" s="18" t="s">
        <v>71</v>
      </c>
      <c r="C426" s="19">
        <v>4</v>
      </c>
      <c r="D426" s="18" t="s">
        <v>562</v>
      </c>
      <c r="E426" s="18" t="s">
        <v>6651</v>
      </c>
      <c r="F426" s="20">
        <v>30544123</v>
      </c>
      <c r="G426" s="18" t="s">
        <v>6767</v>
      </c>
      <c r="H426" s="18" t="s">
        <v>6800</v>
      </c>
      <c r="I426" s="18" t="s">
        <v>726</v>
      </c>
      <c r="J426" s="18" t="s">
        <v>6801</v>
      </c>
      <c r="K426" s="18" t="s">
        <v>5016</v>
      </c>
      <c r="L426" s="20" t="s">
        <v>6802</v>
      </c>
      <c r="M426" s="18" t="s">
        <v>4215</v>
      </c>
      <c r="N426" s="21" t="s">
        <v>6803</v>
      </c>
      <c r="O426" s="21" t="s">
        <v>6804</v>
      </c>
    </row>
    <row r="427" spans="1:15" ht="15" customHeight="1">
      <c r="A427" s="18" t="s">
        <v>70</v>
      </c>
      <c r="B427" s="18" t="s">
        <v>71</v>
      </c>
      <c r="C427" s="19">
        <v>4</v>
      </c>
      <c r="D427" s="18" t="s">
        <v>562</v>
      </c>
      <c r="E427" s="18" t="s">
        <v>6651</v>
      </c>
      <c r="F427" s="20">
        <v>30274497</v>
      </c>
      <c r="G427" s="18" t="s">
        <v>6767</v>
      </c>
      <c r="H427" s="18" t="s">
        <v>6805</v>
      </c>
      <c r="I427" s="18" t="s">
        <v>6806</v>
      </c>
      <c r="J427" s="18" t="s">
        <v>6806</v>
      </c>
      <c r="K427" s="18" t="s">
        <v>6807</v>
      </c>
      <c r="L427" s="20" t="s">
        <v>6808</v>
      </c>
      <c r="M427" s="18" t="s">
        <v>4215</v>
      </c>
      <c r="N427" s="21" t="s">
        <v>6809</v>
      </c>
      <c r="O427" s="21" t="s">
        <v>6810</v>
      </c>
    </row>
    <row r="428" spans="1:15" ht="15" customHeight="1">
      <c r="A428" s="18" t="s">
        <v>70</v>
      </c>
      <c r="B428" s="18" t="s">
        <v>71</v>
      </c>
      <c r="C428" s="19">
        <v>4</v>
      </c>
      <c r="D428" s="18" t="s">
        <v>562</v>
      </c>
      <c r="E428" s="18" t="s">
        <v>6651</v>
      </c>
      <c r="F428" s="20">
        <v>30027219</v>
      </c>
      <c r="G428" s="18" t="s">
        <v>6811</v>
      </c>
      <c r="H428" s="18" t="s">
        <v>6812</v>
      </c>
      <c r="I428" s="18" t="s">
        <v>6813</v>
      </c>
      <c r="J428" s="18"/>
      <c r="K428" s="18" t="s">
        <v>4234</v>
      </c>
      <c r="L428" s="20" t="s">
        <v>6814</v>
      </c>
      <c r="M428" s="18" t="s">
        <v>4206</v>
      </c>
      <c r="N428" s="21" t="s">
        <v>6815</v>
      </c>
      <c r="O428" s="21" t="s">
        <v>6816</v>
      </c>
    </row>
    <row r="429" spans="1:15" ht="15" customHeight="1">
      <c r="A429" s="18" t="s">
        <v>70</v>
      </c>
      <c r="B429" s="18" t="s">
        <v>71</v>
      </c>
      <c r="C429" s="19">
        <v>4</v>
      </c>
      <c r="D429" s="18" t="s">
        <v>562</v>
      </c>
      <c r="E429" s="18" t="s">
        <v>6651</v>
      </c>
      <c r="F429" s="20">
        <v>29773515</v>
      </c>
      <c r="G429" s="18" t="s">
        <v>6817</v>
      </c>
      <c r="H429" s="18" t="s">
        <v>6818</v>
      </c>
      <c r="I429" s="18" t="s">
        <v>715</v>
      </c>
      <c r="J429" s="18" t="s">
        <v>6819</v>
      </c>
      <c r="K429" s="18" t="s">
        <v>6820</v>
      </c>
      <c r="L429" s="20" t="s">
        <v>6821</v>
      </c>
      <c r="M429" s="18" t="s">
        <v>4643</v>
      </c>
      <c r="N429" s="21" t="s">
        <v>6822</v>
      </c>
      <c r="O429" s="21" t="s">
        <v>6823</v>
      </c>
    </row>
    <row r="430" spans="1:15" ht="15" customHeight="1">
      <c r="A430" s="18" t="s">
        <v>70</v>
      </c>
      <c r="B430" s="18" t="s">
        <v>71</v>
      </c>
      <c r="C430" s="19">
        <v>4</v>
      </c>
      <c r="D430" s="18" t="s">
        <v>562</v>
      </c>
      <c r="E430" s="18" t="s">
        <v>6651</v>
      </c>
      <c r="F430" s="20">
        <v>29795566</v>
      </c>
      <c r="G430" s="18" t="s">
        <v>6824</v>
      </c>
      <c r="H430" s="18" t="s">
        <v>6825</v>
      </c>
      <c r="I430" s="18" t="s">
        <v>1513</v>
      </c>
      <c r="J430" s="18" t="s">
        <v>6826</v>
      </c>
      <c r="K430" s="18" t="s">
        <v>6677</v>
      </c>
      <c r="L430" s="20" t="s">
        <v>6827</v>
      </c>
      <c r="M430" s="18" t="s">
        <v>5002</v>
      </c>
      <c r="N430" s="21" t="s">
        <v>6828</v>
      </c>
      <c r="O430" s="21" t="s">
        <v>6829</v>
      </c>
    </row>
    <row r="431" spans="1:15" ht="15" customHeight="1">
      <c r="A431" s="18" t="s">
        <v>70</v>
      </c>
      <c r="B431" s="18" t="s">
        <v>71</v>
      </c>
      <c r="C431" s="19">
        <v>4</v>
      </c>
      <c r="D431" s="18" t="s">
        <v>562</v>
      </c>
      <c r="E431" s="18" t="s">
        <v>6651</v>
      </c>
      <c r="F431" s="20">
        <v>29771976</v>
      </c>
      <c r="G431" s="18" t="s">
        <v>6830</v>
      </c>
      <c r="H431" s="18" t="s">
        <v>6831</v>
      </c>
      <c r="I431" s="18" t="s">
        <v>1513</v>
      </c>
      <c r="J431" s="18" t="s">
        <v>6832</v>
      </c>
      <c r="K431" s="18" t="s">
        <v>6677</v>
      </c>
      <c r="L431" s="20" t="s">
        <v>6833</v>
      </c>
      <c r="M431" s="18" t="s">
        <v>4275</v>
      </c>
      <c r="N431" s="21" t="s">
        <v>6834</v>
      </c>
      <c r="O431" s="21" t="s">
        <v>6835</v>
      </c>
    </row>
    <row r="432" spans="1:15" ht="15" customHeight="1">
      <c r="A432" s="18" t="s">
        <v>70</v>
      </c>
      <c r="B432" s="18" t="s">
        <v>71</v>
      </c>
      <c r="C432" s="19">
        <v>4</v>
      </c>
      <c r="D432" s="18" t="s">
        <v>562</v>
      </c>
      <c r="E432" s="18" t="s">
        <v>6651</v>
      </c>
      <c r="F432" s="20">
        <v>28941562</v>
      </c>
      <c r="G432" s="18" t="s">
        <v>6836</v>
      </c>
      <c r="H432" s="18" t="s">
        <v>6837</v>
      </c>
      <c r="I432" s="18" t="s">
        <v>782</v>
      </c>
      <c r="J432" s="18" t="s">
        <v>6838</v>
      </c>
      <c r="K432" s="18" t="s">
        <v>6839</v>
      </c>
      <c r="L432" s="20" t="s">
        <v>6840</v>
      </c>
      <c r="M432" s="18" t="s">
        <v>4643</v>
      </c>
      <c r="N432" s="21" t="s">
        <v>6841</v>
      </c>
      <c r="O432" s="21" t="s">
        <v>6842</v>
      </c>
    </row>
    <row r="433" spans="1:15" ht="15" customHeight="1">
      <c r="A433" s="18" t="s">
        <v>70</v>
      </c>
      <c r="B433" s="18" t="s">
        <v>71</v>
      </c>
      <c r="C433" s="19">
        <v>4</v>
      </c>
      <c r="D433" s="18" t="s">
        <v>562</v>
      </c>
      <c r="E433" s="18" t="s">
        <v>6651</v>
      </c>
      <c r="F433" s="20">
        <v>29192997</v>
      </c>
      <c r="G433" s="18" t="s">
        <v>6843</v>
      </c>
      <c r="H433" s="18" t="s">
        <v>6844</v>
      </c>
      <c r="I433" s="18" t="s">
        <v>1662</v>
      </c>
      <c r="J433" s="18"/>
      <c r="K433" s="18" t="s">
        <v>4213</v>
      </c>
      <c r="L433" s="20" t="s">
        <v>6845</v>
      </c>
      <c r="M433" s="18" t="s">
        <v>4643</v>
      </c>
      <c r="N433" s="21" t="s">
        <v>6846</v>
      </c>
      <c r="O433" s="21" t="s">
        <v>6847</v>
      </c>
    </row>
    <row r="434" spans="1:15" ht="15" customHeight="1">
      <c r="A434" s="18" t="s">
        <v>70</v>
      </c>
      <c r="B434" s="18" t="s">
        <v>71</v>
      </c>
      <c r="C434" s="19">
        <v>4</v>
      </c>
      <c r="D434" s="18" t="s">
        <v>562</v>
      </c>
      <c r="E434" s="18" t="s">
        <v>6651</v>
      </c>
      <c r="F434" s="20">
        <v>28256715</v>
      </c>
      <c r="G434" s="18" t="s">
        <v>6848</v>
      </c>
      <c r="H434" s="18" t="s">
        <v>6849</v>
      </c>
      <c r="I434" s="18" t="s">
        <v>785</v>
      </c>
      <c r="J434" s="18" t="s">
        <v>6850</v>
      </c>
      <c r="K434" s="18" t="s">
        <v>4213</v>
      </c>
      <c r="L434" s="20" t="s">
        <v>6851</v>
      </c>
      <c r="M434" s="18" t="s">
        <v>4373</v>
      </c>
      <c r="N434" s="21" t="s">
        <v>6852</v>
      </c>
      <c r="O434" s="21" t="s">
        <v>6853</v>
      </c>
    </row>
    <row r="435" spans="1:15" ht="15" customHeight="1">
      <c r="A435" s="18" t="s">
        <v>70</v>
      </c>
      <c r="B435" s="18" t="s">
        <v>71</v>
      </c>
      <c r="C435" s="19">
        <v>4</v>
      </c>
      <c r="D435" s="18" t="s">
        <v>562</v>
      </c>
      <c r="E435" s="18" t="s">
        <v>6651</v>
      </c>
      <c r="F435" s="20">
        <v>28556185</v>
      </c>
      <c r="G435" s="18" t="s">
        <v>6854</v>
      </c>
      <c r="H435" s="18" t="s">
        <v>6855</v>
      </c>
      <c r="I435" s="18" t="s">
        <v>4690</v>
      </c>
      <c r="J435" s="18" t="s">
        <v>6856</v>
      </c>
      <c r="K435" s="18" t="s">
        <v>4450</v>
      </c>
      <c r="L435" s="20" t="s">
        <v>6857</v>
      </c>
      <c r="M435" s="18" t="s">
        <v>6858</v>
      </c>
      <c r="N435" s="21" t="s">
        <v>6859</v>
      </c>
      <c r="O435" s="21" t="s">
        <v>6860</v>
      </c>
    </row>
    <row r="436" spans="1:15" ht="15" customHeight="1">
      <c r="A436" s="18" t="s">
        <v>70</v>
      </c>
      <c r="B436" s="18" t="s">
        <v>71</v>
      </c>
      <c r="C436" s="19">
        <v>4</v>
      </c>
      <c r="D436" s="18" t="s">
        <v>562</v>
      </c>
      <c r="E436" s="18" t="s">
        <v>6651</v>
      </c>
      <c r="F436" s="20">
        <v>28646963</v>
      </c>
      <c r="G436" s="18" t="s">
        <v>6861</v>
      </c>
      <c r="H436" s="18" t="s">
        <v>6862</v>
      </c>
      <c r="I436" s="18" t="s">
        <v>2335</v>
      </c>
      <c r="J436" s="18"/>
      <c r="K436" s="18" t="s">
        <v>6863</v>
      </c>
      <c r="L436" s="20" t="s">
        <v>6864</v>
      </c>
      <c r="M436" s="18" t="s">
        <v>4215</v>
      </c>
      <c r="N436" s="21" t="s">
        <v>6865</v>
      </c>
      <c r="O436" s="21" t="s">
        <v>6866</v>
      </c>
    </row>
    <row r="437" spans="1:15" ht="15" customHeight="1">
      <c r="A437" s="18" t="s">
        <v>70</v>
      </c>
      <c r="B437" s="18" t="s">
        <v>71</v>
      </c>
      <c r="C437" s="19">
        <v>4</v>
      </c>
      <c r="D437" s="18" t="s">
        <v>562</v>
      </c>
      <c r="E437" s="18" t="s">
        <v>6651</v>
      </c>
      <c r="F437" s="20">
        <v>28103250</v>
      </c>
      <c r="G437" s="18" t="s">
        <v>6867</v>
      </c>
      <c r="H437" s="18" t="s">
        <v>6868</v>
      </c>
      <c r="I437" s="18" t="s">
        <v>695</v>
      </c>
      <c r="J437" s="18" t="s">
        <v>6869</v>
      </c>
      <c r="K437" s="18" t="s">
        <v>6677</v>
      </c>
      <c r="L437" s="20" t="s">
        <v>6870</v>
      </c>
      <c r="M437" s="18" t="s">
        <v>4275</v>
      </c>
      <c r="N437" s="21" t="s">
        <v>6871</v>
      </c>
      <c r="O437" s="21" t="s">
        <v>6872</v>
      </c>
    </row>
    <row r="438" spans="1:15" ht="15" customHeight="1">
      <c r="A438" s="18" t="s">
        <v>70</v>
      </c>
      <c r="B438" s="18" t="s">
        <v>71</v>
      </c>
      <c r="C438" s="19">
        <v>4</v>
      </c>
      <c r="D438" s="18" t="s">
        <v>562</v>
      </c>
      <c r="E438" s="18" t="s">
        <v>6651</v>
      </c>
      <c r="F438" s="20">
        <v>27905675</v>
      </c>
      <c r="G438" s="18" t="s">
        <v>6873</v>
      </c>
      <c r="H438" s="18" t="s">
        <v>6874</v>
      </c>
      <c r="I438" s="18" t="s">
        <v>695</v>
      </c>
      <c r="J438" s="18"/>
      <c r="K438" s="18" t="s">
        <v>6875</v>
      </c>
      <c r="L438" s="20" t="s">
        <v>6876</v>
      </c>
      <c r="M438" s="18" t="s">
        <v>4373</v>
      </c>
      <c r="N438" s="21" t="s">
        <v>6877</v>
      </c>
      <c r="O438" s="21" t="s">
        <v>6878</v>
      </c>
    </row>
    <row r="439" spans="1:15" ht="15" customHeight="1">
      <c r="A439" s="18" t="s">
        <v>70</v>
      </c>
      <c r="B439" s="18" t="s">
        <v>71</v>
      </c>
      <c r="C439" s="19">
        <v>4</v>
      </c>
      <c r="D439" s="18" t="s">
        <v>562</v>
      </c>
      <c r="E439" s="18" t="s">
        <v>6651</v>
      </c>
      <c r="F439" s="20">
        <v>27638231</v>
      </c>
      <c r="G439" s="18" t="s">
        <v>6879</v>
      </c>
      <c r="H439" s="18" t="s">
        <v>6880</v>
      </c>
      <c r="I439" s="18" t="s">
        <v>781</v>
      </c>
      <c r="J439" s="18" t="s">
        <v>6881</v>
      </c>
      <c r="K439" s="18" t="s">
        <v>6882</v>
      </c>
      <c r="L439" s="20" t="s">
        <v>6883</v>
      </c>
      <c r="M439" s="18" t="s">
        <v>4341</v>
      </c>
      <c r="N439" s="21" t="s">
        <v>6884</v>
      </c>
      <c r="O439" s="21" t="s">
        <v>6885</v>
      </c>
    </row>
    <row r="440" spans="1:15" ht="15" customHeight="1">
      <c r="A440" s="18" t="s">
        <v>70</v>
      </c>
      <c r="B440" s="18" t="s">
        <v>71</v>
      </c>
      <c r="C440" s="19">
        <v>4</v>
      </c>
      <c r="D440" s="18" t="s">
        <v>562</v>
      </c>
      <c r="E440" s="18" t="s">
        <v>6651</v>
      </c>
      <c r="F440" s="20">
        <v>25413835</v>
      </c>
      <c r="G440" s="18" t="s">
        <v>6886</v>
      </c>
      <c r="H440" s="18" t="s">
        <v>6887</v>
      </c>
      <c r="I440" s="18" t="s">
        <v>2311</v>
      </c>
      <c r="J440" s="18" t="s">
        <v>6888</v>
      </c>
      <c r="K440" s="18" t="s">
        <v>4259</v>
      </c>
      <c r="L440" s="20" t="s">
        <v>6889</v>
      </c>
      <c r="M440" s="18" t="s">
        <v>4982</v>
      </c>
      <c r="N440" s="21" t="s">
        <v>6890</v>
      </c>
      <c r="O440" s="21" t="s">
        <v>6891</v>
      </c>
    </row>
    <row r="441" spans="1:15" ht="15" customHeight="1">
      <c r="A441" s="18" t="s">
        <v>70</v>
      </c>
      <c r="B441" s="18" t="s">
        <v>71</v>
      </c>
      <c r="C441" s="19">
        <v>4</v>
      </c>
      <c r="D441" s="18" t="s">
        <v>562</v>
      </c>
      <c r="E441" s="18" t="s">
        <v>6651</v>
      </c>
      <c r="F441" s="20">
        <v>26325226</v>
      </c>
      <c r="G441" s="18" t="s">
        <v>6892</v>
      </c>
      <c r="H441" s="18" t="s">
        <v>6893</v>
      </c>
      <c r="I441" s="18" t="s">
        <v>2465</v>
      </c>
      <c r="J441" s="18" t="s">
        <v>5561</v>
      </c>
      <c r="K441" s="18" t="s">
        <v>6894</v>
      </c>
      <c r="L441" s="20" t="s">
        <v>6895</v>
      </c>
      <c r="M441" s="18" t="s">
        <v>4215</v>
      </c>
      <c r="N441" s="21" t="s">
        <v>6896</v>
      </c>
      <c r="O441" s="21" t="s">
        <v>6897</v>
      </c>
    </row>
    <row r="442" spans="1:15" ht="15" customHeight="1">
      <c r="A442" s="18" t="s">
        <v>70</v>
      </c>
      <c r="B442" s="18" t="s">
        <v>71</v>
      </c>
      <c r="C442" s="19">
        <v>4</v>
      </c>
      <c r="D442" s="18" t="s">
        <v>562</v>
      </c>
      <c r="E442" s="18" t="s">
        <v>6651</v>
      </c>
      <c r="F442" s="20">
        <v>26036161</v>
      </c>
      <c r="G442" s="18" t="s">
        <v>6898</v>
      </c>
      <c r="H442" s="18" t="s">
        <v>6899</v>
      </c>
      <c r="I442" s="18" t="s">
        <v>1963</v>
      </c>
      <c r="J442" s="18"/>
      <c r="K442" s="18" t="s">
        <v>4213</v>
      </c>
      <c r="L442" s="20" t="s">
        <v>6900</v>
      </c>
      <c r="M442" s="18" t="s">
        <v>4643</v>
      </c>
      <c r="N442" s="21" t="s">
        <v>6901</v>
      </c>
      <c r="O442" s="21" t="s">
        <v>6902</v>
      </c>
    </row>
    <row r="443" spans="1:15" ht="15" customHeight="1">
      <c r="A443" s="18" t="s">
        <v>70</v>
      </c>
      <c r="B443" s="18" t="s">
        <v>71</v>
      </c>
      <c r="C443" s="19">
        <v>4</v>
      </c>
      <c r="D443" s="18" t="s">
        <v>562</v>
      </c>
      <c r="E443" s="18" t="s">
        <v>6651</v>
      </c>
      <c r="F443" s="20">
        <v>26036148</v>
      </c>
      <c r="G443" s="18" t="s">
        <v>6784</v>
      </c>
      <c r="H443" s="18" t="s">
        <v>6903</v>
      </c>
      <c r="I443" s="18" t="s">
        <v>1963</v>
      </c>
      <c r="J443" s="18"/>
      <c r="K443" s="18" t="s">
        <v>4213</v>
      </c>
      <c r="L443" s="20" t="s">
        <v>6904</v>
      </c>
      <c r="M443" s="18" t="s">
        <v>4298</v>
      </c>
      <c r="N443" s="21" t="s">
        <v>6905</v>
      </c>
      <c r="O443" s="21" t="s">
        <v>6906</v>
      </c>
    </row>
    <row r="444" spans="1:15" ht="15" customHeight="1">
      <c r="A444" s="18" t="s">
        <v>70</v>
      </c>
      <c r="B444" s="18" t="s">
        <v>71</v>
      </c>
      <c r="C444" s="19">
        <v>4</v>
      </c>
      <c r="D444" s="18" t="s">
        <v>562</v>
      </c>
      <c r="E444" s="18" t="s">
        <v>6760</v>
      </c>
      <c r="F444" s="20">
        <v>25969487</v>
      </c>
      <c r="G444" s="18" t="s">
        <v>6907</v>
      </c>
      <c r="H444" s="18" t="s">
        <v>6908</v>
      </c>
      <c r="I444" s="18" t="s">
        <v>6909</v>
      </c>
      <c r="J444" s="18" t="s">
        <v>6909</v>
      </c>
      <c r="K444" s="18" t="s">
        <v>6910</v>
      </c>
      <c r="L444" s="20" t="s">
        <v>6911</v>
      </c>
      <c r="M444" s="18" t="s">
        <v>4452</v>
      </c>
      <c r="N444" s="21" t="s">
        <v>6912</v>
      </c>
      <c r="O444" s="21" t="s">
        <v>6913</v>
      </c>
    </row>
    <row r="445" spans="1:15" ht="15" customHeight="1">
      <c r="A445" s="18" t="s">
        <v>70</v>
      </c>
      <c r="B445" s="18" t="s">
        <v>71</v>
      </c>
      <c r="C445" s="19">
        <v>4</v>
      </c>
      <c r="D445" s="18" t="s">
        <v>562</v>
      </c>
      <c r="E445" s="18" t="s">
        <v>6651</v>
      </c>
      <c r="F445" s="20">
        <v>25687208</v>
      </c>
      <c r="G445" s="18" t="s">
        <v>6914</v>
      </c>
      <c r="H445" s="18" t="s">
        <v>6915</v>
      </c>
      <c r="I445" s="18" t="s">
        <v>1967</v>
      </c>
      <c r="J445" s="18" t="s">
        <v>6916</v>
      </c>
      <c r="K445" s="18" t="s">
        <v>6917</v>
      </c>
      <c r="L445" s="20" t="s">
        <v>6918</v>
      </c>
      <c r="M445" s="18" t="s">
        <v>6706</v>
      </c>
      <c r="N445" s="21" t="s">
        <v>6919</v>
      </c>
      <c r="O445" s="21" t="s">
        <v>6920</v>
      </c>
    </row>
    <row r="446" spans="1:15" ht="15" customHeight="1">
      <c r="A446" s="18" t="s">
        <v>70</v>
      </c>
      <c r="B446" s="18" t="s">
        <v>71</v>
      </c>
      <c r="C446" s="19">
        <v>4</v>
      </c>
      <c r="D446" s="18" t="s">
        <v>562</v>
      </c>
      <c r="E446" s="18" t="s">
        <v>6651</v>
      </c>
      <c r="F446" s="20">
        <v>25138767</v>
      </c>
      <c r="G446" s="18" t="s">
        <v>6921</v>
      </c>
      <c r="H446" s="18" t="s">
        <v>6922</v>
      </c>
      <c r="I446" s="18" t="s">
        <v>6923</v>
      </c>
      <c r="J446" s="18" t="s">
        <v>6924</v>
      </c>
      <c r="K446" s="18" t="s">
        <v>6925</v>
      </c>
      <c r="L446" s="20" t="s">
        <v>6926</v>
      </c>
      <c r="M446" s="18" t="s">
        <v>4275</v>
      </c>
      <c r="N446" s="21" t="s">
        <v>6927</v>
      </c>
      <c r="O446" s="21" t="s">
        <v>6928</v>
      </c>
    </row>
    <row r="447" spans="1:15" ht="15" customHeight="1">
      <c r="A447" s="18" t="s">
        <v>70</v>
      </c>
      <c r="B447" s="18" t="s">
        <v>71</v>
      </c>
      <c r="C447" s="19">
        <v>4</v>
      </c>
      <c r="D447" s="18" t="s">
        <v>562</v>
      </c>
      <c r="E447" s="18" t="s">
        <v>6651</v>
      </c>
      <c r="F447" s="20">
        <v>24635087</v>
      </c>
      <c r="G447" s="18" t="s">
        <v>6929</v>
      </c>
      <c r="H447" s="18" t="s">
        <v>6930</v>
      </c>
      <c r="I447" s="18" t="s">
        <v>6931</v>
      </c>
      <c r="J447" s="18"/>
      <c r="K447" s="18" t="s">
        <v>4450</v>
      </c>
      <c r="L447" s="20" t="s">
        <v>6932</v>
      </c>
      <c r="M447" s="18" t="s">
        <v>4982</v>
      </c>
      <c r="N447" s="21" t="s">
        <v>6933</v>
      </c>
      <c r="O447" s="21" t="s">
        <v>6934</v>
      </c>
    </row>
    <row r="448" spans="1:15" ht="15" customHeight="1">
      <c r="A448" s="18" t="s">
        <v>70</v>
      </c>
      <c r="B448" s="18" t="s">
        <v>71</v>
      </c>
      <c r="C448" s="19">
        <v>4</v>
      </c>
      <c r="D448" s="18" t="s">
        <v>562</v>
      </c>
      <c r="E448" s="18" t="s">
        <v>6651</v>
      </c>
      <c r="F448" s="20">
        <v>23594459</v>
      </c>
      <c r="G448" s="18" t="s">
        <v>6935</v>
      </c>
      <c r="H448" s="18" t="s">
        <v>6936</v>
      </c>
      <c r="I448" s="18" t="s">
        <v>6937</v>
      </c>
      <c r="J448" s="18" t="s">
        <v>6937</v>
      </c>
      <c r="K448" s="18" t="s">
        <v>6938</v>
      </c>
      <c r="L448" s="20" t="s">
        <v>6939</v>
      </c>
      <c r="M448" s="18" t="s">
        <v>4612</v>
      </c>
      <c r="N448" s="21" t="s">
        <v>6940</v>
      </c>
      <c r="O448" s="21" t="s">
        <v>6941</v>
      </c>
    </row>
    <row r="449" spans="1:15" ht="15" customHeight="1">
      <c r="A449" s="18" t="s">
        <v>70</v>
      </c>
      <c r="B449" s="18" t="s">
        <v>71</v>
      </c>
      <c r="C449" s="19">
        <v>4</v>
      </c>
      <c r="D449" s="18" t="s">
        <v>562</v>
      </c>
      <c r="E449" s="18" t="s">
        <v>6651</v>
      </c>
      <c r="F449" s="20">
        <v>23411418</v>
      </c>
      <c r="G449" s="18" t="s">
        <v>6898</v>
      </c>
      <c r="H449" s="18" t="s">
        <v>6942</v>
      </c>
      <c r="I449" s="18" t="s">
        <v>6943</v>
      </c>
      <c r="J449" s="18"/>
      <c r="K449" s="18" t="s">
        <v>6944</v>
      </c>
      <c r="L449" s="20" t="s">
        <v>6945</v>
      </c>
      <c r="M449" s="18" t="s">
        <v>4215</v>
      </c>
      <c r="N449" s="21" t="s">
        <v>6946</v>
      </c>
      <c r="O449" s="21" t="s">
        <v>6947</v>
      </c>
    </row>
    <row r="450" spans="1:15" ht="15" customHeight="1">
      <c r="A450" s="18" t="s">
        <v>70</v>
      </c>
      <c r="B450" s="18" t="s">
        <v>71</v>
      </c>
      <c r="C450" s="19">
        <v>4</v>
      </c>
      <c r="D450" s="18" t="s">
        <v>562</v>
      </c>
      <c r="E450" s="18" t="s">
        <v>6651</v>
      </c>
      <c r="F450" s="20">
        <v>23445314</v>
      </c>
      <c r="G450" s="18" t="s">
        <v>6948</v>
      </c>
      <c r="H450" s="18" t="s">
        <v>6949</v>
      </c>
      <c r="I450" s="18" t="s">
        <v>4852</v>
      </c>
      <c r="J450" s="18"/>
      <c r="K450" s="18" t="s">
        <v>4213</v>
      </c>
      <c r="L450" s="20" t="s">
        <v>6950</v>
      </c>
      <c r="M450" s="18" t="s">
        <v>4275</v>
      </c>
      <c r="N450" s="21" t="s">
        <v>6951</v>
      </c>
      <c r="O450" s="21" t="s">
        <v>6952</v>
      </c>
    </row>
    <row r="451" spans="1:15" ht="15" customHeight="1">
      <c r="A451" s="18" t="s">
        <v>70</v>
      </c>
      <c r="B451" s="18" t="s">
        <v>71</v>
      </c>
      <c r="C451" s="19">
        <v>4</v>
      </c>
      <c r="D451" s="18" t="s">
        <v>562</v>
      </c>
      <c r="E451" s="18" t="s">
        <v>6651</v>
      </c>
      <c r="F451" s="20">
        <v>21506971</v>
      </c>
      <c r="G451" s="18" t="s">
        <v>6892</v>
      </c>
      <c r="H451" s="18" t="s">
        <v>6953</v>
      </c>
      <c r="I451" s="18" t="s">
        <v>4945</v>
      </c>
      <c r="J451" s="18"/>
      <c r="K451" s="18" t="s">
        <v>4705</v>
      </c>
      <c r="L451" s="20" t="s">
        <v>6954</v>
      </c>
      <c r="M451" s="18" t="s">
        <v>4206</v>
      </c>
      <c r="N451" s="21" t="s">
        <v>6955</v>
      </c>
      <c r="O451" s="21" t="s">
        <v>6956</v>
      </c>
    </row>
    <row r="452" spans="1:15" ht="15" customHeight="1">
      <c r="A452" s="18" t="s">
        <v>70</v>
      </c>
      <c r="B452" s="18" t="s">
        <v>71</v>
      </c>
      <c r="C452" s="19">
        <v>4</v>
      </c>
      <c r="D452" s="18" t="s">
        <v>562</v>
      </c>
      <c r="E452" s="18" t="s">
        <v>6651</v>
      </c>
      <c r="F452" s="20">
        <v>19262376</v>
      </c>
      <c r="G452" s="18" t="s">
        <v>6898</v>
      </c>
      <c r="H452" s="18" t="s">
        <v>6957</v>
      </c>
      <c r="I452" s="18" t="s">
        <v>1795</v>
      </c>
      <c r="J452" s="18"/>
      <c r="K452" s="18" t="s">
        <v>6944</v>
      </c>
      <c r="L452" s="20" t="s">
        <v>6958</v>
      </c>
      <c r="M452" s="18" t="s">
        <v>4215</v>
      </c>
      <c r="N452" s="21" t="s">
        <v>6959</v>
      </c>
      <c r="O452" s="21" t="s">
        <v>6960</v>
      </c>
    </row>
    <row r="453" spans="1:15" ht="15" customHeight="1">
      <c r="A453" s="18" t="s">
        <v>70</v>
      </c>
      <c r="B453" s="18" t="s">
        <v>71</v>
      </c>
      <c r="C453" s="19">
        <v>4</v>
      </c>
      <c r="D453" s="18" t="s">
        <v>562</v>
      </c>
      <c r="E453" s="18" t="s">
        <v>6651</v>
      </c>
      <c r="F453" s="20">
        <v>18346183</v>
      </c>
      <c r="G453" s="18" t="s">
        <v>6961</v>
      </c>
      <c r="H453" s="18" t="s">
        <v>6962</v>
      </c>
      <c r="I453" s="18" t="s">
        <v>825</v>
      </c>
      <c r="J453" s="18" t="s">
        <v>6963</v>
      </c>
      <c r="K453" s="18" t="s">
        <v>4450</v>
      </c>
      <c r="L453" s="20" t="s">
        <v>6964</v>
      </c>
      <c r="M453" s="18" t="s">
        <v>4982</v>
      </c>
      <c r="N453" s="21" t="s">
        <v>6965</v>
      </c>
      <c r="O453" s="21" t="s">
        <v>6966</v>
      </c>
    </row>
    <row r="454" spans="1:15" ht="15" customHeight="1">
      <c r="A454" s="18" t="s">
        <v>70</v>
      </c>
      <c r="B454" s="18" t="s">
        <v>71</v>
      </c>
      <c r="C454" s="19">
        <v>4</v>
      </c>
      <c r="D454" s="18" t="s">
        <v>562</v>
      </c>
      <c r="E454" s="18" t="s">
        <v>6651</v>
      </c>
      <c r="F454" s="20">
        <v>17714125</v>
      </c>
      <c r="G454" s="18" t="s">
        <v>6967</v>
      </c>
      <c r="H454" s="18" t="s">
        <v>6968</v>
      </c>
      <c r="I454" s="18" t="s">
        <v>5022</v>
      </c>
      <c r="J454" s="18"/>
      <c r="K454" s="18" t="s">
        <v>4259</v>
      </c>
      <c r="L454" s="20" t="s">
        <v>6969</v>
      </c>
      <c r="M454" s="18" t="s">
        <v>4206</v>
      </c>
      <c r="N454" s="21" t="s">
        <v>6970</v>
      </c>
      <c r="O454" s="21" t="s">
        <v>6971</v>
      </c>
    </row>
    <row r="455" spans="1:15" ht="15" customHeight="1">
      <c r="A455" s="18" t="s">
        <v>70</v>
      </c>
      <c r="B455" s="18" t="s">
        <v>71</v>
      </c>
      <c r="C455" s="19">
        <v>4</v>
      </c>
      <c r="D455" s="18" t="s">
        <v>562</v>
      </c>
      <c r="E455" s="18" t="s">
        <v>6651</v>
      </c>
      <c r="F455" s="20">
        <v>16487096</v>
      </c>
      <c r="G455" s="18" t="s">
        <v>6972</v>
      </c>
      <c r="H455" s="18" t="s">
        <v>6973</v>
      </c>
      <c r="I455" s="18" t="s">
        <v>1807</v>
      </c>
      <c r="J455" s="18"/>
      <c r="K455" s="18" t="s">
        <v>4450</v>
      </c>
      <c r="L455" s="20" t="s">
        <v>6974</v>
      </c>
      <c r="M455" s="18" t="s">
        <v>4452</v>
      </c>
      <c r="N455" s="21" t="s">
        <v>6975</v>
      </c>
      <c r="O455" s="21" t="s">
        <v>6976</v>
      </c>
    </row>
    <row r="456" spans="1:15" ht="15" customHeight="1">
      <c r="A456" s="18" t="s">
        <v>70</v>
      </c>
      <c r="B456" s="18" t="s">
        <v>71</v>
      </c>
      <c r="C456" s="19">
        <v>4</v>
      </c>
      <c r="D456" s="18" t="s">
        <v>562</v>
      </c>
      <c r="E456" s="18" t="s">
        <v>6651</v>
      </c>
      <c r="F456" s="20">
        <v>15735414</v>
      </c>
      <c r="G456" s="18" t="s">
        <v>6898</v>
      </c>
      <c r="H456" s="18" t="s">
        <v>6977</v>
      </c>
      <c r="I456" s="18" t="s">
        <v>1946</v>
      </c>
      <c r="J456" s="18"/>
      <c r="K456" s="18" t="s">
        <v>6944</v>
      </c>
      <c r="L456" s="20" t="s">
        <v>6978</v>
      </c>
      <c r="M456" s="18" t="s">
        <v>4215</v>
      </c>
      <c r="N456" s="21" t="s">
        <v>6979</v>
      </c>
      <c r="O456" s="21" t="s">
        <v>6980</v>
      </c>
    </row>
    <row r="457" spans="1:15" ht="15" customHeight="1">
      <c r="A457" s="18" t="s">
        <v>70</v>
      </c>
      <c r="B457" s="18" t="s">
        <v>71</v>
      </c>
      <c r="C457" s="19">
        <v>4</v>
      </c>
      <c r="D457" s="18" t="s">
        <v>562</v>
      </c>
      <c r="E457" s="18" t="s">
        <v>6651</v>
      </c>
      <c r="F457" s="20">
        <v>15347357</v>
      </c>
      <c r="G457" s="18" t="s">
        <v>6981</v>
      </c>
      <c r="H457" s="18" t="s">
        <v>6982</v>
      </c>
      <c r="I457" s="18" t="s">
        <v>6983</v>
      </c>
      <c r="J457" s="18"/>
      <c r="K457" s="18" t="s">
        <v>4450</v>
      </c>
      <c r="L457" s="20" t="s">
        <v>6984</v>
      </c>
      <c r="M457" s="18" t="s">
        <v>4206</v>
      </c>
      <c r="N457" s="21" t="s">
        <v>6985</v>
      </c>
      <c r="O457" s="21" t="s">
        <v>6986</v>
      </c>
    </row>
    <row r="458" spans="1:15" ht="15" customHeight="1">
      <c r="A458" s="18" t="s">
        <v>70</v>
      </c>
      <c r="B458" s="18" t="s">
        <v>71</v>
      </c>
      <c r="C458" s="19">
        <v>4</v>
      </c>
      <c r="D458" s="18" t="s">
        <v>562</v>
      </c>
      <c r="E458" s="18" t="s">
        <v>6651</v>
      </c>
      <c r="F458" s="20">
        <v>14616850</v>
      </c>
      <c r="G458" s="18" t="s">
        <v>6987</v>
      </c>
      <c r="H458" s="18" t="s">
        <v>6988</v>
      </c>
      <c r="I458" s="18" t="s">
        <v>6989</v>
      </c>
      <c r="J458" s="18"/>
      <c r="K458" s="18" t="s">
        <v>4450</v>
      </c>
      <c r="L458" s="20" t="s">
        <v>6990</v>
      </c>
      <c r="M458" s="18" t="s">
        <v>4452</v>
      </c>
      <c r="N458" s="21" t="s">
        <v>6991</v>
      </c>
      <c r="O458" s="21" t="s">
        <v>6992</v>
      </c>
    </row>
    <row r="459" spans="1:15" ht="15" customHeight="1">
      <c r="A459" s="18" t="s">
        <v>70</v>
      </c>
      <c r="B459" s="18" t="s">
        <v>71</v>
      </c>
      <c r="C459" s="19">
        <v>4</v>
      </c>
      <c r="D459" s="18" t="s">
        <v>562</v>
      </c>
      <c r="E459" s="18" t="s">
        <v>6651</v>
      </c>
      <c r="F459" s="20">
        <v>12786830</v>
      </c>
      <c r="G459" s="18" t="s">
        <v>6993</v>
      </c>
      <c r="H459" s="18" t="s">
        <v>6994</v>
      </c>
      <c r="I459" s="18" t="s">
        <v>6995</v>
      </c>
      <c r="J459" s="18"/>
      <c r="K459" s="18" t="s">
        <v>4213</v>
      </c>
      <c r="L459" s="20" t="s">
        <v>6996</v>
      </c>
      <c r="M459" s="18" t="s">
        <v>4275</v>
      </c>
      <c r="N459" s="21" t="s">
        <v>6997</v>
      </c>
      <c r="O459" s="21" t="s">
        <v>6998</v>
      </c>
    </row>
    <row r="460" spans="1:15" ht="15" customHeight="1">
      <c r="A460" s="18" t="s">
        <v>70</v>
      </c>
      <c r="B460" s="18" t="s">
        <v>71</v>
      </c>
      <c r="C460" s="19">
        <v>4</v>
      </c>
      <c r="D460" s="18" t="s">
        <v>562</v>
      </c>
      <c r="E460" s="18" t="s">
        <v>6651</v>
      </c>
      <c r="F460" s="20">
        <v>12716492</v>
      </c>
      <c r="G460" s="18" t="s">
        <v>6999</v>
      </c>
      <c r="H460" s="18" t="s">
        <v>7000</v>
      </c>
      <c r="I460" s="18" t="s">
        <v>7001</v>
      </c>
      <c r="J460" s="18"/>
      <c r="K460" s="18" t="s">
        <v>7002</v>
      </c>
      <c r="L460" s="20" t="s">
        <v>7003</v>
      </c>
      <c r="M460" s="18" t="s">
        <v>4215</v>
      </c>
      <c r="N460" s="21" t="s">
        <v>7004</v>
      </c>
      <c r="O460" s="21" t="s">
        <v>7005</v>
      </c>
    </row>
    <row r="461" spans="1:15" ht="15" customHeight="1">
      <c r="A461" s="18" t="s">
        <v>70</v>
      </c>
      <c r="B461" s="18" t="s">
        <v>71</v>
      </c>
      <c r="C461" s="19">
        <v>4</v>
      </c>
      <c r="D461" s="18" t="s">
        <v>562</v>
      </c>
      <c r="E461" s="18" t="s">
        <v>6651</v>
      </c>
      <c r="F461" s="20">
        <v>12623917</v>
      </c>
      <c r="G461" s="18" t="s">
        <v>7006</v>
      </c>
      <c r="H461" s="18" t="s">
        <v>7007</v>
      </c>
      <c r="I461" s="18" t="s">
        <v>7008</v>
      </c>
      <c r="J461" s="18"/>
      <c r="K461" s="18" t="s">
        <v>7009</v>
      </c>
      <c r="L461" s="20" t="s">
        <v>7010</v>
      </c>
      <c r="M461" s="18" t="s">
        <v>4341</v>
      </c>
      <c r="N461" s="21" t="s">
        <v>7011</v>
      </c>
      <c r="O461" s="21" t="s">
        <v>7012</v>
      </c>
    </row>
    <row r="462" spans="1:15" ht="15" customHeight="1">
      <c r="A462" s="18" t="s">
        <v>70</v>
      </c>
      <c r="B462" s="18" t="s">
        <v>71</v>
      </c>
      <c r="C462" s="19">
        <v>4</v>
      </c>
      <c r="D462" s="18" t="s">
        <v>562</v>
      </c>
      <c r="E462" s="18" t="s">
        <v>6651</v>
      </c>
      <c r="F462" s="20">
        <v>12662385</v>
      </c>
      <c r="G462" s="18" t="s">
        <v>6999</v>
      </c>
      <c r="H462" s="18" t="s">
        <v>7013</v>
      </c>
      <c r="I462" s="18" t="s">
        <v>1820</v>
      </c>
      <c r="J462" s="18"/>
      <c r="K462" s="18" t="s">
        <v>7002</v>
      </c>
      <c r="L462" s="20" t="s">
        <v>7014</v>
      </c>
      <c r="M462" s="18" t="s">
        <v>4215</v>
      </c>
      <c r="N462" s="21" t="s">
        <v>7015</v>
      </c>
      <c r="O462" s="21" t="s">
        <v>7016</v>
      </c>
    </row>
    <row r="463" spans="1:15" ht="15" customHeight="1">
      <c r="A463" s="18" t="s">
        <v>70</v>
      </c>
      <c r="B463" s="18" t="s">
        <v>71</v>
      </c>
      <c r="C463" s="19">
        <v>4</v>
      </c>
      <c r="D463" s="18" t="s">
        <v>562</v>
      </c>
      <c r="E463" s="18" t="s">
        <v>6651</v>
      </c>
      <c r="F463" s="20">
        <v>12372086</v>
      </c>
      <c r="G463" s="18" t="s">
        <v>7017</v>
      </c>
      <c r="H463" s="18" t="s">
        <v>7018</v>
      </c>
      <c r="I463" s="18" t="s">
        <v>7019</v>
      </c>
      <c r="J463" s="18"/>
      <c r="K463" s="18" t="s">
        <v>4450</v>
      </c>
      <c r="L463" s="20" t="s">
        <v>7020</v>
      </c>
      <c r="M463" s="18" t="s">
        <v>4452</v>
      </c>
      <c r="N463" s="21" t="s">
        <v>7021</v>
      </c>
      <c r="O463" s="21" t="s">
        <v>7022</v>
      </c>
    </row>
    <row r="464" spans="1:15" ht="15" customHeight="1">
      <c r="A464" s="18" t="s">
        <v>70</v>
      </c>
      <c r="B464" s="18" t="s">
        <v>71</v>
      </c>
      <c r="C464" s="19">
        <v>4</v>
      </c>
      <c r="D464" s="18" t="s">
        <v>562</v>
      </c>
      <c r="E464" s="18" t="s">
        <v>6651</v>
      </c>
      <c r="F464" s="20">
        <v>11422172</v>
      </c>
      <c r="G464" s="18" t="s">
        <v>7023</v>
      </c>
      <c r="H464" s="18" t="s">
        <v>7024</v>
      </c>
      <c r="I464" s="18" t="s">
        <v>1829</v>
      </c>
      <c r="J464" s="18"/>
      <c r="K464" s="18" t="s">
        <v>4450</v>
      </c>
      <c r="L464" s="20" t="s">
        <v>7025</v>
      </c>
      <c r="M464" s="18" t="s">
        <v>4206</v>
      </c>
      <c r="N464" s="21" t="s">
        <v>7026</v>
      </c>
      <c r="O464" s="21" t="s">
        <v>7027</v>
      </c>
    </row>
    <row r="465" spans="1:15" ht="15" customHeight="1">
      <c r="A465" s="18" t="s">
        <v>70</v>
      </c>
      <c r="B465" s="18" t="s">
        <v>71</v>
      </c>
      <c r="C465" s="19">
        <v>4</v>
      </c>
      <c r="D465" s="18" t="s">
        <v>562</v>
      </c>
      <c r="E465" s="18" t="s">
        <v>6651</v>
      </c>
      <c r="F465" s="20">
        <v>10818032</v>
      </c>
      <c r="G465" s="18" t="s">
        <v>7028</v>
      </c>
      <c r="H465" s="18" t="s">
        <v>7029</v>
      </c>
      <c r="I465" s="18" t="s">
        <v>7030</v>
      </c>
      <c r="J465" s="18"/>
      <c r="K465" s="18" t="s">
        <v>7009</v>
      </c>
      <c r="L465" s="20" t="s">
        <v>7031</v>
      </c>
      <c r="M465" s="18" t="s">
        <v>4452</v>
      </c>
      <c r="N465" s="21" t="s">
        <v>7032</v>
      </c>
      <c r="O465" s="21" t="s">
        <v>7033</v>
      </c>
    </row>
    <row r="466" spans="1:15" ht="15" customHeight="1">
      <c r="A466" s="18" t="s">
        <v>70</v>
      </c>
      <c r="B466" s="18" t="s">
        <v>71</v>
      </c>
      <c r="C466" s="19">
        <v>4</v>
      </c>
      <c r="D466" s="18" t="s">
        <v>562</v>
      </c>
      <c r="E466" s="18" t="s">
        <v>6651</v>
      </c>
      <c r="F466" s="20">
        <v>10583057</v>
      </c>
      <c r="G466" s="18" t="s">
        <v>7034</v>
      </c>
      <c r="H466" s="18" t="s">
        <v>7035</v>
      </c>
      <c r="I466" s="18" t="s">
        <v>7036</v>
      </c>
      <c r="J466" s="18"/>
      <c r="K466" s="18" t="s">
        <v>4213</v>
      </c>
      <c r="L466" s="20" t="s">
        <v>7037</v>
      </c>
      <c r="M466" s="18" t="s">
        <v>4206</v>
      </c>
      <c r="N466" s="21" t="s">
        <v>7038</v>
      </c>
      <c r="O466" s="21" t="s">
        <v>7039</v>
      </c>
    </row>
    <row r="467" spans="1:15" ht="15" customHeight="1">
      <c r="A467" s="18" t="s">
        <v>70</v>
      </c>
      <c r="B467" s="18" t="s">
        <v>71</v>
      </c>
      <c r="C467" s="19">
        <v>4</v>
      </c>
      <c r="D467" s="18" t="s">
        <v>562</v>
      </c>
      <c r="E467" s="18" t="s">
        <v>6651</v>
      </c>
      <c r="F467" s="20">
        <v>10468802</v>
      </c>
      <c r="G467" s="18" t="s">
        <v>7040</v>
      </c>
      <c r="H467" s="18" t="s">
        <v>7041</v>
      </c>
      <c r="I467" s="18" t="s">
        <v>2053</v>
      </c>
      <c r="J467" s="18"/>
      <c r="K467" s="18" t="s">
        <v>4213</v>
      </c>
      <c r="L467" s="20" t="s">
        <v>7042</v>
      </c>
      <c r="M467" s="18" t="s">
        <v>4206</v>
      </c>
      <c r="N467" s="21" t="s">
        <v>7043</v>
      </c>
      <c r="O467" s="21" t="s">
        <v>7044</v>
      </c>
    </row>
    <row r="468" spans="1:15" ht="15" customHeight="1">
      <c r="A468" s="18" t="s">
        <v>70</v>
      </c>
      <c r="B468" s="18" t="s">
        <v>71</v>
      </c>
      <c r="C468" s="19">
        <v>4</v>
      </c>
      <c r="D468" s="18" t="s">
        <v>562</v>
      </c>
      <c r="E468" s="18" t="s">
        <v>6651</v>
      </c>
      <c r="F468" s="20">
        <v>9802685</v>
      </c>
      <c r="G468" s="18" t="s">
        <v>7045</v>
      </c>
      <c r="H468" s="18" t="s">
        <v>7046</v>
      </c>
      <c r="I468" s="18" t="s">
        <v>1837</v>
      </c>
      <c r="J468" s="18"/>
      <c r="K468" s="18" t="s">
        <v>4705</v>
      </c>
      <c r="L468" s="20" t="s">
        <v>7047</v>
      </c>
      <c r="M468" s="18" t="s">
        <v>4275</v>
      </c>
      <c r="N468" s="21" t="s">
        <v>7048</v>
      </c>
      <c r="O468" s="21" t="s">
        <v>7049</v>
      </c>
    </row>
    <row r="469" spans="1:15" ht="15" customHeight="1">
      <c r="A469" s="18" t="s">
        <v>70</v>
      </c>
      <c r="B469" s="18" t="s">
        <v>71</v>
      </c>
      <c r="C469" s="19">
        <v>4</v>
      </c>
      <c r="D469" s="18" t="s">
        <v>562</v>
      </c>
      <c r="E469" s="18" t="s">
        <v>6651</v>
      </c>
      <c r="F469" s="20">
        <v>9667110</v>
      </c>
      <c r="G469" s="18" t="s">
        <v>7050</v>
      </c>
      <c r="H469" s="18" t="s">
        <v>7051</v>
      </c>
      <c r="I469" s="18" t="s">
        <v>7052</v>
      </c>
      <c r="J469" s="18"/>
      <c r="K469" s="18" t="s">
        <v>4450</v>
      </c>
      <c r="L469" s="20" t="s">
        <v>7053</v>
      </c>
      <c r="M469" s="18" t="s">
        <v>4452</v>
      </c>
      <c r="N469" s="21" t="s">
        <v>7054</v>
      </c>
      <c r="O469" s="21" t="s">
        <v>7055</v>
      </c>
    </row>
    <row r="470" spans="1:15" ht="15" customHeight="1">
      <c r="A470" s="18" t="s">
        <v>70</v>
      </c>
      <c r="B470" s="18" t="s">
        <v>71</v>
      </c>
      <c r="C470" s="19">
        <v>4</v>
      </c>
      <c r="D470" s="18" t="s">
        <v>562</v>
      </c>
      <c r="E470" s="18" t="s">
        <v>6651</v>
      </c>
      <c r="F470" s="20">
        <v>9406504</v>
      </c>
      <c r="G470" s="18" t="s">
        <v>7056</v>
      </c>
      <c r="H470" s="18" t="s">
        <v>7057</v>
      </c>
      <c r="I470" s="18" t="s">
        <v>7058</v>
      </c>
      <c r="J470" s="18"/>
      <c r="K470" s="18" t="s">
        <v>7059</v>
      </c>
      <c r="L470" s="20" t="s">
        <v>7060</v>
      </c>
      <c r="M470" s="18" t="s">
        <v>4373</v>
      </c>
      <c r="N470" s="21" t="s">
        <v>7061</v>
      </c>
      <c r="O470" s="21" t="s">
        <v>7062</v>
      </c>
    </row>
    <row r="471" spans="1:15" ht="15" customHeight="1">
      <c r="A471" s="18" t="s">
        <v>70</v>
      </c>
      <c r="B471" s="18" t="s">
        <v>71</v>
      </c>
      <c r="C471" s="19">
        <v>4</v>
      </c>
      <c r="D471" s="18" t="s">
        <v>562</v>
      </c>
      <c r="E471" s="18" t="s">
        <v>6651</v>
      </c>
      <c r="F471" s="20">
        <v>9349333</v>
      </c>
      <c r="G471" s="18" t="s">
        <v>7063</v>
      </c>
      <c r="H471" s="18" t="s">
        <v>7064</v>
      </c>
      <c r="I471" s="18" t="s">
        <v>7058</v>
      </c>
      <c r="J471" s="18"/>
      <c r="K471" s="18" t="s">
        <v>4213</v>
      </c>
      <c r="L471" s="20" t="s">
        <v>7065</v>
      </c>
      <c r="M471" s="18" t="s">
        <v>4206</v>
      </c>
      <c r="N471" s="21" t="s">
        <v>7066</v>
      </c>
      <c r="O471" s="21" t="s">
        <v>7067</v>
      </c>
    </row>
    <row r="472" spans="1:15" ht="15" customHeight="1">
      <c r="A472" s="18" t="s">
        <v>70</v>
      </c>
      <c r="B472" s="18" t="s">
        <v>71</v>
      </c>
      <c r="C472" s="19">
        <v>4</v>
      </c>
      <c r="D472" s="18" t="s">
        <v>562</v>
      </c>
      <c r="E472" s="18" t="s">
        <v>6651</v>
      </c>
      <c r="F472" s="20">
        <v>9039320</v>
      </c>
      <c r="G472" s="18" t="s">
        <v>7068</v>
      </c>
      <c r="H472" s="18" t="s">
        <v>7069</v>
      </c>
      <c r="I472" s="18" t="s">
        <v>2061</v>
      </c>
      <c r="J472" s="18"/>
      <c r="K472" s="18" t="s">
        <v>4213</v>
      </c>
      <c r="L472" s="20" t="s">
        <v>7070</v>
      </c>
      <c r="M472" s="18" t="s">
        <v>4612</v>
      </c>
      <c r="N472" s="21" t="s">
        <v>7071</v>
      </c>
      <c r="O472" s="21" t="s">
        <v>7072</v>
      </c>
    </row>
    <row r="473" spans="1:15" ht="15" customHeight="1">
      <c r="A473" s="18" t="s">
        <v>70</v>
      </c>
      <c r="B473" s="18" t="s">
        <v>71</v>
      </c>
      <c r="C473" s="19">
        <v>4</v>
      </c>
      <c r="D473" s="18" t="s">
        <v>562</v>
      </c>
      <c r="E473" s="18" t="s">
        <v>6651</v>
      </c>
      <c r="F473" s="20">
        <v>9038654</v>
      </c>
      <c r="G473" s="18" t="s">
        <v>7073</v>
      </c>
      <c r="H473" s="18" t="s">
        <v>7074</v>
      </c>
      <c r="I473" s="18" t="s">
        <v>760</v>
      </c>
      <c r="J473" s="18"/>
      <c r="K473" s="18" t="s">
        <v>7075</v>
      </c>
      <c r="L473" s="20" t="s">
        <v>7076</v>
      </c>
      <c r="M473" s="18" t="s">
        <v>4612</v>
      </c>
      <c r="N473" s="21" t="s">
        <v>7077</v>
      </c>
      <c r="O473" s="21" t="s">
        <v>7078</v>
      </c>
    </row>
    <row r="474" spans="1:15" ht="15" customHeight="1">
      <c r="A474" s="18" t="s">
        <v>70</v>
      </c>
      <c r="B474" s="18" t="s">
        <v>71</v>
      </c>
      <c r="C474" s="19">
        <v>4</v>
      </c>
      <c r="D474" s="18" t="s">
        <v>562</v>
      </c>
      <c r="E474" s="18" t="s">
        <v>6651</v>
      </c>
      <c r="F474" s="20">
        <v>9135599</v>
      </c>
      <c r="G474" s="18" t="s">
        <v>7079</v>
      </c>
      <c r="H474" s="18" t="s">
        <v>7080</v>
      </c>
      <c r="I474" s="18" t="s">
        <v>1728</v>
      </c>
      <c r="J474" s="18"/>
      <c r="K474" s="18" t="s">
        <v>7081</v>
      </c>
      <c r="L474" s="20" t="s">
        <v>7082</v>
      </c>
      <c r="M474" s="18" t="s">
        <v>4452</v>
      </c>
      <c r="N474" s="21" t="s">
        <v>7083</v>
      </c>
      <c r="O474" s="21" t="s">
        <v>7084</v>
      </c>
    </row>
    <row r="475" spans="1:15" ht="15" customHeight="1">
      <c r="A475" s="18" t="s">
        <v>70</v>
      </c>
      <c r="B475" s="18" t="s">
        <v>71</v>
      </c>
      <c r="C475" s="19">
        <v>4</v>
      </c>
      <c r="D475" s="18" t="s">
        <v>562</v>
      </c>
      <c r="E475" s="18" t="s">
        <v>6651</v>
      </c>
      <c r="F475" s="20">
        <v>8745882</v>
      </c>
      <c r="G475" s="18" t="s">
        <v>7085</v>
      </c>
      <c r="H475" s="18" t="s">
        <v>7086</v>
      </c>
      <c r="I475" s="18" t="s">
        <v>5162</v>
      </c>
      <c r="J475" s="18"/>
      <c r="K475" s="18" t="s">
        <v>4213</v>
      </c>
      <c r="L475" s="20" t="s">
        <v>7087</v>
      </c>
      <c r="M475" s="18" t="s">
        <v>4275</v>
      </c>
      <c r="N475" s="21" t="s">
        <v>7088</v>
      </c>
      <c r="O475" s="21" t="s">
        <v>7089</v>
      </c>
    </row>
    <row r="476" spans="1:15" ht="15" customHeight="1">
      <c r="A476" s="18" t="s">
        <v>70</v>
      </c>
      <c r="B476" s="18" t="s">
        <v>71</v>
      </c>
      <c r="C476" s="19">
        <v>4</v>
      </c>
      <c r="D476" s="18" t="s">
        <v>562</v>
      </c>
      <c r="E476" s="18" t="s">
        <v>6651</v>
      </c>
      <c r="F476" s="20">
        <v>8893236</v>
      </c>
      <c r="G476" s="18" t="s">
        <v>7045</v>
      </c>
      <c r="H476" s="18" t="s">
        <v>7090</v>
      </c>
      <c r="I476" s="18" t="s">
        <v>7091</v>
      </c>
      <c r="J476" s="18"/>
      <c r="K476" s="18" t="s">
        <v>5641</v>
      </c>
      <c r="L476" s="20" t="s">
        <v>7092</v>
      </c>
      <c r="M476" s="18" t="s">
        <v>4275</v>
      </c>
      <c r="N476" s="21" t="s">
        <v>7093</v>
      </c>
      <c r="O476" s="21" t="s">
        <v>7094</v>
      </c>
    </row>
    <row r="477" spans="1:15" ht="15" customHeight="1">
      <c r="A477" s="18" t="s">
        <v>70</v>
      </c>
      <c r="B477" s="18" t="s">
        <v>71</v>
      </c>
      <c r="C477" s="19">
        <v>4</v>
      </c>
      <c r="D477" s="18" t="s">
        <v>562</v>
      </c>
      <c r="E477" s="18" t="s">
        <v>6651</v>
      </c>
      <c r="F477" s="20">
        <v>7955481</v>
      </c>
      <c r="G477" s="18" t="s">
        <v>6784</v>
      </c>
      <c r="H477" s="18" t="s">
        <v>7095</v>
      </c>
      <c r="I477" s="18" t="s">
        <v>7096</v>
      </c>
      <c r="J477" s="18"/>
      <c r="K477" s="18" t="s">
        <v>4450</v>
      </c>
      <c r="L477" s="20" t="s">
        <v>7097</v>
      </c>
      <c r="M477" s="18" t="s">
        <v>4452</v>
      </c>
      <c r="N477" s="21" t="s">
        <v>7098</v>
      </c>
      <c r="O477" s="21" t="s">
        <v>7099</v>
      </c>
    </row>
    <row r="478" spans="1:15" ht="15" customHeight="1">
      <c r="A478" s="18" t="s">
        <v>84</v>
      </c>
      <c r="B478" s="18" t="s">
        <v>85</v>
      </c>
      <c r="C478" s="19">
        <v>5</v>
      </c>
      <c r="D478" s="18" t="s">
        <v>580</v>
      </c>
      <c r="E478" s="18" t="s">
        <v>7100</v>
      </c>
      <c r="F478" s="20">
        <v>38490262</v>
      </c>
      <c r="G478" s="18" t="s">
        <v>7101</v>
      </c>
      <c r="H478" s="18" t="s">
        <v>7102</v>
      </c>
      <c r="I478" s="18" t="s">
        <v>7103</v>
      </c>
      <c r="J478" s="18" t="s">
        <v>7103</v>
      </c>
      <c r="K478" s="18" t="s">
        <v>7104</v>
      </c>
      <c r="L478" s="20"/>
      <c r="M478" s="18" t="s">
        <v>4206</v>
      </c>
      <c r="N478" s="21" t="s">
        <v>7105</v>
      </c>
      <c r="O478" s="21" t="s">
        <v>7106</v>
      </c>
    </row>
    <row r="479" spans="1:15" ht="15" customHeight="1">
      <c r="A479" s="18" t="s">
        <v>84</v>
      </c>
      <c r="B479" s="18" t="s">
        <v>85</v>
      </c>
      <c r="C479" s="19">
        <v>5</v>
      </c>
      <c r="D479" s="18" t="s">
        <v>580</v>
      </c>
      <c r="E479" s="18" t="s">
        <v>7100</v>
      </c>
      <c r="F479" s="20">
        <v>37527861</v>
      </c>
      <c r="G479" s="18" t="s">
        <v>7107</v>
      </c>
      <c r="H479" s="18" t="s">
        <v>7108</v>
      </c>
      <c r="I479" s="18" t="s">
        <v>7109</v>
      </c>
      <c r="J479" s="18" t="s">
        <v>7110</v>
      </c>
      <c r="K479" s="18" t="s">
        <v>7111</v>
      </c>
      <c r="L479" s="20" t="s">
        <v>7112</v>
      </c>
      <c r="M479" s="18" t="s">
        <v>4275</v>
      </c>
      <c r="N479" s="21" t="s">
        <v>7113</v>
      </c>
      <c r="O479" s="21" t="s">
        <v>7114</v>
      </c>
    </row>
    <row r="480" spans="1:15" ht="15" customHeight="1">
      <c r="A480" s="18" t="s">
        <v>84</v>
      </c>
      <c r="B480" s="18" t="s">
        <v>85</v>
      </c>
      <c r="C480" s="19">
        <v>5</v>
      </c>
      <c r="D480" s="18" t="s">
        <v>580</v>
      </c>
      <c r="E480" s="18" t="s">
        <v>7100</v>
      </c>
      <c r="F480" s="20">
        <v>37710078</v>
      </c>
      <c r="G480" s="18" t="s">
        <v>7115</v>
      </c>
      <c r="H480" s="18" t="s">
        <v>7116</v>
      </c>
      <c r="I480" s="18" t="s">
        <v>1535</v>
      </c>
      <c r="J480" s="18" t="s">
        <v>7117</v>
      </c>
      <c r="K480" s="18" t="s">
        <v>7118</v>
      </c>
      <c r="L480" s="20" t="s">
        <v>7119</v>
      </c>
      <c r="M480" s="18" t="s">
        <v>4215</v>
      </c>
      <c r="N480" s="21" t="s">
        <v>7120</v>
      </c>
      <c r="O480" s="21" t="s">
        <v>7121</v>
      </c>
    </row>
    <row r="481" spans="1:15" ht="15" customHeight="1">
      <c r="A481" s="18" t="s">
        <v>84</v>
      </c>
      <c r="B481" s="18" t="s">
        <v>85</v>
      </c>
      <c r="C481" s="19">
        <v>5</v>
      </c>
      <c r="D481" s="18" t="s">
        <v>580</v>
      </c>
      <c r="E481" s="18" t="s">
        <v>7100</v>
      </c>
      <c r="F481" s="20">
        <v>37295926</v>
      </c>
      <c r="G481" s="18" t="s">
        <v>7122</v>
      </c>
      <c r="H481" s="18" t="s">
        <v>7123</v>
      </c>
      <c r="I481" s="18" t="s">
        <v>2314</v>
      </c>
      <c r="J481" s="18" t="s">
        <v>3573</v>
      </c>
      <c r="K481" s="18" t="s">
        <v>4305</v>
      </c>
      <c r="L481" s="20" t="s">
        <v>7124</v>
      </c>
      <c r="M481" s="18" t="s">
        <v>4275</v>
      </c>
      <c r="N481" s="21" t="s">
        <v>7125</v>
      </c>
      <c r="O481" s="21" t="s">
        <v>7126</v>
      </c>
    </row>
    <row r="482" spans="1:15" ht="15" customHeight="1">
      <c r="A482" s="18" t="s">
        <v>84</v>
      </c>
      <c r="B482" s="18" t="s">
        <v>85</v>
      </c>
      <c r="C482" s="19">
        <v>5</v>
      </c>
      <c r="D482" s="18" t="s">
        <v>580</v>
      </c>
      <c r="E482" s="18" t="s">
        <v>7100</v>
      </c>
      <c r="F482" s="20">
        <v>33053820</v>
      </c>
      <c r="G482" s="18" t="s">
        <v>7127</v>
      </c>
      <c r="H482" s="18" t="s">
        <v>7128</v>
      </c>
      <c r="I482" s="18" t="s">
        <v>7129</v>
      </c>
      <c r="J482" s="18" t="s">
        <v>7129</v>
      </c>
      <c r="K482" s="18" t="s">
        <v>7130</v>
      </c>
      <c r="L482" s="20" t="s">
        <v>7131</v>
      </c>
      <c r="M482" s="18" t="s">
        <v>4215</v>
      </c>
      <c r="N482" s="21" t="s">
        <v>7132</v>
      </c>
      <c r="O482" s="21" t="s">
        <v>7133</v>
      </c>
    </row>
    <row r="483" spans="1:15" ht="15" customHeight="1">
      <c r="A483" s="18" t="s">
        <v>84</v>
      </c>
      <c r="B483" s="18" t="s">
        <v>85</v>
      </c>
      <c r="C483" s="19">
        <v>5</v>
      </c>
      <c r="D483" s="18" t="s">
        <v>580</v>
      </c>
      <c r="E483" s="18" t="s">
        <v>7134</v>
      </c>
      <c r="F483" s="20">
        <v>29578628</v>
      </c>
      <c r="G483" s="18" t="s">
        <v>7135</v>
      </c>
      <c r="H483" s="18" t="s">
        <v>7136</v>
      </c>
      <c r="I483" s="18" t="s">
        <v>724</v>
      </c>
      <c r="J483" s="18" t="s">
        <v>7137</v>
      </c>
      <c r="K483" s="18" t="s">
        <v>4259</v>
      </c>
      <c r="L483" s="20" t="s">
        <v>7138</v>
      </c>
      <c r="M483" s="18" t="s">
        <v>5489</v>
      </c>
      <c r="N483" s="21" t="s">
        <v>7139</v>
      </c>
      <c r="O483" s="21" t="s">
        <v>7140</v>
      </c>
    </row>
    <row r="484" spans="1:15" ht="15" customHeight="1">
      <c r="A484" s="18" t="s">
        <v>84</v>
      </c>
      <c r="B484" s="18" t="s">
        <v>85</v>
      </c>
      <c r="C484" s="19">
        <v>5</v>
      </c>
      <c r="D484" s="18" t="s">
        <v>580</v>
      </c>
      <c r="E484" s="18" t="s">
        <v>7100</v>
      </c>
      <c r="F484" s="20">
        <v>27981462</v>
      </c>
      <c r="G484" s="18" t="s">
        <v>7141</v>
      </c>
      <c r="H484" s="18" t="s">
        <v>7142</v>
      </c>
      <c r="I484" s="18" t="s">
        <v>2407</v>
      </c>
      <c r="J484" s="18" t="s">
        <v>7143</v>
      </c>
      <c r="K484" s="18" t="s">
        <v>7144</v>
      </c>
      <c r="L484" s="20" t="s">
        <v>7145</v>
      </c>
      <c r="M484" s="18" t="s">
        <v>4206</v>
      </c>
      <c r="N484" s="21" t="s">
        <v>7146</v>
      </c>
      <c r="O484" s="21" t="s">
        <v>7147</v>
      </c>
    </row>
    <row r="485" spans="1:15" ht="15" customHeight="1">
      <c r="A485" s="18" t="s">
        <v>84</v>
      </c>
      <c r="B485" s="18" t="s">
        <v>85</v>
      </c>
      <c r="C485" s="19">
        <v>5</v>
      </c>
      <c r="D485" s="18" t="s">
        <v>580</v>
      </c>
      <c r="E485" s="18" t="s">
        <v>7100</v>
      </c>
      <c r="F485" s="20">
        <v>27031574</v>
      </c>
      <c r="G485" s="18" t="s">
        <v>7148</v>
      </c>
      <c r="H485" s="18" t="s">
        <v>7149</v>
      </c>
      <c r="I485" s="18" t="s">
        <v>3377</v>
      </c>
      <c r="J485" s="18" t="s">
        <v>3392</v>
      </c>
      <c r="K485" s="18" t="s">
        <v>4213</v>
      </c>
      <c r="L485" s="20" t="s">
        <v>7150</v>
      </c>
      <c r="M485" s="18" t="s">
        <v>7151</v>
      </c>
      <c r="N485" s="21" t="s">
        <v>7152</v>
      </c>
      <c r="O485" s="21" t="s">
        <v>7153</v>
      </c>
    </row>
    <row r="486" spans="1:15" ht="15" customHeight="1">
      <c r="A486" s="18" t="s">
        <v>84</v>
      </c>
      <c r="B486" s="18" t="s">
        <v>85</v>
      </c>
      <c r="C486" s="19">
        <v>5</v>
      </c>
      <c r="D486" s="18" t="s">
        <v>580</v>
      </c>
      <c r="E486" s="18" t="s">
        <v>7134</v>
      </c>
      <c r="F486" s="20">
        <v>27747495</v>
      </c>
      <c r="G486" s="18" t="s">
        <v>7154</v>
      </c>
      <c r="H486" s="18" t="s">
        <v>7155</v>
      </c>
      <c r="I486" s="18" t="s">
        <v>1963</v>
      </c>
      <c r="J486" s="18" t="s">
        <v>7156</v>
      </c>
      <c r="K486" s="18" t="s">
        <v>7157</v>
      </c>
      <c r="L486" s="20" t="s">
        <v>7158</v>
      </c>
      <c r="M486" s="18" t="s">
        <v>4215</v>
      </c>
      <c r="N486" s="21" t="s">
        <v>7159</v>
      </c>
      <c r="O486" s="21" t="s">
        <v>7160</v>
      </c>
    </row>
    <row r="487" spans="1:15" ht="15" customHeight="1">
      <c r="A487" s="18" t="s">
        <v>84</v>
      </c>
      <c r="B487" s="18" t="s">
        <v>85</v>
      </c>
      <c r="C487" s="19">
        <v>5</v>
      </c>
      <c r="D487" s="18" t="s">
        <v>580</v>
      </c>
      <c r="E487" s="18" t="s">
        <v>7134</v>
      </c>
      <c r="F487" s="20">
        <v>24749777</v>
      </c>
      <c r="G487" s="18" t="s">
        <v>7161</v>
      </c>
      <c r="H487" s="18" t="s">
        <v>7162</v>
      </c>
      <c r="I487" s="18" t="s">
        <v>2215</v>
      </c>
      <c r="J487" s="18" t="s">
        <v>7163</v>
      </c>
      <c r="K487" s="18" t="s">
        <v>4213</v>
      </c>
      <c r="L487" s="20" t="s">
        <v>7164</v>
      </c>
      <c r="M487" s="18" t="s">
        <v>7165</v>
      </c>
      <c r="N487" s="21" t="s">
        <v>7166</v>
      </c>
      <c r="O487" s="21" t="s">
        <v>7167</v>
      </c>
    </row>
    <row r="488" spans="1:15" ht="15" customHeight="1">
      <c r="A488" s="18" t="s">
        <v>84</v>
      </c>
      <c r="B488" s="18" t="s">
        <v>85</v>
      </c>
      <c r="C488" s="19">
        <v>5</v>
      </c>
      <c r="D488" s="18" t="s">
        <v>580</v>
      </c>
      <c r="E488" s="18" t="s">
        <v>7134</v>
      </c>
      <c r="F488" s="20">
        <v>25362713</v>
      </c>
      <c r="G488" s="18" t="s">
        <v>7168</v>
      </c>
      <c r="H488" s="18" t="s">
        <v>7169</v>
      </c>
      <c r="I488" s="18" t="s">
        <v>2215</v>
      </c>
      <c r="J488" s="18"/>
      <c r="K488" s="18" t="s">
        <v>7111</v>
      </c>
      <c r="L488" s="20" t="s">
        <v>7170</v>
      </c>
      <c r="M488" s="18" t="s">
        <v>6858</v>
      </c>
      <c r="N488" s="21" t="s">
        <v>7171</v>
      </c>
      <c r="O488" s="21" t="s">
        <v>7172</v>
      </c>
    </row>
    <row r="489" spans="1:15" ht="15" customHeight="1">
      <c r="A489" s="18" t="s">
        <v>84</v>
      </c>
      <c r="B489" s="18" t="s">
        <v>85</v>
      </c>
      <c r="C489" s="19">
        <v>5</v>
      </c>
      <c r="D489" s="18" t="s">
        <v>580</v>
      </c>
      <c r="E489" s="18" t="s">
        <v>7100</v>
      </c>
      <c r="F489" s="20">
        <v>23301598</v>
      </c>
      <c r="G489" s="18" t="s">
        <v>7173</v>
      </c>
      <c r="H489" s="18" t="s">
        <v>7174</v>
      </c>
      <c r="I489" s="18" t="s">
        <v>1443</v>
      </c>
      <c r="J489" s="18"/>
      <c r="K489" s="18" t="s">
        <v>4213</v>
      </c>
      <c r="L489" s="20" t="s">
        <v>7175</v>
      </c>
      <c r="M489" s="18" t="s">
        <v>4373</v>
      </c>
      <c r="N489" s="21" t="s">
        <v>7176</v>
      </c>
      <c r="O489" s="21" t="s">
        <v>7177</v>
      </c>
    </row>
    <row r="490" spans="1:15" ht="15" customHeight="1">
      <c r="A490" s="18" t="s">
        <v>84</v>
      </c>
      <c r="B490" s="18" t="s">
        <v>85</v>
      </c>
      <c r="C490" s="19">
        <v>5</v>
      </c>
      <c r="D490" s="18" t="s">
        <v>580</v>
      </c>
      <c r="E490" s="18" t="s">
        <v>7100</v>
      </c>
      <c r="F490" s="20">
        <v>22540413</v>
      </c>
      <c r="G490" s="18" t="s">
        <v>7178</v>
      </c>
      <c r="H490" s="18" t="s">
        <v>7179</v>
      </c>
      <c r="I490" s="18" t="s">
        <v>7180</v>
      </c>
      <c r="J490" s="18" t="s">
        <v>7181</v>
      </c>
      <c r="K490" s="18" t="s">
        <v>4213</v>
      </c>
      <c r="L490" s="20" t="s">
        <v>7182</v>
      </c>
      <c r="M490" s="18" t="s">
        <v>4373</v>
      </c>
      <c r="N490" s="21" t="s">
        <v>7183</v>
      </c>
      <c r="O490" s="21" t="s">
        <v>7184</v>
      </c>
    </row>
    <row r="491" spans="1:15" ht="15" customHeight="1">
      <c r="A491" s="18" t="s">
        <v>84</v>
      </c>
      <c r="B491" s="18" t="s">
        <v>85</v>
      </c>
      <c r="C491" s="19">
        <v>5</v>
      </c>
      <c r="D491" s="18" t="s">
        <v>580</v>
      </c>
      <c r="E491" s="18" t="s">
        <v>7100</v>
      </c>
      <c r="F491" s="20">
        <v>21906072</v>
      </c>
      <c r="G491" s="18" t="s">
        <v>7185</v>
      </c>
      <c r="H491" s="18" t="s">
        <v>7186</v>
      </c>
      <c r="I491" s="18" t="s">
        <v>573</v>
      </c>
      <c r="J491" s="18"/>
      <c r="K491" s="18" t="s">
        <v>7187</v>
      </c>
      <c r="L491" s="20" t="s">
        <v>7188</v>
      </c>
      <c r="M491" s="18" t="s">
        <v>4452</v>
      </c>
      <c r="N491" s="21" t="s">
        <v>7189</v>
      </c>
      <c r="O491" s="21" t="s">
        <v>7190</v>
      </c>
    </row>
    <row r="492" spans="1:15" ht="15" customHeight="1">
      <c r="A492" s="18" t="s">
        <v>84</v>
      </c>
      <c r="B492" s="18" t="s">
        <v>85</v>
      </c>
      <c r="C492" s="19">
        <v>5</v>
      </c>
      <c r="D492" s="18" t="s">
        <v>580</v>
      </c>
      <c r="E492" s="18" t="s">
        <v>7134</v>
      </c>
      <c r="F492" s="20">
        <v>22111684</v>
      </c>
      <c r="G492" s="18" t="s">
        <v>7191</v>
      </c>
      <c r="H492" s="18" t="s">
        <v>7192</v>
      </c>
      <c r="I492" s="18" t="s">
        <v>1107</v>
      </c>
      <c r="J492" s="18"/>
      <c r="K492" s="18" t="s">
        <v>7193</v>
      </c>
      <c r="L492" s="20" t="s">
        <v>7194</v>
      </c>
      <c r="M492" s="18" t="s">
        <v>4206</v>
      </c>
      <c r="N492" s="21" t="s">
        <v>7195</v>
      </c>
      <c r="O492" s="21" t="s">
        <v>7196</v>
      </c>
    </row>
    <row r="493" spans="1:15" ht="15" customHeight="1">
      <c r="A493" s="18" t="s">
        <v>84</v>
      </c>
      <c r="B493" s="18" t="s">
        <v>85</v>
      </c>
      <c r="C493" s="19">
        <v>5</v>
      </c>
      <c r="D493" s="18" t="s">
        <v>580</v>
      </c>
      <c r="E493" s="18" t="s">
        <v>7100</v>
      </c>
      <c r="F493" s="20">
        <v>2144437</v>
      </c>
      <c r="G493" s="18" t="s">
        <v>7197</v>
      </c>
      <c r="H493" s="18" t="s">
        <v>7198</v>
      </c>
      <c r="I493" s="18" t="s">
        <v>7199</v>
      </c>
      <c r="J493" s="18"/>
      <c r="K493" s="18" t="s">
        <v>7200</v>
      </c>
      <c r="L493" s="20" t="s">
        <v>7201</v>
      </c>
      <c r="M493" s="18" t="s">
        <v>4452</v>
      </c>
      <c r="N493" s="21" t="s">
        <v>7202</v>
      </c>
      <c r="O493" s="18"/>
    </row>
    <row r="494" spans="1:15" ht="15" customHeight="1">
      <c r="A494" s="18" t="s">
        <v>98</v>
      </c>
      <c r="B494" s="18" t="s">
        <v>99</v>
      </c>
      <c r="C494" s="19">
        <v>6</v>
      </c>
      <c r="D494" s="18" t="s">
        <v>592</v>
      </c>
      <c r="E494" s="18" t="s">
        <v>7203</v>
      </c>
      <c r="F494" s="20">
        <v>38852893</v>
      </c>
      <c r="G494" s="18" t="s">
        <v>7204</v>
      </c>
      <c r="H494" s="18" t="s">
        <v>7205</v>
      </c>
      <c r="I494" s="18" t="s">
        <v>7206</v>
      </c>
      <c r="J494" s="18" t="s">
        <v>7206</v>
      </c>
      <c r="K494" s="18" t="s">
        <v>7207</v>
      </c>
      <c r="L494" s="20" t="s">
        <v>7208</v>
      </c>
      <c r="M494" s="18" t="s">
        <v>4206</v>
      </c>
      <c r="N494" s="21" t="s">
        <v>7209</v>
      </c>
      <c r="O494" s="21" t="s">
        <v>7210</v>
      </c>
    </row>
    <row r="495" spans="1:15" ht="15" customHeight="1">
      <c r="A495" s="18" t="s">
        <v>98</v>
      </c>
      <c r="B495" s="18" t="s">
        <v>99</v>
      </c>
      <c r="C495" s="19">
        <v>6</v>
      </c>
      <c r="D495" s="18" t="s">
        <v>592</v>
      </c>
      <c r="E495" s="18" t="s">
        <v>7211</v>
      </c>
      <c r="F495" s="20">
        <v>38801923</v>
      </c>
      <c r="G495" s="18" t="s">
        <v>7212</v>
      </c>
      <c r="H495" s="18" t="s">
        <v>7213</v>
      </c>
      <c r="I495" s="18" t="s">
        <v>7214</v>
      </c>
      <c r="J495" s="18" t="s">
        <v>7214</v>
      </c>
      <c r="K495" s="18" t="s">
        <v>4228</v>
      </c>
      <c r="L495" s="20"/>
      <c r="M495" s="18" t="s">
        <v>4206</v>
      </c>
      <c r="N495" s="21" t="s">
        <v>7215</v>
      </c>
      <c r="O495" s="21" t="s">
        <v>7216</v>
      </c>
    </row>
    <row r="496" spans="1:15" ht="15" customHeight="1">
      <c r="A496" s="18" t="s">
        <v>98</v>
      </c>
      <c r="B496" s="18" t="s">
        <v>99</v>
      </c>
      <c r="C496" s="19">
        <v>6</v>
      </c>
      <c r="D496" s="18" t="s">
        <v>592</v>
      </c>
      <c r="E496" s="18" t="s">
        <v>7211</v>
      </c>
      <c r="F496" s="20">
        <v>38060677</v>
      </c>
      <c r="G496" s="18" t="s">
        <v>7217</v>
      </c>
      <c r="H496" s="18" t="s">
        <v>7218</v>
      </c>
      <c r="I496" s="18" t="s">
        <v>7219</v>
      </c>
      <c r="J496" s="18"/>
      <c r="K496" s="18" t="s">
        <v>4450</v>
      </c>
      <c r="L496" s="20" t="s">
        <v>7220</v>
      </c>
      <c r="M496" s="18" t="s">
        <v>5186</v>
      </c>
      <c r="N496" s="21" t="s">
        <v>7221</v>
      </c>
      <c r="O496" s="21" t="s">
        <v>7222</v>
      </c>
    </row>
    <row r="497" spans="1:15" ht="15" customHeight="1">
      <c r="A497" s="18" t="s">
        <v>98</v>
      </c>
      <c r="B497" s="18" t="s">
        <v>99</v>
      </c>
      <c r="C497" s="19">
        <v>6</v>
      </c>
      <c r="D497" s="18" t="s">
        <v>592</v>
      </c>
      <c r="E497" s="18" t="s">
        <v>7211</v>
      </c>
      <c r="F497" s="20">
        <v>38051972</v>
      </c>
      <c r="G497" s="18" t="s">
        <v>4237</v>
      </c>
      <c r="H497" s="18" t="s">
        <v>4238</v>
      </c>
      <c r="I497" s="18" t="s">
        <v>4239</v>
      </c>
      <c r="J497" s="18"/>
      <c r="K497" s="18" t="s">
        <v>4213</v>
      </c>
      <c r="L497" s="20" t="s">
        <v>4240</v>
      </c>
      <c r="M497" s="18" t="s">
        <v>4206</v>
      </c>
      <c r="N497" s="21" t="s">
        <v>4241</v>
      </c>
      <c r="O497" s="21" t="s">
        <v>4242</v>
      </c>
    </row>
    <row r="498" spans="1:15" ht="15" customHeight="1">
      <c r="A498" s="18" t="s">
        <v>98</v>
      </c>
      <c r="B498" s="18" t="s">
        <v>99</v>
      </c>
      <c r="C498" s="19">
        <v>6</v>
      </c>
      <c r="D498" s="18" t="s">
        <v>592</v>
      </c>
      <c r="E498" s="18" t="s">
        <v>7211</v>
      </c>
      <c r="F498" s="20">
        <v>38381443</v>
      </c>
      <c r="G498" s="18" t="s">
        <v>7223</v>
      </c>
      <c r="H498" s="18" t="s">
        <v>7224</v>
      </c>
      <c r="I498" s="18" t="s">
        <v>7225</v>
      </c>
      <c r="J498" s="18"/>
      <c r="K498" s="18" t="s">
        <v>4234</v>
      </c>
      <c r="L498" s="20" t="s">
        <v>7226</v>
      </c>
      <c r="M498" s="18" t="s">
        <v>4206</v>
      </c>
      <c r="N498" s="21" t="s">
        <v>7227</v>
      </c>
      <c r="O498" s="21" t="s">
        <v>7228</v>
      </c>
    </row>
    <row r="499" spans="1:15" ht="15" customHeight="1">
      <c r="A499" s="18" t="s">
        <v>98</v>
      </c>
      <c r="B499" s="18" t="s">
        <v>99</v>
      </c>
      <c r="C499" s="19">
        <v>6</v>
      </c>
      <c r="D499" s="18" t="s">
        <v>592</v>
      </c>
      <c r="E499" s="18" t="s">
        <v>7211</v>
      </c>
      <c r="F499" s="20">
        <v>38170214</v>
      </c>
      <c r="G499" s="18" t="s">
        <v>7229</v>
      </c>
      <c r="H499" s="18" t="s">
        <v>7230</v>
      </c>
      <c r="I499" s="18" t="s">
        <v>7231</v>
      </c>
      <c r="J499" s="18"/>
      <c r="K499" s="18" t="s">
        <v>4213</v>
      </c>
      <c r="L499" s="20" t="s">
        <v>7232</v>
      </c>
      <c r="M499" s="18" t="s">
        <v>7233</v>
      </c>
      <c r="N499" s="21" t="s">
        <v>7234</v>
      </c>
      <c r="O499" s="21" t="s">
        <v>7235</v>
      </c>
    </row>
    <row r="500" spans="1:15" ht="15" customHeight="1">
      <c r="A500" s="18" t="s">
        <v>98</v>
      </c>
      <c r="B500" s="18" t="s">
        <v>99</v>
      </c>
      <c r="C500" s="19">
        <v>6</v>
      </c>
      <c r="D500" s="18" t="s">
        <v>592</v>
      </c>
      <c r="E500" s="18" t="s">
        <v>7211</v>
      </c>
      <c r="F500" s="20">
        <v>37952181</v>
      </c>
      <c r="G500" s="18" t="s">
        <v>7236</v>
      </c>
      <c r="H500" s="18" t="s">
        <v>7237</v>
      </c>
      <c r="I500" s="18" t="s">
        <v>7231</v>
      </c>
      <c r="J500" s="18"/>
      <c r="K500" s="18" t="s">
        <v>4213</v>
      </c>
      <c r="L500" s="20" t="s">
        <v>7238</v>
      </c>
      <c r="M500" s="18" t="s">
        <v>4206</v>
      </c>
      <c r="N500" s="21" t="s">
        <v>7239</v>
      </c>
      <c r="O500" s="21" t="s">
        <v>7240</v>
      </c>
    </row>
    <row r="501" spans="1:15" ht="15" customHeight="1">
      <c r="A501" s="18" t="s">
        <v>98</v>
      </c>
      <c r="B501" s="18" t="s">
        <v>99</v>
      </c>
      <c r="C501" s="19">
        <v>6</v>
      </c>
      <c r="D501" s="18" t="s">
        <v>592</v>
      </c>
      <c r="E501" s="18" t="s">
        <v>7211</v>
      </c>
      <c r="F501" s="20">
        <v>37831594</v>
      </c>
      <c r="G501" s="18" t="s">
        <v>7241</v>
      </c>
      <c r="H501" s="18" t="s">
        <v>7242</v>
      </c>
      <c r="I501" s="18" t="s">
        <v>6670</v>
      </c>
      <c r="J501" s="18"/>
      <c r="K501" s="18" t="s">
        <v>4213</v>
      </c>
      <c r="L501" s="20" t="s">
        <v>7243</v>
      </c>
      <c r="M501" s="18" t="s">
        <v>7244</v>
      </c>
      <c r="N501" s="21" t="s">
        <v>7245</v>
      </c>
      <c r="O501" s="21" t="s">
        <v>7246</v>
      </c>
    </row>
    <row r="502" spans="1:15" ht="15" customHeight="1">
      <c r="A502" s="18" t="s">
        <v>98</v>
      </c>
      <c r="B502" s="18" t="s">
        <v>99</v>
      </c>
      <c r="C502" s="19">
        <v>6</v>
      </c>
      <c r="D502" s="18" t="s">
        <v>592</v>
      </c>
      <c r="E502" s="18" t="s">
        <v>7211</v>
      </c>
      <c r="F502" s="20">
        <v>37740557</v>
      </c>
      <c r="G502" s="18" t="s">
        <v>7247</v>
      </c>
      <c r="H502" s="18" t="s">
        <v>7248</v>
      </c>
      <c r="I502" s="18" t="s">
        <v>6670</v>
      </c>
      <c r="J502" s="18"/>
      <c r="K502" s="18" t="s">
        <v>4213</v>
      </c>
      <c r="L502" s="20" t="s">
        <v>7249</v>
      </c>
      <c r="M502" s="18" t="s">
        <v>4206</v>
      </c>
      <c r="N502" s="21" t="s">
        <v>7250</v>
      </c>
      <c r="O502" s="21" t="s">
        <v>7251</v>
      </c>
    </row>
    <row r="503" spans="1:15" ht="15" customHeight="1">
      <c r="A503" s="18" t="s">
        <v>98</v>
      </c>
      <c r="B503" s="18" t="s">
        <v>99</v>
      </c>
      <c r="C503" s="19">
        <v>6</v>
      </c>
      <c r="D503" s="18" t="s">
        <v>592</v>
      </c>
      <c r="E503" s="18" t="s">
        <v>7211</v>
      </c>
      <c r="F503" s="20">
        <v>38055239</v>
      </c>
      <c r="G503" s="18" t="s">
        <v>7252</v>
      </c>
      <c r="H503" s="18" t="s">
        <v>7253</v>
      </c>
      <c r="I503" s="18" t="s">
        <v>7254</v>
      </c>
      <c r="J503" s="18"/>
      <c r="K503" s="18" t="s">
        <v>4234</v>
      </c>
      <c r="L503" s="20" t="s">
        <v>7255</v>
      </c>
      <c r="M503" s="18" t="s">
        <v>6706</v>
      </c>
      <c r="N503" s="21" t="s">
        <v>7256</v>
      </c>
      <c r="O503" s="21" t="s">
        <v>7257</v>
      </c>
    </row>
    <row r="504" spans="1:15" ht="15" customHeight="1">
      <c r="A504" s="18" t="s">
        <v>98</v>
      </c>
      <c r="B504" s="18" t="s">
        <v>99</v>
      </c>
      <c r="C504" s="19">
        <v>6</v>
      </c>
      <c r="D504" s="18" t="s">
        <v>592</v>
      </c>
      <c r="E504" s="18" t="s">
        <v>7211</v>
      </c>
      <c r="F504" s="20">
        <v>38343072</v>
      </c>
      <c r="G504" s="18" t="s">
        <v>7258</v>
      </c>
      <c r="H504" s="18" t="s">
        <v>7259</v>
      </c>
      <c r="I504" s="18" t="s">
        <v>1902</v>
      </c>
      <c r="J504" s="18"/>
      <c r="K504" s="18" t="s">
        <v>7260</v>
      </c>
      <c r="L504" s="20" t="s">
        <v>7261</v>
      </c>
      <c r="M504" s="18" t="s">
        <v>7262</v>
      </c>
      <c r="N504" s="21" t="s">
        <v>7263</v>
      </c>
      <c r="O504" s="21" t="s">
        <v>7264</v>
      </c>
    </row>
    <row r="505" spans="1:15" ht="15" customHeight="1">
      <c r="A505" s="18" t="s">
        <v>98</v>
      </c>
      <c r="B505" s="18" t="s">
        <v>99</v>
      </c>
      <c r="C505" s="19">
        <v>6</v>
      </c>
      <c r="D505" s="18" t="s">
        <v>592</v>
      </c>
      <c r="E505" s="18" t="s">
        <v>7211</v>
      </c>
      <c r="F505" s="20">
        <v>37611288</v>
      </c>
      <c r="G505" s="18" t="s">
        <v>7265</v>
      </c>
      <c r="H505" s="18" t="s">
        <v>7266</v>
      </c>
      <c r="I505" s="18" t="s">
        <v>1902</v>
      </c>
      <c r="J505" s="18" t="s">
        <v>7267</v>
      </c>
      <c r="K505" s="18" t="s">
        <v>4259</v>
      </c>
      <c r="L505" s="20" t="s">
        <v>7268</v>
      </c>
      <c r="M505" s="18" t="s">
        <v>4206</v>
      </c>
      <c r="N505" s="21" t="s">
        <v>7269</v>
      </c>
      <c r="O505" s="21" t="s">
        <v>7270</v>
      </c>
    </row>
    <row r="506" spans="1:15" ht="15" customHeight="1">
      <c r="A506" s="18" t="s">
        <v>98</v>
      </c>
      <c r="B506" s="18" t="s">
        <v>99</v>
      </c>
      <c r="C506" s="19">
        <v>6</v>
      </c>
      <c r="D506" s="18" t="s">
        <v>592</v>
      </c>
      <c r="E506" s="18" t="s">
        <v>7211</v>
      </c>
      <c r="F506" s="20">
        <v>37966910</v>
      </c>
      <c r="G506" s="18" t="s">
        <v>7271</v>
      </c>
      <c r="H506" s="18" t="s">
        <v>7272</v>
      </c>
      <c r="I506" s="18" t="s">
        <v>7273</v>
      </c>
      <c r="J506" s="18" t="s">
        <v>7273</v>
      </c>
      <c r="K506" s="18" t="s">
        <v>7104</v>
      </c>
      <c r="L506" s="20"/>
      <c r="M506" s="18" t="s">
        <v>4206</v>
      </c>
      <c r="N506" s="21" t="s">
        <v>7274</v>
      </c>
      <c r="O506" s="21" t="s">
        <v>7275</v>
      </c>
    </row>
    <row r="507" spans="1:15" ht="15" customHeight="1">
      <c r="A507" s="18" t="s">
        <v>98</v>
      </c>
      <c r="B507" s="18" t="s">
        <v>99</v>
      </c>
      <c r="C507" s="19">
        <v>6</v>
      </c>
      <c r="D507" s="18" t="s">
        <v>592</v>
      </c>
      <c r="E507" s="18" t="s">
        <v>7211</v>
      </c>
      <c r="F507" s="20">
        <v>37451615</v>
      </c>
      <c r="G507" s="18" t="s">
        <v>7276</v>
      </c>
      <c r="H507" s="18" t="s">
        <v>7277</v>
      </c>
      <c r="I507" s="18" t="s">
        <v>1535</v>
      </c>
      <c r="J507" s="18" t="s">
        <v>7278</v>
      </c>
      <c r="K507" s="18" t="s">
        <v>7279</v>
      </c>
      <c r="L507" s="20" t="s">
        <v>7280</v>
      </c>
      <c r="M507" s="18" t="s">
        <v>7281</v>
      </c>
      <c r="N507" s="21" t="s">
        <v>7282</v>
      </c>
      <c r="O507" s="21" t="s">
        <v>7283</v>
      </c>
    </row>
    <row r="508" spans="1:15" ht="15" customHeight="1">
      <c r="A508" s="18" t="s">
        <v>98</v>
      </c>
      <c r="B508" s="18" t="s">
        <v>99</v>
      </c>
      <c r="C508" s="19">
        <v>6</v>
      </c>
      <c r="D508" s="18" t="s">
        <v>592</v>
      </c>
      <c r="E508" s="18" t="s">
        <v>7211</v>
      </c>
      <c r="F508" s="20">
        <v>37451726</v>
      </c>
      <c r="G508" s="18" t="s">
        <v>7284</v>
      </c>
      <c r="H508" s="18" t="s">
        <v>7285</v>
      </c>
      <c r="I508" s="18" t="s">
        <v>7286</v>
      </c>
      <c r="J508" s="18" t="s">
        <v>7286</v>
      </c>
      <c r="K508" s="18" t="s">
        <v>7287</v>
      </c>
      <c r="L508" s="20" t="s">
        <v>7288</v>
      </c>
      <c r="M508" s="18" t="s">
        <v>4275</v>
      </c>
      <c r="N508" s="21" t="s">
        <v>7289</v>
      </c>
      <c r="O508" s="21" t="s">
        <v>7290</v>
      </c>
    </row>
    <row r="509" spans="1:15" ht="15" customHeight="1">
      <c r="A509" s="18" t="s">
        <v>98</v>
      </c>
      <c r="B509" s="18" t="s">
        <v>99</v>
      </c>
      <c r="C509" s="19">
        <v>6</v>
      </c>
      <c r="D509" s="18" t="s">
        <v>592</v>
      </c>
      <c r="E509" s="18" t="s">
        <v>7211</v>
      </c>
      <c r="F509" s="20">
        <v>37016153</v>
      </c>
      <c r="G509" s="18" t="s">
        <v>7291</v>
      </c>
      <c r="H509" s="18" t="s">
        <v>7292</v>
      </c>
      <c r="I509" s="18" t="s">
        <v>3007</v>
      </c>
      <c r="J509" s="18"/>
      <c r="K509" s="18" t="s">
        <v>4213</v>
      </c>
      <c r="L509" s="20" t="s">
        <v>7293</v>
      </c>
      <c r="M509" s="18" t="s">
        <v>5489</v>
      </c>
      <c r="N509" s="21" t="s">
        <v>7294</v>
      </c>
      <c r="O509" s="21" t="s">
        <v>7295</v>
      </c>
    </row>
    <row r="510" spans="1:15" ht="15" customHeight="1">
      <c r="A510" s="18" t="s">
        <v>98</v>
      </c>
      <c r="B510" s="18" t="s">
        <v>99</v>
      </c>
      <c r="C510" s="19">
        <v>6</v>
      </c>
      <c r="D510" s="18" t="s">
        <v>592</v>
      </c>
      <c r="E510" s="18" t="s">
        <v>7211</v>
      </c>
      <c r="F510" s="20">
        <v>37256582</v>
      </c>
      <c r="G510" s="18" t="s">
        <v>7296</v>
      </c>
      <c r="H510" s="18" t="s">
        <v>7297</v>
      </c>
      <c r="I510" s="18" t="s">
        <v>7298</v>
      </c>
      <c r="J510" s="18"/>
      <c r="K510" s="18" t="s">
        <v>4234</v>
      </c>
      <c r="L510" s="20" t="s">
        <v>7299</v>
      </c>
      <c r="M510" s="18" t="s">
        <v>7300</v>
      </c>
      <c r="N510" s="21" t="s">
        <v>7301</v>
      </c>
      <c r="O510" s="21" t="s">
        <v>7302</v>
      </c>
    </row>
    <row r="511" spans="1:15" ht="15" customHeight="1">
      <c r="A511" s="18" t="s">
        <v>98</v>
      </c>
      <c r="B511" s="18" t="s">
        <v>99</v>
      </c>
      <c r="C511" s="19">
        <v>6</v>
      </c>
      <c r="D511" s="18" t="s">
        <v>592</v>
      </c>
      <c r="E511" s="18" t="s">
        <v>7211</v>
      </c>
      <c r="F511" s="20">
        <v>36787993</v>
      </c>
      <c r="G511" s="18" t="s">
        <v>4301</v>
      </c>
      <c r="H511" s="18" t="s">
        <v>4302</v>
      </c>
      <c r="I511" s="18" t="s">
        <v>4303</v>
      </c>
      <c r="J511" s="18" t="s">
        <v>4304</v>
      </c>
      <c r="K511" s="18" t="s">
        <v>4305</v>
      </c>
      <c r="L511" s="20" t="s">
        <v>4306</v>
      </c>
      <c r="M511" s="18" t="s">
        <v>4307</v>
      </c>
      <c r="N511" s="21" t="s">
        <v>4308</v>
      </c>
      <c r="O511" s="21" t="s">
        <v>4309</v>
      </c>
    </row>
    <row r="512" spans="1:15" ht="15" customHeight="1">
      <c r="A512" s="18" t="s">
        <v>98</v>
      </c>
      <c r="B512" s="18" t="s">
        <v>99</v>
      </c>
      <c r="C512" s="19">
        <v>6</v>
      </c>
      <c r="D512" s="18" t="s">
        <v>592</v>
      </c>
      <c r="E512" s="18" t="s">
        <v>7211</v>
      </c>
      <c r="F512" s="20">
        <v>36763806</v>
      </c>
      <c r="G512" s="18" t="s">
        <v>4310</v>
      </c>
      <c r="H512" s="18" t="s">
        <v>4311</v>
      </c>
      <c r="I512" s="18" t="s">
        <v>4312</v>
      </c>
      <c r="J512" s="18"/>
      <c r="K512" s="18" t="s">
        <v>4213</v>
      </c>
      <c r="L512" s="20" t="s">
        <v>4313</v>
      </c>
      <c r="M512" s="18" t="s">
        <v>4206</v>
      </c>
      <c r="N512" s="21" t="s">
        <v>4314</v>
      </c>
      <c r="O512" s="21" t="s">
        <v>4315</v>
      </c>
    </row>
    <row r="513" spans="1:15" ht="15" customHeight="1">
      <c r="A513" s="18" t="s">
        <v>98</v>
      </c>
      <c r="B513" s="18" t="s">
        <v>99</v>
      </c>
      <c r="C513" s="19">
        <v>6</v>
      </c>
      <c r="D513" s="18" t="s">
        <v>592</v>
      </c>
      <c r="E513" s="18" t="s">
        <v>7211</v>
      </c>
      <c r="F513" s="20">
        <v>36763783</v>
      </c>
      <c r="G513" s="18" t="s">
        <v>7303</v>
      </c>
      <c r="H513" s="18" t="s">
        <v>7304</v>
      </c>
      <c r="I513" s="18" t="s">
        <v>4312</v>
      </c>
      <c r="J513" s="18"/>
      <c r="K513" s="18" t="s">
        <v>4213</v>
      </c>
      <c r="L513" s="20" t="s">
        <v>7305</v>
      </c>
      <c r="M513" s="18" t="s">
        <v>4206</v>
      </c>
      <c r="N513" s="21" t="s">
        <v>7306</v>
      </c>
      <c r="O513" s="21" t="s">
        <v>7307</v>
      </c>
    </row>
    <row r="514" spans="1:15" ht="15" customHeight="1">
      <c r="A514" s="18" t="s">
        <v>98</v>
      </c>
      <c r="B514" s="18" t="s">
        <v>99</v>
      </c>
      <c r="C514" s="19">
        <v>6</v>
      </c>
      <c r="D514" s="18" t="s">
        <v>592</v>
      </c>
      <c r="E514" s="18" t="s">
        <v>7211</v>
      </c>
      <c r="F514" s="20">
        <v>36695406</v>
      </c>
      <c r="G514" s="18" t="s">
        <v>7308</v>
      </c>
      <c r="H514" s="18" t="s">
        <v>7309</v>
      </c>
      <c r="I514" s="18" t="s">
        <v>5269</v>
      </c>
      <c r="J514" s="18"/>
      <c r="K514" s="18" t="s">
        <v>4213</v>
      </c>
      <c r="L514" s="20" t="s">
        <v>7310</v>
      </c>
      <c r="M514" s="18" t="s">
        <v>4206</v>
      </c>
      <c r="N514" s="21" t="s">
        <v>7311</v>
      </c>
      <c r="O514" s="21" t="s">
        <v>7312</v>
      </c>
    </row>
    <row r="515" spans="1:15" ht="15" customHeight="1">
      <c r="A515" s="18" t="s">
        <v>98</v>
      </c>
      <c r="B515" s="18" t="s">
        <v>99</v>
      </c>
      <c r="C515" s="19">
        <v>6</v>
      </c>
      <c r="D515" s="18" t="s">
        <v>592</v>
      </c>
      <c r="E515" s="18" t="s">
        <v>7211</v>
      </c>
      <c r="F515" s="20">
        <v>36696131</v>
      </c>
      <c r="G515" s="18" t="s">
        <v>7313</v>
      </c>
      <c r="H515" s="18" t="s">
        <v>7314</v>
      </c>
      <c r="I515" s="18" t="s">
        <v>7315</v>
      </c>
      <c r="J515" s="18"/>
      <c r="K515" s="18" t="s">
        <v>4234</v>
      </c>
      <c r="L515" s="20" t="s">
        <v>7316</v>
      </c>
      <c r="M515" s="18" t="s">
        <v>4275</v>
      </c>
      <c r="N515" s="21" t="s">
        <v>7317</v>
      </c>
      <c r="O515" s="21" t="s">
        <v>7318</v>
      </c>
    </row>
    <row r="516" spans="1:15" ht="15" customHeight="1">
      <c r="A516" s="18" t="s">
        <v>98</v>
      </c>
      <c r="B516" s="18" t="s">
        <v>99</v>
      </c>
      <c r="C516" s="19">
        <v>6</v>
      </c>
      <c r="D516" s="18" t="s">
        <v>592</v>
      </c>
      <c r="E516" s="18" t="s">
        <v>7211</v>
      </c>
      <c r="F516" s="20">
        <v>36641755</v>
      </c>
      <c r="G516" s="18" t="s">
        <v>7319</v>
      </c>
      <c r="H516" s="18" t="s">
        <v>7320</v>
      </c>
      <c r="I516" s="18" t="s">
        <v>6215</v>
      </c>
      <c r="J516" s="18"/>
      <c r="K516" s="18" t="s">
        <v>4450</v>
      </c>
      <c r="L516" s="20" t="s">
        <v>7321</v>
      </c>
      <c r="M516" s="18" t="s">
        <v>7281</v>
      </c>
      <c r="N516" s="21" t="s">
        <v>7322</v>
      </c>
      <c r="O516" s="21" t="s">
        <v>7323</v>
      </c>
    </row>
    <row r="517" spans="1:15" ht="15" customHeight="1">
      <c r="A517" s="18" t="s">
        <v>98</v>
      </c>
      <c r="B517" s="18" t="s">
        <v>99</v>
      </c>
      <c r="C517" s="19">
        <v>6</v>
      </c>
      <c r="D517" s="18" t="s">
        <v>592</v>
      </c>
      <c r="E517" s="18" t="s">
        <v>7211</v>
      </c>
      <c r="F517" s="20">
        <v>35791876</v>
      </c>
      <c r="G517" s="18" t="s">
        <v>7324</v>
      </c>
      <c r="H517" s="18" t="s">
        <v>7325</v>
      </c>
      <c r="I517" s="18" t="s">
        <v>2776</v>
      </c>
      <c r="J517" s="18"/>
      <c r="K517" s="18" t="s">
        <v>4234</v>
      </c>
      <c r="L517" s="20" t="s">
        <v>7326</v>
      </c>
      <c r="M517" s="18" t="s">
        <v>4275</v>
      </c>
      <c r="N517" s="21" t="s">
        <v>7327</v>
      </c>
      <c r="O517" s="21" t="s">
        <v>7328</v>
      </c>
    </row>
    <row r="518" spans="1:15" ht="15" customHeight="1">
      <c r="A518" s="18" t="s">
        <v>98</v>
      </c>
      <c r="B518" s="18" t="s">
        <v>99</v>
      </c>
      <c r="C518" s="19">
        <v>6</v>
      </c>
      <c r="D518" s="18" t="s">
        <v>592</v>
      </c>
      <c r="E518" s="18" t="s">
        <v>7211</v>
      </c>
      <c r="F518" s="20">
        <v>35490302</v>
      </c>
      <c r="G518" s="18" t="s">
        <v>7329</v>
      </c>
      <c r="H518" s="18" t="s">
        <v>7330</v>
      </c>
      <c r="I518" s="18" t="s">
        <v>874</v>
      </c>
      <c r="J518" s="18" t="s">
        <v>7331</v>
      </c>
      <c r="K518" s="18" t="s">
        <v>4450</v>
      </c>
      <c r="L518" s="20" t="s">
        <v>7332</v>
      </c>
      <c r="M518" s="18" t="s">
        <v>4206</v>
      </c>
      <c r="N518" s="21" t="s">
        <v>7333</v>
      </c>
      <c r="O518" s="21" t="s">
        <v>7334</v>
      </c>
    </row>
    <row r="519" spans="1:15" ht="15" customHeight="1">
      <c r="A519" s="18" t="s">
        <v>98</v>
      </c>
      <c r="B519" s="18" t="s">
        <v>99</v>
      </c>
      <c r="C519" s="19">
        <v>6</v>
      </c>
      <c r="D519" s="18" t="s">
        <v>592</v>
      </c>
      <c r="E519" s="18" t="s">
        <v>7211</v>
      </c>
      <c r="F519" s="20">
        <v>35152404</v>
      </c>
      <c r="G519" s="18" t="s">
        <v>7335</v>
      </c>
      <c r="H519" s="18" t="s">
        <v>7336</v>
      </c>
      <c r="I519" s="18" t="s">
        <v>874</v>
      </c>
      <c r="J519" s="18" t="s">
        <v>7337</v>
      </c>
      <c r="K519" s="18" t="s">
        <v>4213</v>
      </c>
      <c r="L519" s="20" t="s">
        <v>7338</v>
      </c>
      <c r="M519" s="18" t="s">
        <v>6858</v>
      </c>
      <c r="N519" s="21" t="s">
        <v>7339</v>
      </c>
      <c r="O519" s="21" t="s">
        <v>7340</v>
      </c>
    </row>
    <row r="520" spans="1:15" ht="15" customHeight="1">
      <c r="A520" s="18" t="s">
        <v>98</v>
      </c>
      <c r="B520" s="18" t="s">
        <v>99</v>
      </c>
      <c r="C520" s="19">
        <v>6</v>
      </c>
      <c r="D520" s="18" t="s">
        <v>592</v>
      </c>
      <c r="E520" s="18" t="s">
        <v>7211</v>
      </c>
      <c r="F520" s="20">
        <v>35104366</v>
      </c>
      <c r="G520" s="18" t="s">
        <v>4369</v>
      </c>
      <c r="H520" s="18" t="s">
        <v>4370</v>
      </c>
      <c r="I520" s="18" t="s">
        <v>874</v>
      </c>
      <c r="J520" s="18" t="s">
        <v>4371</v>
      </c>
      <c r="K520" s="18" t="s">
        <v>4213</v>
      </c>
      <c r="L520" s="20" t="s">
        <v>4372</v>
      </c>
      <c r="M520" s="18" t="s">
        <v>4373</v>
      </c>
      <c r="N520" s="21" t="s">
        <v>4374</v>
      </c>
      <c r="O520" s="21" t="s">
        <v>4375</v>
      </c>
    </row>
    <row r="521" spans="1:15" ht="15" customHeight="1">
      <c r="A521" s="18" t="s">
        <v>98</v>
      </c>
      <c r="B521" s="18" t="s">
        <v>99</v>
      </c>
      <c r="C521" s="19">
        <v>6</v>
      </c>
      <c r="D521" s="18" t="s">
        <v>592</v>
      </c>
      <c r="E521" s="18" t="s">
        <v>7211</v>
      </c>
      <c r="F521" s="20">
        <v>34767815</v>
      </c>
      <c r="G521" s="18" t="s">
        <v>4376</v>
      </c>
      <c r="H521" s="18" t="s">
        <v>4377</v>
      </c>
      <c r="I521" s="18" t="s">
        <v>1913</v>
      </c>
      <c r="J521" s="18" t="s">
        <v>4378</v>
      </c>
      <c r="K521" s="18" t="s">
        <v>4245</v>
      </c>
      <c r="L521" s="20" t="s">
        <v>4379</v>
      </c>
      <c r="M521" s="18" t="s">
        <v>4275</v>
      </c>
      <c r="N521" s="21" t="s">
        <v>4380</v>
      </c>
      <c r="O521" s="21" t="s">
        <v>4381</v>
      </c>
    </row>
    <row r="522" spans="1:15" ht="15" customHeight="1">
      <c r="A522" s="18" t="s">
        <v>98</v>
      </c>
      <c r="B522" s="18" t="s">
        <v>99</v>
      </c>
      <c r="C522" s="19">
        <v>6</v>
      </c>
      <c r="D522" s="18" t="s">
        <v>592</v>
      </c>
      <c r="E522" s="18" t="s">
        <v>7211</v>
      </c>
      <c r="F522" s="20">
        <v>35293977</v>
      </c>
      <c r="G522" s="18" t="s">
        <v>7341</v>
      </c>
      <c r="H522" s="18" t="s">
        <v>7342</v>
      </c>
      <c r="I522" s="18" t="s">
        <v>7343</v>
      </c>
      <c r="J522" s="18"/>
      <c r="K522" s="18" t="s">
        <v>4234</v>
      </c>
      <c r="L522" s="20" t="s">
        <v>7344</v>
      </c>
      <c r="M522" s="18" t="s">
        <v>7345</v>
      </c>
      <c r="N522" s="21" t="s">
        <v>7346</v>
      </c>
      <c r="O522" s="21" t="s">
        <v>7347</v>
      </c>
    </row>
    <row r="523" spans="1:15" ht="15" customHeight="1">
      <c r="A523" s="18" t="s">
        <v>98</v>
      </c>
      <c r="B523" s="18" t="s">
        <v>99</v>
      </c>
      <c r="C523" s="19">
        <v>6</v>
      </c>
      <c r="D523" s="18" t="s">
        <v>592</v>
      </c>
      <c r="E523" s="18" t="s">
        <v>7211</v>
      </c>
      <c r="F523" s="20">
        <v>35501944</v>
      </c>
      <c r="G523" s="18" t="s">
        <v>7348</v>
      </c>
      <c r="H523" s="18" t="s">
        <v>7349</v>
      </c>
      <c r="I523" s="18" t="s">
        <v>2624</v>
      </c>
      <c r="J523" s="18"/>
      <c r="K523" s="18" t="s">
        <v>4213</v>
      </c>
      <c r="L523" s="20" t="s">
        <v>7350</v>
      </c>
      <c r="M523" s="18" t="s">
        <v>4298</v>
      </c>
      <c r="N523" s="21" t="s">
        <v>7351</v>
      </c>
      <c r="O523" s="21" t="s">
        <v>7352</v>
      </c>
    </row>
    <row r="524" spans="1:15" ht="15" customHeight="1">
      <c r="A524" s="18" t="s">
        <v>98</v>
      </c>
      <c r="B524" s="18" t="s">
        <v>99</v>
      </c>
      <c r="C524" s="19">
        <v>6</v>
      </c>
      <c r="D524" s="18" t="s">
        <v>592</v>
      </c>
      <c r="E524" s="18" t="s">
        <v>7211</v>
      </c>
      <c r="F524" s="20">
        <v>35024352</v>
      </c>
      <c r="G524" s="18" t="s">
        <v>7353</v>
      </c>
      <c r="H524" s="18" t="s">
        <v>7354</v>
      </c>
      <c r="I524" s="18" t="s">
        <v>892</v>
      </c>
      <c r="J524" s="18" t="s">
        <v>7355</v>
      </c>
      <c r="K524" s="18" t="s">
        <v>7356</v>
      </c>
      <c r="L524" s="20" t="s">
        <v>7357</v>
      </c>
      <c r="M524" s="18" t="s">
        <v>4215</v>
      </c>
      <c r="N524" s="21" t="s">
        <v>7358</v>
      </c>
      <c r="O524" s="21" t="s">
        <v>7359</v>
      </c>
    </row>
    <row r="525" spans="1:15" ht="15" customHeight="1">
      <c r="A525" s="18" t="s">
        <v>98</v>
      </c>
      <c r="B525" s="18" t="s">
        <v>99</v>
      </c>
      <c r="C525" s="19">
        <v>6</v>
      </c>
      <c r="D525" s="18" t="s">
        <v>592</v>
      </c>
      <c r="E525" s="18" t="s">
        <v>7211</v>
      </c>
      <c r="F525" s="20">
        <v>34351616</v>
      </c>
      <c r="G525" s="18" t="s">
        <v>7360</v>
      </c>
      <c r="H525" s="18" t="s">
        <v>7361</v>
      </c>
      <c r="I525" s="18" t="s">
        <v>1587</v>
      </c>
      <c r="J525" s="18" t="s">
        <v>7362</v>
      </c>
      <c r="K525" s="18" t="s">
        <v>4213</v>
      </c>
      <c r="L525" s="20" t="s">
        <v>7363</v>
      </c>
      <c r="M525" s="18" t="s">
        <v>4320</v>
      </c>
      <c r="N525" s="21" t="s">
        <v>7364</v>
      </c>
      <c r="O525" s="21" t="s">
        <v>7365</v>
      </c>
    </row>
    <row r="526" spans="1:15" ht="15" customHeight="1">
      <c r="A526" s="18" t="s">
        <v>98</v>
      </c>
      <c r="B526" s="18" t="s">
        <v>99</v>
      </c>
      <c r="C526" s="19">
        <v>6</v>
      </c>
      <c r="D526" s="18" t="s">
        <v>592</v>
      </c>
      <c r="E526" s="18" t="s">
        <v>7211</v>
      </c>
      <c r="F526" s="20">
        <v>34661663</v>
      </c>
      <c r="G526" s="18" t="s">
        <v>4424</v>
      </c>
      <c r="H526" s="18" t="s">
        <v>4425</v>
      </c>
      <c r="I526" s="18" t="s">
        <v>2511</v>
      </c>
      <c r="J526" s="18" t="s">
        <v>2511</v>
      </c>
      <c r="K526" s="18" t="s">
        <v>4426</v>
      </c>
      <c r="L526" s="20" t="s">
        <v>4427</v>
      </c>
      <c r="M526" s="18" t="s">
        <v>4275</v>
      </c>
      <c r="N526" s="21" t="s">
        <v>4428</v>
      </c>
      <c r="O526" s="21" t="s">
        <v>4429</v>
      </c>
    </row>
    <row r="527" spans="1:15" ht="15" customHeight="1">
      <c r="A527" s="18" t="s">
        <v>98</v>
      </c>
      <c r="B527" s="18" t="s">
        <v>99</v>
      </c>
      <c r="C527" s="19">
        <v>6</v>
      </c>
      <c r="D527" s="18" t="s">
        <v>592</v>
      </c>
      <c r="E527" s="18" t="s">
        <v>7211</v>
      </c>
      <c r="F527" s="20">
        <v>34145643</v>
      </c>
      <c r="G527" s="18" t="s">
        <v>7366</v>
      </c>
      <c r="H527" s="18" t="s">
        <v>7367</v>
      </c>
      <c r="I527" s="18" t="s">
        <v>677</v>
      </c>
      <c r="J527" s="18" t="s">
        <v>7368</v>
      </c>
      <c r="K527" s="18" t="s">
        <v>4259</v>
      </c>
      <c r="L527" s="20" t="s">
        <v>7369</v>
      </c>
      <c r="M527" s="18" t="s">
        <v>4373</v>
      </c>
      <c r="N527" s="21" t="s">
        <v>7370</v>
      </c>
      <c r="O527" s="21" t="s">
        <v>7371</v>
      </c>
    </row>
    <row r="528" spans="1:15" ht="15" customHeight="1">
      <c r="A528" s="18" t="s">
        <v>98</v>
      </c>
      <c r="B528" s="18" t="s">
        <v>99</v>
      </c>
      <c r="C528" s="19">
        <v>6</v>
      </c>
      <c r="D528" s="18" t="s">
        <v>592</v>
      </c>
      <c r="E528" s="18" t="s">
        <v>7211</v>
      </c>
      <c r="F528" s="20">
        <v>33937976</v>
      </c>
      <c r="G528" s="18" t="s">
        <v>7372</v>
      </c>
      <c r="H528" s="18" t="s">
        <v>7373</v>
      </c>
      <c r="I528" s="18" t="s">
        <v>677</v>
      </c>
      <c r="J528" s="18" t="s">
        <v>597</v>
      </c>
      <c r="K528" s="18" t="s">
        <v>4213</v>
      </c>
      <c r="L528" s="20" t="s">
        <v>7374</v>
      </c>
      <c r="M528" s="18" t="s">
        <v>6858</v>
      </c>
      <c r="N528" s="21" t="s">
        <v>7375</v>
      </c>
      <c r="O528" s="21" t="s">
        <v>7376</v>
      </c>
    </row>
    <row r="529" spans="1:15" ht="15" customHeight="1">
      <c r="A529" s="18" t="s">
        <v>98</v>
      </c>
      <c r="B529" s="18" t="s">
        <v>99</v>
      </c>
      <c r="C529" s="19">
        <v>6</v>
      </c>
      <c r="D529" s="18" t="s">
        <v>592</v>
      </c>
      <c r="E529" s="18" t="s">
        <v>7211</v>
      </c>
      <c r="F529" s="20">
        <v>34292509</v>
      </c>
      <c r="G529" s="18" t="s">
        <v>7377</v>
      </c>
      <c r="H529" s="18" t="s">
        <v>7378</v>
      </c>
      <c r="I529" s="18" t="s">
        <v>1175</v>
      </c>
      <c r="J529" s="18" t="s">
        <v>6286</v>
      </c>
      <c r="K529" s="18" t="s">
        <v>7379</v>
      </c>
      <c r="L529" s="20" t="s">
        <v>7380</v>
      </c>
      <c r="M529" s="18" t="s">
        <v>4215</v>
      </c>
      <c r="N529" s="21" t="s">
        <v>7381</v>
      </c>
      <c r="O529" s="21" t="s">
        <v>7382</v>
      </c>
    </row>
    <row r="530" spans="1:15" ht="15" customHeight="1">
      <c r="A530" s="18" t="s">
        <v>98</v>
      </c>
      <c r="B530" s="18" t="s">
        <v>99</v>
      </c>
      <c r="C530" s="19">
        <v>6</v>
      </c>
      <c r="D530" s="18" t="s">
        <v>592</v>
      </c>
      <c r="E530" s="18" t="s">
        <v>7211</v>
      </c>
      <c r="F530" s="20">
        <v>33982284</v>
      </c>
      <c r="G530" s="18" t="s">
        <v>7383</v>
      </c>
      <c r="H530" s="18" t="s">
        <v>3304</v>
      </c>
      <c r="I530" s="18" t="s">
        <v>1175</v>
      </c>
      <c r="J530" s="18" t="s">
        <v>7384</v>
      </c>
      <c r="K530" s="18" t="s">
        <v>4213</v>
      </c>
      <c r="L530" s="20" t="s">
        <v>7385</v>
      </c>
      <c r="M530" s="18" t="s">
        <v>4320</v>
      </c>
      <c r="N530" s="21" t="s">
        <v>7386</v>
      </c>
      <c r="O530" s="21" t="s">
        <v>7387</v>
      </c>
    </row>
    <row r="531" spans="1:15" ht="15" customHeight="1">
      <c r="A531" s="18" t="s">
        <v>98</v>
      </c>
      <c r="B531" s="18" t="s">
        <v>99</v>
      </c>
      <c r="C531" s="19">
        <v>6</v>
      </c>
      <c r="D531" s="18" t="s">
        <v>592</v>
      </c>
      <c r="E531" s="18" t="s">
        <v>7211</v>
      </c>
      <c r="F531" s="20">
        <v>33771529</v>
      </c>
      <c r="G531" s="18" t="s">
        <v>7388</v>
      </c>
      <c r="H531" s="18" t="s">
        <v>7389</v>
      </c>
      <c r="I531" s="18" t="s">
        <v>3141</v>
      </c>
      <c r="J531" s="18" t="s">
        <v>7390</v>
      </c>
      <c r="K531" s="18" t="s">
        <v>4245</v>
      </c>
      <c r="L531" s="20" t="s">
        <v>7391</v>
      </c>
      <c r="M531" s="18" t="s">
        <v>4275</v>
      </c>
      <c r="N531" s="21" t="s">
        <v>7392</v>
      </c>
      <c r="O531" s="21" t="s">
        <v>7393</v>
      </c>
    </row>
    <row r="532" spans="1:15" ht="15" customHeight="1">
      <c r="A532" s="18" t="s">
        <v>98</v>
      </c>
      <c r="B532" s="18" t="s">
        <v>99</v>
      </c>
      <c r="C532" s="19">
        <v>6</v>
      </c>
      <c r="D532" s="18" t="s">
        <v>592</v>
      </c>
      <c r="E532" s="18" t="s">
        <v>7211</v>
      </c>
      <c r="F532" s="20">
        <v>33730411</v>
      </c>
      <c r="G532" s="18" t="s">
        <v>7394</v>
      </c>
      <c r="H532" s="18" t="s">
        <v>7395</v>
      </c>
      <c r="I532" s="18" t="s">
        <v>3141</v>
      </c>
      <c r="J532" s="18" t="s">
        <v>6717</v>
      </c>
      <c r="K532" s="18" t="s">
        <v>4213</v>
      </c>
      <c r="L532" s="20" t="s">
        <v>7396</v>
      </c>
      <c r="M532" s="18" t="s">
        <v>4373</v>
      </c>
      <c r="N532" s="21" t="s">
        <v>7397</v>
      </c>
      <c r="O532" s="21" t="s">
        <v>7398</v>
      </c>
    </row>
    <row r="533" spans="1:15" ht="15" customHeight="1">
      <c r="A533" s="18" t="s">
        <v>98</v>
      </c>
      <c r="B533" s="18" t="s">
        <v>99</v>
      </c>
      <c r="C533" s="19">
        <v>6</v>
      </c>
      <c r="D533" s="18" t="s">
        <v>592</v>
      </c>
      <c r="E533" s="18" t="s">
        <v>7211</v>
      </c>
      <c r="F533" s="20">
        <v>33368145</v>
      </c>
      <c r="G533" s="18" t="s">
        <v>7399</v>
      </c>
      <c r="H533" s="18" t="s">
        <v>7400</v>
      </c>
      <c r="I533" s="18" t="s">
        <v>1291</v>
      </c>
      <c r="J533" s="18" t="s">
        <v>7401</v>
      </c>
      <c r="K533" s="18" t="s">
        <v>4213</v>
      </c>
      <c r="L533" s="20" t="s">
        <v>7402</v>
      </c>
      <c r="M533" s="18" t="s">
        <v>4206</v>
      </c>
      <c r="N533" s="21" t="s">
        <v>7403</v>
      </c>
      <c r="O533" s="21" t="s">
        <v>7404</v>
      </c>
    </row>
    <row r="534" spans="1:15" ht="15" customHeight="1">
      <c r="A534" s="18" t="s">
        <v>98</v>
      </c>
      <c r="B534" s="18" t="s">
        <v>99</v>
      </c>
      <c r="C534" s="19">
        <v>6</v>
      </c>
      <c r="D534" s="18" t="s">
        <v>592</v>
      </c>
      <c r="E534" s="18" t="s">
        <v>7211</v>
      </c>
      <c r="F534" s="20">
        <v>32866990</v>
      </c>
      <c r="G534" s="18" t="s">
        <v>7405</v>
      </c>
      <c r="H534" s="18" t="s">
        <v>7406</v>
      </c>
      <c r="I534" s="18" t="s">
        <v>4474</v>
      </c>
      <c r="J534" s="18" t="s">
        <v>7407</v>
      </c>
      <c r="K534" s="18" t="s">
        <v>4213</v>
      </c>
      <c r="L534" s="20" t="s">
        <v>7408</v>
      </c>
      <c r="M534" s="18" t="s">
        <v>4643</v>
      </c>
      <c r="N534" s="21" t="s">
        <v>7409</v>
      </c>
      <c r="O534" s="21" t="s">
        <v>7410</v>
      </c>
    </row>
    <row r="535" spans="1:15" ht="15" customHeight="1">
      <c r="A535" s="18" t="s">
        <v>98</v>
      </c>
      <c r="B535" s="18" t="s">
        <v>99</v>
      </c>
      <c r="C535" s="19">
        <v>6</v>
      </c>
      <c r="D535" s="18" t="s">
        <v>592</v>
      </c>
      <c r="E535" s="18" t="s">
        <v>7211</v>
      </c>
      <c r="F535" s="20">
        <v>33263718</v>
      </c>
      <c r="G535" s="18" t="s">
        <v>7411</v>
      </c>
      <c r="H535" s="18" t="s">
        <v>7412</v>
      </c>
      <c r="I535" s="18" t="s">
        <v>844</v>
      </c>
      <c r="J535" s="18"/>
      <c r="K535" s="18" t="s">
        <v>4234</v>
      </c>
      <c r="L535" s="20" t="s">
        <v>7413</v>
      </c>
      <c r="M535" s="18" t="s">
        <v>5105</v>
      </c>
      <c r="N535" s="21" t="s">
        <v>7414</v>
      </c>
      <c r="O535" s="21" t="s">
        <v>7415</v>
      </c>
    </row>
    <row r="536" spans="1:15" ht="15" customHeight="1">
      <c r="A536" s="18" t="s">
        <v>98</v>
      </c>
      <c r="B536" s="18" t="s">
        <v>99</v>
      </c>
      <c r="C536" s="19">
        <v>6</v>
      </c>
      <c r="D536" s="18" t="s">
        <v>592</v>
      </c>
      <c r="E536" s="18" t="s">
        <v>7211</v>
      </c>
      <c r="F536" s="20">
        <v>33342507</v>
      </c>
      <c r="G536" s="18" t="s">
        <v>7416</v>
      </c>
      <c r="H536" s="18" t="s">
        <v>7417</v>
      </c>
      <c r="I536" s="18" t="s">
        <v>1297</v>
      </c>
      <c r="J536" s="18"/>
      <c r="K536" s="18" t="s">
        <v>4245</v>
      </c>
      <c r="L536" s="20" t="s">
        <v>7418</v>
      </c>
      <c r="M536" s="18" t="s">
        <v>4809</v>
      </c>
      <c r="N536" s="21" t="s">
        <v>7419</v>
      </c>
      <c r="O536" s="21" t="s">
        <v>7420</v>
      </c>
    </row>
    <row r="537" spans="1:15" ht="15" customHeight="1">
      <c r="A537" s="18" t="s">
        <v>98</v>
      </c>
      <c r="B537" s="18" t="s">
        <v>99</v>
      </c>
      <c r="C537" s="19">
        <v>6</v>
      </c>
      <c r="D537" s="18" t="s">
        <v>592</v>
      </c>
      <c r="E537" s="18" t="s">
        <v>7211</v>
      </c>
      <c r="F537" s="20">
        <v>32222069</v>
      </c>
      <c r="G537" s="18" t="s">
        <v>7421</v>
      </c>
      <c r="H537" s="18" t="s">
        <v>7422</v>
      </c>
      <c r="I537" s="18" t="s">
        <v>1297</v>
      </c>
      <c r="J537" s="18" t="s">
        <v>7423</v>
      </c>
      <c r="K537" s="18" t="s">
        <v>4213</v>
      </c>
      <c r="L537" s="20" t="s">
        <v>7424</v>
      </c>
      <c r="M537" s="18" t="s">
        <v>4275</v>
      </c>
      <c r="N537" s="21" t="s">
        <v>7425</v>
      </c>
      <c r="O537" s="21" t="s">
        <v>7426</v>
      </c>
    </row>
    <row r="538" spans="1:15" ht="15" customHeight="1">
      <c r="A538" s="18" t="s">
        <v>98</v>
      </c>
      <c r="B538" s="18" t="s">
        <v>99</v>
      </c>
      <c r="C538" s="19">
        <v>6</v>
      </c>
      <c r="D538" s="18" t="s">
        <v>592</v>
      </c>
      <c r="E538" s="18" t="s">
        <v>7211</v>
      </c>
      <c r="F538" s="20">
        <v>33316094</v>
      </c>
      <c r="G538" s="18" t="s">
        <v>7427</v>
      </c>
      <c r="H538" s="18" t="s">
        <v>7428</v>
      </c>
      <c r="I538" s="18" t="s">
        <v>4481</v>
      </c>
      <c r="J538" s="18"/>
      <c r="K538" s="18" t="s">
        <v>4213</v>
      </c>
      <c r="L538" s="20" t="s">
        <v>7429</v>
      </c>
      <c r="M538" s="18" t="s">
        <v>7430</v>
      </c>
      <c r="N538" s="21" t="s">
        <v>7431</v>
      </c>
      <c r="O538" s="21" t="s">
        <v>7432</v>
      </c>
    </row>
    <row r="539" spans="1:15" ht="15" customHeight="1">
      <c r="A539" s="18" t="s">
        <v>98</v>
      </c>
      <c r="B539" s="18" t="s">
        <v>99</v>
      </c>
      <c r="C539" s="19">
        <v>6</v>
      </c>
      <c r="D539" s="18" t="s">
        <v>592</v>
      </c>
      <c r="E539" s="18" t="s">
        <v>7211</v>
      </c>
      <c r="F539" s="20">
        <v>32562551</v>
      </c>
      <c r="G539" s="18" t="s">
        <v>7433</v>
      </c>
      <c r="H539" s="18" t="s">
        <v>7434</v>
      </c>
      <c r="I539" s="18" t="s">
        <v>4181</v>
      </c>
      <c r="J539" s="18" t="s">
        <v>7435</v>
      </c>
      <c r="K539" s="18" t="s">
        <v>4213</v>
      </c>
      <c r="L539" s="20" t="s">
        <v>7436</v>
      </c>
      <c r="M539" s="18" t="s">
        <v>7437</v>
      </c>
      <c r="N539" s="21" t="s">
        <v>7438</v>
      </c>
      <c r="O539" s="21" t="s">
        <v>7439</v>
      </c>
    </row>
    <row r="540" spans="1:15" ht="15" customHeight="1">
      <c r="A540" s="18" t="s">
        <v>98</v>
      </c>
      <c r="B540" s="18" t="s">
        <v>99</v>
      </c>
      <c r="C540" s="19">
        <v>6</v>
      </c>
      <c r="D540" s="18" t="s">
        <v>592</v>
      </c>
      <c r="E540" s="18" t="s">
        <v>7211</v>
      </c>
      <c r="F540" s="20">
        <v>32189327</v>
      </c>
      <c r="G540" s="18" t="s">
        <v>7440</v>
      </c>
      <c r="H540" s="18" t="s">
        <v>2502</v>
      </c>
      <c r="I540" s="18" t="s">
        <v>4181</v>
      </c>
      <c r="J540" s="18" t="s">
        <v>7441</v>
      </c>
      <c r="K540" s="18" t="s">
        <v>4213</v>
      </c>
      <c r="L540" s="20" t="s">
        <v>7442</v>
      </c>
      <c r="M540" s="18" t="s">
        <v>4275</v>
      </c>
      <c r="N540" s="21" t="s">
        <v>7443</v>
      </c>
      <c r="O540" s="21" t="s">
        <v>7444</v>
      </c>
    </row>
    <row r="541" spans="1:15" ht="15" customHeight="1">
      <c r="A541" s="18" t="s">
        <v>98</v>
      </c>
      <c r="B541" s="18" t="s">
        <v>99</v>
      </c>
      <c r="C541" s="19">
        <v>6</v>
      </c>
      <c r="D541" s="18" t="s">
        <v>592</v>
      </c>
      <c r="E541" s="18" t="s">
        <v>7211</v>
      </c>
      <c r="F541" s="20">
        <v>32348554</v>
      </c>
      <c r="G541" s="18" t="s">
        <v>4511</v>
      </c>
      <c r="H541" s="18" t="s">
        <v>4512</v>
      </c>
      <c r="I541" s="18" t="s">
        <v>2396</v>
      </c>
      <c r="J541" s="18" t="s">
        <v>4513</v>
      </c>
      <c r="K541" s="18" t="s">
        <v>4213</v>
      </c>
      <c r="L541" s="20" t="s">
        <v>4514</v>
      </c>
      <c r="M541" s="18" t="s">
        <v>4373</v>
      </c>
      <c r="N541" s="21" t="s">
        <v>4515</v>
      </c>
      <c r="O541" s="21" t="s">
        <v>4516</v>
      </c>
    </row>
    <row r="542" spans="1:15" ht="15" customHeight="1">
      <c r="A542" s="18" t="s">
        <v>98</v>
      </c>
      <c r="B542" s="18" t="s">
        <v>99</v>
      </c>
      <c r="C542" s="19">
        <v>6</v>
      </c>
      <c r="D542" s="18" t="s">
        <v>592</v>
      </c>
      <c r="E542" s="18" t="s">
        <v>7211</v>
      </c>
      <c r="F542" s="20">
        <v>32124442</v>
      </c>
      <c r="G542" s="18" t="s">
        <v>7411</v>
      </c>
      <c r="H542" s="18" t="s">
        <v>7445</v>
      </c>
      <c r="I542" s="18" t="s">
        <v>2396</v>
      </c>
      <c r="J542" s="18" t="s">
        <v>7446</v>
      </c>
      <c r="K542" s="18" t="s">
        <v>4213</v>
      </c>
      <c r="L542" s="20" t="s">
        <v>7447</v>
      </c>
      <c r="M542" s="18" t="s">
        <v>4275</v>
      </c>
      <c r="N542" s="21" t="s">
        <v>7448</v>
      </c>
      <c r="O542" s="21" t="s">
        <v>7449</v>
      </c>
    </row>
    <row r="543" spans="1:15" ht="15" customHeight="1">
      <c r="A543" s="18" t="s">
        <v>98</v>
      </c>
      <c r="B543" s="18" t="s">
        <v>99</v>
      </c>
      <c r="C543" s="19">
        <v>6</v>
      </c>
      <c r="D543" s="18" t="s">
        <v>592</v>
      </c>
      <c r="E543" s="18" t="s">
        <v>7211</v>
      </c>
      <c r="F543" s="20">
        <v>31943131</v>
      </c>
      <c r="G543" s="18" t="s">
        <v>7450</v>
      </c>
      <c r="H543" s="18" t="s">
        <v>7451</v>
      </c>
      <c r="I543" s="18" t="s">
        <v>2396</v>
      </c>
      <c r="J543" s="18" t="s">
        <v>7452</v>
      </c>
      <c r="K543" s="18" t="s">
        <v>4213</v>
      </c>
      <c r="L543" s="20" t="s">
        <v>7453</v>
      </c>
      <c r="M543" s="18" t="s">
        <v>4827</v>
      </c>
      <c r="N543" s="21" t="s">
        <v>7454</v>
      </c>
      <c r="O543" s="21" t="s">
        <v>7455</v>
      </c>
    </row>
    <row r="544" spans="1:15" ht="15" customHeight="1">
      <c r="A544" s="18" t="s">
        <v>98</v>
      </c>
      <c r="B544" s="18" t="s">
        <v>99</v>
      </c>
      <c r="C544" s="19">
        <v>6</v>
      </c>
      <c r="D544" s="18" t="s">
        <v>592</v>
      </c>
      <c r="E544" s="18" t="s">
        <v>7211</v>
      </c>
      <c r="F544" s="20">
        <v>32613650</v>
      </c>
      <c r="G544" s="18" t="s">
        <v>7456</v>
      </c>
      <c r="H544" s="18" t="s">
        <v>7457</v>
      </c>
      <c r="I544" s="18" t="s">
        <v>1303</v>
      </c>
      <c r="J544" s="18"/>
      <c r="K544" s="18" t="s">
        <v>4213</v>
      </c>
      <c r="L544" s="20" t="s">
        <v>7458</v>
      </c>
      <c r="M544" s="18" t="s">
        <v>7430</v>
      </c>
      <c r="N544" s="21" t="s">
        <v>7459</v>
      </c>
      <c r="O544" s="21" t="s">
        <v>7460</v>
      </c>
    </row>
    <row r="545" spans="1:15" ht="15" customHeight="1">
      <c r="A545" s="18" t="s">
        <v>98</v>
      </c>
      <c r="B545" s="18" t="s">
        <v>99</v>
      </c>
      <c r="C545" s="19">
        <v>6</v>
      </c>
      <c r="D545" s="18" t="s">
        <v>592</v>
      </c>
      <c r="E545" s="18" t="s">
        <v>7211</v>
      </c>
      <c r="F545" s="20">
        <v>32072620</v>
      </c>
      <c r="G545" s="18" t="s">
        <v>7461</v>
      </c>
      <c r="H545" s="18" t="s">
        <v>7462</v>
      </c>
      <c r="I545" s="18" t="s">
        <v>1303</v>
      </c>
      <c r="J545" s="18" t="s">
        <v>2503</v>
      </c>
      <c r="K545" s="18" t="s">
        <v>4213</v>
      </c>
      <c r="L545" s="20" t="s">
        <v>7463</v>
      </c>
      <c r="M545" s="18" t="s">
        <v>4320</v>
      </c>
      <c r="N545" s="21" t="s">
        <v>7464</v>
      </c>
      <c r="O545" s="21" t="s">
        <v>7465</v>
      </c>
    </row>
    <row r="546" spans="1:15" ht="15" customHeight="1">
      <c r="A546" s="18" t="s">
        <v>98</v>
      </c>
      <c r="B546" s="18" t="s">
        <v>99</v>
      </c>
      <c r="C546" s="19">
        <v>6</v>
      </c>
      <c r="D546" s="18" t="s">
        <v>592</v>
      </c>
      <c r="E546" s="18" t="s">
        <v>7211</v>
      </c>
      <c r="F546" s="20">
        <v>32320001</v>
      </c>
      <c r="G546" s="18" t="s">
        <v>7466</v>
      </c>
      <c r="H546" s="18" t="s">
        <v>7467</v>
      </c>
      <c r="I546" s="18" t="s">
        <v>2371</v>
      </c>
      <c r="J546" s="18"/>
      <c r="K546" s="18" t="s">
        <v>4234</v>
      </c>
      <c r="L546" s="20" t="s">
        <v>7468</v>
      </c>
      <c r="M546" s="18" t="s">
        <v>7300</v>
      </c>
      <c r="N546" s="21" t="s">
        <v>7469</v>
      </c>
      <c r="O546" s="21" t="s">
        <v>7470</v>
      </c>
    </row>
    <row r="547" spans="1:15" ht="15" customHeight="1">
      <c r="A547" s="18" t="s">
        <v>98</v>
      </c>
      <c r="B547" s="18" t="s">
        <v>99</v>
      </c>
      <c r="C547" s="19">
        <v>6</v>
      </c>
      <c r="D547" s="18" t="s">
        <v>592</v>
      </c>
      <c r="E547" s="18" t="s">
        <v>7211</v>
      </c>
      <c r="F547" s="20">
        <v>32228187</v>
      </c>
      <c r="G547" s="18" t="s">
        <v>7471</v>
      </c>
      <c r="H547" s="18" t="s">
        <v>7472</v>
      </c>
      <c r="I547" s="18" t="s">
        <v>4525</v>
      </c>
      <c r="J547" s="18" t="s">
        <v>7473</v>
      </c>
      <c r="K547" s="18" t="s">
        <v>7474</v>
      </c>
      <c r="L547" s="20" t="s">
        <v>7475</v>
      </c>
      <c r="M547" s="18" t="s">
        <v>4215</v>
      </c>
      <c r="N547" s="21" t="s">
        <v>7476</v>
      </c>
      <c r="O547" s="21" t="s">
        <v>7477</v>
      </c>
    </row>
    <row r="548" spans="1:15" ht="15" customHeight="1">
      <c r="A548" s="18" t="s">
        <v>98</v>
      </c>
      <c r="B548" s="18" t="s">
        <v>99</v>
      </c>
      <c r="C548" s="19">
        <v>6</v>
      </c>
      <c r="D548" s="18" t="s">
        <v>592</v>
      </c>
      <c r="E548" s="18" t="s">
        <v>7211</v>
      </c>
      <c r="F548" s="20">
        <v>30822358</v>
      </c>
      <c r="G548" s="18" t="s">
        <v>7478</v>
      </c>
      <c r="H548" s="18" t="s">
        <v>7479</v>
      </c>
      <c r="I548" s="18" t="s">
        <v>850</v>
      </c>
      <c r="J548" s="18" t="s">
        <v>2925</v>
      </c>
      <c r="K548" s="18" t="s">
        <v>4213</v>
      </c>
      <c r="L548" s="20" t="s">
        <v>7480</v>
      </c>
      <c r="M548" s="18" t="s">
        <v>4247</v>
      </c>
      <c r="N548" s="21" t="s">
        <v>7481</v>
      </c>
      <c r="O548" s="21" t="s">
        <v>7482</v>
      </c>
    </row>
    <row r="549" spans="1:15" ht="15" customHeight="1">
      <c r="A549" s="18" t="s">
        <v>98</v>
      </c>
      <c r="B549" s="18" t="s">
        <v>99</v>
      </c>
      <c r="C549" s="19">
        <v>6</v>
      </c>
      <c r="D549" s="18" t="s">
        <v>592</v>
      </c>
      <c r="E549" s="18" t="s">
        <v>7211</v>
      </c>
      <c r="F549" s="20">
        <v>30628069</v>
      </c>
      <c r="G549" s="18" t="s">
        <v>7483</v>
      </c>
      <c r="H549" s="18" t="s">
        <v>7484</v>
      </c>
      <c r="I549" s="18" t="s">
        <v>2364</v>
      </c>
      <c r="J549" s="18" t="s">
        <v>7485</v>
      </c>
      <c r="K549" s="18" t="s">
        <v>4213</v>
      </c>
      <c r="L549" s="20" t="s">
        <v>7486</v>
      </c>
      <c r="M549" s="18" t="s">
        <v>7300</v>
      </c>
      <c r="N549" s="21" t="s">
        <v>7487</v>
      </c>
      <c r="O549" s="21" t="s">
        <v>7488</v>
      </c>
    </row>
    <row r="550" spans="1:15" ht="15" customHeight="1">
      <c r="A550" s="18" t="s">
        <v>98</v>
      </c>
      <c r="B550" s="18" t="s">
        <v>99</v>
      </c>
      <c r="C550" s="19">
        <v>6</v>
      </c>
      <c r="D550" s="18" t="s">
        <v>592</v>
      </c>
      <c r="E550" s="18" t="s">
        <v>7211</v>
      </c>
      <c r="F550" s="20">
        <v>30430546</v>
      </c>
      <c r="G550" s="18" t="s">
        <v>7489</v>
      </c>
      <c r="H550" s="18" t="s">
        <v>7490</v>
      </c>
      <c r="I550" s="18" t="s">
        <v>1390</v>
      </c>
      <c r="J550" s="18" t="s">
        <v>7491</v>
      </c>
      <c r="K550" s="18" t="s">
        <v>4213</v>
      </c>
      <c r="L550" s="20" t="s">
        <v>7492</v>
      </c>
      <c r="M550" s="18" t="s">
        <v>7493</v>
      </c>
      <c r="N550" s="21" t="s">
        <v>7494</v>
      </c>
      <c r="O550" s="21" t="s">
        <v>7495</v>
      </c>
    </row>
    <row r="551" spans="1:15" ht="15" customHeight="1">
      <c r="A551" s="18" t="s">
        <v>98</v>
      </c>
      <c r="B551" s="18" t="s">
        <v>99</v>
      </c>
      <c r="C551" s="19">
        <v>6</v>
      </c>
      <c r="D551" s="18" t="s">
        <v>592</v>
      </c>
      <c r="E551" s="18" t="s">
        <v>7211</v>
      </c>
      <c r="F551" s="20">
        <v>30070708</v>
      </c>
      <c r="G551" s="18" t="s">
        <v>7496</v>
      </c>
      <c r="H551" s="18" t="s">
        <v>7497</v>
      </c>
      <c r="I551" s="18" t="s">
        <v>2485</v>
      </c>
      <c r="J551" s="18" t="s">
        <v>7498</v>
      </c>
      <c r="K551" s="18" t="s">
        <v>4213</v>
      </c>
      <c r="L551" s="20" t="s">
        <v>7499</v>
      </c>
      <c r="M551" s="18" t="s">
        <v>7500</v>
      </c>
      <c r="N551" s="21" t="s">
        <v>7501</v>
      </c>
      <c r="O551" s="21" t="s">
        <v>7502</v>
      </c>
    </row>
    <row r="552" spans="1:15" ht="15" customHeight="1">
      <c r="A552" s="18" t="s">
        <v>98</v>
      </c>
      <c r="B552" s="18" t="s">
        <v>99</v>
      </c>
      <c r="C552" s="19">
        <v>6</v>
      </c>
      <c r="D552" s="18" t="s">
        <v>592</v>
      </c>
      <c r="E552" s="18" t="s">
        <v>7211</v>
      </c>
      <c r="F552" s="20">
        <v>30158235</v>
      </c>
      <c r="G552" s="18" t="s">
        <v>7503</v>
      </c>
      <c r="H552" s="18" t="s">
        <v>7504</v>
      </c>
      <c r="I552" s="18" t="s">
        <v>1313</v>
      </c>
      <c r="J552" s="18" t="s">
        <v>1313</v>
      </c>
      <c r="K552" s="18" t="s">
        <v>7287</v>
      </c>
      <c r="L552" s="20" t="s">
        <v>7505</v>
      </c>
      <c r="M552" s="18" t="s">
        <v>4206</v>
      </c>
      <c r="N552" s="21" t="s">
        <v>7506</v>
      </c>
      <c r="O552" s="21" t="s">
        <v>7507</v>
      </c>
    </row>
    <row r="553" spans="1:15" ht="15" customHeight="1">
      <c r="A553" s="18" t="s">
        <v>98</v>
      </c>
      <c r="B553" s="18" t="s">
        <v>99</v>
      </c>
      <c r="C553" s="19">
        <v>6</v>
      </c>
      <c r="D553" s="18" t="s">
        <v>592</v>
      </c>
      <c r="E553" s="18" t="s">
        <v>7211</v>
      </c>
      <c r="F553" s="20">
        <v>30141542</v>
      </c>
      <c r="G553" s="18" t="s">
        <v>7508</v>
      </c>
      <c r="H553" s="18" t="s">
        <v>7509</v>
      </c>
      <c r="I553" s="18" t="s">
        <v>525</v>
      </c>
      <c r="J553" s="18"/>
      <c r="K553" s="18" t="s">
        <v>4213</v>
      </c>
      <c r="L553" s="20" t="s">
        <v>7510</v>
      </c>
      <c r="M553" s="18" t="s">
        <v>4643</v>
      </c>
      <c r="N553" s="21" t="s">
        <v>7511</v>
      </c>
      <c r="O553" s="21" t="s">
        <v>7512</v>
      </c>
    </row>
    <row r="554" spans="1:15" ht="15" customHeight="1">
      <c r="A554" s="18" t="s">
        <v>98</v>
      </c>
      <c r="B554" s="18" t="s">
        <v>99</v>
      </c>
      <c r="C554" s="19">
        <v>6</v>
      </c>
      <c r="D554" s="18" t="s">
        <v>592</v>
      </c>
      <c r="E554" s="18" t="s">
        <v>7211</v>
      </c>
      <c r="F554" s="20">
        <v>29590279</v>
      </c>
      <c r="G554" s="18" t="s">
        <v>7513</v>
      </c>
      <c r="H554" s="18" t="s">
        <v>7514</v>
      </c>
      <c r="I554" s="18" t="s">
        <v>7515</v>
      </c>
      <c r="J554" s="18"/>
      <c r="K554" s="18" t="s">
        <v>4234</v>
      </c>
      <c r="L554" s="20" t="s">
        <v>7516</v>
      </c>
      <c r="M554" s="18" t="s">
        <v>7517</v>
      </c>
      <c r="N554" s="21" t="s">
        <v>7518</v>
      </c>
      <c r="O554" s="21" t="s">
        <v>7519</v>
      </c>
    </row>
    <row r="555" spans="1:15" ht="15" customHeight="1">
      <c r="A555" s="18" t="s">
        <v>98</v>
      </c>
      <c r="B555" s="18" t="s">
        <v>99</v>
      </c>
      <c r="C555" s="19">
        <v>6</v>
      </c>
      <c r="D555" s="18" t="s">
        <v>592</v>
      </c>
      <c r="E555" s="18" t="s">
        <v>7211</v>
      </c>
      <c r="F555" s="20">
        <v>29054603</v>
      </c>
      <c r="G555" s="18" t="s">
        <v>7520</v>
      </c>
      <c r="H555" s="18" t="s">
        <v>7521</v>
      </c>
      <c r="I555" s="18" t="s">
        <v>1546</v>
      </c>
      <c r="J555" s="18" t="s">
        <v>7522</v>
      </c>
      <c r="K555" s="18" t="s">
        <v>4245</v>
      </c>
      <c r="L555" s="20" t="s">
        <v>7523</v>
      </c>
      <c r="M555" s="18" t="s">
        <v>4275</v>
      </c>
      <c r="N555" s="21" t="s">
        <v>7524</v>
      </c>
      <c r="O555" s="21" t="s">
        <v>7525</v>
      </c>
    </row>
    <row r="556" spans="1:15" ht="15" customHeight="1">
      <c r="A556" s="18" t="s">
        <v>98</v>
      </c>
      <c r="B556" s="18" t="s">
        <v>99</v>
      </c>
      <c r="C556" s="19">
        <v>6</v>
      </c>
      <c r="D556" s="18" t="s">
        <v>592</v>
      </c>
      <c r="E556" s="18" t="s">
        <v>7211</v>
      </c>
      <c r="F556" s="20">
        <v>28864078</v>
      </c>
      <c r="G556" s="18" t="s">
        <v>7526</v>
      </c>
      <c r="H556" s="18" t="s">
        <v>7527</v>
      </c>
      <c r="I556" s="18" t="s">
        <v>782</v>
      </c>
      <c r="J556" s="18" t="s">
        <v>7528</v>
      </c>
      <c r="K556" s="18" t="s">
        <v>4245</v>
      </c>
      <c r="L556" s="20" t="s">
        <v>7529</v>
      </c>
      <c r="M556" s="18" t="s">
        <v>4827</v>
      </c>
      <c r="N556" s="21" t="s">
        <v>7530</v>
      </c>
      <c r="O556" s="21" t="s">
        <v>7531</v>
      </c>
    </row>
    <row r="557" spans="1:15" ht="15" customHeight="1">
      <c r="A557" s="18" t="s">
        <v>98</v>
      </c>
      <c r="B557" s="18" t="s">
        <v>99</v>
      </c>
      <c r="C557" s="19">
        <v>6</v>
      </c>
      <c r="D557" s="18" t="s">
        <v>592</v>
      </c>
      <c r="E557" s="18" t="s">
        <v>7211</v>
      </c>
      <c r="F557" s="20">
        <v>28990164</v>
      </c>
      <c r="G557" s="18" t="s">
        <v>7532</v>
      </c>
      <c r="H557" s="18" t="s">
        <v>7533</v>
      </c>
      <c r="I557" s="18" t="s">
        <v>782</v>
      </c>
      <c r="J557" s="18" t="s">
        <v>7534</v>
      </c>
      <c r="K557" s="18" t="s">
        <v>4213</v>
      </c>
      <c r="L557" s="20" t="s">
        <v>7535</v>
      </c>
      <c r="M557" s="18" t="s">
        <v>4809</v>
      </c>
      <c r="N557" s="21" t="s">
        <v>7536</v>
      </c>
      <c r="O557" s="21" t="s">
        <v>7537</v>
      </c>
    </row>
    <row r="558" spans="1:15" ht="15" customHeight="1">
      <c r="A558" s="18" t="s">
        <v>98</v>
      </c>
      <c r="B558" s="18" t="s">
        <v>99</v>
      </c>
      <c r="C558" s="19">
        <v>6</v>
      </c>
      <c r="D558" s="18" t="s">
        <v>592</v>
      </c>
      <c r="E558" s="18" t="s">
        <v>7211</v>
      </c>
      <c r="F558" s="20">
        <v>28699167</v>
      </c>
      <c r="G558" s="18" t="s">
        <v>7538</v>
      </c>
      <c r="H558" s="18" t="s">
        <v>7539</v>
      </c>
      <c r="I558" s="18" t="s">
        <v>785</v>
      </c>
      <c r="J558" s="18" t="s">
        <v>7540</v>
      </c>
      <c r="K558" s="18" t="s">
        <v>7541</v>
      </c>
      <c r="L558" s="20" t="s">
        <v>7542</v>
      </c>
      <c r="M558" s="18" t="s">
        <v>4215</v>
      </c>
      <c r="N558" s="21" t="s">
        <v>7543</v>
      </c>
      <c r="O558" s="21" t="s">
        <v>7544</v>
      </c>
    </row>
    <row r="559" spans="1:15" ht="15" customHeight="1">
      <c r="A559" s="18" t="s">
        <v>98</v>
      </c>
      <c r="B559" s="18" t="s">
        <v>99</v>
      </c>
      <c r="C559" s="19">
        <v>6</v>
      </c>
      <c r="D559" s="18" t="s">
        <v>592</v>
      </c>
      <c r="E559" s="18" t="s">
        <v>7211</v>
      </c>
      <c r="F559" s="20">
        <v>28457908</v>
      </c>
      <c r="G559" s="18" t="s">
        <v>7526</v>
      </c>
      <c r="H559" s="18" t="s">
        <v>7545</v>
      </c>
      <c r="I559" s="18" t="s">
        <v>7546</v>
      </c>
      <c r="J559" s="18" t="s">
        <v>7547</v>
      </c>
      <c r="K559" s="18" t="s">
        <v>4245</v>
      </c>
      <c r="L559" s="20" t="s">
        <v>7548</v>
      </c>
      <c r="M559" s="18" t="s">
        <v>5314</v>
      </c>
      <c r="N559" s="21" t="s">
        <v>7549</v>
      </c>
      <c r="O559" s="21" t="s">
        <v>7550</v>
      </c>
    </row>
    <row r="560" spans="1:15" ht="15" customHeight="1">
      <c r="A560" s="18" t="s">
        <v>98</v>
      </c>
      <c r="B560" s="18" t="s">
        <v>99</v>
      </c>
      <c r="C560" s="19">
        <v>6</v>
      </c>
      <c r="D560" s="18" t="s">
        <v>592</v>
      </c>
      <c r="E560" s="18" t="s">
        <v>7211</v>
      </c>
      <c r="F560" s="20">
        <v>27518205</v>
      </c>
      <c r="G560" s="18" t="s">
        <v>7532</v>
      </c>
      <c r="H560" s="18" t="s">
        <v>7551</v>
      </c>
      <c r="I560" s="18" t="s">
        <v>1555</v>
      </c>
      <c r="J560" s="18" t="s">
        <v>7552</v>
      </c>
      <c r="K560" s="18" t="s">
        <v>4213</v>
      </c>
      <c r="L560" s="20" t="s">
        <v>7553</v>
      </c>
      <c r="M560" s="18" t="s">
        <v>5314</v>
      </c>
      <c r="N560" s="21" t="s">
        <v>7554</v>
      </c>
      <c r="O560" s="21" t="s">
        <v>7555</v>
      </c>
    </row>
    <row r="561" spans="1:15" ht="15" customHeight="1">
      <c r="A561" s="18" t="s">
        <v>98</v>
      </c>
      <c r="B561" s="18" t="s">
        <v>99</v>
      </c>
      <c r="C561" s="19">
        <v>6</v>
      </c>
      <c r="D561" s="18" t="s">
        <v>592</v>
      </c>
      <c r="E561" s="18" t="s">
        <v>7556</v>
      </c>
      <c r="F561" s="20">
        <v>28300305</v>
      </c>
      <c r="G561" s="18" t="s">
        <v>7557</v>
      </c>
      <c r="H561" s="18" t="s">
        <v>7558</v>
      </c>
      <c r="I561" s="18" t="s">
        <v>2407</v>
      </c>
      <c r="J561" s="18"/>
      <c r="K561" s="18" t="s">
        <v>4213</v>
      </c>
      <c r="L561" s="20" t="s">
        <v>7559</v>
      </c>
      <c r="M561" s="18" t="s">
        <v>4643</v>
      </c>
      <c r="N561" s="21" t="s">
        <v>7560</v>
      </c>
      <c r="O561" s="21" t="s">
        <v>7561</v>
      </c>
    </row>
    <row r="562" spans="1:15" ht="15" customHeight="1">
      <c r="A562" s="18" t="s">
        <v>98</v>
      </c>
      <c r="B562" s="18" t="s">
        <v>99</v>
      </c>
      <c r="C562" s="19">
        <v>6</v>
      </c>
      <c r="D562" s="18" t="s">
        <v>592</v>
      </c>
      <c r="E562" s="18" t="s">
        <v>7556</v>
      </c>
      <c r="F562" s="20">
        <v>28300309</v>
      </c>
      <c r="G562" s="18" t="s">
        <v>7557</v>
      </c>
      <c r="H562" s="18" t="s">
        <v>7562</v>
      </c>
      <c r="I562" s="18" t="s">
        <v>2407</v>
      </c>
      <c r="J562" s="18"/>
      <c r="K562" s="18" t="s">
        <v>4213</v>
      </c>
      <c r="L562" s="20" t="s">
        <v>7563</v>
      </c>
      <c r="M562" s="18" t="s">
        <v>4206</v>
      </c>
      <c r="N562" s="21" t="s">
        <v>7564</v>
      </c>
      <c r="O562" s="21" t="s">
        <v>7565</v>
      </c>
    </row>
    <row r="563" spans="1:15" ht="15" customHeight="1">
      <c r="A563" s="18" t="s">
        <v>98</v>
      </c>
      <c r="B563" s="18" t="s">
        <v>99</v>
      </c>
      <c r="C563" s="19">
        <v>6</v>
      </c>
      <c r="D563" s="18" t="s">
        <v>592</v>
      </c>
      <c r="E563" s="18" t="s">
        <v>7556</v>
      </c>
      <c r="F563" s="20">
        <v>28042732</v>
      </c>
      <c r="G563" s="18" t="s">
        <v>7566</v>
      </c>
      <c r="H563" s="18" t="s">
        <v>7567</v>
      </c>
      <c r="I563" s="18" t="s">
        <v>1318</v>
      </c>
      <c r="J563" s="18" t="s">
        <v>2400</v>
      </c>
      <c r="K563" s="18" t="s">
        <v>7568</v>
      </c>
      <c r="L563" s="20" t="s">
        <v>7569</v>
      </c>
      <c r="M563" s="18" t="s">
        <v>4215</v>
      </c>
      <c r="N563" s="21" t="s">
        <v>7570</v>
      </c>
      <c r="O563" s="21" t="s">
        <v>7571</v>
      </c>
    </row>
    <row r="564" spans="1:15" ht="15" customHeight="1">
      <c r="A564" s="18" t="s">
        <v>98</v>
      </c>
      <c r="B564" s="18" t="s">
        <v>99</v>
      </c>
      <c r="C564" s="19">
        <v>6</v>
      </c>
      <c r="D564" s="18" t="s">
        <v>592</v>
      </c>
      <c r="E564" s="18" t="s">
        <v>7556</v>
      </c>
      <c r="F564" s="20">
        <v>27459949</v>
      </c>
      <c r="G564" s="18" t="s">
        <v>7572</v>
      </c>
      <c r="H564" s="18" t="s">
        <v>7573</v>
      </c>
      <c r="I564" s="18" t="s">
        <v>781</v>
      </c>
      <c r="J564" s="18" t="s">
        <v>7574</v>
      </c>
      <c r="K564" s="18" t="s">
        <v>4213</v>
      </c>
      <c r="L564" s="20" t="s">
        <v>7575</v>
      </c>
      <c r="M564" s="18" t="s">
        <v>5489</v>
      </c>
      <c r="N564" s="21" t="s">
        <v>7576</v>
      </c>
      <c r="O564" s="21" t="s">
        <v>7577</v>
      </c>
    </row>
    <row r="565" spans="1:15" ht="15" customHeight="1">
      <c r="A565" s="18" t="s">
        <v>98</v>
      </c>
      <c r="B565" s="18" t="s">
        <v>99</v>
      </c>
      <c r="C565" s="19">
        <v>6</v>
      </c>
      <c r="D565" s="18" t="s">
        <v>592</v>
      </c>
      <c r="E565" s="18" t="s">
        <v>7211</v>
      </c>
      <c r="F565" s="20">
        <v>27085754</v>
      </c>
      <c r="G565" s="18" t="s">
        <v>7578</v>
      </c>
      <c r="H565" s="18" t="s">
        <v>3387</v>
      </c>
      <c r="I565" s="18" t="s">
        <v>788</v>
      </c>
      <c r="J565" s="18" t="s">
        <v>7579</v>
      </c>
      <c r="K565" s="18" t="s">
        <v>4245</v>
      </c>
      <c r="L565" s="20" t="s">
        <v>7580</v>
      </c>
      <c r="M565" s="18" t="s">
        <v>5314</v>
      </c>
      <c r="N565" s="21" t="s">
        <v>7581</v>
      </c>
      <c r="O565" s="21" t="s">
        <v>7582</v>
      </c>
    </row>
    <row r="566" spans="1:15" ht="15" customHeight="1">
      <c r="A566" s="18" t="s">
        <v>98</v>
      </c>
      <c r="B566" s="18" t="s">
        <v>99</v>
      </c>
      <c r="C566" s="19">
        <v>6</v>
      </c>
      <c r="D566" s="18" t="s">
        <v>592</v>
      </c>
      <c r="E566" s="18" t="s">
        <v>7556</v>
      </c>
      <c r="F566" s="20">
        <v>26923915</v>
      </c>
      <c r="G566" s="18" t="s">
        <v>7566</v>
      </c>
      <c r="H566" s="18" t="s">
        <v>7583</v>
      </c>
      <c r="I566" s="18" t="s">
        <v>5526</v>
      </c>
      <c r="J566" s="18"/>
      <c r="K566" s="18" t="s">
        <v>7379</v>
      </c>
      <c r="L566" s="20" t="s">
        <v>7584</v>
      </c>
      <c r="M566" s="18" t="s">
        <v>4215</v>
      </c>
      <c r="N566" s="21" t="s">
        <v>7585</v>
      </c>
      <c r="O566" s="21" t="s">
        <v>7586</v>
      </c>
    </row>
    <row r="567" spans="1:15" ht="15" customHeight="1">
      <c r="A567" s="18" t="s">
        <v>98</v>
      </c>
      <c r="B567" s="18" t="s">
        <v>99</v>
      </c>
      <c r="C567" s="19">
        <v>6</v>
      </c>
      <c r="D567" s="18" t="s">
        <v>592</v>
      </c>
      <c r="E567" s="18" t="s">
        <v>7556</v>
      </c>
      <c r="F567" s="20">
        <v>26667599</v>
      </c>
      <c r="G567" s="18" t="s">
        <v>7587</v>
      </c>
      <c r="H567" s="18" t="s">
        <v>3409</v>
      </c>
      <c r="I567" s="18" t="s">
        <v>5526</v>
      </c>
      <c r="J567" s="18" t="s">
        <v>7588</v>
      </c>
      <c r="K567" s="18" t="s">
        <v>4450</v>
      </c>
      <c r="L567" s="20" t="s">
        <v>7589</v>
      </c>
      <c r="M567" s="18" t="s">
        <v>5496</v>
      </c>
      <c r="N567" s="21" t="s">
        <v>7590</v>
      </c>
      <c r="O567" s="21" t="s">
        <v>7591</v>
      </c>
    </row>
    <row r="568" spans="1:15" ht="15" customHeight="1">
      <c r="A568" s="18" t="s">
        <v>98</v>
      </c>
      <c r="B568" s="18" t="s">
        <v>99</v>
      </c>
      <c r="C568" s="19">
        <v>6</v>
      </c>
      <c r="D568" s="18" t="s">
        <v>592</v>
      </c>
      <c r="E568" s="18" t="s">
        <v>7556</v>
      </c>
      <c r="F568" s="20">
        <v>26969368</v>
      </c>
      <c r="G568" s="18" t="s">
        <v>7592</v>
      </c>
      <c r="H568" s="18" t="s">
        <v>7593</v>
      </c>
      <c r="I568" s="18" t="s">
        <v>7594</v>
      </c>
      <c r="J568" s="18" t="s">
        <v>7594</v>
      </c>
      <c r="K568" s="18" t="s">
        <v>6910</v>
      </c>
      <c r="L568" s="20" t="s">
        <v>7595</v>
      </c>
      <c r="M568" s="18" t="s">
        <v>4452</v>
      </c>
      <c r="N568" s="21" t="s">
        <v>7596</v>
      </c>
      <c r="O568" s="21" t="s">
        <v>7597</v>
      </c>
    </row>
    <row r="569" spans="1:15" ht="15" customHeight="1">
      <c r="A569" s="18" t="s">
        <v>98</v>
      </c>
      <c r="B569" s="18" t="s">
        <v>99</v>
      </c>
      <c r="C569" s="19">
        <v>6</v>
      </c>
      <c r="D569" s="18" t="s">
        <v>592</v>
      </c>
      <c r="E569" s="18" t="s">
        <v>7556</v>
      </c>
      <c r="F569" s="20">
        <v>26561053</v>
      </c>
      <c r="G569" s="18" t="s">
        <v>7598</v>
      </c>
      <c r="H569" s="18" t="s">
        <v>7599</v>
      </c>
      <c r="I569" s="18" t="s">
        <v>529</v>
      </c>
      <c r="J569" s="18" t="s">
        <v>7600</v>
      </c>
      <c r="K569" s="18" t="s">
        <v>4339</v>
      </c>
      <c r="L569" s="20" t="s">
        <v>7601</v>
      </c>
      <c r="M569" s="18" t="s">
        <v>4298</v>
      </c>
      <c r="N569" s="21" t="s">
        <v>7602</v>
      </c>
      <c r="O569" s="21" t="s">
        <v>7603</v>
      </c>
    </row>
    <row r="570" spans="1:15" ht="15" customHeight="1">
      <c r="A570" s="18" t="s">
        <v>98</v>
      </c>
      <c r="B570" s="18" t="s">
        <v>99</v>
      </c>
      <c r="C570" s="19">
        <v>6</v>
      </c>
      <c r="D570" s="18" t="s">
        <v>592</v>
      </c>
      <c r="E570" s="18" t="s">
        <v>7556</v>
      </c>
      <c r="F570" s="20">
        <v>26500011</v>
      </c>
      <c r="G570" s="18" t="s">
        <v>7604</v>
      </c>
      <c r="H570" s="18" t="s">
        <v>7605</v>
      </c>
      <c r="I570" s="18" t="s">
        <v>1029</v>
      </c>
      <c r="J570" s="18"/>
      <c r="K570" s="18" t="s">
        <v>7606</v>
      </c>
      <c r="L570" s="20" t="s">
        <v>7607</v>
      </c>
      <c r="M570" s="18" t="s">
        <v>4452</v>
      </c>
      <c r="N570" s="21" t="s">
        <v>7608</v>
      </c>
      <c r="O570" s="21" t="s">
        <v>7609</v>
      </c>
    </row>
    <row r="571" spans="1:15" ht="15" customHeight="1">
      <c r="A571" s="18" t="s">
        <v>98</v>
      </c>
      <c r="B571" s="18" t="s">
        <v>99</v>
      </c>
      <c r="C571" s="19">
        <v>6</v>
      </c>
      <c r="D571" s="18" t="s">
        <v>592</v>
      </c>
      <c r="E571" s="18" t="s">
        <v>7211</v>
      </c>
      <c r="F571" s="20">
        <v>26053050</v>
      </c>
      <c r="G571" s="18" t="s">
        <v>7610</v>
      </c>
      <c r="H571" s="18" t="s">
        <v>7611</v>
      </c>
      <c r="I571" s="18" t="s">
        <v>1029</v>
      </c>
      <c r="J571" s="18" t="s">
        <v>2969</v>
      </c>
      <c r="K571" s="18" t="s">
        <v>4245</v>
      </c>
      <c r="L571" s="20" t="s">
        <v>7612</v>
      </c>
      <c r="M571" s="18" t="s">
        <v>7517</v>
      </c>
      <c r="N571" s="21" t="s">
        <v>7613</v>
      </c>
      <c r="O571" s="21" t="s">
        <v>7614</v>
      </c>
    </row>
    <row r="572" spans="1:15" ht="15" customHeight="1">
      <c r="A572" s="18" t="s">
        <v>98</v>
      </c>
      <c r="B572" s="18" t="s">
        <v>99</v>
      </c>
      <c r="C572" s="19">
        <v>6</v>
      </c>
      <c r="D572" s="18" t="s">
        <v>592</v>
      </c>
      <c r="E572" s="18" t="s">
        <v>7556</v>
      </c>
      <c r="F572" s="20">
        <v>25989336</v>
      </c>
      <c r="G572" s="18" t="s">
        <v>7615</v>
      </c>
      <c r="H572" s="18" t="s">
        <v>7616</v>
      </c>
      <c r="I572" s="18" t="s">
        <v>3995</v>
      </c>
      <c r="J572" s="18" t="s">
        <v>7617</v>
      </c>
      <c r="K572" s="18" t="s">
        <v>4213</v>
      </c>
      <c r="L572" s="20" t="s">
        <v>7618</v>
      </c>
      <c r="M572" s="18" t="s">
        <v>4490</v>
      </c>
      <c r="N572" s="21" t="s">
        <v>7619</v>
      </c>
      <c r="O572" s="21" t="s">
        <v>7620</v>
      </c>
    </row>
    <row r="573" spans="1:15" ht="15" customHeight="1">
      <c r="A573" s="18" t="s">
        <v>98</v>
      </c>
      <c r="B573" s="18" t="s">
        <v>99</v>
      </c>
      <c r="C573" s="19">
        <v>6</v>
      </c>
      <c r="D573" s="18" t="s">
        <v>592</v>
      </c>
      <c r="E573" s="18" t="s">
        <v>7556</v>
      </c>
      <c r="F573" s="20">
        <v>26055606</v>
      </c>
      <c r="G573" s="18" t="s">
        <v>7621</v>
      </c>
      <c r="H573" s="18" t="s">
        <v>7622</v>
      </c>
      <c r="I573" s="18" t="s">
        <v>2969</v>
      </c>
      <c r="J573" s="18" t="s">
        <v>2969</v>
      </c>
      <c r="K573" s="18" t="s">
        <v>6910</v>
      </c>
      <c r="L573" s="20" t="s">
        <v>7623</v>
      </c>
      <c r="M573" s="18" t="s">
        <v>4452</v>
      </c>
      <c r="N573" s="21" t="s">
        <v>7624</v>
      </c>
      <c r="O573" s="21" t="s">
        <v>7625</v>
      </c>
    </row>
    <row r="574" spans="1:15" ht="15" customHeight="1">
      <c r="A574" s="18" t="s">
        <v>98</v>
      </c>
      <c r="B574" s="18" t="s">
        <v>99</v>
      </c>
      <c r="C574" s="19">
        <v>6</v>
      </c>
      <c r="D574" s="18" t="s">
        <v>592</v>
      </c>
      <c r="E574" s="18" t="s">
        <v>7556</v>
      </c>
      <c r="F574" s="20">
        <v>25545016</v>
      </c>
      <c r="G574" s="18" t="s">
        <v>7626</v>
      </c>
      <c r="H574" s="18" t="s">
        <v>7627</v>
      </c>
      <c r="I574" s="18" t="s">
        <v>1963</v>
      </c>
      <c r="J574" s="18" t="s">
        <v>7628</v>
      </c>
      <c r="K574" s="18" t="s">
        <v>4450</v>
      </c>
      <c r="L574" s="20" t="s">
        <v>7629</v>
      </c>
      <c r="M574" s="18" t="s">
        <v>5496</v>
      </c>
      <c r="N574" s="21" t="s">
        <v>7630</v>
      </c>
      <c r="O574" s="21" t="s">
        <v>7631</v>
      </c>
    </row>
    <row r="575" spans="1:15" ht="15" customHeight="1">
      <c r="A575" s="18" t="s">
        <v>98</v>
      </c>
      <c r="B575" s="18" t="s">
        <v>99</v>
      </c>
      <c r="C575" s="19">
        <v>6</v>
      </c>
      <c r="D575" s="18" t="s">
        <v>592</v>
      </c>
      <c r="E575" s="18" t="s">
        <v>7556</v>
      </c>
      <c r="F575" s="20">
        <v>25713988</v>
      </c>
      <c r="G575" s="18" t="s">
        <v>7566</v>
      </c>
      <c r="H575" s="18" t="s">
        <v>7632</v>
      </c>
      <c r="I575" s="18" t="s">
        <v>976</v>
      </c>
      <c r="J575" s="18"/>
      <c r="K575" s="18" t="s">
        <v>7633</v>
      </c>
      <c r="L575" s="20" t="s">
        <v>7634</v>
      </c>
      <c r="M575" s="18" t="s">
        <v>4341</v>
      </c>
      <c r="N575" s="21" t="s">
        <v>7635</v>
      </c>
      <c r="O575" s="21" t="s">
        <v>7636</v>
      </c>
    </row>
    <row r="576" spans="1:15" ht="15" customHeight="1">
      <c r="A576" s="18" t="s">
        <v>98</v>
      </c>
      <c r="B576" s="18" t="s">
        <v>99</v>
      </c>
      <c r="C576" s="19">
        <v>6</v>
      </c>
      <c r="D576" s="18" t="s">
        <v>592</v>
      </c>
      <c r="E576" s="18" t="s">
        <v>7556</v>
      </c>
      <c r="F576" s="20">
        <v>25424052</v>
      </c>
      <c r="G576" s="18" t="s">
        <v>7637</v>
      </c>
      <c r="H576" s="18" t="s">
        <v>7638</v>
      </c>
      <c r="I576" s="18" t="s">
        <v>976</v>
      </c>
      <c r="J576" s="18" t="s">
        <v>7639</v>
      </c>
      <c r="K576" s="18" t="s">
        <v>4483</v>
      </c>
      <c r="L576" s="20" t="s">
        <v>7640</v>
      </c>
      <c r="M576" s="18" t="s">
        <v>4341</v>
      </c>
      <c r="N576" s="21" t="s">
        <v>7641</v>
      </c>
      <c r="O576" s="21" t="s">
        <v>7642</v>
      </c>
    </row>
    <row r="577" spans="1:15" ht="15" customHeight="1">
      <c r="A577" s="18" t="s">
        <v>98</v>
      </c>
      <c r="B577" s="18" t="s">
        <v>99</v>
      </c>
      <c r="C577" s="19">
        <v>6</v>
      </c>
      <c r="D577" s="18" t="s">
        <v>592</v>
      </c>
      <c r="E577" s="18" t="s">
        <v>7556</v>
      </c>
      <c r="F577" s="20">
        <v>24749725</v>
      </c>
      <c r="G577" s="18" t="s">
        <v>7643</v>
      </c>
      <c r="H577" s="18" t="s">
        <v>7644</v>
      </c>
      <c r="I577" s="18" t="s">
        <v>787</v>
      </c>
      <c r="J577" s="18" t="s">
        <v>7645</v>
      </c>
      <c r="K577" s="18" t="s">
        <v>4213</v>
      </c>
      <c r="L577" s="20" t="s">
        <v>7646</v>
      </c>
      <c r="M577" s="18" t="s">
        <v>4215</v>
      </c>
      <c r="N577" s="21" t="s">
        <v>7647</v>
      </c>
      <c r="O577" s="21" t="s">
        <v>7648</v>
      </c>
    </row>
    <row r="578" spans="1:15" ht="15" customHeight="1">
      <c r="A578" s="18" t="s">
        <v>98</v>
      </c>
      <c r="B578" s="18" t="s">
        <v>99</v>
      </c>
      <c r="C578" s="19">
        <v>6</v>
      </c>
      <c r="D578" s="18" t="s">
        <v>592</v>
      </c>
      <c r="E578" s="18" t="s">
        <v>7556</v>
      </c>
      <c r="F578" s="20">
        <v>25460461</v>
      </c>
      <c r="G578" s="18" t="s">
        <v>7649</v>
      </c>
      <c r="H578" s="18" t="s">
        <v>7650</v>
      </c>
      <c r="I578" s="18" t="s">
        <v>729</v>
      </c>
      <c r="J578" s="18" t="s">
        <v>7651</v>
      </c>
      <c r="K578" s="18" t="s">
        <v>7652</v>
      </c>
      <c r="L578" s="20" t="s">
        <v>7653</v>
      </c>
      <c r="M578" s="18" t="s">
        <v>4206</v>
      </c>
      <c r="N578" s="21" t="s">
        <v>7654</v>
      </c>
      <c r="O578" s="21" t="s">
        <v>7655</v>
      </c>
    </row>
    <row r="579" spans="1:15" ht="15" customHeight="1">
      <c r="A579" s="18" t="s">
        <v>112</v>
      </c>
      <c r="B579" s="18" t="s">
        <v>113</v>
      </c>
      <c r="C579" s="19">
        <v>7</v>
      </c>
      <c r="D579" s="18" t="s">
        <v>604</v>
      </c>
      <c r="E579" s="18" t="s">
        <v>7656</v>
      </c>
      <c r="F579" s="20">
        <v>38935904</v>
      </c>
      <c r="G579" s="18" t="s">
        <v>7657</v>
      </c>
      <c r="H579" s="18" t="s">
        <v>7658</v>
      </c>
      <c r="I579" s="18" t="s">
        <v>7659</v>
      </c>
      <c r="J579" s="18"/>
      <c r="K579" s="18" t="s">
        <v>7660</v>
      </c>
      <c r="L579" s="20" t="s">
        <v>7661</v>
      </c>
      <c r="M579" s="18" t="s">
        <v>7281</v>
      </c>
      <c r="N579" s="21" t="s">
        <v>7662</v>
      </c>
      <c r="O579" s="21" t="s">
        <v>7663</v>
      </c>
    </row>
    <row r="580" spans="1:15" ht="15" customHeight="1">
      <c r="A580" s="18" t="s">
        <v>112</v>
      </c>
      <c r="B580" s="18" t="s">
        <v>113</v>
      </c>
      <c r="C580" s="19">
        <v>7</v>
      </c>
      <c r="D580" s="18" t="s">
        <v>604</v>
      </c>
      <c r="E580" s="18" t="s">
        <v>7656</v>
      </c>
      <c r="F580" s="20" t="s">
        <v>7664</v>
      </c>
      <c r="G580" s="18" t="s">
        <v>7665</v>
      </c>
      <c r="H580" s="18" t="s">
        <v>7666</v>
      </c>
      <c r="I580" s="18" t="s">
        <v>4212</v>
      </c>
      <c r="J580" s="18"/>
      <c r="K580" s="18" t="s">
        <v>4213</v>
      </c>
      <c r="L580" s="20" t="s">
        <v>7667</v>
      </c>
      <c r="M580" s="18" t="s">
        <v>5186</v>
      </c>
      <c r="N580" s="21" t="s">
        <v>7668</v>
      </c>
      <c r="O580" s="21" t="s">
        <v>7669</v>
      </c>
    </row>
    <row r="581" spans="1:15" ht="15" customHeight="1">
      <c r="A581" s="18" t="s">
        <v>112</v>
      </c>
      <c r="B581" s="18" t="s">
        <v>113</v>
      </c>
      <c r="C581" s="19">
        <v>7</v>
      </c>
      <c r="D581" s="18" t="s">
        <v>604</v>
      </c>
      <c r="E581" s="18" t="s">
        <v>7656</v>
      </c>
      <c r="F581" s="20">
        <v>38320217</v>
      </c>
      <c r="G581" s="18" t="s">
        <v>7670</v>
      </c>
      <c r="H581" s="18" t="s">
        <v>7671</v>
      </c>
      <c r="I581" s="18" t="s">
        <v>7672</v>
      </c>
      <c r="J581" s="18"/>
      <c r="K581" s="18" t="s">
        <v>4450</v>
      </c>
      <c r="L581" s="20" t="s">
        <v>7673</v>
      </c>
      <c r="M581" s="18" t="s">
        <v>7674</v>
      </c>
      <c r="N581" s="21" t="s">
        <v>7675</v>
      </c>
      <c r="O581" s="21" t="s">
        <v>7676</v>
      </c>
    </row>
    <row r="582" spans="1:15" ht="15" customHeight="1">
      <c r="A582" s="18" t="s">
        <v>112</v>
      </c>
      <c r="B582" s="18" t="s">
        <v>113</v>
      </c>
      <c r="C582" s="19">
        <v>7</v>
      </c>
      <c r="D582" s="18" t="s">
        <v>604</v>
      </c>
      <c r="E582" s="18" t="s">
        <v>7677</v>
      </c>
      <c r="F582" s="20">
        <v>38771591</v>
      </c>
      <c r="G582" s="18" t="s">
        <v>7678</v>
      </c>
      <c r="H582" s="18" t="s">
        <v>7679</v>
      </c>
      <c r="I582" s="18" t="s">
        <v>7672</v>
      </c>
      <c r="J582" s="18" t="s">
        <v>7672</v>
      </c>
      <c r="K582" s="18" t="s">
        <v>7680</v>
      </c>
      <c r="L582" s="20"/>
      <c r="M582" s="18" t="s">
        <v>4206</v>
      </c>
      <c r="N582" s="21" t="s">
        <v>7681</v>
      </c>
      <c r="O582" s="21" t="s">
        <v>7682</v>
      </c>
    </row>
    <row r="583" spans="1:15" ht="15" customHeight="1">
      <c r="A583" s="18" t="s">
        <v>112</v>
      </c>
      <c r="B583" s="18" t="s">
        <v>113</v>
      </c>
      <c r="C583" s="19">
        <v>7</v>
      </c>
      <c r="D583" s="18" t="s">
        <v>604</v>
      </c>
      <c r="E583" s="18" t="s">
        <v>7656</v>
      </c>
      <c r="F583" s="20">
        <v>38269435</v>
      </c>
      <c r="G583" s="18" t="s">
        <v>7683</v>
      </c>
      <c r="H583" s="18" t="s">
        <v>7684</v>
      </c>
      <c r="I583" s="18" t="s">
        <v>4233</v>
      </c>
      <c r="J583" s="18"/>
      <c r="K583" s="18" t="s">
        <v>2655</v>
      </c>
      <c r="L583" s="20" t="s">
        <v>7685</v>
      </c>
      <c r="M583" s="18" t="s">
        <v>4508</v>
      </c>
      <c r="N583" s="21" t="s">
        <v>7686</v>
      </c>
      <c r="O583" s="21" t="s">
        <v>7687</v>
      </c>
    </row>
    <row r="584" spans="1:15" ht="15" customHeight="1">
      <c r="A584" s="18" t="s">
        <v>112</v>
      </c>
      <c r="B584" s="18" t="s">
        <v>113</v>
      </c>
      <c r="C584" s="19">
        <v>7</v>
      </c>
      <c r="D584" s="18" t="s">
        <v>604</v>
      </c>
      <c r="E584" s="18" t="s">
        <v>7677</v>
      </c>
      <c r="F584" s="20">
        <v>38530874</v>
      </c>
      <c r="G584" s="18" t="s">
        <v>7688</v>
      </c>
      <c r="H584" s="18" t="s">
        <v>7689</v>
      </c>
      <c r="I584" s="18" t="s">
        <v>7690</v>
      </c>
      <c r="J584" s="18" t="s">
        <v>7690</v>
      </c>
      <c r="K584" s="18" t="s">
        <v>2655</v>
      </c>
      <c r="L584" s="20"/>
      <c r="M584" s="18" t="s">
        <v>4206</v>
      </c>
      <c r="N584" s="21" t="s">
        <v>7691</v>
      </c>
      <c r="O584" s="21" t="s">
        <v>7692</v>
      </c>
    </row>
    <row r="585" spans="1:15" ht="15" customHeight="1">
      <c r="A585" s="18" t="s">
        <v>112</v>
      </c>
      <c r="B585" s="18" t="s">
        <v>113</v>
      </c>
      <c r="C585" s="19">
        <v>7</v>
      </c>
      <c r="D585" s="18" t="s">
        <v>604</v>
      </c>
      <c r="E585" s="18" t="s">
        <v>7677</v>
      </c>
      <c r="F585" s="20">
        <v>37603852</v>
      </c>
      <c r="G585" s="18" t="s">
        <v>6149</v>
      </c>
      <c r="H585" s="18" t="s">
        <v>6150</v>
      </c>
      <c r="I585" s="18" t="s">
        <v>6151</v>
      </c>
      <c r="J585" s="18"/>
      <c r="K585" s="18" t="s">
        <v>4213</v>
      </c>
      <c r="L585" s="20" t="s">
        <v>6152</v>
      </c>
      <c r="M585" s="18" t="s">
        <v>4298</v>
      </c>
      <c r="N585" s="21" t="s">
        <v>6153</v>
      </c>
      <c r="O585" s="21" t="s">
        <v>6154</v>
      </c>
    </row>
    <row r="586" spans="1:15" ht="15" customHeight="1">
      <c r="A586" s="18" t="s">
        <v>112</v>
      </c>
      <c r="B586" s="18" t="s">
        <v>113</v>
      </c>
      <c r="C586" s="19">
        <v>7</v>
      </c>
      <c r="D586" s="18" t="s">
        <v>604</v>
      </c>
      <c r="E586" s="18" t="s">
        <v>7656</v>
      </c>
      <c r="F586" s="20">
        <v>37539683</v>
      </c>
      <c r="G586" s="18" t="s">
        <v>7693</v>
      </c>
      <c r="H586" s="18" t="s">
        <v>7694</v>
      </c>
      <c r="I586" s="18" t="s">
        <v>2610</v>
      </c>
      <c r="J586" s="18"/>
      <c r="K586" s="18" t="s">
        <v>4450</v>
      </c>
      <c r="L586" s="20" t="s">
        <v>7695</v>
      </c>
      <c r="M586" s="18" t="s">
        <v>4206</v>
      </c>
      <c r="N586" s="21" t="s">
        <v>7696</v>
      </c>
      <c r="O586" s="21" t="s">
        <v>7697</v>
      </c>
    </row>
    <row r="587" spans="1:15" ht="15" customHeight="1">
      <c r="A587" s="18" t="s">
        <v>112</v>
      </c>
      <c r="B587" s="18" t="s">
        <v>113</v>
      </c>
      <c r="C587" s="19">
        <v>7</v>
      </c>
      <c r="D587" s="18" t="s">
        <v>604</v>
      </c>
      <c r="E587" s="18" t="s">
        <v>7656</v>
      </c>
      <c r="F587" s="20">
        <v>37379578</v>
      </c>
      <c r="G587" s="18" t="s">
        <v>7698</v>
      </c>
      <c r="H587" s="18" t="s">
        <v>7699</v>
      </c>
      <c r="I587" s="18" t="s">
        <v>3719</v>
      </c>
      <c r="J587" s="18"/>
      <c r="K587" s="18" t="s">
        <v>4213</v>
      </c>
      <c r="L587" s="20" t="s">
        <v>7700</v>
      </c>
      <c r="M587" s="18" t="s">
        <v>4206</v>
      </c>
      <c r="N587" s="21" t="s">
        <v>7701</v>
      </c>
      <c r="O587" s="21" t="s">
        <v>7702</v>
      </c>
    </row>
    <row r="588" spans="1:15" ht="15" customHeight="1">
      <c r="A588" s="18" t="s">
        <v>112</v>
      </c>
      <c r="B588" s="18" t="s">
        <v>113</v>
      </c>
      <c r="C588" s="19">
        <v>7</v>
      </c>
      <c r="D588" s="18" t="s">
        <v>604</v>
      </c>
      <c r="E588" s="18" t="s">
        <v>7656</v>
      </c>
      <c r="F588" s="20">
        <v>37340531</v>
      </c>
      <c r="G588" s="18" t="s">
        <v>7703</v>
      </c>
      <c r="H588" s="18" t="s">
        <v>7704</v>
      </c>
      <c r="I588" s="18" t="s">
        <v>2314</v>
      </c>
      <c r="J588" s="18" t="s">
        <v>5245</v>
      </c>
      <c r="K588" s="18" t="s">
        <v>4705</v>
      </c>
      <c r="L588" s="20" t="s">
        <v>7705</v>
      </c>
      <c r="M588" s="18" t="s">
        <v>4206</v>
      </c>
      <c r="N588" s="21" t="s">
        <v>7706</v>
      </c>
      <c r="O588" s="21" t="s">
        <v>7707</v>
      </c>
    </row>
    <row r="589" spans="1:15" ht="15" customHeight="1">
      <c r="A589" s="18" t="s">
        <v>112</v>
      </c>
      <c r="B589" s="18" t="s">
        <v>113</v>
      </c>
      <c r="C589" s="19">
        <v>7</v>
      </c>
      <c r="D589" s="18" t="s">
        <v>604</v>
      </c>
      <c r="E589" s="18" t="s">
        <v>7656</v>
      </c>
      <c r="F589" s="20">
        <v>37132472</v>
      </c>
      <c r="G589" s="18" t="s">
        <v>7708</v>
      </c>
      <c r="H589" s="18" t="s">
        <v>7709</v>
      </c>
      <c r="I589" s="18" t="s">
        <v>3007</v>
      </c>
      <c r="J589" s="18"/>
      <c r="K589" s="18" t="s">
        <v>4213</v>
      </c>
      <c r="L589" s="20" t="s">
        <v>7710</v>
      </c>
      <c r="M589" s="18" t="s">
        <v>4298</v>
      </c>
      <c r="N589" s="21" t="s">
        <v>7711</v>
      </c>
      <c r="O589" s="21" t="s">
        <v>7712</v>
      </c>
    </row>
    <row r="590" spans="1:15" ht="15" customHeight="1">
      <c r="A590" s="18" t="s">
        <v>112</v>
      </c>
      <c r="B590" s="18" t="s">
        <v>113</v>
      </c>
      <c r="C590" s="19">
        <v>7</v>
      </c>
      <c r="D590" s="18" t="s">
        <v>604</v>
      </c>
      <c r="E590" s="18" t="s">
        <v>7677</v>
      </c>
      <c r="F590" s="20">
        <v>36912427</v>
      </c>
      <c r="G590" s="18" t="s">
        <v>7713</v>
      </c>
      <c r="H590" s="18" t="s">
        <v>2513</v>
      </c>
      <c r="I590" s="18" t="s">
        <v>1276</v>
      </c>
      <c r="J590" s="18" t="s">
        <v>2514</v>
      </c>
      <c r="K590" s="18" t="s">
        <v>4259</v>
      </c>
      <c r="L590" s="20" t="s">
        <v>7714</v>
      </c>
      <c r="M590" s="18" t="s">
        <v>4206</v>
      </c>
      <c r="N590" s="21" t="s">
        <v>7715</v>
      </c>
      <c r="O590" s="21" t="s">
        <v>2515</v>
      </c>
    </row>
    <row r="591" spans="1:15" ht="15" customHeight="1">
      <c r="A591" s="18" t="s">
        <v>112</v>
      </c>
      <c r="B591" s="18" t="s">
        <v>113</v>
      </c>
      <c r="C591" s="19">
        <v>7</v>
      </c>
      <c r="D591" s="18" t="s">
        <v>604</v>
      </c>
      <c r="E591" s="18" t="s">
        <v>7656</v>
      </c>
      <c r="F591" s="20">
        <v>37319139</v>
      </c>
      <c r="G591" s="18" t="s">
        <v>6674</v>
      </c>
      <c r="H591" s="18" t="s">
        <v>6675</v>
      </c>
      <c r="I591" s="18" t="s">
        <v>4173</v>
      </c>
      <c r="J591" s="18" t="s">
        <v>6676</v>
      </c>
      <c r="K591" s="18" t="s">
        <v>6677</v>
      </c>
      <c r="L591" s="20" t="s">
        <v>6678</v>
      </c>
      <c r="M591" s="18" t="s">
        <v>4206</v>
      </c>
      <c r="N591" s="21" t="s">
        <v>6679</v>
      </c>
      <c r="O591" s="21" t="s">
        <v>6680</v>
      </c>
    </row>
    <row r="592" spans="1:15" ht="15" customHeight="1">
      <c r="A592" s="18" t="s">
        <v>112</v>
      </c>
      <c r="B592" s="18" t="s">
        <v>113</v>
      </c>
      <c r="C592" s="19">
        <v>7</v>
      </c>
      <c r="D592" s="18" t="s">
        <v>604</v>
      </c>
      <c r="E592" s="18" t="s">
        <v>7656</v>
      </c>
      <c r="F592" s="20">
        <v>36630642</v>
      </c>
      <c r="G592" s="18" t="s">
        <v>6691</v>
      </c>
      <c r="H592" s="18" t="s">
        <v>6692</v>
      </c>
      <c r="I592" s="18" t="s">
        <v>3230</v>
      </c>
      <c r="J592" s="18"/>
      <c r="K592" s="18" t="s">
        <v>4213</v>
      </c>
      <c r="L592" s="20" t="s">
        <v>6693</v>
      </c>
      <c r="M592" s="18" t="s">
        <v>4206</v>
      </c>
      <c r="N592" s="21" t="s">
        <v>6694</v>
      </c>
      <c r="O592" s="21" t="s">
        <v>6695</v>
      </c>
    </row>
    <row r="593" spans="1:15" ht="15" customHeight="1">
      <c r="A593" s="18" t="s">
        <v>112</v>
      </c>
      <c r="B593" s="18" t="s">
        <v>113</v>
      </c>
      <c r="C593" s="19">
        <v>7</v>
      </c>
      <c r="D593" s="18" t="s">
        <v>604</v>
      </c>
      <c r="E593" s="18" t="s">
        <v>7656</v>
      </c>
      <c r="F593" s="20">
        <v>36515379</v>
      </c>
      <c r="G593" s="18" t="s">
        <v>7716</v>
      </c>
      <c r="H593" s="18" t="s">
        <v>7717</v>
      </c>
      <c r="I593" s="18" t="s">
        <v>2722</v>
      </c>
      <c r="J593" s="18"/>
      <c r="K593" s="18" t="s">
        <v>4259</v>
      </c>
      <c r="L593" s="20" t="s">
        <v>7718</v>
      </c>
      <c r="M593" s="18" t="s">
        <v>4261</v>
      </c>
      <c r="N593" s="21" t="s">
        <v>7719</v>
      </c>
      <c r="O593" s="21" t="s">
        <v>7720</v>
      </c>
    </row>
    <row r="594" spans="1:15" ht="15" customHeight="1">
      <c r="A594" s="18" t="s">
        <v>112</v>
      </c>
      <c r="B594" s="18" t="s">
        <v>113</v>
      </c>
      <c r="C594" s="19">
        <v>7</v>
      </c>
      <c r="D594" s="18" t="s">
        <v>604</v>
      </c>
      <c r="E594" s="18" t="s">
        <v>7656</v>
      </c>
      <c r="F594" s="20">
        <v>38099134</v>
      </c>
      <c r="G594" s="18" t="s">
        <v>7721</v>
      </c>
      <c r="H594" s="18" t="s">
        <v>7722</v>
      </c>
      <c r="I594" s="18" t="s">
        <v>7723</v>
      </c>
      <c r="J594" s="18"/>
      <c r="K594" s="18" t="s">
        <v>7724</v>
      </c>
      <c r="L594" s="20" t="s">
        <v>7725</v>
      </c>
      <c r="M594" s="18" t="s">
        <v>4206</v>
      </c>
      <c r="N594" s="21" t="s">
        <v>7726</v>
      </c>
      <c r="O594" s="21" t="s">
        <v>7727</v>
      </c>
    </row>
    <row r="595" spans="1:15" ht="15" customHeight="1">
      <c r="A595" s="18" t="s">
        <v>112</v>
      </c>
      <c r="B595" s="18" t="s">
        <v>113</v>
      </c>
      <c r="C595" s="19">
        <v>7</v>
      </c>
      <c r="D595" s="18" t="s">
        <v>604</v>
      </c>
      <c r="E595" s="18" t="s">
        <v>7677</v>
      </c>
      <c r="F595" s="20">
        <v>37790909</v>
      </c>
      <c r="G595" s="18" t="s">
        <v>7728</v>
      </c>
      <c r="H595" s="18" t="s">
        <v>7729</v>
      </c>
      <c r="I595" s="18" t="s">
        <v>661</v>
      </c>
      <c r="J595" s="18" t="s">
        <v>7730</v>
      </c>
      <c r="K595" s="18" t="s">
        <v>7731</v>
      </c>
      <c r="L595" s="20" t="s">
        <v>7732</v>
      </c>
      <c r="M595" s="18" t="s">
        <v>4298</v>
      </c>
      <c r="N595" s="21" t="s">
        <v>7733</v>
      </c>
      <c r="O595" s="21" t="s">
        <v>7734</v>
      </c>
    </row>
    <row r="596" spans="1:15" ht="15" customHeight="1">
      <c r="A596" s="18" t="s">
        <v>112</v>
      </c>
      <c r="B596" s="18" t="s">
        <v>113</v>
      </c>
      <c r="C596" s="19">
        <v>7</v>
      </c>
      <c r="D596" s="18" t="s">
        <v>604</v>
      </c>
      <c r="E596" s="18" t="s">
        <v>7656</v>
      </c>
      <c r="F596" s="20">
        <v>36547624</v>
      </c>
      <c r="G596" s="18" t="s">
        <v>7735</v>
      </c>
      <c r="H596" s="18" t="s">
        <v>7736</v>
      </c>
      <c r="I596" s="18" t="s">
        <v>7737</v>
      </c>
      <c r="J596" s="18" t="s">
        <v>7737</v>
      </c>
      <c r="K596" s="18" t="s">
        <v>7738</v>
      </c>
      <c r="L596" s="20" t="s">
        <v>7739</v>
      </c>
      <c r="M596" s="18" t="s">
        <v>4215</v>
      </c>
      <c r="N596" s="21" t="s">
        <v>7740</v>
      </c>
      <c r="O596" s="21" t="s">
        <v>7741</v>
      </c>
    </row>
    <row r="597" spans="1:15" ht="15" customHeight="1">
      <c r="A597" s="18" t="s">
        <v>112</v>
      </c>
      <c r="B597" s="18" t="s">
        <v>113</v>
      </c>
      <c r="C597" s="19">
        <v>7</v>
      </c>
      <c r="D597" s="18" t="s">
        <v>604</v>
      </c>
      <c r="E597" s="18" t="s">
        <v>7677</v>
      </c>
      <c r="F597" s="20">
        <v>36128409</v>
      </c>
      <c r="G597" s="18" t="s">
        <v>7742</v>
      </c>
      <c r="H597" s="18" t="s">
        <v>7743</v>
      </c>
      <c r="I597" s="18" t="s">
        <v>1154</v>
      </c>
      <c r="J597" s="18" t="s">
        <v>7744</v>
      </c>
      <c r="K597" s="18" t="s">
        <v>7745</v>
      </c>
      <c r="L597" s="20" t="s">
        <v>7746</v>
      </c>
      <c r="M597" s="18" t="s">
        <v>4206</v>
      </c>
      <c r="N597" s="21" t="s">
        <v>7747</v>
      </c>
      <c r="O597" s="21" t="s">
        <v>7748</v>
      </c>
    </row>
    <row r="598" spans="1:15" ht="15" customHeight="1">
      <c r="A598" s="18" t="s">
        <v>112</v>
      </c>
      <c r="B598" s="18" t="s">
        <v>113</v>
      </c>
      <c r="C598" s="19">
        <v>7</v>
      </c>
      <c r="D598" s="18" t="s">
        <v>604</v>
      </c>
      <c r="E598" s="18" t="s">
        <v>7677</v>
      </c>
      <c r="F598" s="20">
        <v>36128406</v>
      </c>
      <c r="G598" s="18" t="s">
        <v>7749</v>
      </c>
      <c r="H598" s="18" t="s">
        <v>7750</v>
      </c>
      <c r="I598" s="18" t="s">
        <v>1154</v>
      </c>
      <c r="J598" s="18" t="s">
        <v>7744</v>
      </c>
      <c r="K598" s="18" t="s">
        <v>7745</v>
      </c>
      <c r="L598" s="20" t="s">
        <v>7751</v>
      </c>
      <c r="M598" s="18" t="s">
        <v>4206</v>
      </c>
      <c r="N598" s="21" t="s">
        <v>7752</v>
      </c>
      <c r="O598" s="21" t="s">
        <v>7753</v>
      </c>
    </row>
    <row r="599" spans="1:15" ht="15" customHeight="1">
      <c r="A599" s="18" t="s">
        <v>112</v>
      </c>
      <c r="B599" s="18" t="s">
        <v>113</v>
      </c>
      <c r="C599" s="19">
        <v>7</v>
      </c>
      <c r="D599" s="18" t="s">
        <v>604</v>
      </c>
      <c r="E599" s="18" t="s">
        <v>7677</v>
      </c>
      <c r="F599" s="20">
        <v>36097572</v>
      </c>
      <c r="G599" s="18" t="s">
        <v>7754</v>
      </c>
      <c r="H599" s="18" t="s">
        <v>7755</v>
      </c>
      <c r="I599" s="18" t="s">
        <v>874</v>
      </c>
      <c r="J599" s="18" t="s">
        <v>7756</v>
      </c>
      <c r="K599" s="18" t="s">
        <v>7757</v>
      </c>
      <c r="L599" s="20" t="s">
        <v>7758</v>
      </c>
      <c r="M599" s="18" t="s">
        <v>4206</v>
      </c>
      <c r="N599" s="21" t="s">
        <v>7759</v>
      </c>
      <c r="O599" s="21" t="s">
        <v>7760</v>
      </c>
    </row>
    <row r="600" spans="1:15" ht="15" customHeight="1">
      <c r="A600" s="18" t="s">
        <v>112</v>
      </c>
      <c r="B600" s="18" t="s">
        <v>113</v>
      </c>
      <c r="C600" s="19">
        <v>7</v>
      </c>
      <c r="D600" s="18" t="s">
        <v>604</v>
      </c>
      <c r="E600" s="18" t="s">
        <v>7656</v>
      </c>
      <c r="F600" s="20">
        <v>34967848</v>
      </c>
      <c r="G600" s="18" t="s">
        <v>7761</v>
      </c>
      <c r="H600" s="18" t="s">
        <v>7762</v>
      </c>
      <c r="I600" s="18" t="s">
        <v>2347</v>
      </c>
      <c r="J600" s="18"/>
      <c r="K600" s="18" t="s">
        <v>7763</v>
      </c>
      <c r="L600" s="20" t="s">
        <v>7764</v>
      </c>
      <c r="M600" s="18" t="s">
        <v>7300</v>
      </c>
      <c r="N600" s="21" t="s">
        <v>7765</v>
      </c>
      <c r="O600" s="21" t="s">
        <v>7766</v>
      </c>
    </row>
    <row r="601" spans="1:15" ht="15" customHeight="1">
      <c r="A601" s="18" t="s">
        <v>112</v>
      </c>
      <c r="B601" s="18" t="s">
        <v>113</v>
      </c>
      <c r="C601" s="19">
        <v>7</v>
      </c>
      <c r="D601" s="18" t="s">
        <v>604</v>
      </c>
      <c r="E601" s="18" t="s">
        <v>7677</v>
      </c>
      <c r="F601" s="20">
        <v>35106808</v>
      </c>
      <c r="G601" s="18" t="s">
        <v>7767</v>
      </c>
      <c r="H601" s="18" t="s">
        <v>7768</v>
      </c>
      <c r="I601" s="18" t="s">
        <v>709</v>
      </c>
      <c r="J601" s="18" t="s">
        <v>7769</v>
      </c>
      <c r="K601" s="18" t="s">
        <v>5641</v>
      </c>
      <c r="L601" s="20" t="s">
        <v>7770</v>
      </c>
      <c r="M601" s="18" t="s">
        <v>4452</v>
      </c>
      <c r="N601" s="21" t="s">
        <v>7771</v>
      </c>
      <c r="O601" s="21" t="s">
        <v>7772</v>
      </c>
    </row>
    <row r="602" spans="1:15" ht="15" customHeight="1">
      <c r="A602" s="18" t="s">
        <v>112</v>
      </c>
      <c r="B602" s="18" t="s">
        <v>113</v>
      </c>
      <c r="C602" s="19">
        <v>7</v>
      </c>
      <c r="D602" s="18" t="s">
        <v>604</v>
      </c>
      <c r="E602" s="18" t="s">
        <v>7677</v>
      </c>
      <c r="F602" s="20">
        <v>33763705</v>
      </c>
      <c r="G602" s="18" t="s">
        <v>7773</v>
      </c>
      <c r="H602" s="18" t="s">
        <v>7774</v>
      </c>
      <c r="I602" s="18" t="s">
        <v>7775</v>
      </c>
      <c r="J602" s="18"/>
      <c r="K602" s="18" t="s">
        <v>2655</v>
      </c>
      <c r="L602" s="20" t="s">
        <v>7776</v>
      </c>
      <c r="M602" s="18" t="s">
        <v>4215</v>
      </c>
      <c r="N602" s="21" t="s">
        <v>7777</v>
      </c>
      <c r="O602" s="21" t="s">
        <v>7778</v>
      </c>
    </row>
    <row r="603" spans="1:15" ht="15" customHeight="1">
      <c r="A603" s="18" t="s">
        <v>112</v>
      </c>
      <c r="B603" s="18" t="s">
        <v>113</v>
      </c>
      <c r="C603" s="19">
        <v>7</v>
      </c>
      <c r="D603" s="18" t="s">
        <v>604</v>
      </c>
      <c r="E603" s="18" t="s">
        <v>7656</v>
      </c>
      <c r="F603" s="20">
        <v>34893422</v>
      </c>
      <c r="G603" s="18" t="s">
        <v>7779</v>
      </c>
      <c r="H603" s="18" t="s">
        <v>7780</v>
      </c>
      <c r="I603" s="18" t="s">
        <v>7781</v>
      </c>
      <c r="J603" s="18" t="s">
        <v>7782</v>
      </c>
      <c r="K603" s="18" t="s">
        <v>7783</v>
      </c>
      <c r="L603" s="20" t="s">
        <v>7784</v>
      </c>
      <c r="M603" s="18" t="s">
        <v>4206</v>
      </c>
      <c r="N603" s="21" t="s">
        <v>7785</v>
      </c>
      <c r="O603" s="21" t="s">
        <v>7786</v>
      </c>
    </row>
    <row r="604" spans="1:15" ht="15" customHeight="1">
      <c r="A604" s="18" t="s">
        <v>112</v>
      </c>
      <c r="B604" s="18" t="s">
        <v>113</v>
      </c>
      <c r="C604" s="19">
        <v>7</v>
      </c>
      <c r="D604" s="18" t="s">
        <v>604</v>
      </c>
      <c r="E604" s="18" t="s">
        <v>7656</v>
      </c>
      <c r="F604" s="20">
        <v>33789286</v>
      </c>
      <c r="G604" s="18" t="s">
        <v>7716</v>
      </c>
      <c r="H604" s="18" t="s">
        <v>7787</v>
      </c>
      <c r="I604" s="18" t="s">
        <v>892</v>
      </c>
      <c r="J604" s="18" t="s">
        <v>2913</v>
      </c>
      <c r="K604" s="18" t="s">
        <v>5016</v>
      </c>
      <c r="L604" s="20" t="s">
        <v>7788</v>
      </c>
      <c r="M604" s="18" t="s">
        <v>4206</v>
      </c>
      <c r="N604" s="21" t="s">
        <v>7789</v>
      </c>
      <c r="O604" s="21" t="s">
        <v>7790</v>
      </c>
    </row>
    <row r="605" spans="1:15" ht="15" customHeight="1">
      <c r="A605" s="18" t="s">
        <v>112</v>
      </c>
      <c r="B605" s="18" t="s">
        <v>113</v>
      </c>
      <c r="C605" s="19">
        <v>7</v>
      </c>
      <c r="D605" s="18" t="s">
        <v>604</v>
      </c>
      <c r="E605" s="18" t="s">
        <v>7656</v>
      </c>
      <c r="F605" s="20">
        <v>34146430</v>
      </c>
      <c r="G605" s="18" t="s">
        <v>7791</v>
      </c>
      <c r="H605" s="18" t="s">
        <v>7792</v>
      </c>
      <c r="I605" s="18" t="s">
        <v>4176</v>
      </c>
      <c r="J605" s="18" t="s">
        <v>7793</v>
      </c>
      <c r="K605" s="18" t="s">
        <v>4259</v>
      </c>
      <c r="L605" s="20" t="s">
        <v>7794</v>
      </c>
      <c r="M605" s="18" t="s">
        <v>6858</v>
      </c>
      <c r="N605" s="21" t="s">
        <v>7795</v>
      </c>
      <c r="O605" s="21" t="s">
        <v>7796</v>
      </c>
    </row>
    <row r="606" spans="1:15" ht="15" customHeight="1">
      <c r="A606" s="18" t="s">
        <v>112</v>
      </c>
      <c r="B606" s="18" t="s">
        <v>113</v>
      </c>
      <c r="C606" s="19">
        <v>7</v>
      </c>
      <c r="D606" s="18" t="s">
        <v>604</v>
      </c>
      <c r="E606" s="18" t="s">
        <v>7677</v>
      </c>
      <c r="F606" s="20">
        <v>33993465</v>
      </c>
      <c r="G606" s="18" t="s">
        <v>7797</v>
      </c>
      <c r="H606" s="18" t="s">
        <v>2510</v>
      </c>
      <c r="I606" s="18" t="s">
        <v>677</v>
      </c>
      <c r="J606" s="18" t="s">
        <v>597</v>
      </c>
      <c r="K606" s="18" t="s">
        <v>4213</v>
      </c>
      <c r="L606" s="20" t="s">
        <v>7798</v>
      </c>
      <c r="M606" s="18" t="s">
        <v>5235</v>
      </c>
      <c r="N606" s="21" t="s">
        <v>7799</v>
      </c>
      <c r="O606" s="21" t="s">
        <v>7800</v>
      </c>
    </row>
    <row r="607" spans="1:15" ht="15" customHeight="1">
      <c r="A607" s="18" t="s">
        <v>112</v>
      </c>
      <c r="B607" s="18" t="s">
        <v>113</v>
      </c>
      <c r="C607" s="19">
        <v>7</v>
      </c>
      <c r="D607" s="18" t="s">
        <v>604</v>
      </c>
      <c r="E607" s="18" t="s">
        <v>7677</v>
      </c>
      <c r="F607" s="20">
        <v>33764503</v>
      </c>
      <c r="G607" s="18" t="s">
        <v>7801</v>
      </c>
      <c r="H607" s="18" t="s">
        <v>7802</v>
      </c>
      <c r="I607" s="18" t="s">
        <v>3141</v>
      </c>
      <c r="J607" s="18" t="s">
        <v>7803</v>
      </c>
      <c r="K607" s="18" t="s">
        <v>4213</v>
      </c>
      <c r="L607" s="20" t="s">
        <v>7804</v>
      </c>
      <c r="M607" s="18" t="s">
        <v>4373</v>
      </c>
      <c r="N607" s="21" t="s">
        <v>7805</v>
      </c>
      <c r="O607" s="21" t="s">
        <v>7806</v>
      </c>
    </row>
    <row r="608" spans="1:15" ht="15" customHeight="1">
      <c r="A608" s="18" t="s">
        <v>112</v>
      </c>
      <c r="B608" s="18" t="s">
        <v>113</v>
      </c>
      <c r="C608" s="19">
        <v>7</v>
      </c>
      <c r="D608" s="18" t="s">
        <v>604</v>
      </c>
      <c r="E608" s="18" t="s">
        <v>7656</v>
      </c>
      <c r="F608" s="20">
        <v>33768571</v>
      </c>
      <c r="G608" s="18" t="s">
        <v>7807</v>
      </c>
      <c r="H608" s="18" t="s">
        <v>7808</v>
      </c>
      <c r="I608" s="18" t="s">
        <v>1291</v>
      </c>
      <c r="J608" s="18" t="s">
        <v>7809</v>
      </c>
      <c r="K608" s="18" t="s">
        <v>4259</v>
      </c>
      <c r="L608" s="20" t="s">
        <v>7810</v>
      </c>
      <c r="M608" s="18" t="s">
        <v>4206</v>
      </c>
      <c r="N608" s="21" t="s">
        <v>7811</v>
      </c>
      <c r="O608" s="21" t="s">
        <v>7812</v>
      </c>
    </row>
    <row r="609" spans="1:15" ht="15" customHeight="1">
      <c r="A609" s="18" t="s">
        <v>112</v>
      </c>
      <c r="B609" s="18" t="s">
        <v>113</v>
      </c>
      <c r="C609" s="19">
        <v>7</v>
      </c>
      <c r="D609" s="18" t="s">
        <v>604</v>
      </c>
      <c r="E609" s="18" t="s">
        <v>7677</v>
      </c>
      <c r="F609" s="20">
        <v>33657642</v>
      </c>
      <c r="G609" s="18" t="s">
        <v>6727</v>
      </c>
      <c r="H609" s="18" t="s">
        <v>6728</v>
      </c>
      <c r="I609" s="18" t="s">
        <v>1291</v>
      </c>
      <c r="J609" s="18" t="s">
        <v>6292</v>
      </c>
      <c r="K609" s="18" t="s">
        <v>4213</v>
      </c>
      <c r="L609" s="20" t="s">
        <v>6729</v>
      </c>
      <c r="M609" s="18" t="s">
        <v>6730</v>
      </c>
      <c r="N609" s="21" t="s">
        <v>6731</v>
      </c>
      <c r="O609" s="21" t="s">
        <v>6732</v>
      </c>
    </row>
    <row r="610" spans="1:15" ht="15" customHeight="1">
      <c r="A610" s="18" t="s">
        <v>112</v>
      </c>
      <c r="B610" s="18" t="s">
        <v>113</v>
      </c>
      <c r="C610" s="19">
        <v>7</v>
      </c>
      <c r="D610" s="18" t="s">
        <v>604</v>
      </c>
      <c r="E610" s="18" t="s">
        <v>7677</v>
      </c>
      <c r="F610" s="20">
        <v>33479763</v>
      </c>
      <c r="G610" s="18" t="s">
        <v>7813</v>
      </c>
      <c r="H610" s="18" t="s">
        <v>7814</v>
      </c>
      <c r="I610" s="18" t="s">
        <v>7815</v>
      </c>
      <c r="J610" s="18"/>
      <c r="K610" s="18" t="s">
        <v>2655</v>
      </c>
      <c r="L610" s="20" t="s">
        <v>7816</v>
      </c>
      <c r="M610" s="18" t="s">
        <v>4206</v>
      </c>
      <c r="N610" s="21" t="s">
        <v>7817</v>
      </c>
      <c r="O610" s="21" t="s">
        <v>7818</v>
      </c>
    </row>
    <row r="611" spans="1:15" ht="15" customHeight="1">
      <c r="A611" s="18" t="s">
        <v>112</v>
      </c>
      <c r="B611" s="18" t="s">
        <v>113</v>
      </c>
      <c r="C611" s="19">
        <v>7</v>
      </c>
      <c r="D611" s="18" t="s">
        <v>604</v>
      </c>
      <c r="E611" s="18" t="s">
        <v>7677</v>
      </c>
      <c r="F611" s="20">
        <v>33438021</v>
      </c>
      <c r="G611" s="18" t="s">
        <v>7819</v>
      </c>
      <c r="H611" s="18" t="s">
        <v>7820</v>
      </c>
      <c r="I611" s="18" t="s">
        <v>7815</v>
      </c>
      <c r="J611" s="18"/>
      <c r="K611" s="18" t="s">
        <v>2655</v>
      </c>
      <c r="L611" s="20" t="s">
        <v>7821</v>
      </c>
      <c r="M611" s="18" t="s">
        <v>4206</v>
      </c>
      <c r="N611" s="21" t="s">
        <v>7822</v>
      </c>
      <c r="O611" s="21" t="s">
        <v>7823</v>
      </c>
    </row>
    <row r="612" spans="1:15" ht="15" customHeight="1">
      <c r="A612" s="18" t="s">
        <v>112</v>
      </c>
      <c r="B612" s="18" t="s">
        <v>113</v>
      </c>
      <c r="C612" s="19">
        <v>7</v>
      </c>
      <c r="D612" s="18" t="s">
        <v>604</v>
      </c>
      <c r="E612" s="18" t="s">
        <v>7656</v>
      </c>
      <c r="F612" s="20">
        <v>33313922</v>
      </c>
      <c r="G612" s="18" t="s">
        <v>7824</v>
      </c>
      <c r="H612" s="18" t="s">
        <v>7825</v>
      </c>
      <c r="I612" s="18" t="s">
        <v>7815</v>
      </c>
      <c r="J612" s="18"/>
      <c r="K612" s="18" t="s">
        <v>2655</v>
      </c>
      <c r="L612" s="20" t="s">
        <v>7826</v>
      </c>
      <c r="M612" s="18" t="s">
        <v>4206</v>
      </c>
      <c r="N612" s="21" t="s">
        <v>7827</v>
      </c>
      <c r="O612" s="21" t="s">
        <v>7828</v>
      </c>
    </row>
    <row r="613" spans="1:15" ht="15" customHeight="1">
      <c r="A613" s="18" t="s">
        <v>112</v>
      </c>
      <c r="B613" s="18" t="s">
        <v>113</v>
      </c>
      <c r="C613" s="19">
        <v>7</v>
      </c>
      <c r="D613" s="18" t="s">
        <v>604</v>
      </c>
      <c r="E613" s="18" t="s">
        <v>7656</v>
      </c>
      <c r="F613" s="20">
        <v>33205160</v>
      </c>
      <c r="G613" s="18" t="s">
        <v>7716</v>
      </c>
      <c r="H613" s="18" t="s">
        <v>7829</v>
      </c>
      <c r="I613" s="18" t="s">
        <v>7815</v>
      </c>
      <c r="J613" s="18"/>
      <c r="K613" s="18" t="s">
        <v>2655</v>
      </c>
      <c r="L613" s="20" t="s">
        <v>7830</v>
      </c>
      <c r="M613" s="18" t="s">
        <v>4508</v>
      </c>
      <c r="N613" s="21" t="s">
        <v>7831</v>
      </c>
      <c r="O613" s="21" t="s">
        <v>7832</v>
      </c>
    </row>
    <row r="614" spans="1:15" ht="15" customHeight="1">
      <c r="A614" s="18" t="s">
        <v>112</v>
      </c>
      <c r="B614" s="18" t="s">
        <v>113</v>
      </c>
      <c r="C614" s="19">
        <v>7</v>
      </c>
      <c r="D614" s="18" t="s">
        <v>604</v>
      </c>
      <c r="E614" s="18" t="s">
        <v>7656</v>
      </c>
      <c r="F614" s="20">
        <v>33740405</v>
      </c>
      <c r="G614" s="18" t="s">
        <v>7833</v>
      </c>
      <c r="H614" s="18" t="s">
        <v>7834</v>
      </c>
      <c r="I614" s="18" t="s">
        <v>4474</v>
      </c>
      <c r="J614" s="18"/>
      <c r="K614" s="18" t="s">
        <v>6820</v>
      </c>
      <c r="L614" s="20" t="s">
        <v>7835</v>
      </c>
      <c r="M614" s="18" t="s">
        <v>4612</v>
      </c>
      <c r="N614" s="21" t="s">
        <v>7836</v>
      </c>
      <c r="O614" s="21" t="s">
        <v>7837</v>
      </c>
    </row>
    <row r="615" spans="1:15" ht="15" customHeight="1">
      <c r="A615" s="18" t="s">
        <v>112</v>
      </c>
      <c r="B615" s="18" t="s">
        <v>113</v>
      </c>
      <c r="C615" s="19">
        <v>7</v>
      </c>
      <c r="D615" s="18" t="s">
        <v>604</v>
      </c>
      <c r="E615" s="18" t="s">
        <v>7677</v>
      </c>
      <c r="F615" s="20">
        <v>32976663</v>
      </c>
      <c r="G615" s="18" t="s">
        <v>7838</v>
      </c>
      <c r="H615" s="18" t="s">
        <v>7839</v>
      </c>
      <c r="I615" s="18" t="s">
        <v>4474</v>
      </c>
      <c r="J615" s="18" t="s">
        <v>7840</v>
      </c>
      <c r="K615" s="18" t="s">
        <v>4259</v>
      </c>
      <c r="L615" s="20" t="s">
        <v>7841</v>
      </c>
      <c r="M615" s="18" t="s">
        <v>7281</v>
      </c>
      <c r="N615" s="21" t="s">
        <v>7842</v>
      </c>
      <c r="O615" s="21" t="s">
        <v>7843</v>
      </c>
    </row>
    <row r="616" spans="1:15" ht="15" customHeight="1">
      <c r="A616" s="18" t="s">
        <v>112</v>
      </c>
      <c r="B616" s="18" t="s">
        <v>113</v>
      </c>
      <c r="C616" s="19">
        <v>7</v>
      </c>
      <c r="D616" s="18" t="s">
        <v>604</v>
      </c>
      <c r="E616" s="18" t="s">
        <v>7677</v>
      </c>
      <c r="F616" s="20">
        <v>33544440</v>
      </c>
      <c r="G616" s="18" t="s">
        <v>7844</v>
      </c>
      <c r="H616" s="18" t="s">
        <v>7845</v>
      </c>
      <c r="I616" s="18" t="s">
        <v>1598</v>
      </c>
      <c r="J616" s="18"/>
      <c r="K616" s="18" t="s">
        <v>4213</v>
      </c>
      <c r="L616" s="20" t="s">
        <v>7846</v>
      </c>
      <c r="M616" s="18" t="s">
        <v>7430</v>
      </c>
      <c r="N616" s="21" t="s">
        <v>7847</v>
      </c>
      <c r="O616" s="21" t="s">
        <v>7848</v>
      </c>
    </row>
    <row r="617" spans="1:15" ht="15" customHeight="1">
      <c r="A617" s="18" t="s">
        <v>112</v>
      </c>
      <c r="B617" s="18" t="s">
        <v>113</v>
      </c>
      <c r="C617" s="19">
        <v>7</v>
      </c>
      <c r="D617" s="18" t="s">
        <v>604</v>
      </c>
      <c r="E617" s="18" t="s">
        <v>7656</v>
      </c>
      <c r="F617" s="20">
        <v>32358799</v>
      </c>
      <c r="G617" s="18" t="s">
        <v>6733</v>
      </c>
      <c r="H617" s="18" t="s">
        <v>6734</v>
      </c>
      <c r="I617" s="18" t="s">
        <v>1598</v>
      </c>
      <c r="J617" s="18" t="s">
        <v>2812</v>
      </c>
      <c r="K617" s="18" t="s">
        <v>4213</v>
      </c>
      <c r="L617" s="20" t="s">
        <v>6735</v>
      </c>
      <c r="M617" s="18" t="s">
        <v>4215</v>
      </c>
      <c r="N617" s="21" t="s">
        <v>6736</v>
      </c>
      <c r="O617" s="21" t="s">
        <v>6737</v>
      </c>
    </row>
    <row r="618" spans="1:15" ht="15" customHeight="1">
      <c r="A618" s="18" t="s">
        <v>112</v>
      </c>
      <c r="B618" s="18" t="s">
        <v>113</v>
      </c>
      <c r="C618" s="19">
        <v>7</v>
      </c>
      <c r="D618" s="18" t="s">
        <v>604</v>
      </c>
      <c r="E618" s="18" t="s">
        <v>7656</v>
      </c>
      <c r="F618" s="20">
        <v>33228857</v>
      </c>
      <c r="G618" s="18" t="s">
        <v>6743</v>
      </c>
      <c r="H618" s="18" t="s">
        <v>6744</v>
      </c>
      <c r="I618" s="18" t="s">
        <v>1297</v>
      </c>
      <c r="J618" s="18" t="s">
        <v>2805</v>
      </c>
      <c r="K618" s="18" t="s">
        <v>4772</v>
      </c>
      <c r="L618" s="20" t="s">
        <v>6745</v>
      </c>
      <c r="M618" s="18" t="s">
        <v>4215</v>
      </c>
      <c r="N618" s="21" t="s">
        <v>6746</v>
      </c>
      <c r="O618" s="21" t="s">
        <v>6747</v>
      </c>
    </row>
    <row r="619" spans="1:15" ht="15" customHeight="1">
      <c r="A619" s="18" t="s">
        <v>112</v>
      </c>
      <c r="B619" s="18" t="s">
        <v>113</v>
      </c>
      <c r="C619" s="19">
        <v>7</v>
      </c>
      <c r="D619" s="18" t="s">
        <v>604</v>
      </c>
      <c r="E619" s="18" t="s">
        <v>7677</v>
      </c>
      <c r="F619" s="20">
        <v>33169171</v>
      </c>
      <c r="G619" s="18" t="s">
        <v>7849</v>
      </c>
      <c r="H619" s="18" t="s">
        <v>7850</v>
      </c>
      <c r="I619" s="18" t="s">
        <v>7851</v>
      </c>
      <c r="J619" s="18"/>
      <c r="K619" s="18" t="s">
        <v>2655</v>
      </c>
      <c r="L619" s="20" t="s">
        <v>7852</v>
      </c>
      <c r="M619" s="18" t="s">
        <v>4206</v>
      </c>
      <c r="N619" s="21" t="s">
        <v>7853</v>
      </c>
      <c r="O619" s="21" t="s">
        <v>7854</v>
      </c>
    </row>
    <row r="620" spans="1:15" ht="15" customHeight="1">
      <c r="A620" s="18" t="s">
        <v>112</v>
      </c>
      <c r="B620" s="18" t="s">
        <v>113</v>
      </c>
      <c r="C620" s="19">
        <v>7</v>
      </c>
      <c r="D620" s="18" t="s">
        <v>604</v>
      </c>
      <c r="E620" s="18" t="s">
        <v>7677</v>
      </c>
      <c r="F620" s="20">
        <v>32684381</v>
      </c>
      <c r="G620" s="18" t="s">
        <v>7855</v>
      </c>
      <c r="H620" s="18" t="s">
        <v>7856</v>
      </c>
      <c r="I620" s="18" t="s">
        <v>4178</v>
      </c>
      <c r="J620" s="18" t="s">
        <v>7857</v>
      </c>
      <c r="K620" s="18" t="s">
        <v>7858</v>
      </c>
      <c r="L620" s="20" t="s">
        <v>7859</v>
      </c>
      <c r="M620" s="18" t="s">
        <v>4206</v>
      </c>
      <c r="N620" s="21" t="s">
        <v>7860</v>
      </c>
      <c r="O620" s="21" t="s">
        <v>7861</v>
      </c>
    </row>
    <row r="621" spans="1:15" ht="15" customHeight="1">
      <c r="A621" s="18" t="s">
        <v>112</v>
      </c>
      <c r="B621" s="18" t="s">
        <v>113</v>
      </c>
      <c r="C621" s="19">
        <v>7</v>
      </c>
      <c r="D621" s="18" t="s">
        <v>604</v>
      </c>
      <c r="E621" s="18" t="s">
        <v>7656</v>
      </c>
      <c r="F621" s="20">
        <v>32034956</v>
      </c>
      <c r="G621" s="18" t="s">
        <v>6754</v>
      </c>
      <c r="H621" s="18" t="s">
        <v>6755</v>
      </c>
      <c r="I621" s="18" t="s">
        <v>4178</v>
      </c>
      <c r="J621" s="18" t="s">
        <v>6756</v>
      </c>
      <c r="K621" s="18" t="s">
        <v>4213</v>
      </c>
      <c r="L621" s="20" t="s">
        <v>6757</v>
      </c>
      <c r="M621" s="18" t="s">
        <v>4341</v>
      </c>
      <c r="N621" s="21" t="s">
        <v>6758</v>
      </c>
      <c r="O621" s="21" t="s">
        <v>6759</v>
      </c>
    </row>
    <row r="622" spans="1:15" ht="15" customHeight="1">
      <c r="A622" s="18" t="s">
        <v>112</v>
      </c>
      <c r="B622" s="18" t="s">
        <v>113</v>
      </c>
      <c r="C622" s="19">
        <v>7</v>
      </c>
      <c r="D622" s="18" t="s">
        <v>604</v>
      </c>
      <c r="E622" s="18" t="s">
        <v>7677</v>
      </c>
      <c r="F622" s="20">
        <v>33015873</v>
      </c>
      <c r="G622" s="18" t="s">
        <v>7862</v>
      </c>
      <c r="H622" s="18" t="s">
        <v>7863</v>
      </c>
      <c r="I622" s="18" t="s">
        <v>4181</v>
      </c>
      <c r="J622" s="18"/>
      <c r="K622" s="18" t="s">
        <v>4213</v>
      </c>
      <c r="L622" s="20" t="s">
        <v>7864</v>
      </c>
      <c r="M622" s="18" t="s">
        <v>7865</v>
      </c>
      <c r="N622" s="21" t="s">
        <v>7866</v>
      </c>
      <c r="O622" s="21" t="s">
        <v>7867</v>
      </c>
    </row>
    <row r="623" spans="1:15" ht="15" customHeight="1">
      <c r="A623" s="18" t="s">
        <v>112</v>
      </c>
      <c r="B623" s="18" t="s">
        <v>113</v>
      </c>
      <c r="C623" s="19">
        <v>7</v>
      </c>
      <c r="D623" s="18" t="s">
        <v>604</v>
      </c>
      <c r="E623" s="18" t="s">
        <v>7677</v>
      </c>
      <c r="F623" s="20">
        <v>32712035</v>
      </c>
      <c r="G623" s="18" t="s">
        <v>7868</v>
      </c>
      <c r="H623" s="18" t="s">
        <v>7869</v>
      </c>
      <c r="I623" s="18" t="s">
        <v>4181</v>
      </c>
      <c r="J623" s="18" t="s">
        <v>7870</v>
      </c>
      <c r="K623" s="18" t="s">
        <v>7858</v>
      </c>
      <c r="L623" s="20" t="s">
        <v>7871</v>
      </c>
      <c r="M623" s="18" t="s">
        <v>4206</v>
      </c>
      <c r="N623" s="21" t="s">
        <v>7872</v>
      </c>
      <c r="O623" s="21" t="s">
        <v>7873</v>
      </c>
    </row>
    <row r="624" spans="1:15" ht="15" customHeight="1">
      <c r="A624" s="18" t="s">
        <v>112</v>
      </c>
      <c r="B624" s="18" t="s">
        <v>113</v>
      </c>
      <c r="C624" s="19">
        <v>7</v>
      </c>
      <c r="D624" s="18" t="s">
        <v>604</v>
      </c>
      <c r="E624" s="18" t="s">
        <v>7677</v>
      </c>
      <c r="F624" s="20">
        <v>32880901</v>
      </c>
      <c r="G624" s="18" t="s">
        <v>7862</v>
      </c>
      <c r="H624" s="18" t="s">
        <v>7863</v>
      </c>
      <c r="I624" s="18" t="s">
        <v>1174</v>
      </c>
      <c r="J624" s="18"/>
      <c r="K624" s="18" t="s">
        <v>4213</v>
      </c>
      <c r="L624" s="20" t="s">
        <v>7874</v>
      </c>
      <c r="M624" s="18" t="s">
        <v>7865</v>
      </c>
      <c r="N624" s="21" t="s">
        <v>7875</v>
      </c>
      <c r="O624" s="21" t="s">
        <v>7876</v>
      </c>
    </row>
    <row r="625" spans="1:15" ht="15" customHeight="1">
      <c r="A625" s="18" t="s">
        <v>112</v>
      </c>
      <c r="B625" s="18" t="s">
        <v>113</v>
      </c>
      <c r="C625" s="19">
        <v>7</v>
      </c>
      <c r="D625" s="18" t="s">
        <v>604</v>
      </c>
      <c r="E625" s="18" t="s">
        <v>7656</v>
      </c>
      <c r="F625" s="20">
        <v>32613651</v>
      </c>
      <c r="G625" s="18" t="s">
        <v>7716</v>
      </c>
      <c r="H625" s="18" t="s">
        <v>7877</v>
      </c>
      <c r="I625" s="18" t="s">
        <v>1303</v>
      </c>
      <c r="J625" s="18"/>
      <c r="K625" s="18" t="s">
        <v>4213</v>
      </c>
      <c r="L625" s="20" t="s">
        <v>7878</v>
      </c>
      <c r="M625" s="18" t="s">
        <v>7233</v>
      </c>
      <c r="N625" s="21" t="s">
        <v>7879</v>
      </c>
      <c r="O625" s="21" t="s">
        <v>7880</v>
      </c>
    </row>
    <row r="626" spans="1:15" ht="15" customHeight="1">
      <c r="A626" s="18" t="s">
        <v>112</v>
      </c>
      <c r="B626" s="18" t="s">
        <v>113</v>
      </c>
      <c r="C626" s="19">
        <v>7</v>
      </c>
      <c r="D626" s="18" t="s">
        <v>604</v>
      </c>
      <c r="E626" s="18" t="s">
        <v>7677</v>
      </c>
      <c r="F626" s="20">
        <v>32421709</v>
      </c>
      <c r="G626" s="18" t="s">
        <v>7881</v>
      </c>
      <c r="H626" s="18" t="s">
        <v>7882</v>
      </c>
      <c r="I626" s="18" t="s">
        <v>4030</v>
      </c>
      <c r="J626" s="18" t="s">
        <v>7883</v>
      </c>
      <c r="K626" s="18" t="s">
        <v>6677</v>
      </c>
      <c r="L626" s="20" t="s">
        <v>7884</v>
      </c>
      <c r="M626" s="18" t="s">
        <v>4275</v>
      </c>
      <c r="N626" s="21" t="s">
        <v>7885</v>
      </c>
      <c r="O626" s="21" t="s">
        <v>7886</v>
      </c>
    </row>
    <row r="627" spans="1:15" ht="15" customHeight="1">
      <c r="A627" s="18" t="s">
        <v>112</v>
      </c>
      <c r="B627" s="18" t="s">
        <v>113</v>
      </c>
      <c r="C627" s="19">
        <v>7</v>
      </c>
      <c r="D627" s="18" t="s">
        <v>604</v>
      </c>
      <c r="E627" s="18" t="s">
        <v>7656</v>
      </c>
      <c r="F627" s="20">
        <v>32207538</v>
      </c>
      <c r="G627" s="18" t="s">
        <v>7716</v>
      </c>
      <c r="H627" s="18" t="s">
        <v>7887</v>
      </c>
      <c r="I627" s="18" t="s">
        <v>7888</v>
      </c>
      <c r="J627" s="18" t="s">
        <v>7888</v>
      </c>
      <c r="K627" s="18" t="s">
        <v>4547</v>
      </c>
      <c r="L627" s="20" t="s">
        <v>7889</v>
      </c>
      <c r="M627" s="18" t="s">
        <v>4206</v>
      </c>
      <c r="N627" s="21" t="s">
        <v>7890</v>
      </c>
      <c r="O627" s="21" t="s">
        <v>7891</v>
      </c>
    </row>
    <row r="628" spans="1:15" ht="15" customHeight="1">
      <c r="A628" s="18" t="s">
        <v>112</v>
      </c>
      <c r="B628" s="18" t="s">
        <v>113</v>
      </c>
      <c r="C628" s="19">
        <v>7</v>
      </c>
      <c r="D628" s="18" t="s">
        <v>604</v>
      </c>
      <c r="E628" s="18" t="s">
        <v>7656</v>
      </c>
      <c r="F628" s="20">
        <v>32266163</v>
      </c>
      <c r="G628" s="18" t="s">
        <v>7892</v>
      </c>
      <c r="H628" s="18" t="s">
        <v>7893</v>
      </c>
      <c r="I628" s="18" t="s">
        <v>2664</v>
      </c>
      <c r="J628" s="18" t="s">
        <v>7894</v>
      </c>
      <c r="K628" s="18" t="s">
        <v>7731</v>
      </c>
      <c r="L628" s="20" t="s">
        <v>7895</v>
      </c>
      <c r="M628" s="18" t="s">
        <v>4341</v>
      </c>
      <c r="N628" s="21" t="s">
        <v>7896</v>
      </c>
      <c r="O628" s="21" t="s">
        <v>7897</v>
      </c>
    </row>
    <row r="629" spans="1:15" ht="15" customHeight="1">
      <c r="A629" s="18" t="s">
        <v>112</v>
      </c>
      <c r="B629" s="18" t="s">
        <v>113</v>
      </c>
      <c r="C629" s="19">
        <v>7</v>
      </c>
      <c r="D629" s="18" t="s">
        <v>604</v>
      </c>
      <c r="E629" s="18" t="s">
        <v>7656</v>
      </c>
      <c r="F629" s="20">
        <v>31560378</v>
      </c>
      <c r="G629" s="18" t="s">
        <v>7898</v>
      </c>
      <c r="H629" s="18" t="s">
        <v>7899</v>
      </c>
      <c r="I629" s="18" t="s">
        <v>7900</v>
      </c>
      <c r="J629" s="18"/>
      <c r="K629" s="18" t="s">
        <v>7763</v>
      </c>
      <c r="L629" s="20" t="s">
        <v>7901</v>
      </c>
      <c r="M629" s="18" t="s">
        <v>4206</v>
      </c>
      <c r="N629" s="21" t="s">
        <v>7902</v>
      </c>
      <c r="O629" s="21" t="s">
        <v>7903</v>
      </c>
    </row>
    <row r="630" spans="1:15" ht="15" customHeight="1">
      <c r="A630" s="18" t="s">
        <v>112</v>
      </c>
      <c r="B630" s="18" t="s">
        <v>113</v>
      </c>
      <c r="C630" s="19">
        <v>7</v>
      </c>
      <c r="D630" s="18" t="s">
        <v>604</v>
      </c>
      <c r="E630" s="18" t="s">
        <v>7656</v>
      </c>
      <c r="F630" s="20">
        <v>31664456</v>
      </c>
      <c r="G630" s="18" t="s">
        <v>7716</v>
      </c>
      <c r="H630" s="18" t="s">
        <v>7904</v>
      </c>
      <c r="I630" s="18" t="s">
        <v>7905</v>
      </c>
      <c r="J630" s="18" t="s">
        <v>7905</v>
      </c>
      <c r="K630" s="18" t="s">
        <v>4547</v>
      </c>
      <c r="L630" s="20" t="s">
        <v>7906</v>
      </c>
      <c r="M630" s="18" t="s">
        <v>4206</v>
      </c>
      <c r="N630" s="21" t="s">
        <v>7907</v>
      </c>
      <c r="O630" s="21" t="s">
        <v>7908</v>
      </c>
    </row>
    <row r="631" spans="1:15" ht="15" customHeight="1">
      <c r="A631" s="18" t="s">
        <v>112</v>
      </c>
      <c r="B631" s="18" t="s">
        <v>113</v>
      </c>
      <c r="C631" s="19">
        <v>7</v>
      </c>
      <c r="D631" s="18" t="s">
        <v>604</v>
      </c>
      <c r="E631" s="18" t="s">
        <v>7656</v>
      </c>
      <c r="F631" s="20">
        <v>31287594</v>
      </c>
      <c r="G631" s="18" t="s">
        <v>7909</v>
      </c>
      <c r="H631" s="18" t="s">
        <v>7910</v>
      </c>
      <c r="I631" s="18" t="s">
        <v>3910</v>
      </c>
      <c r="J631" s="18" t="s">
        <v>7911</v>
      </c>
      <c r="K631" s="18" t="s">
        <v>4259</v>
      </c>
      <c r="L631" s="20" t="s">
        <v>7912</v>
      </c>
      <c r="M631" s="18" t="s">
        <v>4215</v>
      </c>
      <c r="N631" s="21" t="s">
        <v>7913</v>
      </c>
      <c r="O631" s="21" t="s">
        <v>7914</v>
      </c>
    </row>
    <row r="632" spans="1:15" ht="15" customHeight="1">
      <c r="A632" s="18" t="s">
        <v>112</v>
      </c>
      <c r="B632" s="18" t="s">
        <v>113</v>
      </c>
      <c r="C632" s="19">
        <v>7</v>
      </c>
      <c r="D632" s="18" t="s">
        <v>604</v>
      </c>
      <c r="E632" s="18" t="s">
        <v>7656</v>
      </c>
      <c r="F632" s="20">
        <v>31107999</v>
      </c>
      <c r="G632" s="18" t="s">
        <v>7915</v>
      </c>
      <c r="H632" s="18" t="s">
        <v>7916</v>
      </c>
      <c r="I632" s="18" t="s">
        <v>3910</v>
      </c>
      <c r="J632" s="18" t="s">
        <v>7917</v>
      </c>
      <c r="K632" s="18" t="s">
        <v>4259</v>
      </c>
      <c r="L632" s="20" t="s">
        <v>7918</v>
      </c>
      <c r="M632" s="18" t="s">
        <v>4612</v>
      </c>
      <c r="N632" s="21" t="s">
        <v>7919</v>
      </c>
      <c r="O632" s="21" t="s">
        <v>7920</v>
      </c>
    </row>
    <row r="633" spans="1:15" ht="15" customHeight="1">
      <c r="A633" s="18" t="s">
        <v>112</v>
      </c>
      <c r="B633" s="18" t="s">
        <v>113</v>
      </c>
      <c r="C633" s="19">
        <v>7</v>
      </c>
      <c r="D633" s="18" t="s">
        <v>604</v>
      </c>
      <c r="E633" s="18" t="s">
        <v>7677</v>
      </c>
      <c r="F633" s="20">
        <v>31554262</v>
      </c>
      <c r="G633" s="18" t="s">
        <v>7921</v>
      </c>
      <c r="H633" s="18" t="s">
        <v>7922</v>
      </c>
      <c r="I633" s="18" t="s">
        <v>7923</v>
      </c>
      <c r="J633" s="18" t="s">
        <v>7923</v>
      </c>
      <c r="K633" s="18" t="s">
        <v>6807</v>
      </c>
      <c r="L633" s="20" t="s">
        <v>7924</v>
      </c>
      <c r="M633" s="18" t="s">
        <v>4206</v>
      </c>
      <c r="N633" s="21" t="s">
        <v>7925</v>
      </c>
      <c r="O633" s="21" t="s">
        <v>7926</v>
      </c>
    </row>
    <row r="634" spans="1:15" ht="15" customHeight="1">
      <c r="A634" s="18" t="s">
        <v>112</v>
      </c>
      <c r="B634" s="18" t="s">
        <v>113</v>
      </c>
      <c r="C634" s="19">
        <v>7</v>
      </c>
      <c r="D634" s="18" t="s">
        <v>604</v>
      </c>
      <c r="E634" s="18" t="s">
        <v>7677</v>
      </c>
      <c r="F634" s="20">
        <v>31229305</v>
      </c>
      <c r="G634" s="18" t="s">
        <v>7927</v>
      </c>
      <c r="H634" s="18" t="s">
        <v>7928</v>
      </c>
      <c r="I634" s="18" t="s">
        <v>2364</v>
      </c>
      <c r="J634" s="18" t="s">
        <v>7929</v>
      </c>
      <c r="K634" s="18" t="s">
        <v>7858</v>
      </c>
      <c r="L634" s="20" t="s">
        <v>7930</v>
      </c>
      <c r="M634" s="18" t="s">
        <v>4452</v>
      </c>
      <c r="N634" s="21" t="s">
        <v>7931</v>
      </c>
      <c r="O634" s="21" t="s">
        <v>7932</v>
      </c>
    </row>
    <row r="635" spans="1:15" ht="15" customHeight="1">
      <c r="A635" s="18" t="s">
        <v>112</v>
      </c>
      <c r="B635" s="18" t="s">
        <v>113</v>
      </c>
      <c r="C635" s="19">
        <v>7</v>
      </c>
      <c r="D635" s="18" t="s">
        <v>604</v>
      </c>
      <c r="E635" s="18" t="s">
        <v>7656</v>
      </c>
      <c r="F635" s="20">
        <v>31178154</v>
      </c>
      <c r="G635" s="18" t="s">
        <v>6777</v>
      </c>
      <c r="H635" s="18" t="s">
        <v>6778</v>
      </c>
      <c r="I635" s="18" t="s">
        <v>6779</v>
      </c>
      <c r="J635" s="18" t="s">
        <v>3328</v>
      </c>
      <c r="K635" s="18" t="s">
        <v>6780</v>
      </c>
      <c r="L635" s="20" t="s">
        <v>6781</v>
      </c>
      <c r="M635" s="18" t="s">
        <v>4215</v>
      </c>
      <c r="N635" s="21" t="s">
        <v>6782</v>
      </c>
      <c r="O635" s="21" t="s">
        <v>6783</v>
      </c>
    </row>
    <row r="636" spans="1:15" ht="15" customHeight="1">
      <c r="A636" s="18" t="s">
        <v>112</v>
      </c>
      <c r="B636" s="18" t="s">
        <v>113</v>
      </c>
      <c r="C636" s="19">
        <v>7</v>
      </c>
      <c r="D636" s="18" t="s">
        <v>604</v>
      </c>
      <c r="E636" s="18" t="s">
        <v>7656</v>
      </c>
      <c r="F636" s="20">
        <v>31157432</v>
      </c>
      <c r="G636" s="18" t="s">
        <v>6784</v>
      </c>
      <c r="H636" s="18" t="s">
        <v>6785</v>
      </c>
      <c r="I636" s="18" t="s">
        <v>1438</v>
      </c>
      <c r="J636" s="18"/>
      <c r="K636" s="18" t="s">
        <v>4213</v>
      </c>
      <c r="L636" s="20" t="s">
        <v>6786</v>
      </c>
      <c r="M636" s="18" t="s">
        <v>4298</v>
      </c>
      <c r="N636" s="21" t="s">
        <v>6787</v>
      </c>
      <c r="O636" s="21" t="s">
        <v>6788</v>
      </c>
    </row>
    <row r="637" spans="1:15" ht="15" customHeight="1">
      <c r="A637" s="18" t="s">
        <v>112</v>
      </c>
      <c r="B637" s="18" t="s">
        <v>113</v>
      </c>
      <c r="C637" s="19">
        <v>7</v>
      </c>
      <c r="D637" s="18" t="s">
        <v>604</v>
      </c>
      <c r="E637" s="18" t="s">
        <v>7677</v>
      </c>
      <c r="F637" s="20">
        <v>31133182</v>
      </c>
      <c r="G637" s="18" t="s">
        <v>7933</v>
      </c>
      <c r="H637" s="18" t="s">
        <v>7934</v>
      </c>
      <c r="I637" s="18" t="s">
        <v>1438</v>
      </c>
      <c r="J637" s="18"/>
      <c r="K637" s="18" t="s">
        <v>7935</v>
      </c>
      <c r="L637" s="20" t="s">
        <v>7936</v>
      </c>
      <c r="M637" s="18" t="s">
        <v>4452</v>
      </c>
      <c r="N637" s="21" t="s">
        <v>7937</v>
      </c>
      <c r="O637" s="21" t="s">
        <v>7938</v>
      </c>
    </row>
    <row r="638" spans="1:15" ht="15" customHeight="1">
      <c r="A638" s="18" t="s">
        <v>112</v>
      </c>
      <c r="B638" s="18" t="s">
        <v>113</v>
      </c>
      <c r="C638" s="19">
        <v>7</v>
      </c>
      <c r="D638" s="18" t="s">
        <v>604</v>
      </c>
      <c r="E638" s="18" t="s">
        <v>7677</v>
      </c>
      <c r="F638" s="20">
        <v>30879858</v>
      </c>
      <c r="G638" s="18" t="s">
        <v>7933</v>
      </c>
      <c r="H638" s="18" t="s">
        <v>7939</v>
      </c>
      <c r="I638" s="18" t="s">
        <v>1438</v>
      </c>
      <c r="J638" s="18" t="s">
        <v>7940</v>
      </c>
      <c r="K638" s="18" t="s">
        <v>7858</v>
      </c>
      <c r="L638" s="20" t="s">
        <v>7941</v>
      </c>
      <c r="M638" s="18" t="s">
        <v>4206</v>
      </c>
      <c r="N638" s="21" t="s">
        <v>7942</v>
      </c>
      <c r="O638" s="21" t="s">
        <v>7943</v>
      </c>
    </row>
    <row r="639" spans="1:15" ht="15" customHeight="1">
      <c r="A639" s="18" t="s">
        <v>112</v>
      </c>
      <c r="B639" s="18" t="s">
        <v>113</v>
      </c>
      <c r="C639" s="19">
        <v>7</v>
      </c>
      <c r="D639" s="18" t="s">
        <v>604</v>
      </c>
      <c r="E639" s="18" t="s">
        <v>7656</v>
      </c>
      <c r="F639" s="20">
        <v>30956112</v>
      </c>
      <c r="G639" s="18" t="s">
        <v>7944</v>
      </c>
      <c r="H639" s="18" t="s">
        <v>7945</v>
      </c>
      <c r="I639" s="18" t="s">
        <v>1603</v>
      </c>
      <c r="J639" s="18" t="s">
        <v>7946</v>
      </c>
      <c r="K639" s="18" t="s">
        <v>6839</v>
      </c>
      <c r="L639" s="20" t="s">
        <v>7947</v>
      </c>
      <c r="M639" s="18" t="s">
        <v>4643</v>
      </c>
      <c r="N639" s="21" t="s">
        <v>7948</v>
      </c>
      <c r="O639" s="21" t="s">
        <v>7949</v>
      </c>
    </row>
    <row r="640" spans="1:15" ht="15" customHeight="1">
      <c r="A640" s="18" t="s">
        <v>112</v>
      </c>
      <c r="B640" s="18" t="s">
        <v>113</v>
      </c>
      <c r="C640" s="19">
        <v>7</v>
      </c>
      <c r="D640" s="18" t="s">
        <v>604</v>
      </c>
      <c r="E640" s="18" t="s">
        <v>7677</v>
      </c>
      <c r="F640" s="20">
        <v>30687976</v>
      </c>
      <c r="G640" s="18" t="s">
        <v>7950</v>
      </c>
      <c r="H640" s="18" t="s">
        <v>7951</v>
      </c>
      <c r="I640" s="18" t="s">
        <v>1603</v>
      </c>
      <c r="J640" s="18" t="s">
        <v>7940</v>
      </c>
      <c r="K640" s="18" t="s">
        <v>1217</v>
      </c>
      <c r="L640" s="20" t="s">
        <v>7952</v>
      </c>
      <c r="M640" s="18" t="s">
        <v>4206</v>
      </c>
      <c r="N640" s="21" t="s">
        <v>7953</v>
      </c>
      <c r="O640" s="21" t="s">
        <v>7954</v>
      </c>
    </row>
    <row r="641" spans="1:15" ht="15" customHeight="1">
      <c r="A641" s="18" t="s">
        <v>112</v>
      </c>
      <c r="B641" s="18" t="s">
        <v>113</v>
      </c>
      <c r="C641" s="19">
        <v>7</v>
      </c>
      <c r="D641" s="18" t="s">
        <v>604</v>
      </c>
      <c r="E641" s="18" t="s">
        <v>7677</v>
      </c>
      <c r="F641" s="20">
        <v>30697687</v>
      </c>
      <c r="G641" s="18" t="s">
        <v>7955</v>
      </c>
      <c r="H641" s="18" t="s">
        <v>7956</v>
      </c>
      <c r="I641" s="18" t="s">
        <v>1390</v>
      </c>
      <c r="J641" s="18" t="s">
        <v>6411</v>
      </c>
      <c r="K641" s="18" t="s">
        <v>4705</v>
      </c>
      <c r="L641" s="20" t="s">
        <v>7957</v>
      </c>
      <c r="M641" s="18" t="s">
        <v>4206</v>
      </c>
      <c r="N641" s="21" t="s">
        <v>7958</v>
      </c>
      <c r="O641" s="21" t="s">
        <v>7959</v>
      </c>
    </row>
    <row r="642" spans="1:15" ht="15" customHeight="1">
      <c r="A642" s="18" t="s">
        <v>112</v>
      </c>
      <c r="B642" s="18" t="s">
        <v>113</v>
      </c>
      <c r="C642" s="19">
        <v>7</v>
      </c>
      <c r="D642" s="18" t="s">
        <v>604</v>
      </c>
      <c r="E642" s="18" t="s">
        <v>7677</v>
      </c>
      <c r="F642" s="20">
        <v>30527560</v>
      </c>
      <c r="G642" s="18" t="s">
        <v>7960</v>
      </c>
      <c r="H642" s="18" t="s">
        <v>7961</v>
      </c>
      <c r="I642" s="18" t="s">
        <v>2485</v>
      </c>
      <c r="J642" s="18" t="s">
        <v>7962</v>
      </c>
      <c r="K642" s="18" t="s">
        <v>7858</v>
      </c>
      <c r="L642" s="20" t="s">
        <v>7963</v>
      </c>
      <c r="M642" s="18" t="s">
        <v>4452</v>
      </c>
      <c r="N642" s="21" t="s">
        <v>7964</v>
      </c>
      <c r="O642" s="21" t="s">
        <v>7965</v>
      </c>
    </row>
    <row r="643" spans="1:15" ht="15" customHeight="1">
      <c r="A643" s="18" t="s">
        <v>112</v>
      </c>
      <c r="B643" s="18" t="s">
        <v>113</v>
      </c>
      <c r="C643" s="19">
        <v>7</v>
      </c>
      <c r="D643" s="18" t="s">
        <v>604</v>
      </c>
      <c r="E643" s="18" t="s">
        <v>7656</v>
      </c>
      <c r="F643" s="20">
        <v>30468532</v>
      </c>
      <c r="G643" s="18" t="s">
        <v>7966</v>
      </c>
      <c r="H643" s="18" t="s">
        <v>7967</v>
      </c>
      <c r="I643" s="18" t="s">
        <v>2485</v>
      </c>
      <c r="J643" s="18" t="s">
        <v>6801</v>
      </c>
      <c r="K643" s="18" t="s">
        <v>4259</v>
      </c>
      <c r="L643" s="20" t="s">
        <v>7968</v>
      </c>
      <c r="M643" s="18" t="s">
        <v>4206</v>
      </c>
      <c r="N643" s="21" t="s">
        <v>7969</v>
      </c>
      <c r="O643" s="21" t="s">
        <v>7970</v>
      </c>
    </row>
    <row r="644" spans="1:15" ht="15" customHeight="1">
      <c r="A644" s="18" t="s">
        <v>112</v>
      </c>
      <c r="B644" s="18" t="s">
        <v>113</v>
      </c>
      <c r="C644" s="19">
        <v>7</v>
      </c>
      <c r="D644" s="18" t="s">
        <v>604</v>
      </c>
      <c r="E644" s="18" t="s">
        <v>7656</v>
      </c>
      <c r="F644" s="20">
        <v>30585179</v>
      </c>
      <c r="G644" s="18" t="s">
        <v>7971</v>
      </c>
      <c r="H644" s="18" t="s">
        <v>7972</v>
      </c>
      <c r="I644" s="18" t="s">
        <v>7973</v>
      </c>
      <c r="J644" s="18" t="s">
        <v>7973</v>
      </c>
      <c r="K644" s="18" t="s">
        <v>6807</v>
      </c>
      <c r="L644" s="20" t="s">
        <v>7974</v>
      </c>
      <c r="M644" s="18" t="s">
        <v>4298</v>
      </c>
      <c r="N644" s="21" t="s">
        <v>7975</v>
      </c>
      <c r="O644" s="21" t="s">
        <v>7976</v>
      </c>
    </row>
    <row r="645" spans="1:15" ht="15" customHeight="1">
      <c r="A645" s="18" t="s">
        <v>112</v>
      </c>
      <c r="B645" s="18" t="s">
        <v>113</v>
      </c>
      <c r="C645" s="19">
        <v>7</v>
      </c>
      <c r="D645" s="18" t="s">
        <v>604</v>
      </c>
      <c r="E645" s="18" t="s">
        <v>7677</v>
      </c>
      <c r="F645" s="20">
        <v>30497795</v>
      </c>
      <c r="G645" s="18" t="s">
        <v>7977</v>
      </c>
      <c r="H645" s="18" t="s">
        <v>7978</v>
      </c>
      <c r="I645" s="18" t="s">
        <v>7979</v>
      </c>
      <c r="J645" s="18" t="s">
        <v>7980</v>
      </c>
      <c r="K645" s="18" t="s">
        <v>6780</v>
      </c>
      <c r="L645" s="20" t="s">
        <v>7981</v>
      </c>
      <c r="M645" s="18" t="s">
        <v>4275</v>
      </c>
      <c r="N645" s="21" t="s">
        <v>7982</v>
      </c>
      <c r="O645" s="21" t="s">
        <v>7983</v>
      </c>
    </row>
    <row r="646" spans="1:15" ht="15" customHeight="1">
      <c r="A646" s="18" t="s">
        <v>112</v>
      </c>
      <c r="B646" s="18" t="s">
        <v>113</v>
      </c>
      <c r="C646" s="19">
        <v>7</v>
      </c>
      <c r="D646" s="18" t="s">
        <v>604</v>
      </c>
      <c r="E646" s="18" t="s">
        <v>7656</v>
      </c>
      <c r="F646" s="20">
        <v>29860482</v>
      </c>
      <c r="G646" s="18" t="s">
        <v>7984</v>
      </c>
      <c r="H646" s="18" t="s">
        <v>7985</v>
      </c>
      <c r="I646" s="18" t="s">
        <v>7986</v>
      </c>
      <c r="J646" s="18"/>
      <c r="K646" s="18" t="s">
        <v>7763</v>
      </c>
      <c r="L646" s="20" t="s">
        <v>7987</v>
      </c>
      <c r="M646" s="18" t="s">
        <v>7988</v>
      </c>
      <c r="N646" s="21" t="s">
        <v>7989</v>
      </c>
      <c r="O646" s="21" t="s">
        <v>7990</v>
      </c>
    </row>
    <row r="647" spans="1:15" ht="15" customHeight="1">
      <c r="A647" s="18" t="s">
        <v>112</v>
      </c>
      <c r="B647" s="18" t="s">
        <v>113</v>
      </c>
      <c r="C647" s="19">
        <v>7</v>
      </c>
      <c r="D647" s="18" t="s">
        <v>604</v>
      </c>
      <c r="E647" s="18" t="s">
        <v>7677</v>
      </c>
      <c r="F647" s="20">
        <v>30342728</v>
      </c>
      <c r="G647" s="18" t="s">
        <v>7933</v>
      </c>
      <c r="H647" s="18" t="s">
        <v>7991</v>
      </c>
      <c r="I647" s="18" t="s">
        <v>926</v>
      </c>
      <c r="J647" s="18"/>
      <c r="K647" s="18" t="s">
        <v>7935</v>
      </c>
      <c r="L647" s="20" t="s">
        <v>7992</v>
      </c>
      <c r="M647" s="18" t="s">
        <v>4452</v>
      </c>
      <c r="N647" s="21" t="s">
        <v>7993</v>
      </c>
      <c r="O647" s="21" t="s">
        <v>7994</v>
      </c>
    </row>
    <row r="648" spans="1:15" ht="15" customHeight="1">
      <c r="A648" s="18" t="s">
        <v>112</v>
      </c>
      <c r="B648" s="18" t="s">
        <v>113</v>
      </c>
      <c r="C648" s="19">
        <v>7</v>
      </c>
      <c r="D648" s="18" t="s">
        <v>604</v>
      </c>
      <c r="E648" s="18" t="s">
        <v>7677</v>
      </c>
      <c r="F648" s="20">
        <v>30274493</v>
      </c>
      <c r="G648" s="18" t="s">
        <v>7995</v>
      </c>
      <c r="H648" s="18" t="s">
        <v>7996</v>
      </c>
      <c r="I648" s="18" t="s">
        <v>7997</v>
      </c>
      <c r="J648" s="18" t="s">
        <v>7997</v>
      </c>
      <c r="K648" s="18" t="s">
        <v>6807</v>
      </c>
      <c r="L648" s="20" t="s">
        <v>7998</v>
      </c>
      <c r="M648" s="18" t="s">
        <v>4215</v>
      </c>
      <c r="N648" s="21" t="s">
        <v>7999</v>
      </c>
      <c r="O648" s="21" t="s">
        <v>8000</v>
      </c>
    </row>
    <row r="649" spans="1:15" ht="15" customHeight="1">
      <c r="A649" s="18" t="s">
        <v>112</v>
      </c>
      <c r="B649" s="18" t="s">
        <v>113</v>
      </c>
      <c r="C649" s="19">
        <v>7</v>
      </c>
      <c r="D649" s="18" t="s">
        <v>604</v>
      </c>
      <c r="E649" s="18" t="s">
        <v>7677</v>
      </c>
      <c r="F649" s="20">
        <v>30127244</v>
      </c>
      <c r="G649" s="18" t="s">
        <v>7862</v>
      </c>
      <c r="H649" s="18" t="s">
        <v>8001</v>
      </c>
      <c r="I649" s="18" t="s">
        <v>8002</v>
      </c>
      <c r="J649" s="18" t="s">
        <v>8002</v>
      </c>
      <c r="K649" s="18" t="s">
        <v>7738</v>
      </c>
      <c r="L649" s="20" t="s">
        <v>8003</v>
      </c>
      <c r="M649" s="18" t="s">
        <v>4215</v>
      </c>
      <c r="N649" s="21" t="s">
        <v>8004</v>
      </c>
      <c r="O649" s="21" t="s">
        <v>8005</v>
      </c>
    </row>
    <row r="650" spans="1:15" ht="15" customHeight="1">
      <c r="A650" s="18" t="s">
        <v>112</v>
      </c>
      <c r="B650" s="18" t="s">
        <v>113</v>
      </c>
      <c r="C650" s="19">
        <v>7</v>
      </c>
      <c r="D650" s="18" t="s">
        <v>604</v>
      </c>
      <c r="E650" s="18" t="s">
        <v>7677</v>
      </c>
      <c r="F650" s="20">
        <v>29793811</v>
      </c>
      <c r="G650" s="18" t="s">
        <v>8006</v>
      </c>
      <c r="H650" s="18" t="s">
        <v>8007</v>
      </c>
      <c r="I650" s="18" t="s">
        <v>525</v>
      </c>
      <c r="J650" s="18" t="s">
        <v>8008</v>
      </c>
      <c r="K650" s="18" t="s">
        <v>7858</v>
      </c>
      <c r="L650" s="20" t="s">
        <v>8009</v>
      </c>
      <c r="M650" s="18" t="s">
        <v>4206</v>
      </c>
      <c r="N650" s="21" t="s">
        <v>8010</v>
      </c>
      <c r="O650" s="21" t="s">
        <v>8011</v>
      </c>
    </row>
    <row r="651" spans="1:15" ht="15" customHeight="1">
      <c r="A651" s="18" t="s">
        <v>112</v>
      </c>
      <c r="B651" s="18" t="s">
        <v>113</v>
      </c>
      <c r="C651" s="19">
        <v>7</v>
      </c>
      <c r="D651" s="18" t="s">
        <v>604</v>
      </c>
      <c r="E651" s="18" t="s">
        <v>7656</v>
      </c>
      <c r="F651" s="20">
        <v>30148057</v>
      </c>
      <c r="G651" s="18" t="s">
        <v>8012</v>
      </c>
      <c r="H651" s="18" t="s">
        <v>8013</v>
      </c>
      <c r="I651" s="18" t="s">
        <v>1627</v>
      </c>
      <c r="J651" s="18" t="s">
        <v>8014</v>
      </c>
      <c r="K651" s="18" t="s">
        <v>8015</v>
      </c>
      <c r="L651" s="20" t="s">
        <v>8016</v>
      </c>
      <c r="M651" s="18" t="s">
        <v>4206</v>
      </c>
      <c r="N651" s="21" t="s">
        <v>8017</v>
      </c>
      <c r="O651" s="21" t="s">
        <v>8018</v>
      </c>
    </row>
    <row r="652" spans="1:15" ht="15" customHeight="1">
      <c r="A652" s="18" t="s">
        <v>112</v>
      </c>
      <c r="B652" s="18" t="s">
        <v>113</v>
      </c>
      <c r="C652" s="19">
        <v>7</v>
      </c>
      <c r="D652" s="18" t="s">
        <v>604</v>
      </c>
      <c r="E652" s="18" t="s">
        <v>7677</v>
      </c>
      <c r="F652" s="20">
        <v>29771976</v>
      </c>
      <c r="G652" s="18" t="s">
        <v>6830</v>
      </c>
      <c r="H652" s="18" t="s">
        <v>6831</v>
      </c>
      <c r="I652" s="18" t="s">
        <v>1513</v>
      </c>
      <c r="J652" s="18" t="s">
        <v>6832</v>
      </c>
      <c r="K652" s="18" t="s">
        <v>6677</v>
      </c>
      <c r="L652" s="20" t="s">
        <v>6833</v>
      </c>
      <c r="M652" s="18" t="s">
        <v>4275</v>
      </c>
      <c r="N652" s="21" t="s">
        <v>6834</v>
      </c>
      <c r="O652" s="21" t="s">
        <v>6835</v>
      </c>
    </row>
    <row r="653" spans="1:15" ht="15" customHeight="1">
      <c r="A653" s="18" t="s">
        <v>112</v>
      </c>
      <c r="B653" s="18" t="s">
        <v>113</v>
      </c>
      <c r="C653" s="19">
        <v>7</v>
      </c>
      <c r="D653" s="18" t="s">
        <v>604</v>
      </c>
      <c r="E653" s="18" t="s">
        <v>7656</v>
      </c>
      <c r="F653" s="20">
        <v>29508001</v>
      </c>
      <c r="G653" s="18" t="s">
        <v>8019</v>
      </c>
      <c r="H653" s="18" t="s">
        <v>8020</v>
      </c>
      <c r="I653" s="18" t="s">
        <v>8021</v>
      </c>
      <c r="J653" s="18"/>
      <c r="K653" s="18" t="s">
        <v>4547</v>
      </c>
      <c r="L653" s="20" t="s">
        <v>8022</v>
      </c>
      <c r="M653" s="18" t="s">
        <v>4643</v>
      </c>
      <c r="N653" s="21" t="s">
        <v>8023</v>
      </c>
      <c r="O653" s="21" t="s">
        <v>8024</v>
      </c>
    </row>
    <row r="654" spans="1:15" ht="15" customHeight="1">
      <c r="A654" s="18" t="s">
        <v>112</v>
      </c>
      <c r="B654" s="18" t="s">
        <v>113</v>
      </c>
      <c r="C654" s="19">
        <v>7</v>
      </c>
      <c r="D654" s="18" t="s">
        <v>604</v>
      </c>
      <c r="E654" s="18" t="s">
        <v>7677</v>
      </c>
      <c r="F654" s="20">
        <v>29094463</v>
      </c>
      <c r="G654" s="18" t="s">
        <v>8025</v>
      </c>
      <c r="H654" s="18" t="s">
        <v>8026</v>
      </c>
      <c r="I654" s="18" t="s">
        <v>876</v>
      </c>
      <c r="J654" s="18" t="s">
        <v>8027</v>
      </c>
      <c r="K654" s="18" t="s">
        <v>8028</v>
      </c>
      <c r="L654" s="20" t="s">
        <v>8029</v>
      </c>
      <c r="M654" s="18" t="s">
        <v>4206</v>
      </c>
      <c r="N654" s="21" t="s">
        <v>8030</v>
      </c>
      <c r="O654" s="21" t="s">
        <v>8031</v>
      </c>
    </row>
    <row r="655" spans="1:15" ht="15" customHeight="1">
      <c r="A655" s="18" t="s">
        <v>112</v>
      </c>
      <c r="B655" s="18" t="s">
        <v>113</v>
      </c>
      <c r="C655" s="19">
        <v>7</v>
      </c>
      <c r="D655" s="18" t="s">
        <v>604</v>
      </c>
      <c r="E655" s="18" t="s">
        <v>7677</v>
      </c>
      <c r="F655" s="20">
        <v>30510811</v>
      </c>
      <c r="G655" s="18" t="s">
        <v>8032</v>
      </c>
      <c r="H655" s="18" t="s">
        <v>8033</v>
      </c>
      <c r="I655" s="18" t="s">
        <v>1028</v>
      </c>
      <c r="J655" s="18" t="s">
        <v>8034</v>
      </c>
      <c r="K655" s="18" t="s">
        <v>8035</v>
      </c>
      <c r="L655" s="20" t="s">
        <v>8036</v>
      </c>
      <c r="M655" s="18" t="s">
        <v>5235</v>
      </c>
      <c r="N655" s="21" t="s">
        <v>8037</v>
      </c>
      <c r="O655" s="21" t="s">
        <v>8038</v>
      </c>
    </row>
    <row r="656" spans="1:15" ht="15" customHeight="1">
      <c r="A656" s="18" t="s">
        <v>112</v>
      </c>
      <c r="B656" s="18" t="s">
        <v>113</v>
      </c>
      <c r="C656" s="19">
        <v>7</v>
      </c>
      <c r="D656" s="18" t="s">
        <v>604</v>
      </c>
      <c r="E656" s="18" t="s">
        <v>7677</v>
      </c>
      <c r="F656" s="20">
        <v>28941561</v>
      </c>
      <c r="G656" s="18" t="s">
        <v>8039</v>
      </c>
      <c r="H656" s="18" t="s">
        <v>8040</v>
      </c>
      <c r="I656" s="18" t="s">
        <v>782</v>
      </c>
      <c r="J656" s="18" t="s">
        <v>6838</v>
      </c>
      <c r="K656" s="18" t="s">
        <v>6839</v>
      </c>
      <c r="L656" s="20" t="s">
        <v>8041</v>
      </c>
      <c r="M656" s="18" t="s">
        <v>4275</v>
      </c>
      <c r="N656" s="21" t="s">
        <v>8042</v>
      </c>
      <c r="O656" s="21" t="s">
        <v>8043</v>
      </c>
    </row>
    <row r="657" spans="1:15" ht="15" customHeight="1">
      <c r="A657" s="18" t="s">
        <v>112</v>
      </c>
      <c r="B657" s="18" t="s">
        <v>113</v>
      </c>
      <c r="C657" s="19">
        <v>7</v>
      </c>
      <c r="D657" s="18" t="s">
        <v>604</v>
      </c>
      <c r="E657" s="18" t="s">
        <v>7677</v>
      </c>
      <c r="F657" s="20">
        <v>29052878</v>
      </c>
      <c r="G657" s="18" t="s">
        <v>7862</v>
      </c>
      <c r="H657" s="18" t="s">
        <v>8044</v>
      </c>
      <c r="I657" s="18" t="s">
        <v>785</v>
      </c>
      <c r="J657" s="18"/>
      <c r="K657" s="18" t="s">
        <v>4213</v>
      </c>
      <c r="L657" s="20" t="s">
        <v>8045</v>
      </c>
      <c r="M657" s="18" t="s">
        <v>4643</v>
      </c>
      <c r="N657" s="21" t="s">
        <v>8046</v>
      </c>
      <c r="O657" s="21" t="s">
        <v>8047</v>
      </c>
    </row>
    <row r="658" spans="1:15" ht="15" customHeight="1">
      <c r="A658" s="18" t="s">
        <v>112</v>
      </c>
      <c r="B658" s="18" t="s">
        <v>113</v>
      </c>
      <c r="C658" s="19">
        <v>7</v>
      </c>
      <c r="D658" s="18" t="s">
        <v>604</v>
      </c>
      <c r="E658" s="18" t="s">
        <v>7656</v>
      </c>
      <c r="F658" s="20">
        <v>28731244</v>
      </c>
      <c r="G658" s="18" t="s">
        <v>7716</v>
      </c>
      <c r="H658" s="18" t="s">
        <v>8048</v>
      </c>
      <c r="I658" s="18" t="s">
        <v>4690</v>
      </c>
      <c r="J658" s="18"/>
      <c r="K658" s="18" t="s">
        <v>4213</v>
      </c>
      <c r="L658" s="20" t="s">
        <v>8049</v>
      </c>
      <c r="M658" s="18" t="s">
        <v>4643</v>
      </c>
      <c r="N658" s="21" t="s">
        <v>8050</v>
      </c>
      <c r="O658" s="21" t="s">
        <v>8051</v>
      </c>
    </row>
    <row r="659" spans="1:15" ht="15" customHeight="1">
      <c r="A659" s="18" t="s">
        <v>112</v>
      </c>
      <c r="B659" s="18" t="s">
        <v>113</v>
      </c>
      <c r="C659" s="19">
        <v>7</v>
      </c>
      <c r="D659" s="18" t="s">
        <v>604</v>
      </c>
      <c r="E659" s="18" t="s">
        <v>7656</v>
      </c>
      <c r="F659" s="20">
        <v>28249066</v>
      </c>
      <c r="G659" s="18" t="s">
        <v>8052</v>
      </c>
      <c r="H659" s="18" t="s">
        <v>8053</v>
      </c>
      <c r="I659" s="18" t="s">
        <v>8054</v>
      </c>
      <c r="J659" s="18"/>
      <c r="K659" s="18" t="s">
        <v>4234</v>
      </c>
      <c r="L659" s="20" t="s">
        <v>8055</v>
      </c>
      <c r="M659" s="18" t="s">
        <v>4275</v>
      </c>
      <c r="N659" s="21" t="s">
        <v>8056</v>
      </c>
      <c r="O659" s="21" t="s">
        <v>8057</v>
      </c>
    </row>
    <row r="660" spans="1:15" ht="15" customHeight="1">
      <c r="A660" s="18" t="s">
        <v>112</v>
      </c>
      <c r="B660" s="18" t="s">
        <v>113</v>
      </c>
      <c r="C660" s="19">
        <v>7</v>
      </c>
      <c r="D660" s="18" t="s">
        <v>604</v>
      </c>
      <c r="E660" s="18" t="s">
        <v>7656</v>
      </c>
      <c r="F660" s="20">
        <v>27918777</v>
      </c>
      <c r="G660" s="18" t="s">
        <v>8058</v>
      </c>
      <c r="H660" s="18" t="s">
        <v>8059</v>
      </c>
      <c r="I660" s="18" t="s">
        <v>8060</v>
      </c>
      <c r="J660" s="18"/>
      <c r="K660" s="18" t="s">
        <v>7763</v>
      </c>
      <c r="L660" s="20" t="s">
        <v>8061</v>
      </c>
      <c r="M660" s="18" t="s">
        <v>4206</v>
      </c>
      <c r="N660" s="21" t="s">
        <v>8062</v>
      </c>
      <c r="O660" s="21" t="s">
        <v>8063</v>
      </c>
    </row>
    <row r="661" spans="1:15" ht="15" customHeight="1">
      <c r="A661" s="18" t="s">
        <v>112</v>
      </c>
      <c r="B661" s="18" t="s">
        <v>113</v>
      </c>
      <c r="C661" s="19">
        <v>7</v>
      </c>
      <c r="D661" s="18" t="s">
        <v>604</v>
      </c>
      <c r="E661" s="18" t="s">
        <v>7677</v>
      </c>
      <c r="F661" s="20">
        <v>28355556</v>
      </c>
      <c r="G661" s="18" t="s">
        <v>8064</v>
      </c>
      <c r="H661" s="18" t="s">
        <v>8065</v>
      </c>
      <c r="I661" s="18" t="s">
        <v>8066</v>
      </c>
      <c r="J661" s="18"/>
      <c r="K661" s="18" t="s">
        <v>8067</v>
      </c>
      <c r="L661" s="20" t="s">
        <v>8068</v>
      </c>
      <c r="M661" s="18" t="s">
        <v>4206</v>
      </c>
      <c r="N661" s="21" t="s">
        <v>8069</v>
      </c>
      <c r="O661" s="21" t="s">
        <v>8070</v>
      </c>
    </row>
    <row r="662" spans="1:15" ht="15" customHeight="1">
      <c r="A662" s="18" t="s">
        <v>112</v>
      </c>
      <c r="B662" s="18" t="s">
        <v>113</v>
      </c>
      <c r="C662" s="19">
        <v>7</v>
      </c>
      <c r="D662" s="18" t="s">
        <v>604</v>
      </c>
      <c r="E662" s="18" t="s">
        <v>7656</v>
      </c>
      <c r="F662" s="20">
        <v>27599708</v>
      </c>
      <c r="G662" s="18" t="s">
        <v>7716</v>
      </c>
      <c r="H662" s="18" t="s">
        <v>8071</v>
      </c>
      <c r="I662" s="18" t="s">
        <v>1318</v>
      </c>
      <c r="J662" s="18" t="s">
        <v>8072</v>
      </c>
      <c r="K662" s="18" t="s">
        <v>8073</v>
      </c>
      <c r="L662" s="20" t="s">
        <v>8074</v>
      </c>
      <c r="M662" s="18" t="s">
        <v>4215</v>
      </c>
      <c r="N662" s="21" t="s">
        <v>8075</v>
      </c>
      <c r="O662" s="21" t="s">
        <v>8076</v>
      </c>
    </row>
    <row r="663" spans="1:15" ht="15" customHeight="1">
      <c r="A663" s="18" t="s">
        <v>112</v>
      </c>
      <c r="B663" s="18" t="s">
        <v>113</v>
      </c>
      <c r="C663" s="19">
        <v>7</v>
      </c>
      <c r="D663" s="18" t="s">
        <v>604</v>
      </c>
      <c r="E663" s="18" t="s">
        <v>7677</v>
      </c>
      <c r="F663" s="20">
        <v>28103250</v>
      </c>
      <c r="G663" s="18" t="s">
        <v>6867</v>
      </c>
      <c r="H663" s="18" t="s">
        <v>6868</v>
      </c>
      <c r="I663" s="18" t="s">
        <v>695</v>
      </c>
      <c r="J663" s="18" t="s">
        <v>6869</v>
      </c>
      <c r="K663" s="18" t="s">
        <v>6677</v>
      </c>
      <c r="L663" s="20" t="s">
        <v>6870</v>
      </c>
      <c r="M663" s="18" t="s">
        <v>4275</v>
      </c>
      <c r="N663" s="21" t="s">
        <v>6871</v>
      </c>
      <c r="O663" s="21" t="s">
        <v>6872</v>
      </c>
    </row>
    <row r="664" spans="1:15" ht="15" customHeight="1">
      <c r="A664" s="18" t="s">
        <v>112</v>
      </c>
      <c r="B664" s="18" t="s">
        <v>113</v>
      </c>
      <c r="C664" s="19">
        <v>7</v>
      </c>
      <c r="D664" s="18" t="s">
        <v>604</v>
      </c>
      <c r="E664" s="18" t="s">
        <v>7677</v>
      </c>
      <c r="F664" s="20">
        <v>28938054</v>
      </c>
      <c r="G664" s="18" t="s">
        <v>7862</v>
      </c>
      <c r="H664" s="18" t="s">
        <v>8077</v>
      </c>
      <c r="I664" s="18" t="s">
        <v>8078</v>
      </c>
      <c r="J664" s="18"/>
      <c r="K664" s="18" t="s">
        <v>2655</v>
      </c>
      <c r="L664" s="20" t="s">
        <v>8079</v>
      </c>
      <c r="M664" s="18" t="s">
        <v>4298</v>
      </c>
      <c r="N664" s="21" t="s">
        <v>8080</v>
      </c>
      <c r="O664" s="21" t="s">
        <v>8081</v>
      </c>
    </row>
    <row r="665" spans="1:15" ht="15" customHeight="1">
      <c r="A665" s="18" t="s">
        <v>112</v>
      </c>
      <c r="B665" s="18" t="s">
        <v>113</v>
      </c>
      <c r="C665" s="19">
        <v>7</v>
      </c>
      <c r="D665" s="18" t="s">
        <v>604</v>
      </c>
      <c r="E665" s="18" t="s">
        <v>7656</v>
      </c>
      <c r="F665" s="20">
        <v>27638231</v>
      </c>
      <c r="G665" s="18" t="s">
        <v>6879</v>
      </c>
      <c r="H665" s="18" t="s">
        <v>6880</v>
      </c>
      <c r="I665" s="18" t="s">
        <v>781</v>
      </c>
      <c r="J665" s="18" t="s">
        <v>6881</v>
      </c>
      <c r="K665" s="18" t="s">
        <v>6882</v>
      </c>
      <c r="L665" s="20" t="s">
        <v>6883</v>
      </c>
      <c r="M665" s="18" t="s">
        <v>4341</v>
      </c>
      <c r="N665" s="21" t="s">
        <v>6884</v>
      </c>
      <c r="O665" s="21" t="s">
        <v>6885</v>
      </c>
    </row>
    <row r="666" spans="1:15" ht="15" customHeight="1">
      <c r="A666" s="18" t="s">
        <v>112</v>
      </c>
      <c r="B666" s="18" t="s">
        <v>113</v>
      </c>
      <c r="C666" s="19">
        <v>7</v>
      </c>
      <c r="D666" s="18" t="s">
        <v>604</v>
      </c>
      <c r="E666" s="18" t="s">
        <v>7677</v>
      </c>
      <c r="F666" s="20">
        <v>27484266</v>
      </c>
      <c r="G666" s="18" t="s">
        <v>8082</v>
      </c>
      <c r="H666" s="18" t="s">
        <v>8083</v>
      </c>
      <c r="I666" s="18" t="s">
        <v>3386</v>
      </c>
      <c r="J666" s="18"/>
      <c r="K666" s="18" t="s">
        <v>4213</v>
      </c>
      <c r="L666" s="20" t="s">
        <v>8084</v>
      </c>
      <c r="M666" s="18" t="s">
        <v>4643</v>
      </c>
      <c r="N666" s="21" t="s">
        <v>8085</v>
      </c>
      <c r="O666" s="21" t="s">
        <v>8086</v>
      </c>
    </row>
    <row r="667" spans="1:15" ht="15" customHeight="1">
      <c r="A667" s="18" t="s">
        <v>112</v>
      </c>
      <c r="B667" s="18" t="s">
        <v>113</v>
      </c>
      <c r="C667" s="19">
        <v>7</v>
      </c>
      <c r="D667" s="18" t="s">
        <v>604</v>
      </c>
      <c r="E667" s="18" t="s">
        <v>7677</v>
      </c>
      <c r="F667" s="20">
        <v>26801523</v>
      </c>
      <c r="G667" s="18" t="s">
        <v>8087</v>
      </c>
      <c r="H667" s="18" t="s">
        <v>8088</v>
      </c>
      <c r="I667" s="18" t="s">
        <v>5526</v>
      </c>
      <c r="J667" s="18" t="s">
        <v>8089</v>
      </c>
      <c r="K667" s="18" t="s">
        <v>4213</v>
      </c>
      <c r="L667" s="20" t="s">
        <v>8090</v>
      </c>
      <c r="M667" s="18" t="s">
        <v>4206</v>
      </c>
      <c r="N667" s="21" t="s">
        <v>8091</v>
      </c>
      <c r="O667" s="21" t="s">
        <v>8092</v>
      </c>
    </row>
    <row r="668" spans="1:15" ht="15" customHeight="1">
      <c r="A668" s="18" t="s">
        <v>112</v>
      </c>
      <c r="B668" s="18" t="s">
        <v>113</v>
      </c>
      <c r="C668" s="19">
        <v>7</v>
      </c>
      <c r="D668" s="18" t="s">
        <v>604</v>
      </c>
      <c r="E668" s="18" t="s">
        <v>7656</v>
      </c>
      <c r="F668" s="20">
        <v>25651305</v>
      </c>
      <c r="G668" s="18" t="s">
        <v>8093</v>
      </c>
      <c r="H668" s="18" t="s">
        <v>8094</v>
      </c>
      <c r="I668" s="18" t="s">
        <v>8095</v>
      </c>
      <c r="J668" s="18" t="s">
        <v>8096</v>
      </c>
      <c r="K668" s="18" t="s">
        <v>4259</v>
      </c>
      <c r="L668" s="20" t="s">
        <v>8097</v>
      </c>
      <c r="M668" s="18" t="s">
        <v>4612</v>
      </c>
      <c r="N668" s="21" t="s">
        <v>8098</v>
      </c>
      <c r="O668" s="21" t="s">
        <v>8099</v>
      </c>
    </row>
    <row r="669" spans="1:15" ht="15" customHeight="1">
      <c r="A669" s="18" t="s">
        <v>112</v>
      </c>
      <c r="B669" s="18" t="s">
        <v>113</v>
      </c>
      <c r="C669" s="19">
        <v>7</v>
      </c>
      <c r="D669" s="18" t="s">
        <v>604</v>
      </c>
      <c r="E669" s="18" t="s">
        <v>7656</v>
      </c>
      <c r="F669" s="20">
        <v>26994263</v>
      </c>
      <c r="G669" s="18" t="s">
        <v>8100</v>
      </c>
      <c r="H669" s="18" t="s">
        <v>8101</v>
      </c>
      <c r="I669" s="18" t="s">
        <v>8095</v>
      </c>
      <c r="J669" s="18"/>
      <c r="K669" s="18" t="s">
        <v>8102</v>
      </c>
      <c r="L669" s="20" t="s">
        <v>8103</v>
      </c>
      <c r="M669" s="18" t="s">
        <v>4215</v>
      </c>
      <c r="N669" s="21" t="s">
        <v>8104</v>
      </c>
      <c r="O669" s="21" t="s">
        <v>8105</v>
      </c>
    </row>
    <row r="670" spans="1:15" ht="15" customHeight="1">
      <c r="A670" s="18" t="s">
        <v>112</v>
      </c>
      <c r="B670" s="18" t="s">
        <v>113</v>
      </c>
      <c r="C670" s="19">
        <v>7</v>
      </c>
      <c r="D670" s="18" t="s">
        <v>604</v>
      </c>
      <c r="E670" s="18" t="s">
        <v>7656</v>
      </c>
      <c r="F670" s="20">
        <v>27002571</v>
      </c>
      <c r="G670" s="18" t="s">
        <v>7716</v>
      </c>
      <c r="H670" s="18" t="s">
        <v>8106</v>
      </c>
      <c r="I670" s="18" t="s">
        <v>2311</v>
      </c>
      <c r="J670" s="18"/>
      <c r="K670" s="18" t="s">
        <v>4213</v>
      </c>
      <c r="L670" s="20" t="s">
        <v>8107</v>
      </c>
      <c r="M670" s="18" t="s">
        <v>4643</v>
      </c>
      <c r="N670" s="21" t="s">
        <v>8108</v>
      </c>
      <c r="O670" s="21" t="s">
        <v>8109</v>
      </c>
    </row>
    <row r="671" spans="1:15" ht="15" customHeight="1">
      <c r="A671" s="18" t="s">
        <v>112</v>
      </c>
      <c r="B671" s="18" t="s">
        <v>113</v>
      </c>
      <c r="C671" s="19">
        <v>7</v>
      </c>
      <c r="D671" s="18" t="s">
        <v>604</v>
      </c>
      <c r="E671" s="18" t="s">
        <v>7656</v>
      </c>
      <c r="F671" s="20">
        <v>26810619</v>
      </c>
      <c r="G671" s="18" t="s">
        <v>8110</v>
      </c>
      <c r="H671" s="18" t="s">
        <v>8111</v>
      </c>
      <c r="I671" s="18" t="s">
        <v>2311</v>
      </c>
      <c r="J671" s="18"/>
      <c r="K671" s="18" t="s">
        <v>8112</v>
      </c>
      <c r="L671" s="20" t="s">
        <v>8113</v>
      </c>
      <c r="M671" s="18" t="s">
        <v>4307</v>
      </c>
      <c r="N671" s="21" t="s">
        <v>8114</v>
      </c>
      <c r="O671" s="21" t="s">
        <v>8115</v>
      </c>
    </row>
    <row r="672" spans="1:15" ht="15" customHeight="1">
      <c r="A672" s="18" t="s">
        <v>112</v>
      </c>
      <c r="B672" s="18" t="s">
        <v>113</v>
      </c>
      <c r="C672" s="19">
        <v>7</v>
      </c>
      <c r="D672" s="18" t="s">
        <v>604</v>
      </c>
      <c r="E672" s="18" t="s">
        <v>7677</v>
      </c>
      <c r="F672" s="20">
        <v>26710983</v>
      </c>
      <c r="G672" s="18" t="s">
        <v>8116</v>
      </c>
      <c r="H672" s="18" t="s">
        <v>8117</v>
      </c>
      <c r="I672" s="18" t="s">
        <v>2311</v>
      </c>
      <c r="J672" s="18" t="s">
        <v>4728</v>
      </c>
      <c r="K672" s="18" t="s">
        <v>1217</v>
      </c>
      <c r="L672" s="20" t="s">
        <v>8118</v>
      </c>
      <c r="M672" s="18" t="s">
        <v>4275</v>
      </c>
      <c r="N672" s="21" t="s">
        <v>8119</v>
      </c>
      <c r="O672" s="21" t="s">
        <v>8120</v>
      </c>
    </row>
    <row r="673" spans="1:15" ht="15" customHeight="1">
      <c r="A673" s="18" t="s">
        <v>112</v>
      </c>
      <c r="B673" s="18" t="s">
        <v>113</v>
      </c>
      <c r="C673" s="19">
        <v>7</v>
      </c>
      <c r="D673" s="18" t="s">
        <v>604</v>
      </c>
      <c r="E673" s="18" t="s">
        <v>7677</v>
      </c>
      <c r="F673" s="20">
        <v>27980868</v>
      </c>
      <c r="G673" s="18" t="s">
        <v>8121</v>
      </c>
      <c r="H673" s="18" t="s">
        <v>8122</v>
      </c>
      <c r="I673" s="18" t="s">
        <v>529</v>
      </c>
      <c r="J673" s="18" t="s">
        <v>8123</v>
      </c>
      <c r="K673" s="18" t="s">
        <v>8035</v>
      </c>
      <c r="L673" s="20" t="s">
        <v>8124</v>
      </c>
      <c r="M673" s="18" t="s">
        <v>4206</v>
      </c>
      <c r="N673" s="21" t="s">
        <v>8125</v>
      </c>
      <c r="O673" s="21" t="s">
        <v>8126</v>
      </c>
    </row>
    <row r="674" spans="1:15" ht="15" customHeight="1">
      <c r="A674" s="18" t="s">
        <v>112</v>
      </c>
      <c r="B674" s="18" t="s">
        <v>113</v>
      </c>
      <c r="C674" s="19">
        <v>7</v>
      </c>
      <c r="D674" s="18" t="s">
        <v>604</v>
      </c>
      <c r="E674" s="18" t="s">
        <v>7677</v>
      </c>
      <c r="F674" s="20">
        <v>29376922</v>
      </c>
      <c r="G674" s="18" t="s">
        <v>8127</v>
      </c>
      <c r="H674" s="18" t="s">
        <v>8128</v>
      </c>
      <c r="I674" s="18" t="s">
        <v>8129</v>
      </c>
      <c r="J674" s="18" t="s">
        <v>8129</v>
      </c>
      <c r="K674" s="18" t="s">
        <v>7738</v>
      </c>
      <c r="L674" s="20" t="s">
        <v>8130</v>
      </c>
      <c r="M674" s="18" t="s">
        <v>4215</v>
      </c>
      <c r="N674" s="21" t="s">
        <v>8131</v>
      </c>
      <c r="O674" s="21" t="s">
        <v>8132</v>
      </c>
    </row>
    <row r="675" spans="1:15" ht="15" customHeight="1">
      <c r="A675" s="18" t="s">
        <v>112</v>
      </c>
      <c r="B675" s="18" t="s">
        <v>113</v>
      </c>
      <c r="C675" s="19">
        <v>7</v>
      </c>
      <c r="D675" s="18" t="s">
        <v>604</v>
      </c>
      <c r="E675" s="18" t="s">
        <v>7656</v>
      </c>
      <c r="F675" s="20">
        <v>26382241</v>
      </c>
      <c r="G675" s="18" t="s">
        <v>8133</v>
      </c>
      <c r="H675" s="18" t="s">
        <v>8134</v>
      </c>
      <c r="I675" s="18" t="s">
        <v>8135</v>
      </c>
      <c r="J675" s="18" t="s">
        <v>8136</v>
      </c>
      <c r="K675" s="18" t="s">
        <v>6780</v>
      </c>
      <c r="L675" s="20" t="s">
        <v>8137</v>
      </c>
      <c r="M675" s="18" t="s">
        <v>4275</v>
      </c>
      <c r="N675" s="21" t="s">
        <v>8138</v>
      </c>
      <c r="O675" s="21" t="s">
        <v>8139</v>
      </c>
    </row>
    <row r="676" spans="1:15" ht="15" customHeight="1">
      <c r="A676" s="18" t="s">
        <v>112</v>
      </c>
      <c r="B676" s="18" t="s">
        <v>113</v>
      </c>
      <c r="C676" s="19">
        <v>7</v>
      </c>
      <c r="D676" s="18" t="s">
        <v>604</v>
      </c>
      <c r="E676" s="18" t="s">
        <v>7656</v>
      </c>
      <c r="F676" s="20">
        <v>26708547</v>
      </c>
      <c r="G676" s="18" t="s">
        <v>7716</v>
      </c>
      <c r="H676" s="18" t="s">
        <v>8140</v>
      </c>
      <c r="I676" s="18" t="s">
        <v>2465</v>
      </c>
      <c r="J676" s="18"/>
      <c r="K676" s="18" t="s">
        <v>4213</v>
      </c>
      <c r="L676" s="20" t="s">
        <v>8141</v>
      </c>
      <c r="M676" s="18" t="s">
        <v>4643</v>
      </c>
      <c r="N676" s="21" t="s">
        <v>8142</v>
      </c>
      <c r="O676" s="21" t="s">
        <v>8143</v>
      </c>
    </row>
    <row r="677" spans="1:15" ht="15" customHeight="1">
      <c r="A677" s="18" t="s">
        <v>112</v>
      </c>
      <c r="B677" s="18" t="s">
        <v>113</v>
      </c>
      <c r="C677" s="19">
        <v>7</v>
      </c>
      <c r="D677" s="18" t="s">
        <v>604</v>
      </c>
      <c r="E677" s="18" t="s">
        <v>7656</v>
      </c>
      <c r="F677" s="20">
        <v>26325226</v>
      </c>
      <c r="G677" s="18" t="s">
        <v>6892</v>
      </c>
      <c r="H677" s="18" t="s">
        <v>6893</v>
      </c>
      <c r="I677" s="18" t="s">
        <v>2465</v>
      </c>
      <c r="J677" s="18" t="s">
        <v>5561</v>
      </c>
      <c r="K677" s="18" t="s">
        <v>6894</v>
      </c>
      <c r="L677" s="20" t="s">
        <v>6895</v>
      </c>
      <c r="M677" s="18" t="s">
        <v>4215</v>
      </c>
      <c r="N677" s="21" t="s">
        <v>6896</v>
      </c>
      <c r="O677" s="21" t="s">
        <v>6897</v>
      </c>
    </row>
    <row r="678" spans="1:15" ht="15" customHeight="1">
      <c r="A678" s="18" t="s">
        <v>112</v>
      </c>
      <c r="B678" s="18" t="s">
        <v>113</v>
      </c>
      <c r="C678" s="19">
        <v>7</v>
      </c>
      <c r="D678" s="18" t="s">
        <v>604</v>
      </c>
      <c r="E678" s="18" t="s">
        <v>7656</v>
      </c>
      <c r="F678" s="20">
        <v>26321261</v>
      </c>
      <c r="G678" s="18" t="s">
        <v>8144</v>
      </c>
      <c r="H678" s="18" t="s">
        <v>8145</v>
      </c>
      <c r="I678" s="18" t="s">
        <v>8146</v>
      </c>
      <c r="J678" s="18" t="s">
        <v>8147</v>
      </c>
      <c r="K678" s="18" t="s">
        <v>6780</v>
      </c>
      <c r="L678" s="20" t="s">
        <v>8148</v>
      </c>
      <c r="M678" s="18" t="s">
        <v>4275</v>
      </c>
      <c r="N678" s="21" t="s">
        <v>8149</v>
      </c>
      <c r="O678" s="21" t="s">
        <v>8150</v>
      </c>
    </row>
    <row r="679" spans="1:15" ht="15" customHeight="1">
      <c r="A679" s="18" t="s">
        <v>112</v>
      </c>
      <c r="B679" s="18" t="s">
        <v>113</v>
      </c>
      <c r="C679" s="19">
        <v>7</v>
      </c>
      <c r="D679" s="18" t="s">
        <v>604</v>
      </c>
      <c r="E679" s="18" t="s">
        <v>7656</v>
      </c>
      <c r="F679" s="20">
        <v>26051697</v>
      </c>
      <c r="G679" s="18" t="s">
        <v>8151</v>
      </c>
      <c r="H679" s="18" t="s">
        <v>8152</v>
      </c>
      <c r="I679" s="18" t="s">
        <v>601</v>
      </c>
      <c r="J679" s="18" t="s">
        <v>8153</v>
      </c>
      <c r="K679" s="18" t="s">
        <v>4552</v>
      </c>
      <c r="L679" s="20" t="s">
        <v>8154</v>
      </c>
      <c r="M679" s="18" t="s">
        <v>8155</v>
      </c>
      <c r="N679" s="21" t="s">
        <v>8156</v>
      </c>
      <c r="O679" s="21" t="s">
        <v>8157</v>
      </c>
    </row>
    <row r="680" spans="1:15" ht="15" customHeight="1">
      <c r="A680" s="18" t="s">
        <v>112</v>
      </c>
      <c r="B680" s="18" t="s">
        <v>113</v>
      </c>
      <c r="C680" s="19">
        <v>7</v>
      </c>
      <c r="D680" s="18" t="s">
        <v>604</v>
      </c>
      <c r="E680" s="18" t="s">
        <v>7677</v>
      </c>
      <c r="F680" s="20">
        <v>26181261</v>
      </c>
      <c r="G680" s="18" t="s">
        <v>8158</v>
      </c>
      <c r="H680" s="18" t="s">
        <v>8159</v>
      </c>
      <c r="I680" s="18" t="s">
        <v>550</v>
      </c>
      <c r="J680" s="18"/>
      <c r="K680" s="18" t="s">
        <v>7763</v>
      </c>
      <c r="L680" s="20" t="s">
        <v>8160</v>
      </c>
      <c r="M680" s="18" t="s">
        <v>8161</v>
      </c>
      <c r="N680" s="21" t="s">
        <v>8162</v>
      </c>
      <c r="O680" s="21" t="s">
        <v>8163</v>
      </c>
    </row>
    <row r="681" spans="1:15" ht="15" customHeight="1">
      <c r="A681" s="18" t="s">
        <v>112</v>
      </c>
      <c r="B681" s="18" t="s">
        <v>113</v>
      </c>
      <c r="C681" s="19">
        <v>7</v>
      </c>
      <c r="D681" s="18" t="s">
        <v>604</v>
      </c>
      <c r="E681" s="18" t="s">
        <v>7656</v>
      </c>
      <c r="F681" s="20">
        <v>26036148</v>
      </c>
      <c r="G681" s="18" t="s">
        <v>6784</v>
      </c>
      <c r="H681" s="18" t="s">
        <v>6903</v>
      </c>
      <c r="I681" s="18" t="s">
        <v>1963</v>
      </c>
      <c r="J681" s="18"/>
      <c r="K681" s="18" t="s">
        <v>4213</v>
      </c>
      <c r="L681" s="20" t="s">
        <v>6904</v>
      </c>
      <c r="M681" s="18" t="s">
        <v>4298</v>
      </c>
      <c r="N681" s="21" t="s">
        <v>6905</v>
      </c>
      <c r="O681" s="21" t="s">
        <v>6906</v>
      </c>
    </row>
    <row r="682" spans="1:15" ht="15" customHeight="1">
      <c r="A682" s="18" t="s">
        <v>112</v>
      </c>
      <c r="B682" s="18" t="s">
        <v>113</v>
      </c>
      <c r="C682" s="19">
        <v>7</v>
      </c>
      <c r="D682" s="18" t="s">
        <v>604</v>
      </c>
      <c r="E682" s="18" t="s">
        <v>7656</v>
      </c>
      <c r="F682" s="20">
        <v>25645671</v>
      </c>
      <c r="G682" s="18" t="s">
        <v>8164</v>
      </c>
      <c r="H682" s="18" t="s">
        <v>8165</v>
      </c>
      <c r="I682" s="18" t="s">
        <v>1963</v>
      </c>
      <c r="J682" s="18" t="s">
        <v>8166</v>
      </c>
      <c r="K682" s="18" t="s">
        <v>4213</v>
      </c>
      <c r="L682" s="20" t="s">
        <v>8167</v>
      </c>
      <c r="M682" s="18" t="s">
        <v>4373</v>
      </c>
      <c r="N682" s="21" t="s">
        <v>8168</v>
      </c>
      <c r="O682" s="21" t="s">
        <v>8169</v>
      </c>
    </row>
    <row r="683" spans="1:15" ht="15" customHeight="1">
      <c r="A683" s="18" t="s">
        <v>112</v>
      </c>
      <c r="B683" s="18" t="s">
        <v>113</v>
      </c>
      <c r="C683" s="19">
        <v>7</v>
      </c>
      <c r="D683" s="18" t="s">
        <v>604</v>
      </c>
      <c r="E683" s="18" t="s">
        <v>7656</v>
      </c>
      <c r="F683" s="20">
        <v>26036149</v>
      </c>
      <c r="G683" s="18" t="s">
        <v>8170</v>
      </c>
      <c r="H683" s="18" t="s">
        <v>8171</v>
      </c>
      <c r="I683" s="18" t="s">
        <v>1963</v>
      </c>
      <c r="J683" s="18"/>
      <c r="K683" s="18" t="s">
        <v>4213</v>
      </c>
      <c r="L683" s="20" t="s">
        <v>8172</v>
      </c>
      <c r="M683" s="18" t="s">
        <v>4298</v>
      </c>
      <c r="N683" s="21" t="s">
        <v>8173</v>
      </c>
      <c r="O683" s="21" t="s">
        <v>8174</v>
      </c>
    </row>
    <row r="684" spans="1:15" ht="15" customHeight="1">
      <c r="A684" s="18" t="s">
        <v>112</v>
      </c>
      <c r="B684" s="18" t="s">
        <v>113</v>
      </c>
      <c r="C684" s="19">
        <v>7</v>
      </c>
      <c r="D684" s="18" t="s">
        <v>604</v>
      </c>
      <c r="E684" s="18" t="s">
        <v>7656</v>
      </c>
      <c r="F684" s="20">
        <v>25510734</v>
      </c>
      <c r="G684" s="18" t="s">
        <v>8175</v>
      </c>
      <c r="H684" s="18" t="s">
        <v>8176</v>
      </c>
      <c r="I684" s="18" t="s">
        <v>1967</v>
      </c>
      <c r="J684" s="18"/>
      <c r="K684" s="18" t="s">
        <v>4547</v>
      </c>
      <c r="L684" s="20" t="s">
        <v>8177</v>
      </c>
      <c r="M684" s="18" t="s">
        <v>4643</v>
      </c>
      <c r="N684" s="21" t="s">
        <v>8178</v>
      </c>
      <c r="O684" s="21" t="s">
        <v>8179</v>
      </c>
    </row>
    <row r="685" spans="1:15" ht="15" customHeight="1">
      <c r="A685" s="18" t="s">
        <v>112</v>
      </c>
      <c r="B685" s="18" t="s">
        <v>113</v>
      </c>
      <c r="C685" s="19">
        <v>7</v>
      </c>
      <c r="D685" s="18" t="s">
        <v>604</v>
      </c>
      <c r="E685" s="18" t="s">
        <v>7656</v>
      </c>
      <c r="F685" s="20">
        <v>25667234</v>
      </c>
      <c r="G685" s="18" t="s">
        <v>8180</v>
      </c>
      <c r="H685" s="18" t="s">
        <v>8181</v>
      </c>
      <c r="I685" s="18" t="s">
        <v>4185</v>
      </c>
      <c r="J685" s="18"/>
      <c r="K685" s="18" t="s">
        <v>2655</v>
      </c>
      <c r="L685" s="20" t="s">
        <v>8182</v>
      </c>
      <c r="M685" s="18" t="s">
        <v>4298</v>
      </c>
      <c r="N685" s="21" t="s">
        <v>8183</v>
      </c>
      <c r="O685" s="21" t="s">
        <v>8184</v>
      </c>
    </row>
    <row r="686" spans="1:15" ht="15" customHeight="1">
      <c r="A686" s="18" t="s">
        <v>112</v>
      </c>
      <c r="B686" s="18" t="s">
        <v>113</v>
      </c>
      <c r="C686" s="19">
        <v>7</v>
      </c>
      <c r="D686" s="18" t="s">
        <v>604</v>
      </c>
      <c r="E686" s="18" t="s">
        <v>7677</v>
      </c>
      <c r="F686" s="20">
        <v>25662199</v>
      </c>
      <c r="G686" s="18" t="s">
        <v>8185</v>
      </c>
      <c r="H686" s="18" t="s">
        <v>8186</v>
      </c>
      <c r="I686" s="18" t="s">
        <v>4185</v>
      </c>
      <c r="J686" s="18" t="s">
        <v>8187</v>
      </c>
      <c r="K686" s="18" t="s">
        <v>8188</v>
      </c>
      <c r="L686" s="20" t="s">
        <v>8189</v>
      </c>
      <c r="M686" s="18" t="s">
        <v>4215</v>
      </c>
      <c r="N686" s="21" t="s">
        <v>8190</v>
      </c>
      <c r="O686" s="21" t="s">
        <v>8191</v>
      </c>
    </row>
    <row r="687" spans="1:15" ht="15" customHeight="1">
      <c r="A687" s="18" t="s">
        <v>112</v>
      </c>
      <c r="B687" s="18" t="s">
        <v>113</v>
      </c>
      <c r="C687" s="19">
        <v>7</v>
      </c>
      <c r="D687" s="18" t="s">
        <v>604</v>
      </c>
      <c r="E687" s="18" t="s">
        <v>7656</v>
      </c>
      <c r="F687" s="20">
        <v>25518866</v>
      </c>
      <c r="G687" s="18" t="s">
        <v>7716</v>
      </c>
      <c r="H687" s="18" t="s">
        <v>8192</v>
      </c>
      <c r="I687" s="18" t="s">
        <v>4185</v>
      </c>
      <c r="J687" s="18"/>
      <c r="K687" s="18" t="s">
        <v>4547</v>
      </c>
      <c r="L687" s="20" t="s">
        <v>8193</v>
      </c>
      <c r="M687" s="18" t="s">
        <v>4643</v>
      </c>
      <c r="N687" s="21" t="s">
        <v>8194</v>
      </c>
      <c r="O687" s="21" t="s">
        <v>8195</v>
      </c>
    </row>
    <row r="688" spans="1:15" ht="15" customHeight="1">
      <c r="A688" s="18" t="s">
        <v>112</v>
      </c>
      <c r="B688" s="18" t="s">
        <v>113</v>
      </c>
      <c r="C688" s="19">
        <v>7</v>
      </c>
      <c r="D688" s="18" t="s">
        <v>604</v>
      </c>
      <c r="E688" s="18" t="s">
        <v>7656</v>
      </c>
      <c r="F688" s="20">
        <v>25660677</v>
      </c>
      <c r="G688" s="18" t="s">
        <v>8196</v>
      </c>
      <c r="H688" s="18" t="s">
        <v>8197</v>
      </c>
      <c r="I688" s="18" t="s">
        <v>6923</v>
      </c>
      <c r="J688" s="18"/>
      <c r="K688" s="18" t="s">
        <v>4213</v>
      </c>
      <c r="L688" s="20" t="s">
        <v>8198</v>
      </c>
      <c r="M688" s="18" t="s">
        <v>4643</v>
      </c>
      <c r="N688" s="21" t="s">
        <v>8199</v>
      </c>
      <c r="O688" s="21" t="s">
        <v>8200</v>
      </c>
    </row>
    <row r="689" spans="1:15" ht="15" customHeight="1">
      <c r="A689" s="18" t="s">
        <v>112</v>
      </c>
      <c r="B689" s="18" t="s">
        <v>113</v>
      </c>
      <c r="C689" s="19">
        <v>7</v>
      </c>
      <c r="D689" s="18" t="s">
        <v>604</v>
      </c>
      <c r="E689" s="18" t="s">
        <v>7656</v>
      </c>
      <c r="F689" s="20">
        <v>25363408</v>
      </c>
      <c r="G689" s="18" t="s">
        <v>8201</v>
      </c>
      <c r="H689" s="18" t="s">
        <v>8202</v>
      </c>
      <c r="I689" s="18" t="s">
        <v>779</v>
      </c>
      <c r="J689" s="18"/>
      <c r="K689" s="18" t="s">
        <v>4547</v>
      </c>
      <c r="L689" s="20" t="s">
        <v>8203</v>
      </c>
      <c r="M689" s="18" t="s">
        <v>4643</v>
      </c>
      <c r="N689" s="21" t="s">
        <v>8204</v>
      </c>
      <c r="O689" s="21" t="s">
        <v>8205</v>
      </c>
    </row>
    <row r="690" spans="1:15" ht="15" customHeight="1">
      <c r="A690" s="18" t="s">
        <v>112</v>
      </c>
      <c r="B690" s="18" t="s">
        <v>113</v>
      </c>
      <c r="C690" s="19">
        <v>7</v>
      </c>
      <c r="D690" s="18" t="s">
        <v>604</v>
      </c>
      <c r="E690" s="18" t="s">
        <v>7656</v>
      </c>
      <c r="F690" s="20">
        <v>25601089</v>
      </c>
      <c r="G690" s="18" t="s">
        <v>8206</v>
      </c>
      <c r="H690" s="18" t="s">
        <v>8207</v>
      </c>
      <c r="I690" s="18" t="s">
        <v>976</v>
      </c>
      <c r="J690" s="18" t="s">
        <v>8208</v>
      </c>
      <c r="K690" s="18" t="s">
        <v>4705</v>
      </c>
      <c r="L690" s="20" t="s">
        <v>8209</v>
      </c>
      <c r="M690" s="18" t="s">
        <v>4373</v>
      </c>
      <c r="N690" s="21" t="s">
        <v>8210</v>
      </c>
      <c r="O690" s="21" t="s">
        <v>8211</v>
      </c>
    </row>
    <row r="691" spans="1:15" ht="15" customHeight="1">
      <c r="A691" s="18" t="s">
        <v>112</v>
      </c>
      <c r="B691" s="18" t="s">
        <v>113</v>
      </c>
      <c r="C691" s="19">
        <v>7</v>
      </c>
      <c r="D691" s="18" t="s">
        <v>604</v>
      </c>
      <c r="E691" s="18" t="s">
        <v>7677</v>
      </c>
      <c r="F691" s="20">
        <v>25422028</v>
      </c>
      <c r="G691" s="18" t="s">
        <v>8212</v>
      </c>
      <c r="H691" s="18" t="s">
        <v>8213</v>
      </c>
      <c r="I691" s="18" t="s">
        <v>976</v>
      </c>
      <c r="J691" s="18" t="s">
        <v>8214</v>
      </c>
      <c r="K691" s="18" t="s">
        <v>4213</v>
      </c>
      <c r="L691" s="20" t="s">
        <v>8215</v>
      </c>
      <c r="M691" s="18" t="s">
        <v>4320</v>
      </c>
      <c r="N691" s="21" t="s">
        <v>8216</v>
      </c>
      <c r="O691" s="21" t="s">
        <v>8217</v>
      </c>
    </row>
    <row r="692" spans="1:15" ht="15" customHeight="1">
      <c r="A692" s="18" t="s">
        <v>112</v>
      </c>
      <c r="B692" s="18" t="s">
        <v>113</v>
      </c>
      <c r="C692" s="19">
        <v>7</v>
      </c>
      <c r="D692" s="18" t="s">
        <v>604</v>
      </c>
      <c r="E692" s="18" t="s">
        <v>7656</v>
      </c>
      <c r="F692" s="20">
        <v>26317533</v>
      </c>
      <c r="G692" s="18" t="s">
        <v>8218</v>
      </c>
      <c r="H692" s="18" t="s">
        <v>8219</v>
      </c>
      <c r="I692" s="18" t="s">
        <v>976</v>
      </c>
      <c r="J692" s="18" t="s">
        <v>8147</v>
      </c>
      <c r="K692" s="18" t="s">
        <v>4717</v>
      </c>
      <c r="L692" s="20" t="s">
        <v>8220</v>
      </c>
      <c r="M692" s="18" t="s">
        <v>8221</v>
      </c>
      <c r="N692" s="21" t="s">
        <v>8222</v>
      </c>
      <c r="O692" s="21" t="s">
        <v>8223</v>
      </c>
    </row>
    <row r="693" spans="1:15" ht="15" customHeight="1">
      <c r="A693" s="18" t="s">
        <v>112</v>
      </c>
      <c r="B693" s="18" t="s">
        <v>113</v>
      </c>
      <c r="C693" s="19">
        <v>7</v>
      </c>
      <c r="D693" s="18" t="s">
        <v>604</v>
      </c>
      <c r="E693" s="18" t="s">
        <v>7656</v>
      </c>
      <c r="F693" s="20">
        <v>25523265</v>
      </c>
      <c r="G693" s="18" t="s">
        <v>7716</v>
      </c>
      <c r="H693" s="18" t="s">
        <v>8224</v>
      </c>
      <c r="I693" s="18" t="s">
        <v>6560</v>
      </c>
      <c r="J693" s="18"/>
      <c r="K693" s="18" t="s">
        <v>4213</v>
      </c>
      <c r="L693" s="20" t="s">
        <v>8225</v>
      </c>
      <c r="M693" s="18" t="s">
        <v>4643</v>
      </c>
      <c r="N693" s="21" t="s">
        <v>8226</v>
      </c>
      <c r="O693" s="21" t="s">
        <v>8227</v>
      </c>
    </row>
    <row r="694" spans="1:15" ht="15" customHeight="1">
      <c r="A694" s="18" t="s">
        <v>112</v>
      </c>
      <c r="B694" s="18" t="s">
        <v>113</v>
      </c>
      <c r="C694" s="19">
        <v>7</v>
      </c>
      <c r="D694" s="18" t="s">
        <v>604</v>
      </c>
      <c r="E694" s="18" t="s">
        <v>7656</v>
      </c>
      <c r="F694" s="20">
        <v>25282129</v>
      </c>
      <c r="G694" s="18" t="s">
        <v>8228</v>
      </c>
      <c r="H694" s="18" t="s">
        <v>8229</v>
      </c>
      <c r="I694" s="18" t="s">
        <v>6560</v>
      </c>
      <c r="J694" s="18" t="s">
        <v>8230</v>
      </c>
      <c r="K694" s="18" t="s">
        <v>4552</v>
      </c>
      <c r="L694" s="20" t="s">
        <v>8231</v>
      </c>
      <c r="M694" s="18" t="s">
        <v>5105</v>
      </c>
      <c r="N694" s="21" t="s">
        <v>8232</v>
      </c>
      <c r="O694" s="21" t="s">
        <v>8233</v>
      </c>
    </row>
    <row r="695" spans="1:15" ht="15" customHeight="1">
      <c r="A695" s="18" t="s">
        <v>112</v>
      </c>
      <c r="B695" s="18" t="s">
        <v>113</v>
      </c>
      <c r="C695" s="19">
        <v>7</v>
      </c>
      <c r="D695" s="18" t="s">
        <v>604</v>
      </c>
      <c r="E695" s="18" t="s">
        <v>7656</v>
      </c>
      <c r="F695" s="20">
        <v>25409989</v>
      </c>
      <c r="G695" s="18" t="s">
        <v>7716</v>
      </c>
      <c r="H695" s="18" t="s">
        <v>8234</v>
      </c>
      <c r="I695" s="18" t="s">
        <v>2215</v>
      </c>
      <c r="J695" s="18"/>
      <c r="K695" s="18" t="s">
        <v>4213</v>
      </c>
      <c r="L695" s="20" t="s">
        <v>8235</v>
      </c>
      <c r="M695" s="18" t="s">
        <v>4298</v>
      </c>
      <c r="N695" s="21" t="s">
        <v>8236</v>
      </c>
      <c r="O695" s="21" t="s">
        <v>8237</v>
      </c>
    </row>
    <row r="696" spans="1:15" ht="15" customHeight="1">
      <c r="A696" s="18" t="s">
        <v>112</v>
      </c>
      <c r="B696" s="18" t="s">
        <v>113</v>
      </c>
      <c r="C696" s="19">
        <v>7</v>
      </c>
      <c r="D696" s="18" t="s">
        <v>604</v>
      </c>
      <c r="E696" s="18" t="s">
        <v>7656</v>
      </c>
      <c r="F696" s="20">
        <v>24807687</v>
      </c>
      <c r="G696" s="18" t="s">
        <v>8238</v>
      </c>
      <c r="H696" s="18" t="s">
        <v>8239</v>
      </c>
      <c r="I696" s="18" t="s">
        <v>787</v>
      </c>
      <c r="J696" s="18"/>
      <c r="K696" s="18" t="s">
        <v>4234</v>
      </c>
      <c r="L696" s="20" t="s">
        <v>8240</v>
      </c>
      <c r="M696" s="18" t="s">
        <v>5884</v>
      </c>
      <c r="N696" s="21" t="s">
        <v>8241</v>
      </c>
      <c r="O696" s="21" t="s">
        <v>8242</v>
      </c>
    </row>
    <row r="697" spans="1:15" ht="15" customHeight="1">
      <c r="A697" s="18" t="s">
        <v>112</v>
      </c>
      <c r="B697" s="18" t="s">
        <v>113</v>
      </c>
      <c r="C697" s="19">
        <v>7</v>
      </c>
      <c r="D697" s="18" t="s">
        <v>604</v>
      </c>
      <c r="E697" s="18" t="s">
        <v>7656</v>
      </c>
      <c r="F697" s="20">
        <v>24947148</v>
      </c>
      <c r="G697" s="18" t="s">
        <v>7716</v>
      </c>
      <c r="H697" s="18" t="s">
        <v>8243</v>
      </c>
      <c r="I697" s="18" t="s">
        <v>1108</v>
      </c>
      <c r="J697" s="18"/>
      <c r="K697" s="18" t="s">
        <v>4213</v>
      </c>
      <c r="L697" s="20" t="s">
        <v>8244</v>
      </c>
      <c r="M697" s="18" t="s">
        <v>4643</v>
      </c>
      <c r="N697" s="21" t="s">
        <v>8245</v>
      </c>
      <c r="O697" s="21" t="s">
        <v>8246</v>
      </c>
    </row>
    <row r="698" spans="1:15" ht="15" customHeight="1">
      <c r="A698" s="18" t="s">
        <v>112</v>
      </c>
      <c r="B698" s="18" t="s">
        <v>113</v>
      </c>
      <c r="C698" s="19">
        <v>7</v>
      </c>
      <c r="D698" s="18" t="s">
        <v>604</v>
      </c>
      <c r="E698" s="18" t="s">
        <v>7656</v>
      </c>
      <c r="F698" s="20">
        <v>24166134</v>
      </c>
      <c r="G698" s="18" t="s">
        <v>8247</v>
      </c>
      <c r="H698" s="18" t="s">
        <v>8248</v>
      </c>
      <c r="I698" s="18" t="s">
        <v>1108</v>
      </c>
      <c r="J698" s="18" t="s">
        <v>8249</v>
      </c>
      <c r="K698" s="18" t="s">
        <v>4245</v>
      </c>
      <c r="L698" s="20" t="s">
        <v>8250</v>
      </c>
      <c r="M698" s="18" t="s">
        <v>4275</v>
      </c>
      <c r="N698" s="21" t="s">
        <v>8251</v>
      </c>
      <c r="O698" s="21" t="s">
        <v>8252</v>
      </c>
    </row>
    <row r="699" spans="1:15" ht="15" customHeight="1">
      <c r="A699" s="18" t="s">
        <v>112</v>
      </c>
      <c r="B699" s="18" t="s">
        <v>113</v>
      </c>
      <c r="C699" s="19">
        <v>7</v>
      </c>
      <c r="D699" s="18" t="s">
        <v>604</v>
      </c>
      <c r="E699" s="18" t="s">
        <v>7677</v>
      </c>
      <c r="F699" s="20">
        <v>24547715</v>
      </c>
      <c r="G699" s="18" t="s">
        <v>8253</v>
      </c>
      <c r="H699" s="18" t="s">
        <v>8254</v>
      </c>
      <c r="I699" s="18" t="s">
        <v>1324</v>
      </c>
      <c r="J699" s="18"/>
      <c r="K699" s="18" t="s">
        <v>4213</v>
      </c>
      <c r="L699" s="20" t="s">
        <v>8255</v>
      </c>
      <c r="M699" s="18" t="s">
        <v>4643</v>
      </c>
      <c r="N699" s="21" t="s">
        <v>8256</v>
      </c>
      <c r="O699" s="21" t="s">
        <v>8257</v>
      </c>
    </row>
    <row r="700" spans="1:15" ht="15" customHeight="1">
      <c r="A700" s="18" t="s">
        <v>112</v>
      </c>
      <c r="B700" s="18" t="s">
        <v>113</v>
      </c>
      <c r="C700" s="19">
        <v>7</v>
      </c>
      <c r="D700" s="18" t="s">
        <v>604</v>
      </c>
      <c r="E700" s="18" t="s">
        <v>7656</v>
      </c>
      <c r="F700" s="20">
        <v>25003335</v>
      </c>
      <c r="G700" s="18" t="s">
        <v>8258</v>
      </c>
      <c r="H700" s="18" t="s">
        <v>8259</v>
      </c>
      <c r="I700" s="18" t="s">
        <v>729</v>
      </c>
      <c r="J700" s="18" t="s">
        <v>8260</v>
      </c>
      <c r="K700" s="18" t="s">
        <v>4717</v>
      </c>
      <c r="L700" s="20" t="s">
        <v>8261</v>
      </c>
      <c r="M700" s="18" t="s">
        <v>8262</v>
      </c>
      <c r="N700" s="21" t="s">
        <v>8263</v>
      </c>
      <c r="O700" s="21" t="s">
        <v>8264</v>
      </c>
    </row>
    <row r="701" spans="1:15" ht="15" customHeight="1">
      <c r="A701" s="18" t="s">
        <v>112</v>
      </c>
      <c r="B701" s="18" t="s">
        <v>113</v>
      </c>
      <c r="C701" s="19">
        <v>7</v>
      </c>
      <c r="D701" s="18" t="s">
        <v>604</v>
      </c>
      <c r="E701" s="18" t="s">
        <v>7677</v>
      </c>
      <c r="F701" s="20">
        <v>24131138</v>
      </c>
      <c r="G701" s="18" t="s">
        <v>8265</v>
      </c>
      <c r="H701" s="18" t="s">
        <v>8266</v>
      </c>
      <c r="I701" s="18" t="s">
        <v>8267</v>
      </c>
      <c r="J701" s="18" t="s">
        <v>8268</v>
      </c>
      <c r="K701" s="18" t="s">
        <v>4972</v>
      </c>
      <c r="L701" s="20" t="s">
        <v>8269</v>
      </c>
      <c r="M701" s="18" t="s">
        <v>4307</v>
      </c>
      <c r="N701" s="21" t="s">
        <v>8270</v>
      </c>
      <c r="O701" s="21" t="s">
        <v>8271</v>
      </c>
    </row>
    <row r="702" spans="1:15" ht="15" customHeight="1">
      <c r="A702" s="18" t="s">
        <v>112</v>
      </c>
      <c r="B702" s="18" t="s">
        <v>113</v>
      </c>
      <c r="C702" s="19">
        <v>7</v>
      </c>
      <c r="D702" s="18" t="s">
        <v>604</v>
      </c>
      <c r="E702" s="18" t="s">
        <v>7677</v>
      </c>
      <c r="F702" s="20">
        <v>23621091</v>
      </c>
      <c r="G702" s="18" t="s">
        <v>8272</v>
      </c>
      <c r="H702" s="18" t="s">
        <v>8273</v>
      </c>
      <c r="I702" s="18" t="s">
        <v>1331</v>
      </c>
      <c r="J702" s="18"/>
      <c r="K702" s="18" t="s">
        <v>4450</v>
      </c>
      <c r="L702" s="20" t="s">
        <v>8274</v>
      </c>
      <c r="M702" s="18" t="s">
        <v>4452</v>
      </c>
      <c r="N702" s="21" t="s">
        <v>8275</v>
      </c>
      <c r="O702" s="21" t="s">
        <v>8276</v>
      </c>
    </row>
    <row r="703" spans="1:15" ht="15" customHeight="1">
      <c r="A703" s="18" t="s">
        <v>112</v>
      </c>
      <c r="B703" s="18" t="s">
        <v>113</v>
      </c>
      <c r="C703" s="19">
        <v>7</v>
      </c>
      <c r="D703" s="18" t="s">
        <v>604</v>
      </c>
      <c r="E703" s="18" t="s">
        <v>7656</v>
      </c>
      <c r="F703" s="20">
        <v>23594459</v>
      </c>
      <c r="G703" s="18" t="s">
        <v>6935</v>
      </c>
      <c r="H703" s="18" t="s">
        <v>6936</v>
      </c>
      <c r="I703" s="18" t="s">
        <v>6937</v>
      </c>
      <c r="J703" s="18" t="s">
        <v>6937</v>
      </c>
      <c r="K703" s="18" t="s">
        <v>6938</v>
      </c>
      <c r="L703" s="20" t="s">
        <v>6939</v>
      </c>
      <c r="M703" s="18" t="s">
        <v>4612</v>
      </c>
      <c r="N703" s="21" t="s">
        <v>6940</v>
      </c>
      <c r="O703" s="21" t="s">
        <v>6941</v>
      </c>
    </row>
    <row r="704" spans="1:15" ht="15" customHeight="1">
      <c r="A704" s="18" t="s">
        <v>112</v>
      </c>
      <c r="B704" s="18" t="s">
        <v>113</v>
      </c>
      <c r="C704" s="19">
        <v>7</v>
      </c>
      <c r="D704" s="18" t="s">
        <v>604</v>
      </c>
      <c r="E704" s="18" t="s">
        <v>7656</v>
      </c>
      <c r="F704" s="20">
        <v>23302759</v>
      </c>
      <c r="G704" s="18" t="s">
        <v>8277</v>
      </c>
      <c r="H704" s="18" t="s">
        <v>8278</v>
      </c>
      <c r="I704" s="18" t="s">
        <v>6943</v>
      </c>
      <c r="J704" s="18"/>
      <c r="K704" s="18" t="s">
        <v>6944</v>
      </c>
      <c r="L704" s="20" t="s">
        <v>8279</v>
      </c>
      <c r="M704" s="18" t="s">
        <v>4298</v>
      </c>
      <c r="N704" s="21" t="s">
        <v>8280</v>
      </c>
      <c r="O704" s="21" t="s">
        <v>8281</v>
      </c>
    </row>
    <row r="705" spans="1:15" ht="15" customHeight="1">
      <c r="A705" s="18" t="s">
        <v>112</v>
      </c>
      <c r="B705" s="18" t="s">
        <v>113</v>
      </c>
      <c r="C705" s="19">
        <v>7</v>
      </c>
      <c r="D705" s="18" t="s">
        <v>604</v>
      </c>
      <c r="E705" s="18" t="s">
        <v>7656</v>
      </c>
      <c r="F705" s="20">
        <v>22875203</v>
      </c>
      <c r="G705" s="18" t="s">
        <v>8282</v>
      </c>
      <c r="H705" s="18" t="s">
        <v>8283</v>
      </c>
      <c r="I705" s="18" t="s">
        <v>8284</v>
      </c>
      <c r="J705" s="18"/>
      <c r="K705" s="18" t="s">
        <v>4547</v>
      </c>
      <c r="L705" s="20" t="s">
        <v>8285</v>
      </c>
      <c r="M705" s="18" t="s">
        <v>4275</v>
      </c>
      <c r="N705" s="21" t="s">
        <v>8286</v>
      </c>
      <c r="O705" s="21" t="s">
        <v>8287</v>
      </c>
    </row>
    <row r="706" spans="1:15" ht="15" customHeight="1">
      <c r="A706" s="18" t="s">
        <v>112</v>
      </c>
      <c r="B706" s="18" t="s">
        <v>113</v>
      </c>
      <c r="C706" s="19">
        <v>7</v>
      </c>
      <c r="D706" s="18" t="s">
        <v>604</v>
      </c>
      <c r="E706" s="18" t="s">
        <v>7656</v>
      </c>
      <c r="F706" s="20">
        <v>23668584</v>
      </c>
      <c r="G706" s="18" t="s">
        <v>8288</v>
      </c>
      <c r="H706" s="18" t="s">
        <v>8289</v>
      </c>
      <c r="I706" s="18" t="s">
        <v>8290</v>
      </c>
      <c r="J706" s="18" t="s">
        <v>8291</v>
      </c>
      <c r="K706" s="18" t="s">
        <v>6780</v>
      </c>
      <c r="L706" s="20" t="s">
        <v>8292</v>
      </c>
      <c r="M706" s="18" t="s">
        <v>4275</v>
      </c>
      <c r="N706" s="21" t="s">
        <v>8293</v>
      </c>
      <c r="O706" s="21" t="s">
        <v>8294</v>
      </c>
    </row>
    <row r="707" spans="1:15" ht="15" customHeight="1">
      <c r="A707" s="18" t="s">
        <v>112</v>
      </c>
      <c r="B707" s="18" t="s">
        <v>113</v>
      </c>
      <c r="C707" s="19">
        <v>7</v>
      </c>
      <c r="D707" s="18" t="s">
        <v>604</v>
      </c>
      <c r="E707" s="18" t="s">
        <v>7677</v>
      </c>
      <c r="F707" s="20">
        <v>23951369</v>
      </c>
      <c r="G707" s="18" t="s">
        <v>8295</v>
      </c>
      <c r="H707" s="18" t="s">
        <v>8296</v>
      </c>
      <c r="I707" s="18" t="s">
        <v>980</v>
      </c>
      <c r="J707" s="18" t="s">
        <v>5647</v>
      </c>
      <c r="K707" s="18" t="s">
        <v>6677</v>
      </c>
      <c r="L707" s="20" t="s">
        <v>8297</v>
      </c>
      <c r="M707" s="18" t="s">
        <v>4215</v>
      </c>
      <c r="N707" s="21" t="s">
        <v>8298</v>
      </c>
      <c r="O707" s="21" t="s">
        <v>8299</v>
      </c>
    </row>
    <row r="708" spans="1:15" ht="15" customHeight="1">
      <c r="A708" s="18" t="s">
        <v>112</v>
      </c>
      <c r="B708" s="18" t="s">
        <v>113</v>
      </c>
      <c r="C708" s="19">
        <v>7</v>
      </c>
      <c r="D708" s="18" t="s">
        <v>604</v>
      </c>
      <c r="E708" s="18" t="s">
        <v>7677</v>
      </c>
      <c r="F708" s="20">
        <v>24030316</v>
      </c>
      <c r="G708" s="18" t="s">
        <v>8300</v>
      </c>
      <c r="H708" s="18" t="s">
        <v>8301</v>
      </c>
      <c r="I708" s="18" t="s">
        <v>980</v>
      </c>
      <c r="J708" s="18" t="s">
        <v>8302</v>
      </c>
      <c r="K708" s="18" t="s">
        <v>5016</v>
      </c>
      <c r="L708" s="20" t="s">
        <v>8303</v>
      </c>
      <c r="M708" s="18" t="s">
        <v>7865</v>
      </c>
      <c r="N708" s="21" t="s">
        <v>8304</v>
      </c>
      <c r="O708" s="21" t="s">
        <v>8305</v>
      </c>
    </row>
    <row r="709" spans="1:15" ht="15" customHeight="1">
      <c r="A709" s="18" t="s">
        <v>112</v>
      </c>
      <c r="B709" s="18" t="s">
        <v>113</v>
      </c>
      <c r="C709" s="19">
        <v>7</v>
      </c>
      <c r="D709" s="18" t="s">
        <v>604</v>
      </c>
      <c r="E709" s="18" t="s">
        <v>7677</v>
      </c>
      <c r="F709" s="20">
        <v>23941918</v>
      </c>
      <c r="G709" s="18" t="s">
        <v>8300</v>
      </c>
      <c r="H709" s="18" t="s">
        <v>8301</v>
      </c>
      <c r="I709" s="18" t="s">
        <v>980</v>
      </c>
      <c r="J709" s="18" t="s">
        <v>8306</v>
      </c>
      <c r="K709" s="18" t="s">
        <v>5016</v>
      </c>
      <c r="L709" s="20" t="s">
        <v>8307</v>
      </c>
      <c r="M709" s="18" t="s">
        <v>7865</v>
      </c>
      <c r="N709" s="21" t="s">
        <v>8308</v>
      </c>
      <c r="O709" s="21" t="s">
        <v>8309</v>
      </c>
    </row>
    <row r="710" spans="1:15" ht="15" customHeight="1">
      <c r="A710" s="18" t="s">
        <v>112</v>
      </c>
      <c r="B710" s="18" t="s">
        <v>113</v>
      </c>
      <c r="C710" s="19">
        <v>7</v>
      </c>
      <c r="D710" s="18" t="s">
        <v>604</v>
      </c>
      <c r="E710" s="18" t="s">
        <v>7656</v>
      </c>
      <c r="F710" s="20">
        <v>23245608</v>
      </c>
      <c r="G710" s="18" t="s">
        <v>8310</v>
      </c>
      <c r="H710" s="18" t="s">
        <v>8311</v>
      </c>
      <c r="I710" s="18" t="s">
        <v>8312</v>
      </c>
      <c r="J710" s="18"/>
      <c r="K710" s="18" t="s">
        <v>6780</v>
      </c>
      <c r="L710" s="20" t="s">
        <v>8313</v>
      </c>
      <c r="M710" s="18" t="s">
        <v>8314</v>
      </c>
      <c r="N710" s="21" t="s">
        <v>8315</v>
      </c>
      <c r="O710" s="21" t="s">
        <v>8316</v>
      </c>
    </row>
    <row r="711" spans="1:15" ht="15" customHeight="1">
      <c r="A711" s="18" t="s">
        <v>112</v>
      </c>
      <c r="B711" s="18" t="s">
        <v>113</v>
      </c>
      <c r="C711" s="19">
        <v>7</v>
      </c>
      <c r="D711" s="18" t="s">
        <v>604</v>
      </c>
      <c r="E711" s="18" t="s">
        <v>7656</v>
      </c>
      <c r="F711" s="20">
        <v>23245607</v>
      </c>
      <c r="G711" s="18" t="s">
        <v>8317</v>
      </c>
      <c r="H711" s="18" t="s">
        <v>8318</v>
      </c>
      <c r="I711" s="18" t="s">
        <v>8312</v>
      </c>
      <c r="J711" s="18"/>
      <c r="K711" s="18" t="s">
        <v>6780</v>
      </c>
      <c r="L711" s="20" t="s">
        <v>8319</v>
      </c>
      <c r="M711" s="18" t="s">
        <v>8320</v>
      </c>
      <c r="N711" s="21" t="s">
        <v>8321</v>
      </c>
      <c r="O711" s="21" t="s">
        <v>8322</v>
      </c>
    </row>
    <row r="712" spans="1:15" ht="15" customHeight="1">
      <c r="A712" s="18" t="s">
        <v>112</v>
      </c>
      <c r="B712" s="18" t="s">
        <v>113</v>
      </c>
      <c r="C712" s="19">
        <v>7</v>
      </c>
      <c r="D712" s="18" t="s">
        <v>604</v>
      </c>
      <c r="E712" s="18" t="s">
        <v>7656</v>
      </c>
      <c r="F712" s="20">
        <v>23245605</v>
      </c>
      <c r="G712" s="18" t="s">
        <v>8323</v>
      </c>
      <c r="H712" s="18" t="s">
        <v>8324</v>
      </c>
      <c r="I712" s="18" t="s">
        <v>8312</v>
      </c>
      <c r="J712" s="18"/>
      <c r="K712" s="18" t="s">
        <v>6780</v>
      </c>
      <c r="L712" s="20" t="s">
        <v>8325</v>
      </c>
      <c r="M712" s="18" t="s">
        <v>4307</v>
      </c>
      <c r="N712" s="21" t="s">
        <v>8326</v>
      </c>
      <c r="O712" s="21" t="s">
        <v>8327</v>
      </c>
    </row>
    <row r="713" spans="1:15" ht="15" customHeight="1">
      <c r="A713" s="18" t="s">
        <v>112</v>
      </c>
      <c r="B713" s="18" t="s">
        <v>113</v>
      </c>
      <c r="C713" s="19">
        <v>7</v>
      </c>
      <c r="D713" s="18" t="s">
        <v>604</v>
      </c>
      <c r="E713" s="18" t="s">
        <v>7656</v>
      </c>
      <c r="F713" s="20">
        <v>23245604</v>
      </c>
      <c r="G713" s="18" t="s">
        <v>8328</v>
      </c>
      <c r="H713" s="18" t="s">
        <v>8329</v>
      </c>
      <c r="I713" s="18" t="s">
        <v>8312</v>
      </c>
      <c r="J713" s="18"/>
      <c r="K713" s="18" t="s">
        <v>6780</v>
      </c>
      <c r="L713" s="20" t="s">
        <v>8330</v>
      </c>
      <c r="M713" s="18" t="s">
        <v>8320</v>
      </c>
      <c r="N713" s="21" t="s">
        <v>8331</v>
      </c>
      <c r="O713" s="21" t="s">
        <v>8332</v>
      </c>
    </row>
    <row r="714" spans="1:15" ht="15" customHeight="1">
      <c r="A714" s="18" t="s">
        <v>112</v>
      </c>
      <c r="B714" s="18" t="s">
        <v>113</v>
      </c>
      <c r="C714" s="19">
        <v>7</v>
      </c>
      <c r="D714" s="18" t="s">
        <v>604</v>
      </c>
      <c r="E714" s="18" t="s">
        <v>7677</v>
      </c>
      <c r="F714" s="20">
        <v>23013309</v>
      </c>
      <c r="G714" s="18" t="s">
        <v>8333</v>
      </c>
      <c r="H714" s="18" t="s">
        <v>8334</v>
      </c>
      <c r="I714" s="18" t="s">
        <v>4879</v>
      </c>
      <c r="J714" s="18"/>
      <c r="K714" s="18" t="s">
        <v>4213</v>
      </c>
      <c r="L714" s="20" t="s">
        <v>8335</v>
      </c>
      <c r="M714" s="18" t="s">
        <v>4643</v>
      </c>
      <c r="N714" s="21" t="s">
        <v>8336</v>
      </c>
      <c r="O714" s="21" t="s">
        <v>8337</v>
      </c>
    </row>
    <row r="715" spans="1:15" ht="15" customHeight="1">
      <c r="A715" s="18" t="s">
        <v>112</v>
      </c>
      <c r="B715" s="18" t="s">
        <v>113</v>
      </c>
      <c r="C715" s="19">
        <v>7</v>
      </c>
      <c r="D715" s="18" t="s">
        <v>604</v>
      </c>
      <c r="E715" s="18" t="s">
        <v>7656</v>
      </c>
      <c r="F715" s="20">
        <v>22429456</v>
      </c>
      <c r="G715" s="18" t="s">
        <v>8338</v>
      </c>
      <c r="H715" s="18" t="s">
        <v>8339</v>
      </c>
      <c r="I715" s="18" t="s">
        <v>4893</v>
      </c>
      <c r="J715" s="18"/>
      <c r="K715" s="18" t="s">
        <v>8340</v>
      </c>
      <c r="L715" s="20" t="s">
        <v>8341</v>
      </c>
      <c r="M715" s="18" t="s">
        <v>4215</v>
      </c>
      <c r="N715" s="21" t="s">
        <v>8342</v>
      </c>
      <c r="O715" s="21" t="s">
        <v>8343</v>
      </c>
    </row>
    <row r="716" spans="1:15" ht="15" customHeight="1">
      <c r="A716" s="18" t="s">
        <v>112</v>
      </c>
      <c r="B716" s="18" t="s">
        <v>113</v>
      </c>
      <c r="C716" s="19">
        <v>7</v>
      </c>
      <c r="D716" s="18" t="s">
        <v>604</v>
      </c>
      <c r="E716" s="18" t="s">
        <v>7656</v>
      </c>
      <c r="F716" s="20">
        <v>22274729</v>
      </c>
      <c r="G716" s="18" t="s">
        <v>8344</v>
      </c>
      <c r="H716" s="18" t="s">
        <v>8345</v>
      </c>
      <c r="I716" s="18" t="s">
        <v>4893</v>
      </c>
      <c r="J716" s="18"/>
      <c r="K716" s="18" t="s">
        <v>6944</v>
      </c>
      <c r="L716" s="20" t="s">
        <v>8346</v>
      </c>
      <c r="M716" s="18" t="s">
        <v>4298</v>
      </c>
      <c r="N716" s="21" t="s">
        <v>8347</v>
      </c>
      <c r="O716" s="21" t="s">
        <v>8348</v>
      </c>
    </row>
    <row r="717" spans="1:15" ht="15" customHeight="1">
      <c r="A717" s="18" t="s">
        <v>112</v>
      </c>
      <c r="B717" s="18" t="s">
        <v>113</v>
      </c>
      <c r="C717" s="19">
        <v>7</v>
      </c>
      <c r="D717" s="18" t="s">
        <v>604</v>
      </c>
      <c r="E717" s="18" t="s">
        <v>7656</v>
      </c>
      <c r="F717" s="20">
        <v>23068154</v>
      </c>
      <c r="G717" s="18" t="s">
        <v>7716</v>
      </c>
      <c r="H717" s="18" t="s">
        <v>8349</v>
      </c>
      <c r="I717" s="18" t="s">
        <v>8350</v>
      </c>
      <c r="J717" s="18"/>
      <c r="K717" s="18" t="s">
        <v>8351</v>
      </c>
      <c r="L717" s="20" t="s">
        <v>8352</v>
      </c>
      <c r="M717" s="18" t="s">
        <v>4206</v>
      </c>
      <c r="N717" s="21" t="s">
        <v>8353</v>
      </c>
      <c r="O717" s="21" t="s">
        <v>8354</v>
      </c>
    </row>
    <row r="718" spans="1:15" ht="15" customHeight="1">
      <c r="A718" s="18" t="s">
        <v>112</v>
      </c>
      <c r="B718" s="18" t="s">
        <v>113</v>
      </c>
      <c r="C718" s="19">
        <v>7</v>
      </c>
      <c r="D718" s="18" t="s">
        <v>604</v>
      </c>
      <c r="E718" s="18" t="s">
        <v>7656</v>
      </c>
      <c r="F718" s="20">
        <v>21501889</v>
      </c>
      <c r="G718" s="18" t="s">
        <v>8196</v>
      </c>
      <c r="H718" s="18" t="s">
        <v>8355</v>
      </c>
      <c r="I718" s="18" t="s">
        <v>567</v>
      </c>
      <c r="J718" s="18" t="s">
        <v>8356</v>
      </c>
      <c r="K718" s="18" t="s">
        <v>4552</v>
      </c>
      <c r="L718" s="20" t="s">
        <v>8357</v>
      </c>
      <c r="M718" s="18" t="s">
        <v>7233</v>
      </c>
      <c r="N718" s="21" t="s">
        <v>8358</v>
      </c>
      <c r="O718" s="21" t="s">
        <v>8359</v>
      </c>
    </row>
    <row r="719" spans="1:15" ht="15" customHeight="1">
      <c r="A719" s="18" t="s">
        <v>112</v>
      </c>
      <c r="B719" s="18" t="s">
        <v>113</v>
      </c>
      <c r="C719" s="19">
        <v>7</v>
      </c>
      <c r="D719" s="18" t="s">
        <v>604</v>
      </c>
      <c r="E719" s="18" t="s">
        <v>7656</v>
      </c>
      <c r="F719" s="20">
        <v>21919896</v>
      </c>
      <c r="G719" s="18" t="s">
        <v>7716</v>
      </c>
      <c r="H719" s="18" t="s">
        <v>8360</v>
      </c>
      <c r="I719" s="18" t="s">
        <v>573</v>
      </c>
      <c r="J719" s="18"/>
      <c r="K719" s="18" t="s">
        <v>4213</v>
      </c>
      <c r="L719" s="20" t="s">
        <v>8361</v>
      </c>
      <c r="M719" s="18" t="s">
        <v>4215</v>
      </c>
      <c r="N719" s="21" t="s">
        <v>8362</v>
      </c>
      <c r="O719" s="21" t="s">
        <v>8363</v>
      </c>
    </row>
    <row r="720" spans="1:15" ht="15" customHeight="1">
      <c r="A720" s="18" t="s">
        <v>112</v>
      </c>
      <c r="B720" s="18" t="s">
        <v>113</v>
      </c>
      <c r="C720" s="19">
        <v>7</v>
      </c>
      <c r="D720" s="18" t="s">
        <v>604</v>
      </c>
      <c r="E720" s="18" t="s">
        <v>7677</v>
      </c>
      <c r="F720" s="20">
        <v>21506972</v>
      </c>
      <c r="G720" s="18" t="s">
        <v>8364</v>
      </c>
      <c r="H720" s="18" t="s">
        <v>8365</v>
      </c>
      <c r="I720" s="18" t="s">
        <v>4945</v>
      </c>
      <c r="J720" s="18"/>
      <c r="K720" s="18" t="s">
        <v>4705</v>
      </c>
      <c r="L720" s="20" t="s">
        <v>8366</v>
      </c>
      <c r="M720" s="18" t="s">
        <v>4206</v>
      </c>
      <c r="N720" s="21" t="s">
        <v>8367</v>
      </c>
      <c r="O720" s="21" t="s">
        <v>8368</v>
      </c>
    </row>
    <row r="721" spans="1:15" ht="15" customHeight="1">
      <c r="A721" s="18" t="s">
        <v>112</v>
      </c>
      <c r="B721" s="18" t="s">
        <v>113</v>
      </c>
      <c r="C721" s="19">
        <v>7</v>
      </c>
      <c r="D721" s="18" t="s">
        <v>604</v>
      </c>
      <c r="E721" s="18" t="s">
        <v>7656</v>
      </c>
      <c r="F721" s="20">
        <v>21506971</v>
      </c>
      <c r="G721" s="18" t="s">
        <v>6892</v>
      </c>
      <c r="H721" s="18" t="s">
        <v>6953</v>
      </c>
      <c r="I721" s="18" t="s">
        <v>4945</v>
      </c>
      <c r="J721" s="18"/>
      <c r="K721" s="18" t="s">
        <v>4705</v>
      </c>
      <c r="L721" s="20" t="s">
        <v>6954</v>
      </c>
      <c r="M721" s="18" t="s">
        <v>4206</v>
      </c>
      <c r="N721" s="21" t="s">
        <v>6955</v>
      </c>
      <c r="O721" s="21" t="s">
        <v>6956</v>
      </c>
    </row>
    <row r="722" spans="1:15" ht="15" customHeight="1">
      <c r="A722" s="18" t="s">
        <v>112</v>
      </c>
      <c r="B722" s="18" t="s">
        <v>113</v>
      </c>
      <c r="C722" s="19">
        <v>7</v>
      </c>
      <c r="D722" s="18" t="s">
        <v>604</v>
      </c>
      <c r="E722" s="18" t="s">
        <v>7677</v>
      </c>
      <c r="F722" s="20">
        <v>21169830</v>
      </c>
      <c r="G722" s="18" t="s">
        <v>8369</v>
      </c>
      <c r="H722" s="18" t="s">
        <v>8370</v>
      </c>
      <c r="I722" s="18" t="s">
        <v>5701</v>
      </c>
      <c r="J722" s="18"/>
      <c r="K722" s="18" t="s">
        <v>6944</v>
      </c>
      <c r="L722" s="20" t="s">
        <v>8371</v>
      </c>
      <c r="M722" s="18" t="s">
        <v>4298</v>
      </c>
      <c r="N722" s="21" t="s">
        <v>8372</v>
      </c>
      <c r="O722" s="21" t="s">
        <v>8373</v>
      </c>
    </row>
    <row r="723" spans="1:15" ht="15" customHeight="1">
      <c r="A723" s="18" t="s">
        <v>112</v>
      </c>
      <c r="B723" s="18" t="s">
        <v>113</v>
      </c>
      <c r="C723" s="19">
        <v>7</v>
      </c>
      <c r="D723" s="18" t="s">
        <v>604</v>
      </c>
      <c r="E723" s="18" t="s">
        <v>7677</v>
      </c>
      <c r="F723" s="20">
        <v>20831611</v>
      </c>
      <c r="G723" s="18" t="s">
        <v>8374</v>
      </c>
      <c r="H723" s="18" t="s">
        <v>8375</v>
      </c>
      <c r="I723" s="18" t="s">
        <v>1156</v>
      </c>
      <c r="J723" s="18"/>
      <c r="K723" s="18" t="s">
        <v>4450</v>
      </c>
      <c r="L723" s="20" t="s">
        <v>8376</v>
      </c>
      <c r="M723" s="18" t="s">
        <v>4452</v>
      </c>
      <c r="N723" s="21" t="s">
        <v>8377</v>
      </c>
      <c r="O723" s="21" t="s">
        <v>8378</v>
      </c>
    </row>
    <row r="724" spans="1:15" ht="15" customHeight="1">
      <c r="A724" s="18" t="s">
        <v>112</v>
      </c>
      <c r="B724" s="18" t="s">
        <v>113</v>
      </c>
      <c r="C724" s="19">
        <v>7</v>
      </c>
      <c r="D724" s="18" t="s">
        <v>604</v>
      </c>
      <c r="E724" s="18" t="s">
        <v>7656</v>
      </c>
      <c r="F724" s="20">
        <v>20359495</v>
      </c>
      <c r="G724" s="18" t="s">
        <v>8379</v>
      </c>
      <c r="H724" s="18" t="s">
        <v>8380</v>
      </c>
      <c r="I724" s="18" t="s">
        <v>1107</v>
      </c>
      <c r="J724" s="18" t="s">
        <v>8381</v>
      </c>
      <c r="K724" s="18" t="s">
        <v>6863</v>
      </c>
      <c r="L724" s="20" t="s">
        <v>8382</v>
      </c>
      <c r="M724" s="18" t="s">
        <v>4275</v>
      </c>
      <c r="N724" s="21" t="s">
        <v>8383</v>
      </c>
      <c r="O724" s="21" t="s">
        <v>8384</v>
      </c>
    </row>
    <row r="725" spans="1:15" ht="15" customHeight="1">
      <c r="A725" s="18" t="s">
        <v>112</v>
      </c>
      <c r="B725" s="18" t="s">
        <v>113</v>
      </c>
      <c r="C725" s="19">
        <v>7</v>
      </c>
      <c r="D725" s="18" t="s">
        <v>604</v>
      </c>
      <c r="E725" s="18" t="s">
        <v>7677</v>
      </c>
      <c r="F725" s="20">
        <v>20042975</v>
      </c>
      <c r="G725" s="18" t="s">
        <v>7862</v>
      </c>
      <c r="H725" s="18" t="s">
        <v>8385</v>
      </c>
      <c r="I725" s="18" t="s">
        <v>8386</v>
      </c>
      <c r="J725" s="18"/>
      <c r="K725" s="18" t="s">
        <v>6944</v>
      </c>
      <c r="L725" s="20" t="s">
        <v>8387</v>
      </c>
      <c r="M725" s="18" t="s">
        <v>8388</v>
      </c>
      <c r="N725" s="21" t="s">
        <v>8389</v>
      </c>
      <c r="O725" s="21" t="s">
        <v>8390</v>
      </c>
    </row>
    <row r="726" spans="1:15" ht="15" customHeight="1">
      <c r="A726" s="18" t="s">
        <v>112</v>
      </c>
      <c r="B726" s="18" t="s">
        <v>113</v>
      </c>
      <c r="C726" s="19">
        <v>7</v>
      </c>
      <c r="D726" s="18" t="s">
        <v>604</v>
      </c>
      <c r="E726" s="18" t="s">
        <v>7656</v>
      </c>
      <c r="F726" s="20">
        <v>20347662</v>
      </c>
      <c r="G726" s="18" t="s">
        <v>8391</v>
      </c>
      <c r="H726" s="18" t="s">
        <v>8392</v>
      </c>
      <c r="I726" s="18" t="s">
        <v>8393</v>
      </c>
      <c r="J726" s="18"/>
      <c r="K726" s="18" t="s">
        <v>8351</v>
      </c>
      <c r="L726" s="20" t="s">
        <v>8394</v>
      </c>
      <c r="M726" s="18" t="s">
        <v>4215</v>
      </c>
      <c r="N726" s="21" t="s">
        <v>8395</v>
      </c>
      <c r="O726" s="21" t="s">
        <v>8396</v>
      </c>
    </row>
    <row r="727" spans="1:15" ht="15" customHeight="1">
      <c r="A727" s="18" t="s">
        <v>112</v>
      </c>
      <c r="B727" s="18" t="s">
        <v>113</v>
      </c>
      <c r="C727" s="19">
        <v>7</v>
      </c>
      <c r="D727" s="18" t="s">
        <v>604</v>
      </c>
      <c r="E727" s="18" t="s">
        <v>7677</v>
      </c>
      <c r="F727" s="20">
        <v>19335427</v>
      </c>
      <c r="G727" s="18" t="s">
        <v>8397</v>
      </c>
      <c r="H727" s="18" t="s">
        <v>8398</v>
      </c>
      <c r="I727" s="18" t="s">
        <v>1795</v>
      </c>
      <c r="J727" s="18"/>
      <c r="K727" s="18" t="s">
        <v>4705</v>
      </c>
      <c r="L727" s="20" t="s">
        <v>8399</v>
      </c>
      <c r="M727" s="18" t="s">
        <v>4452</v>
      </c>
      <c r="N727" s="21" t="s">
        <v>8400</v>
      </c>
      <c r="O727" s="21" t="s">
        <v>8401</v>
      </c>
    </row>
    <row r="728" spans="1:15" ht="15" customHeight="1">
      <c r="A728" s="18" t="s">
        <v>112</v>
      </c>
      <c r="B728" s="18" t="s">
        <v>113</v>
      </c>
      <c r="C728" s="19">
        <v>7</v>
      </c>
      <c r="D728" s="18" t="s">
        <v>604</v>
      </c>
      <c r="E728" s="18" t="s">
        <v>7656</v>
      </c>
      <c r="F728" s="20">
        <v>19276876</v>
      </c>
      <c r="G728" s="18" t="s">
        <v>7716</v>
      </c>
      <c r="H728" s="18" t="s">
        <v>8402</v>
      </c>
      <c r="I728" s="18" t="s">
        <v>1795</v>
      </c>
      <c r="J728" s="18"/>
      <c r="K728" s="18" t="s">
        <v>6944</v>
      </c>
      <c r="L728" s="20" t="s">
        <v>8403</v>
      </c>
      <c r="M728" s="18" t="s">
        <v>4298</v>
      </c>
      <c r="N728" s="21" t="s">
        <v>8404</v>
      </c>
      <c r="O728" s="21" t="s">
        <v>8405</v>
      </c>
    </row>
    <row r="729" spans="1:15" ht="15" customHeight="1">
      <c r="A729" s="18" t="s">
        <v>112</v>
      </c>
      <c r="B729" s="18" t="s">
        <v>113</v>
      </c>
      <c r="C729" s="19">
        <v>7</v>
      </c>
      <c r="D729" s="18" t="s">
        <v>604</v>
      </c>
      <c r="E729" s="18" t="s">
        <v>7656</v>
      </c>
      <c r="F729" s="20">
        <v>19889132</v>
      </c>
      <c r="G729" s="18" t="s">
        <v>7716</v>
      </c>
      <c r="H729" s="18" t="s">
        <v>8406</v>
      </c>
      <c r="I729" s="18" t="s">
        <v>8407</v>
      </c>
      <c r="J729" s="18"/>
      <c r="K729" s="18" t="s">
        <v>8408</v>
      </c>
      <c r="L729" s="20" t="s">
        <v>8409</v>
      </c>
      <c r="M729" s="18" t="s">
        <v>4215</v>
      </c>
      <c r="N729" s="21" t="s">
        <v>8410</v>
      </c>
      <c r="O729" s="21" t="s">
        <v>8411</v>
      </c>
    </row>
    <row r="730" spans="1:15" ht="15" customHeight="1">
      <c r="A730" s="18" t="s">
        <v>112</v>
      </c>
      <c r="B730" s="18" t="s">
        <v>113</v>
      </c>
      <c r="C730" s="19">
        <v>7</v>
      </c>
      <c r="D730" s="18" t="s">
        <v>604</v>
      </c>
      <c r="E730" s="18" t="s">
        <v>7656</v>
      </c>
      <c r="F730" s="20">
        <v>18809556</v>
      </c>
      <c r="G730" s="18" t="s">
        <v>8412</v>
      </c>
      <c r="H730" s="18" t="s">
        <v>8413</v>
      </c>
      <c r="I730" s="18" t="s">
        <v>939</v>
      </c>
      <c r="J730" s="18"/>
      <c r="K730" s="18" t="s">
        <v>8414</v>
      </c>
      <c r="L730" s="20" t="s">
        <v>8415</v>
      </c>
      <c r="M730" s="18" t="s">
        <v>5105</v>
      </c>
      <c r="N730" s="21" t="s">
        <v>8416</v>
      </c>
      <c r="O730" s="21" t="s">
        <v>8417</v>
      </c>
    </row>
    <row r="731" spans="1:15" ht="15" customHeight="1">
      <c r="A731" s="18" t="s">
        <v>112</v>
      </c>
      <c r="B731" s="18" t="s">
        <v>113</v>
      </c>
      <c r="C731" s="19">
        <v>7</v>
      </c>
      <c r="D731" s="18" t="s">
        <v>604</v>
      </c>
      <c r="E731" s="18" t="s">
        <v>7656</v>
      </c>
      <c r="F731" s="20">
        <v>18317032</v>
      </c>
      <c r="G731" s="18" t="s">
        <v>8418</v>
      </c>
      <c r="H731" s="18" t="s">
        <v>8419</v>
      </c>
      <c r="I731" s="18" t="s">
        <v>1976</v>
      </c>
      <c r="J731" s="18"/>
      <c r="K731" s="18" t="s">
        <v>6944</v>
      </c>
      <c r="L731" s="20" t="s">
        <v>8420</v>
      </c>
      <c r="M731" s="18" t="s">
        <v>7233</v>
      </c>
      <c r="N731" s="21" t="s">
        <v>8421</v>
      </c>
      <c r="O731" s="21" t="s">
        <v>8422</v>
      </c>
    </row>
    <row r="732" spans="1:15" ht="15" customHeight="1">
      <c r="A732" s="18" t="s">
        <v>112</v>
      </c>
      <c r="B732" s="18" t="s">
        <v>113</v>
      </c>
      <c r="C732" s="19">
        <v>7</v>
      </c>
      <c r="D732" s="18" t="s">
        <v>604</v>
      </c>
      <c r="E732" s="18" t="s">
        <v>7656</v>
      </c>
      <c r="F732" s="20">
        <v>18287291</v>
      </c>
      <c r="G732" s="18" t="s">
        <v>8423</v>
      </c>
      <c r="H732" s="18" t="s">
        <v>8424</v>
      </c>
      <c r="I732" s="18" t="s">
        <v>5782</v>
      </c>
      <c r="J732" s="18"/>
      <c r="K732" s="18" t="s">
        <v>8414</v>
      </c>
      <c r="L732" s="20" t="s">
        <v>8425</v>
      </c>
      <c r="M732" s="18" t="s">
        <v>8426</v>
      </c>
      <c r="N732" s="21" t="s">
        <v>8427</v>
      </c>
      <c r="O732" s="21" t="s">
        <v>8428</v>
      </c>
    </row>
    <row r="733" spans="1:15" ht="15" customHeight="1">
      <c r="A733" s="18" t="s">
        <v>112</v>
      </c>
      <c r="B733" s="18" t="s">
        <v>113</v>
      </c>
      <c r="C733" s="19">
        <v>7</v>
      </c>
      <c r="D733" s="18" t="s">
        <v>604</v>
      </c>
      <c r="E733" s="18" t="s">
        <v>7656</v>
      </c>
      <c r="F733" s="20">
        <v>18569273</v>
      </c>
      <c r="G733" s="18" t="s">
        <v>8429</v>
      </c>
      <c r="H733" s="18" t="s">
        <v>8430</v>
      </c>
      <c r="I733" s="18" t="s">
        <v>1053</v>
      </c>
      <c r="J733" s="18"/>
      <c r="K733" s="18" t="s">
        <v>4483</v>
      </c>
      <c r="L733" s="20" t="s">
        <v>8431</v>
      </c>
      <c r="M733" s="18" t="s">
        <v>4215</v>
      </c>
      <c r="N733" s="21" t="s">
        <v>8432</v>
      </c>
      <c r="O733" s="21" t="s">
        <v>8433</v>
      </c>
    </row>
    <row r="734" spans="1:15" ht="15" customHeight="1">
      <c r="A734" s="18" t="s">
        <v>112</v>
      </c>
      <c r="B734" s="18" t="s">
        <v>113</v>
      </c>
      <c r="C734" s="19">
        <v>7</v>
      </c>
      <c r="D734" s="18" t="s">
        <v>604</v>
      </c>
      <c r="E734" s="18" t="s">
        <v>7656</v>
      </c>
      <c r="F734" s="20">
        <v>18484426</v>
      </c>
      <c r="G734" s="18" t="s">
        <v>8429</v>
      </c>
      <c r="H734" s="18" t="s">
        <v>8434</v>
      </c>
      <c r="I734" s="18" t="s">
        <v>1053</v>
      </c>
      <c r="J734" s="18"/>
      <c r="K734" s="18" t="s">
        <v>4483</v>
      </c>
      <c r="L734" s="20" t="s">
        <v>8435</v>
      </c>
      <c r="M734" s="18" t="s">
        <v>4215</v>
      </c>
      <c r="N734" s="21" t="s">
        <v>8436</v>
      </c>
      <c r="O734" s="21" t="s">
        <v>8437</v>
      </c>
    </row>
    <row r="735" spans="1:15" ht="15" customHeight="1">
      <c r="A735" s="18" t="s">
        <v>112</v>
      </c>
      <c r="B735" s="18" t="s">
        <v>113</v>
      </c>
      <c r="C735" s="19">
        <v>7</v>
      </c>
      <c r="D735" s="18" t="s">
        <v>604</v>
      </c>
      <c r="E735" s="18" t="s">
        <v>7656</v>
      </c>
      <c r="F735" s="20">
        <v>18446033</v>
      </c>
      <c r="G735" s="18" t="s">
        <v>7716</v>
      </c>
      <c r="H735" s="18" t="s">
        <v>8438</v>
      </c>
      <c r="I735" s="18" t="s">
        <v>1053</v>
      </c>
      <c r="J735" s="18" t="s">
        <v>8439</v>
      </c>
      <c r="K735" s="18" t="s">
        <v>5016</v>
      </c>
      <c r="L735" s="20" t="s">
        <v>8440</v>
      </c>
      <c r="M735" s="18" t="s">
        <v>7233</v>
      </c>
      <c r="N735" s="21" t="s">
        <v>8441</v>
      </c>
      <c r="O735" s="21" t="s">
        <v>8442</v>
      </c>
    </row>
    <row r="736" spans="1:15" ht="15" customHeight="1">
      <c r="A736" s="18" t="s">
        <v>112</v>
      </c>
      <c r="B736" s="18" t="s">
        <v>113</v>
      </c>
      <c r="C736" s="19">
        <v>7</v>
      </c>
      <c r="D736" s="18" t="s">
        <v>604</v>
      </c>
      <c r="E736" s="18" t="s">
        <v>7656</v>
      </c>
      <c r="F736" s="20">
        <v>17610995</v>
      </c>
      <c r="G736" s="18" t="s">
        <v>8443</v>
      </c>
      <c r="H736" s="18" t="s">
        <v>8444</v>
      </c>
      <c r="I736" s="18" t="s">
        <v>938</v>
      </c>
      <c r="J736" s="18" t="s">
        <v>8445</v>
      </c>
      <c r="K736" s="18" t="s">
        <v>4552</v>
      </c>
      <c r="L736" s="20" t="s">
        <v>8446</v>
      </c>
      <c r="M736" s="18" t="s">
        <v>4206</v>
      </c>
      <c r="N736" s="21" t="s">
        <v>8447</v>
      </c>
      <c r="O736" s="21" t="s">
        <v>8448</v>
      </c>
    </row>
    <row r="737" spans="1:15" ht="15" customHeight="1">
      <c r="A737" s="18" t="s">
        <v>112</v>
      </c>
      <c r="B737" s="18" t="s">
        <v>113</v>
      </c>
      <c r="C737" s="19">
        <v>7</v>
      </c>
      <c r="D737" s="18" t="s">
        <v>604</v>
      </c>
      <c r="E737" s="18" t="s">
        <v>7656</v>
      </c>
      <c r="F737" s="20">
        <v>17560655</v>
      </c>
      <c r="G737" s="18" t="s">
        <v>8449</v>
      </c>
      <c r="H737" s="18" t="s">
        <v>8450</v>
      </c>
      <c r="I737" s="18" t="s">
        <v>5808</v>
      </c>
      <c r="J737" s="18" t="s">
        <v>8451</v>
      </c>
      <c r="K737" s="18" t="s">
        <v>6863</v>
      </c>
      <c r="L737" s="20" t="s">
        <v>8452</v>
      </c>
      <c r="M737" s="18" t="s">
        <v>4275</v>
      </c>
      <c r="N737" s="21" t="s">
        <v>8453</v>
      </c>
      <c r="O737" s="21" t="s">
        <v>8454</v>
      </c>
    </row>
    <row r="738" spans="1:15" ht="15" customHeight="1">
      <c r="A738" s="18" t="s">
        <v>112</v>
      </c>
      <c r="B738" s="18" t="s">
        <v>113</v>
      </c>
      <c r="C738" s="19">
        <v>7</v>
      </c>
      <c r="D738" s="18" t="s">
        <v>604</v>
      </c>
      <c r="E738" s="18" t="s">
        <v>7656</v>
      </c>
      <c r="F738" s="20">
        <v>17577063</v>
      </c>
      <c r="G738" s="18" t="s">
        <v>8455</v>
      </c>
      <c r="H738" s="18" t="s">
        <v>8456</v>
      </c>
      <c r="I738" s="18" t="s">
        <v>973</v>
      </c>
      <c r="J738" s="18"/>
      <c r="K738" s="18" t="s">
        <v>8414</v>
      </c>
      <c r="L738" s="20" t="s">
        <v>8457</v>
      </c>
      <c r="M738" s="18" t="s">
        <v>8426</v>
      </c>
      <c r="N738" s="21" t="s">
        <v>8458</v>
      </c>
      <c r="O738" s="21" t="s">
        <v>8459</v>
      </c>
    </row>
    <row r="739" spans="1:15" ht="15" customHeight="1">
      <c r="A739" s="18" t="s">
        <v>112</v>
      </c>
      <c r="B739" s="18" t="s">
        <v>113</v>
      </c>
      <c r="C739" s="19">
        <v>7</v>
      </c>
      <c r="D739" s="18" t="s">
        <v>604</v>
      </c>
      <c r="E739" s="18" t="s">
        <v>7656</v>
      </c>
      <c r="F739" s="20">
        <v>17307276</v>
      </c>
      <c r="G739" s="18" t="s">
        <v>8460</v>
      </c>
      <c r="H739" s="18" t="s">
        <v>8461</v>
      </c>
      <c r="I739" s="18" t="s">
        <v>797</v>
      </c>
      <c r="J739" s="18" t="s">
        <v>8462</v>
      </c>
      <c r="K739" s="18" t="s">
        <v>4552</v>
      </c>
      <c r="L739" s="20" t="s">
        <v>8463</v>
      </c>
      <c r="M739" s="18" t="s">
        <v>4341</v>
      </c>
      <c r="N739" s="21" t="s">
        <v>8464</v>
      </c>
      <c r="O739" s="21" t="s">
        <v>8465</v>
      </c>
    </row>
    <row r="740" spans="1:15" ht="15" customHeight="1">
      <c r="A740" s="18" t="s">
        <v>112</v>
      </c>
      <c r="B740" s="18" t="s">
        <v>113</v>
      </c>
      <c r="C740" s="19">
        <v>7</v>
      </c>
      <c r="D740" s="18" t="s">
        <v>604</v>
      </c>
      <c r="E740" s="18" t="s">
        <v>7656</v>
      </c>
      <c r="F740" s="20">
        <v>17496567</v>
      </c>
      <c r="G740" s="18" t="s">
        <v>7716</v>
      </c>
      <c r="H740" s="18" t="s">
        <v>8466</v>
      </c>
      <c r="I740" s="18" t="s">
        <v>8467</v>
      </c>
      <c r="J740" s="18"/>
      <c r="K740" s="18" t="s">
        <v>6944</v>
      </c>
      <c r="L740" s="20" t="s">
        <v>8468</v>
      </c>
      <c r="M740" s="18" t="s">
        <v>8388</v>
      </c>
      <c r="N740" s="21" t="s">
        <v>8469</v>
      </c>
      <c r="O740" s="21" t="s">
        <v>8470</v>
      </c>
    </row>
    <row r="741" spans="1:15" ht="15" customHeight="1">
      <c r="A741" s="18" t="s">
        <v>112</v>
      </c>
      <c r="B741" s="18" t="s">
        <v>113</v>
      </c>
      <c r="C741" s="19">
        <v>7</v>
      </c>
      <c r="D741" s="18" t="s">
        <v>604</v>
      </c>
      <c r="E741" s="18" t="s">
        <v>7656</v>
      </c>
      <c r="F741" s="20">
        <v>17518081</v>
      </c>
      <c r="G741" s="18" t="s">
        <v>8471</v>
      </c>
      <c r="H741" s="18" t="s">
        <v>8472</v>
      </c>
      <c r="I741" s="18" t="s">
        <v>8473</v>
      </c>
      <c r="J741" s="18"/>
      <c r="K741" s="18" t="s">
        <v>8474</v>
      </c>
      <c r="L741" s="20" t="s">
        <v>8475</v>
      </c>
      <c r="M741" s="18" t="s">
        <v>8476</v>
      </c>
      <c r="N741" s="21" t="s">
        <v>8477</v>
      </c>
      <c r="O741" s="18"/>
    </row>
    <row r="742" spans="1:15" ht="15" customHeight="1">
      <c r="A742" s="18" t="s">
        <v>112</v>
      </c>
      <c r="B742" s="18" t="s">
        <v>113</v>
      </c>
      <c r="C742" s="19">
        <v>7</v>
      </c>
      <c r="D742" s="18" t="s">
        <v>604</v>
      </c>
      <c r="E742" s="18" t="s">
        <v>7656</v>
      </c>
      <c r="F742" s="20">
        <v>16634906</v>
      </c>
      <c r="G742" s="18" t="s">
        <v>8478</v>
      </c>
      <c r="H742" s="18" t="s">
        <v>8479</v>
      </c>
      <c r="I742" s="18" t="s">
        <v>1411</v>
      </c>
      <c r="J742" s="18"/>
      <c r="K742" s="18" t="s">
        <v>4213</v>
      </c>
      <c r="L742" s="20" t="s">
        <v>8480</v>
      </c>
      <c r="M742" s="18" t="s">
        <v>4452</v>
      </c>
      <c r="N742" s="21" t="s">
        <v>8481</v>
      </c>
      <c r="O742" s="21" t="s">
        <v>8482</v>
      </c>
    </row>
    <row r="743" spans="1:15" ht="15" customHeight="1">
      <c r="A743" s="18" t="s">
        <v>112</v>
      </c>
      <c r="B743" s="18" t="s">
        <v>113</v>
      </c>
      <c r="C743" s="19">
        <v>7</v>
      </c>
      <c r="D743" s="18" t="s">
        <v>604</v>
      </c>
      <c r="E743" s="18" t="s">
        <v>7677</v>
      </c>
      <c r="F743" s="20">
        <v>16634898</v>
      </c>
      <c r="G743" s="18" t="s">
        <v>8483</v>
      </c>
      <c r="H743" s="18" t="s">
        <v>8484</v>
      </c>
      <c r="I743" s="18" t="s">
        <v>1411</v>
      </c>
      <c r="J743" s="18"/>
      <c r="K743" s="18" t="s">
        <v>4213</v>
      </c>
      <c r="L743" s="20" t="s">
        <v>8485</v>
      </c>
      <c r="M743" s="18" t="s">
        <v>4275</v>
      </c>
      <c r="N743" s="21" t="s">
        <v>8486</v>
      </c>
      <c r="O743" s="21" t="s">
        <v>8487</v>
      </c>
    </row>
    <row r="744" spans="1:15" ht="15" customHeight="1">
      <c r="A744" s="18" t="s">
        <v>112</v>
      </c>
      <c r="B744" s="18" t="s">
        <v>113</v>
      </c>
      <c r="C744" s="19">
        <v>7</v>
      </c>
      <c r="D744" s="18" t="s">
        <v>604</v>
      </c>
      <c r="E744" s="18" t="s">
        <v>7656</v>
      </c>
      <c r="F744" s="20">
        <v>16514335</v>
      </c>
      <c r="G744" s="18" t="s">
        <v>7716</v>
      </c>
      <c r="H744" s="18" t="s">
        <v>8488</v>
      </c>
      <c r="I744" s="18" t="s">
        <v>8489</v>
      </c>
      <c r="J744" s="18"/>
      <c r="K744" s="18" t="s">
        <v>6944</v>
      </c>
      <c r="L744" s="20" t="s">
        <v>8490</v>
      </c>
      <c r="M744" s="18" t="s">
        <v>4298</v>
      </c>
      <c r="N744" s="21" t="s">
        <v>8491</v>
      </c>
      <c r="O744" s="21" t="s">
        <v>8492</v>
      </c>
    </row>
    <row r="745" spans="1:15" ht="15" customHeight="1">
      <c r="A745" s="18" t="s">
        <v>112</v>
      </c>
      <c r="B745" s="18" t="s">
        <v>113</v>
      </c>
      <c r="C745" s="19">
        <v>7</v>
      </c>
      <c r="D745" s="18" t="s">
        <v>604</v>
      </c>
      <c r="E745" s="18" t="s">
        <v>7656</v>
      </c>
      <c r="F745" s="20">
        <v>16533212</v>
      </c>
      <c r="G745" s="18" t="s">
        <v>7716</v>
      </c>
      <c r="H745" s="18" t="s">
        <v>8493</v>
      </c>
      <c r="I745" s="18" t="s">
        <v>1807</v>
      </c>
      <c r="J745" s="18"/>
      <c r="K745" s="18" t="s">
        <v>4705</v>
      </c>
      <c r="L745" s="20" t="s">
        <v>8494</v>
      </c>
      <c r="M745" s="18" t="s">
        <v>8495</v>
      </c>
      <c r="N745" s="21" t="s">
        <v>8496</v>
      </c>
      <c r="O745" s="21" t="s">
        <v>8497</v>
      </c>
    </row>
    <row r="746" spans="1:15" ht="15" customHeight="1">
      <c r="A746" s="18" t="s">
        <v>112</v>
      </c>
      <c r="B746" s="18" t="s">
        <v>113</v>
      </c>
      <c r="C746" s="19">
        <v>7</v>
      </c>
      <c r="D746" s="18" t="s">
        <v>604</v>
      </c>
      <c r="E746" s="18" t="s">
        <v>7656</v>
      </c>
      <c r="F746" s="20">
        <v>16714201</v>
      </c>
      <c r="G746" s="18" t="s">
        <v>7716</v>
      </c>
      <c r="H746" s="18" t="s">
        <v>8498</v>
      </c>
      <c r="I746" s="18" t="s">
        <v>8499</v>
      </c>
      <c r="J746" s="18"/>
      <c r="K746" s="18" t="s">
        <v>8351</v>
      </c>
      <c r="L746" s="20" t="s">
        <v>8500</v>
      </c>
      <c r="M746" s="18" t="s">
        <v>4215</v>
      </c>
      <c r="N746" s="21" t="s">
        <v>8501</v>
      </c>
      <c r="O746" s="21" t="s">
        <v>8502</v>
      </c>
    </row>
    <row r="747" spans="1:15" ht="15" customHeight="1">
      <c r="A747" s="18" t="s">
        <v>112</v>
      </c>
      <c r="B747" s="18" t="s">
        <v>113</v>
      </c>
      <c r="C747" s="19">
        <v>7</v>
      </c>
      <c r="D747" s="18" t="s">
        <v>604</v>
      </c>
      <c r="E747" s="18" t="s">
        <v>7677</v>
      </c>
      <c r="F747" s="20">
        <v>21250313</v>
      </c>
      <c r="G747" s="18" t="s">
        <v>8503</v>
      </c>
      <c r="H747" s="18" t="s">
        <v>8504</v>
      </c>
      <c r="I747" s="18" t="s">
        <v>1032</v>
      </c>
      <c r="J747" s="18"/>
      <c r="K747" s="18"/>
      <c r="L747" s="20"/>
      <c r="M747" s="18" t="s">
        <v>6648</v>
      </c>
      <c r="N747" s="21" t="s">
        <v>8505</v>
      </c>
      <c r="O747" s="21" t="s">
        <v>8506</v>
      </c>
    </row>
    <row r="748" spans="1:15" ht="15" customHeight="1">
      <c r="A748" s="18" t="s">
        <v>112</v>
      </c>
      <c r="B748" s="18" t="s">
        <v>113</v>
      </c>
      <c r="C748" s="19">
        <v>7</v>
      </c>
      <c r="D748" s="18" t="s">
        <v>604</v>
      </c>
      <c r="E748" s="18" t="s">
        <v>7656</v>
      </c>
      <c r="F748" s="20">
        <v>16462986</v>
      </c>
      <c r="G748" s="18" t="s">
        <v>8507</v>
      </c>
      <c r="H748" s="18" t="s">
        <v>8508</v>
      </c>
      <c r="I748" s="18" t="s">
        <v>1815</v>
      </c>
      <c r="J748" s="18" t="s">
        <v>8509</v>
      </c>
      <c r="K748" s="18" t="s">
        <v>8510</v>
      </c>
      <c r="L748" s="20" t="s">
        <v>8511</v>
      </c>
      <c r="M748" s="18" t="s">
        <v>8426</v>
      </c>
      <c r="N748" s="21" t="s">
        <v>8512</v>
      </c>
      <c r="O748" s="21" t="s">
        <v>8513</v>
      </c>
    </row>
    <row r="749" spans="1:15" ht="15" customHeight="1">
      <c r="A749" s="18" t="s">
        <v>112</v>
      </c>
      <c r="B749" s="18" t="s">
        <v>113</v>
      </c>
      <c r="C749" s="19">
        <v>7</v>
      </c>
      <c r="D749" s="18" t="s">
        <v>604</v>
      </c>
      <c r="E749" s="18" t="s">
        <v>7656</v>
      </c>
      <c r="F749" s="20">
        <v>16225618</v>
      </c>
      <c r="G749" s="18" t="s">
        <v>8514</v>
      </c>
      <c r="H749" s="18" t="s">
        <v>8515</v>
      </c>
      <c r="I749" s="18" t="s">
        <v>5057</v>
      </c>
      <c r="J749" s="18"/>
      <c r="K749" s="18" t="s">
        <v>4213</v>
      </c>
      <c r="L749" s="20" t="s">
        <v>8516</v>
      </c>
      <c r="M749" s="18" t="s">
        <v>4215</v>
      </c>
      <c r="N749" s="21" t="s">
        <v>8517</v>
      </c>
      <c r="O749" s="21" t="s">
        <v>8518</v>
      </c>
    </row>
    <row r="750" spans="1:15" ht="15" customHeight="1">
      <c r="A750" s="18" t="s">
        <v>112</v>
      </c>
      <c r="B750" s="18" t="s">
        <v>113</v>
      </c>
      <c r="C750" s="19">
        <v>7</v>
      </c>
      <c r="D750" s="18" t="s">
        <v>604</v>
      </c>
      <c r="E750" s="18" t="s">
        <v>7677</v>
      </c>
      <c r="F750" s="20">
        <v>16120198</v>
      </c>
      <c r="G750" s="18" t="s">
        <v>7862</v>
      </c>
      <c r="H750" s="18" t="s">
        <v>8519</v>
      </c>
      <c r="I750" s="18" t="s">
        <v>8520</v>
      </c>
      <c r="J750" s="18"/>
      <c r="K750" s="18" t="s">
        <v>4259</v>
      </c>
      <c r="L750" s="20" t="s">
        <v>8521</v>
      </c>
      <c r="M750" s="18" t="s">
        <v>5010</v>
      </c>
      <c r="N750" s="21" t="s">
        <v>8522</v>
      </c>
      <c r="O750" s="21" t="s">
        <v>8523</v>
      </c>
    </row>
    <row r="751" spans="1:15" ht="15" customHeight="1">
      <c r="A751" s="18" t="s">
        <v>112</v>
      </c>
      <c r="B751" s="18" t="s">
        <v>113</v>
      </c>
      <c r="C751" s="19">
        <v>7</v>
      </c>
      <c r="D751" s="18" t="s">
        <v>604</v>
      </c>
      <c r="E751" s="18" t="s">
        <v>7677</v>
      </c>
      <c r="F751" s="20">
        <v>16164705</v>
      </c>
      <c r="G751" s="18" t="s">
        <v>8524</v>
      </c>
      <c r="H751" s="18" t="s">
        <v>8525</v>
      </c>
      <c r="I751" s="18" t="s">
        <v>8520</v>
      </c>
      <c r="J751" s="18"/>
      <c r="K751" s="18" t="s">
        <v>4259</v>
      </c>
      <c r="L751" s="20" t="s">
        <v>8526</v>
      </c>
      <c r="M751" s="18" t="s">
        <v>5010</v>
      </c>
      <c r="N751" s="21" t="s">
        <v>8527</v>
      </c>
      <c r="O751" s="21" t="s">
        <v>8528</v>
      </c>
    </row>
    <row r="752" spans="1:15" ht="15" customHeight="1">
      <c r="A752" s="18" t="s">
        <v>112</v>
      </c>
      <c r="B752" s="18" t="s">
        <v>113</v>
      </c>
      <c r="C752" s="19">
        <v>7</v>
      </c>
      <c r="D752" s="18" t="s">
        <v>604</v>
      </c>
      <c r="E752" s="18" t="s">
        <v>7677</v>
      </c>
      <c r="F752" s="20">
        <v>16120204</v>
      </c>
      <c r="G752" s="18" t="s">
        <v>8529</v>
      </c>
      <c r="H752" s="18" t="s">
        <v>8530</v>
      </c>
      <c r="I752" s="18" t="s">
        <v>8520</v>
      </c>
      <c r="J752" s="18"/>
      <c r="K752" s="18" t="s">
        <v>4259</v>
      </c>
      <c r="L752" s="20" t="s">
        <v>8531</v>
      </c>
      <c r="M752" s="18" t="s">
        <v>8532</v>
      </c>
      <c r="N752" s="21" t="s">
        <v>8533</v>
      </c>
      <c r="O752" s="21" t="s">
        <v>8534</v>
      </c>
    </row>
    <row r="753" spans="1:15" ht="15" customHeight="1">
      <c r="A753" s="18" t="s">
        <v>112</v>
      </c>
      <c r="B753" s="18" t="s">
        <v>113</v>
      </c>
      <c r="C753" s="19">
        <v>7</v>
      </c>
      <c r="D753" s="18" t="s">
        <v>604</v>
      </c>
      <c r="E753" s="18" t="s">
        <v>7677</v>
      </c>
      <c r="F753" s="20">
        <v>16120200</v>
      </c>
      <c r="G753" s="18" t="s">
        <v>8535</v>
      </c>
      <c r="H753" s="18" t="s">
        <v>8536</v>
      </c>
      <c r="I753" s="18" t="s">
        <v>8520</v>
      </c>
      <c r="J753" s="18"/>
      <c r="K753" s="18" t="s">
        <v>4259</v>
      </c>
      <c r="L753" s="20" t="s">
        <v>8537</v>
      </c>
      <c r="M753" s="18" t="s">
        <v>8532</v>
      </c>
      <c r="N753" s="21" t="s">
        <v>8538</v>
      </c>
      <c r="O753" s="21" t="s">
        <v>8539</v>
      </c>
    </row>
    <row r="754" spans="1:15" ht="15" customHeight="1">
      <c r="A754" s="18" t="s">
        <v>112</v>
      </c>
      <c r="B754" s="18" t="s">
        <v>113</v>
      </c>
      <c r="C754" s="19">
        <v>7</v>
      </c>
      <c r="D754" s="18" t="s">
        <v>604</v>
      </c>
      <c r="E754" s="18" t="s">
        <v>7656</v>
      </c>
      <c r="F754" s="20">
        <v>16038247</v>
      </c>
      <c r="G754" s="18" t="s">
        <v>8540</v>
      </c>
      <c r="H754" s="18" t="s">
        <v>8541</v>
      </c>
      <c r="I754" s="18" t="s">
        <v>5874</v>
      </c>
      <c r="J754" s="18"/>
      <c r="K754" s="18" t="s">
        <v>8474</v>
      </c>
      <c r="L754" s="20" t="s">
        <v>8542</v>
      </c>
      <c r="M754" s="18" t="s">
        <v>5105</v>
      </c>
      <c r="N754" s="21" t="s">
        <v>8543</v>
      </c>
      <c r="O754" s="18"/>
    </row>
    <row r="755" spans="1:15" ht="15" customHeight="1">
      <c r="A755" s="18" t="s">
        <v>112</v>
      </c>
      <c r="B755" s="18" t="s">
        <v>113</v>
      </c>
      <c r="C755" s="19">
        <v>7</v>
      </c>
      <c r="D755" s="18" t="s">
        <v>604</v>
      </c>
      <c r="E755" s="18" t="s">
        <v>7656</v>
      </c>
      <c r="F755" s="20">
        <v>15735409</v>
      </c>
      <c r="G755" s="18" t="s">
        <v>7716</v>
      </c>
      <c r="H755" s="18" t="s">
        <v>8544</v>
      </c>
      <c r="I755" s="18" t="s">
        <v>1946</v>
      </c>
      <c r="J755" s="18"/>
      <c r="K755" s="18" t="s">
        <v>6944</v>
      </c>
      <c r="L755" s="20" t="s">
        <v>8545</v>
      </c>
      <c r="M755" s="18" t="s">
        <v>8388</v>
      </c>
      <c r="N755" s="21" t="s">
        <v>8546</v>
      </c>
      <c r="O755" s="21" t="s">
        <v>8547</v>
      </c>
    </row>
    <row r="756" spans="1:15" ht="15" customHeight="1">
      <c r="A756" s="18" t="s">
        <v>112</v>
      </c>
      <c r="B756" s="18" t="s">
        <v>113</v>
      </c>
      <c r="C756" s="19">
        <v>7</v>
      </c>
      <c r="D756" s="18" t="s">
        <v>604</v>
      </c>
      <c r="E756" s="18" t="s">
        <v>7656</v>
      </c>
      <c r="F756" s="20">
        <v>15752513</v>
      </c>
      <c r="G756" s="18" t="s">
        <v>7716</v>
      </c>
      <c r="H756" s="18" t="s">
        <v>8548</v>
      </c>
      <c r="I756" s="18" t="s">
        <v>8549</v>
      </c>
      <c r="J756" s="18"/>
      <c r="K756" s="18" t="s">
        <v>6780</v>
      </c>
      <c r="L756" s="20" t="s">
        <v>8550</v>
      </c>
      <c r="M756" s="18" t="s">
        <v>4643</v>
      </c>
      <c r="N756" s="21" t="s">
        <v>8551</v>
      </c>
      <c r="O756" s="21" t="s">
        <v>8552</v>
      </c>
    </row>
    <row r="757" spans="1:15" ht="15" customHeight="1">
      <c r="A757" s="18" t="s">
        <v>112</v>
      </c>
      <c r="B757" s="18" t="s">
        <v>113</v>
      </c>
      <c r="C757" s="19">
        <v>7</v>
      </c>
      <c r="D757" s="18" t="s">
        <v>604</v>
      </c>
      <c r="E757" s="18" t="s">
        <v>7656</v>
      </c>
      <c r="F757" s="20">
        <v>15632446</v>
      </c>
      <c r="G757" s="18" t="s">
        <v>8553</v>
      </c>
      <c r="H757" s="18" t="s">
        <v>8554</v>
      </c>
      <c r="I757" s="18" t="s">
        <v>1997</v>
      </c>
      <c r="J757" s="18"/>
      <c r="K757" s="18" t="s">
        <v>8555</v>
      </c>
      <c r="L757" s="20" t="s">
        <v>8556</v>
      </c>
      <c r="M757" s="18" t="s">
        <v>4275</v>
      </c>
      <c r="N757" s="21" t="s">
        <v>8557</v>
      </c>
      <c r="O757" s="21" t="s">
        <v>8558</v>
      </c>
    </row>
    <row r="758" spans="1:15" ht="15" customHeight="1">
      <c r="A758" s="18" t="s">
        <v>112</v>
      </c>
      <c r="B758" s="18" t="s">
        <v>113</v>
      </c>
      <c r="C758" s="19">
        <v>7</v>
      </c>
      <c r="D758" s="18" t="s">
        <v>604</v>
      </c>
      <c r="E758" s="18" t="s">
        <v>7677</v>
      </c>
      <c r="F758" s="20">
        <v>15324395</v>
      </c>
      <c r="G758" s="18" t="s">
        <v>8559</v>
      </c>
      <c r="H758" s="18" t="s">
        <v>8560</v>
      </c>
      <c r="I758" s="18" t="s">
        <v>6983</v>
      </c>
      <c r="J758" s="18"/>
      <c r="K758" s="18" t="s">
        <v>4259</v>
      </c>
      <c r="L758" s="20" t="s">
        <v>8561</v>
      </c>
      <c r="M758" s="18" t="s">
        <v>4452</v>
      </c>
      <c r="N758" s="21" t="s">
        <v>8562</v>
      </c>
      <c r="O758" s="21" t="s">
        <v>8563</v>
      </c>
    </row>
    <row r="759" spans="1:15" ht="15" customHeight="1">
      <c r="A759" s="18" t="s">
        <v>112</v>
      </c>
      <c r="B759" s="18" t="s">
        <v>113</v>
      </c>
      <c r="C759" s="19">
        <v>7</v>
      </c>
      <c r="D759" s="18" t="s">
        <v>604</v>
      </c>
      <c r="E759" s="18" t="s">
        <v>7656</v>
      </c>
      <c r="F759" s="20">
        <v>15297531</v>
      </c>
      <c r="G759" s="18" t="s">
        <v>8564</v>
      </c>
      <c r="H759" s="18" t="s">
        <v>8565</v>
      </c>
      <c r="I759" s="18" t="s">
        <v>2617</v>
      </c>
      <c r="J759" s="18"/>
      <c r="K759" s="18" t="s">
        <v>8566</v>
      </c>
      <c r="L759" s="20" t="s">
        <v>8567</v>
      </c>
      <c r="M759" s="18" t="s">
        <v>8568</v>
      </c>
      <c r="N759" s="21" t="s">
        <v>8569</v>
      </c>
      <c r="O759" s="21" t="s">
        <v>8570</v>
      </c>
    </row>
    <row r="760" spans="1:15" ht="15" customHeight="1">
      <c r="A760" s="18" t="s">
        <v>112</v>
      </c>
      <c r="B760" s="18" t="s">
        <v>113</v>
      </c>
      <c r="C760" s="19">
        <v>7</v>
      </c>
      <c r="D760" s="18" t="s">
        <v>604</v>
      </c>
      <c r="E760" s="18" t="s">
        <v>7677</v>
      </c>
      <c r="F760" s="20">
        <v>15099372</v>
      </c>
      <c r="G760" s="18" t="s">
        <v>8571</v>
      </c>
      <c r="H760" s="18" t="s">
        <v>8572</v>
      </c>
      <c r="I760" s="18" t="s">
        <v>8573</v>
      </c>
      <c r="J760" s="18"/>
      <c r="K760" s="18" t="s">
        <v>4213</v>
      </c>
      <c r="L760" s="20" t="s">
        <v>8574</v>
      </c>
      <c r="M760" s="18" t="s">
        <v>4206</v>
      </c>
      <c r="N760" s="21" t="s">
        <v>8575</v>
      </c>
      <c r="O760" s="21" t="s">
        <v>8576</v>
      </c>
    </row>
    <row r="761" spans="1:15" ht="15" customHeight="1">
      <c r="A761" s="18" t="s">
        <v>112</v>
      </c>
      <c r="B761" s="18" t="s">
        <v>113</v>
      </c>
      <c r="C761" s="19">
        <v>7</v>
      </c>
      <c r="D761" s="18" t="s">
        <v>604</v>
      </c>
      <c r="E761" s="18" t="s">
        <v>7656</v>
      </c>
      <c r="F761" s="20">
        <v>15099366</v>
      </c>
      <c r="G761" s="18" t="s">
        <v>8577</v>
      </c>
      <c r="H761" s="18" t="s">
        <v>8578</v>
      </c>
      <c r="I761" s="18" t="s">
        <v>8573</v>
      </c>
      <c r="J761" s="18"/>
      <c r="K761" s="18" t="s">
        <v>4213</v>
      </c>
      <c r="L761" s="20" t="s">
        <v>8579</v>
      </c>
      <c r="M761" s="18" t="s">
        <v>4275</v>
      </c>
      <c r="N761" s="21" t="s">
        <v>8580</v>
      </c>
      <c r="O761" s="21" t="s">
        <v>8581</v>
      </c>
    </row>
    <row r="762" spans="1:15" ht="15" customHeight="1">
      <c r="A762" s="18" t="s">
        <v>112</v>
      </c>
      <c r="B762" s="18" t="s">
        <v>113</v>
      </c>
      <c r="C762" s="19">
        <v>7</v>
      </c>
      <c r="D762" s="18" t="s">
        <v>604</v>
      </c>
      <c r="E762" s="18" t="s">
        <v>7656</v>
      </c>
      <c r="F762" s="20">
        <v>15021044</v>
      </c>
      <c r="G762" s="18" t="s">
        <v>8196</v>
      </c>
      <c r="H762" s="18" t="s">
        <v>8582</v>
      </c>
      <c r="I762" s="18" t="s">
        <v>8573</v>
      </c>
      <c r="J762" s="18"/>
      <c r="K762" s="18" t="s">
        <v>6944</v>
      </c>
      <c r="L762" s="20" t="s">
        <v>8583</v>
      </c>
      <c r="M762" s="18" t="s">
        <v>4298</v>
      </c>
      <c r="N762" s="21" t="s">
        <v>8584</v>
      </c>
      <c r="O762" s="21" t="s">
        <v>8585</v>
      </c>
    </row>
    <row r="763" spans="1:15" ht="15" customHeight="1">
      <c r="A763" s="18" t="s">
        <v>112</v>
      </c>
      <c r="B763" s="18" t="s">
        <v>113</v>
      </c>
      <c r="C763" s="19">
        <v>7</v>
      </c>
      <c r="D763" s="18" t="s">
        <v>604</v>
      </c>
      <c r="E763" s="18" t="s">
        <v>7656</v>
      </c>
      <c r="F763" s="20">
        <v>15009287</v>
      </c>
      <c r="G763" s="18" t="s">
        <v>7716</v>
      </c>
      <c r="H763" s="18" t="s">
        <v>8586</v>
      </c>
      <c r="I763" s="18" t="s">
        <v>8587</v>
      </c>
      <c r="J763" s="18"/>
      <c r="K763" s="18" t="s">
        <v>4259</v>
      </c>
      <c r="L763" s="20" t="s">
        <v>8588</v>
      </c>
      <c r="M763" s="18" t="s">
        <v>4298</v>
      </c>
      <c r="N763" s="21" t="s">
        <v>8589</v>
      </c>
      <c r="O763" s="21" t="s">
        <v>8590</v>
      </c>
    </row>
    <row r="764" spans="1:15" ht="15" customHeight="1">
      <c r="A764" s="18" t="s">
        <v>112</v>
      </c>
      <c r="B764" s="18" t="s">
        <v>113</v>
      </c>
      <c r="C764" s="19">
        <v>7</v>
      </c>
      <c r="D764" s="18" t="s">
        <v>604</v>
      </c>
      <c r="E764" s="18" t="s">
        <v>7656</v>
      </c>
      <c r="F764" s="20">
        <v>14988674</v>
      </c>
      <c r="G764" s="18" t="s">
        <v>8591</v>
      </c>
      <c r="H764" s="18" t="s">
        <v>8592</v>
      </c>
      <c r="I764" s="18" t="s">
        <v>8587</v>
      </c>
      <c r="J764" s="18"/>
      <c r="K764" s="18" t="s">
        <v>4552</v>
      </c>
      <c r="L764" s="20" t="s">
        <v>8593</v>
      </c>
      <c r="M764" s="18" t="s">
        <v>4206</v>
      </c>
      <c r="N764" s="21" t="s">
        <v>8594</v>
      </c>
      <c r="O764" s="21" t="s">
        <v>8595</v>
      </c>
    </row>
    <row r="765" spans="1:15" ht="15" customHeight="1">
      <c r="A765" s="18" t="s">
        <v>112</v>
      </c>
      <c r="B765" s="18" t="s">
        <v>113</v>
      </c>
      <c r="C765" s="19">
        <v>7</v>
      </c>
      <c r="D765" s="18" t="s">
        <v>604</v>
      </c>
      <c r="E765" s="18" t="s">
        <v>7656</v>
      </c>
      <c r="F765" s="20">
        <v>14970241</v>
      </c>
      <c r="G765" s="18" t="s">
        <v>8596</v>
      </c>
      <c r="H765" s="18" t="s">
        <v>8597</v>
      </c>
      <c r="I765" s="18" t="s">
        <v>8587</v>
      </c>
      <c r="J765" s="18"/>
      <c r="K765" s="18" t="s">
        <v>8414</v>
      </c>
      <c r="L765" s="20" t="s">
        <v>8598</v>
      </c>
      <c r="M765" s="18" t="s">
        <v>4275</v>
      </c>
      <c r="N765" s="21" t="s">
        <v>8599</v>
      </c>
      <c r="O765" s="21" t="s">
        <v>8600</v>
      </c>
    </row>
    <row r="766" spans="1:15" ht="15" customHeight="1">
      <c r="A766" s="18" t="s">
        <v>112</v>
      </c>
      <c r="B766" s="18" t="s">
        <v>113</v>
      </c>
      <c r="C766" s="19">
        <v>7</v>
      </c>
      <c r="D766" s="18" t="s">
        <v>604</v>
      </c>
      <c r="E766" s="18" t="s">
        <v>7656</v>
      </c>
      <c r="F766" s="20">
        <v>14996099</v>
      </c>
      <c r="G766" s="18" t="s">
        <v>8591</v>
      </c>
      <c r="H766" s="18" t="s">
        <v>8601</v>
      </c>
      <c r="I766" s="18" t="s">
        <v>8602</v>
      </c>
      <c r="J766" s="18"/>
      <c r="K766" s="18" t="s">
        <v>4213</v>
      </c>
      <c r="L766" s="20" t="s">
        <v>8603</v>
      </c>
      <c r="M766" s="18" t="s">
        <v>4206</v>
      </c>
      <c r="N766" s="21" t="s">
        <v>8604</v>
      </c>
      <c r="O766" s="21" t="s">
        <v>8605</v>
      </c>
    </row>
    <row r="767" spans="1:15" ht="15" customHeight="1">
      <c r="A767" s="18" t="s">
        <v>112</v>
      </c>
      <c r="B767" s="18" t="s">
        <v>113</v>
      </c>
      <c r="C767" s="19">
        <v>7</v>
      </c>
      <c r="D767" s="18" t="s">
        <v>604</v>
      </c>
      <c r="E767" s="18" t="s">
        <v>7656</v>
      </c>
      <c r="F767" s="20">
        <v>12956209</v>
      </c>
      <c r="G767" s="18" t="s">
        <v>7716</v>
      </c>
      <c r="H767" s="18" t="s">
        <v>8606</v>
      </c>
      <c r="I767" s="18" t="s">
        <v>1896</v>
      </c>
      <c r="J767" s="18"/>
      <c r="K767" s="18" t="s">
        <v>4772</v>
      </c>
      <c r="L767" s="20" t="s">
        <v>8607</v>
      </c>
      <c r="M767" s="18" t="s">
        <v>4215</v>
      </c>
      <c r="N767" s="21" t="s">
        <v>8608</v>
      </c>
      <c r="O767" s="21" t="s">
        <v>8609</v>
      </c>
    </row>
    <row r="768" spans="1:15" ht="15" customHeight="1">
      <c r="A768" s="18" t="s">
        <v>112</v>
      </c>
      <c r="B768" s="18" t="s">
        <v>113</v>
      </c>
      <c r="C768" s="19">
        <v>7</v>
      </c>
      <c r="D768" s="18" t="s">
        <v>604</v>
      </c>
      <c r="E768" s="18" t="s">
        <v>7677</v>
      </c>
      <c r="F768" s="20">
        <v>12823325</v>
      </c>
      <c r="G768" s="18" t="s">
        <v>8610</v>
      </c>
      <c r="H768" s="18" t="s">
        <v>8611</v>
      </c>
      <c r="I768" s="18" t="s">
        <v>1896</v>
      </c>
      <c r="J768" s="18"/>
      <c r="K768" s="18" t="s">
        <v>4450</v>
      </c>
      <c r="L768" s="20" t="s">
        <v>8612</v>
      </c>
      <c r="M768" s="18" t="s">
        <v>4452</v>
      </c>
      <c r="N768" s="21" t="s">
        <v>8613</v>
      </c>
      <c r="O768" s="21" t="s">
        <v>8614</v>
      </c>
    </row>
    <row r="769" spans="1:15" ht="15" customHeight="1">
      <c r="A769" s="18" t="s">
        <v>112</v>
      </c>
      <c r="B769" s="18" t="s">
        <v>113</v>
      </c>
      <c r="C769" s="19">
        <v>7</v>
      </c>
      <c r="D769" s="18" t="s">
        <v>604</v>
      </c>
      <c r="E769" s="18" t="s">
        <v>7656</v>
      </c>
      <c r="F769" s="20">
        <v>12819091</v>
      </c>
      <c r="G769" s="18" t="s">
        <v>8615</v>
      </c>
      <c r="H769" s="18" t="s">
        <v>8616</v>
      </c>
      <c r="I769" s="18" t="s">
        <v>1896</v>
      </c>
      <c r="J769" s="18"/>
      <c r="K769" s="18" t="s">
        <v>4630</v>
      </c>
      <c r="L769" s="20" t="s">
        <v>8617</v>
      </c>
      <c r="M769" s="18" t="s">
        <v>5922</v>
      </c>
      <c r="N769" s="21" t="s">
        <v>8618</v>
      </c>
      <c r="O769" s="21" t="s">
        <v>8619</v>
      </c>
    </row>
    <row r="770" spans="1:15" ht="15" customHeight="1">
      <c r="A770" s="18" t="s">
        <v>112</v>
      </c>
      <c r="B770" s="18" t="s">
        <v>113</v>
      </c>
      <c r="C770" s="19">
        <v>7</v>
      </c>
      <c r="D770" s="18" t="s">
        <v>604</v>
      </c>
      <c r="E770" s="18" t="s">
        <v>7656</v>
      </c>
      <c r="F770" s="20">
        <v>12734437</v>
      </c>
      <c r="G770" s="18" t="s">
        <v>7716</v>
      </c>
      <c r="H770" s="18" t="s">
        <v>8620</v>
      </c>
      <c r="I770" s="18" t="s">
        <v>7001</v>
      </c>
      <c r="J770" s="18"/>
      <c r="K770" s="18" t="s">
        <v>6944</v>
      </c>
      <c r="L770" s="20" t="s">
        <v>8621</v>
      </c>
      <c r="M770" s="18" t="s">
        <v>4298</v>
      </c>
      <c r="N770" s="21" t="s">
        <v>8622</v>
      </c>
      <c r="O770" s="21" t="s">
        <v>8623</v>
      </c>
    </row>
    <row r="771" spans="1:15" ht="15" customHeight="1">
      <c r="A771" s="18" t="s">
        <v>112</v>
      </c>
      <c r="B771" s="18" t="s">
        <v>113</v>
      </c>
      <c r="C771" s="19">
        <v>7</v>
      </c>
      <c r="D771" s="18" t="s">
        <v>604</v>
      </c>
      <c r="E771" s="18" t="s">
        <v>7656</v>
      </c>
      <c r="F771" s="20">
        <v>12682142</v>
      </c>
      <c r="G771" s="18" t="s">
        <v>8624</v>
      </c>
      <c r="H771" s="18" t="s">
        <v>8625</v>
      </c>
      <c r="I771" s="18" t="s">
        <v>7001</v>
      </c>
      <c r="J771" s="18"/>
      <c r="K771" s="18" t="s">
        <v>8566</v>
      </c>
      <c r="L771" s="20" t="s">
        <v>8626</v>
      </c>
      <c r="M771" s="18" t="s">
        <v>8426</v>
      </c>
      <c r="N771" s="21" t="s">
        <v>8627</v>
      </c>
      <c r="O771" s="21" t="s">
        <v>8628</v>
      </c>
    </row>
    <row r="772" spans="1:15" ht="15" customHeight="1">
      <c r="A772" s="18" t="s">
        <v>112</v>
      </c>
      <c r="B772" s="18" t="s">
        <v>113</v>
      </c>
      <c r="C772" s="19">
        <v>7</v>
      </c>
      <c r="D772" s="18" t="s">
        <v>604</v>
      </c>
      <c r="E772" s="18" t="s">
        <v>7656</v>
      </c>
      <c r="F772" s="20">
        <v>12653750</v>
      </c>
      <c r="G772" s="18" t="s">
        <v>8577</v>
      </c>
      <c r="H772" s="18" t="s">
        <v>8629</v>
      </c>
      <c r="I772" s="18" t="s">
        <v>1714</v>
      </c>
      <c r="J772" s="18"/>
      <c r="K772" s="18" t="s">
        <v>4213</v>
      </c>
      <c r="L772" s="20" t="s">
        <v>8630</v>
      </c>
      <c r="M772" s="18" t="s">
        <v>4275</v>
      </c>
      <c r="N772" s="21" t="s">
        <v>8631</v>
      </c>
      <c r="O772" s="21" t="s">
        <v>8632</v>
      </c>
    </row>
    <row r="773" spans="1:15" ht="15" customHeight="1">
      <c r="A773" s="18" t="s">
        <v>112</v>
      </c>
      <c r="B773" s="18" t="s">
        <v>113</v>
      </c>
      <c r="C773" s="19">
        <v>7</v>
      </c>
      <c r="D773" s="18" t="s">
        <v>604</v>
      </c>
      <c r="E773" s="18" t="s">
        <v>7656</v>
      </c>
      <c r="F773" s="20">
        <v>12410701</v>
      </c>
      <c r="G773" s="18" t="s">
        <v>8633</v>
      </c>
      <c r="H773" s="18" t="s">
        <v>8634</v>
      </c>
      <c r="I773" s="18" t="s">
        <v>8635</v>
      </c>
      <c r="J773" s="18"/>
      <c r="K773" s="18" t="s">
        <v>4213</v>
      </c>
      <c r="L773" s="20" t="s">
        <v>8636</v>
      </c>
      <c r="M773" s="18" t="s">
        <v>4206</v>
      </c>
      <c r="N773" s="21" t="s">
        <v>8637</v>
      </c>
      <c r="O773" s="21" t="s">
        <v>8638</v>
      </c>
    </row>
    <row r="774" spans="1:15" ht="15" customHeight="1">
      <c r="A774" s="18" t="s">
        <v>112</v>
      </c>
      <c r="B774" s="18" t="s">
        <v>113</v>
      </c>
      <c r="C774" s="19">
        <v>7</v>
      </c>
      <c r="D774" s="18" t="s">
        <v>604</v>
      </c>
      <c r="E774" s="18" t="s">
        <v>7656</v>
      </c>
      <c r="F774" s="20">
        <v>12428837</v>
      </c>
      <c r="G774" s="18" t="s">
        <v>8591</v>
      </c>
      <c r="H774" s="18" t="s">
        <v>8639</v>
      </c>
      <c r="I774" s="18" t="s">
        <v>7019</v>
      </c>
      <c r="J774" s="18"/>
      <c r="K774" s="18" t="s">
        <v>4259</v>
      </c>
      <c r="L774" s="20" t="s">
        <v>8640</v>
      </c>
      <c r="M774" s="18" t="s">
        <v>4206</v>
      </c>
      <c r="N774" s="21" t="s">
        <v>8641</v>
      </c>
      <c r="O774" s="21" t="s">
        <v>8642</v>
      </c>
    </row>
    <row r="775" spans="1:15" ht="15" customHeight="1">
      <c r="A775" s="18" t="s">
        <v>112</v>
      </c>
      <c r="B775" s="18" t="s">
        <v>113</v>
      </c>
      <c r="C775" s="19">
        <v>7</v>
      </c>
      <c r="D775" s="18" t="s">
        <v>604</v>
      </c>
      <c r="E775" s="18" t="s">
        <v>7656</v>
      </c>
      <c r="F775" s="20">
        <v>11980953</v>
      </c>
      <c r="G775" s="18" t="s">
        <v>8643</v>
      </c>
      <c r="H775" s="18" t="s">
        <v>8644</v>
      </c>
      <c r="I775" s="18" t="s">
        <v>5110</v>
      </c>
      <c r="J775" s="18"/>
      <c r="K775" s="18" t="s">
        <v>8566</v>
      </c>
      <c r="L775" s="20" t="s">
        <v>8645</v>
      </c>
      <c r="M775" s="18" t="s">
        <v>4275</v>
      </c>
      <c r="N775" s="21" t="s">
        <v>8646</v>
      </c>
      <c r="O775" s="21" t="s">
        <v>8647</v>
      </c>
    </row>
    <row r="776" spans="1:15" ht="15" customHeight="1">
      <c r="A776" s="18" t="s">
        <v>112</v>
      </c>
      <c r="B776" s="18" t="s">
        <v>113</v>
      </c>
      <c r="C776" s="19">
        <v>7</v>
      </c>
      <c r="D776" s="18" t="s">
        <v>604</v>
      </c>
      <c r="E776" s="18" t="s">
        <v>7656</v>
      </c>
      <c r="F776" s="20">
        <v>11964908</v>
      </c>
      <c r="G776" s="18" t="s">
        <v>7716</v>
      </c>
      <c r="H776" s="18" t="s">
        <v>8648</v>
      </c>
      <c r="I776" s="18" t="s">
        <v>8649</v>
      </c>
      <c r="J776" s="18"/>
      <c r="K776" s="18" t="s">
        <v>6944</v>
      </c>
      <c r="L776" s="20" t="s">
        <v>8650</v>
      </c>
      <c r="M776" s="18" t="s">
        <v>8388</v>
      </c>
      <c r="N776" s="21" t="s">
        <v>8651</v>
      </c>
      <c r="O776" s="21" t="s">
        <v>8652</v>
      </c>
    </row>
    <row r="777" spans="1:15" ht="15" customHeight="1">
      <c r="A777" s="18" t="s">
        <v>112</v>
      </c>
      <c r="B777" s="18" t="s">
        <v>113</v>
      </c>
      <c r="C777" s="19">
        <v>7</v>
      </c>
      <c r="D777" s="18" t="s">
        <v>604</v>
      </c>
      <c r="E777" s="18" t="s">
        <v>7656</v>
      </c>
      <c r="F777" s="20">
        <v>11825942</v>
      </c>
      <c r="G777" s="18" t="s">
        <v>8653</v>
      </c>
      <c r="H777" s="18" t="s">
        <v>8654</v>
      </c>
      <c r="I777" s="18" t="s">
        <v>8655</v>
      </c>
      <c r="J777" s="18"/>
      <c r="K777" s="18" t="s">
        <v>8566</v>
      </c>
      <c r="L777" s="20" t="s">
        <v>8656</v>
      </c>
      <c r="M777" s="18" t="s">
        <v>8426</v>
      </c>
      <c r="N777" s="21" t="s">
        <v>8657</v>
      </c>
      <c r="O777" s="21" t="s">
        <v>8658</v>
      </c>
    </row>
    <row r="778" spans="1:15" ht="15" customHeight="1">
      <c r="A778" s="18" t="s">
        <v>112</v>
      </c>
      <c r="B778" s="18" t="s">
        <v>113</v>
      </c>
      <c r="C778" s="19">
        <v>7</v>
      </c>
      <c r="D778" s="18" t="s">
        <v>604</v>
      </c>
      <c r="E778" s="18" t="s">
        <v>7656</v>
      </c>
      <c r="F778" s="20">
        <v>11952681</v>
      </c>
      <c r="G778" s="18" t="s">
        <v>8659</v>
      </c>
      <c r="H778" s="18" t="s">
        <v>8660</v>
      </c>
      <c r="I778" s="18" t="s">
        <v>5933</v>
      </c>
      <c r="J778" s="18"/>
      <c r="K778" s="18" t="s">
        <v>4450</v>
      </c>
      <c r="L778" s="20" t="s">
        <v>8661</v>
      </c>
      <c r="M778" s="18" t="s">
        <v>4982</v>
      </c>
      <c r="N778" s="21" t="s">
        <v>8662</v>
      </c>
      <c r="O778" s="21" t="s">
        <v>8663</v>
      </c>
    </row>
    <row r="779" spans="1:15" ht="15" customHeight="1">
      <c r="A779" s="18" t="s">
        <v>112</v>
      </c>
      <c r="B779" s="18" t="s">
        <v>113</v>
      </c>
      <c r="C779" s="19">
        <v>7</v>
      </c>
      <c r="D779" s="18" t="s">
        <v>604</v>
      </c>
      <c r="E779" s="18" t="s">
        <v>7656</v>
      </c>
      <c r="F779" s="20">
        <v>14673332</v>
      </c>
      <c r="G779" s="18" t="s">
        <v>7716</v>
      </c>
      <c r="H779" s="18" t="s">
        <v>8664</v>
      </c>
      <c r="I779" s="18" t="s">
        <v>8665</v>
      </c>
      <c r="J779" s="18"/>
      <c r="K779" s="18" t="s">
        <v>8666</v>
      </c>
      <c r="L779" s="20" t="s">
        <v>8667</v>
      </c>
      <c r="M779" s="18" t="s">
        <v>4643</v>
      </c>
      <c r="N779" s="21" t="s">
        <v>8668</v>
      </c>
      <c r="O779" s="21" t="s">
        <v>8669</v>
      </c>
    </row>
    <row r="780" spans="1:15" ht="15" customHeight="1">
      <c r="A780" s="18" t="s">
        <v>112</v>
      </c>
      <c r="B780" s="18" t="s">
        <v>113</v>
      </c>
      <c r="C780" s="19">
        <v>7</v>
      </c>
      <c r="D780" s="18" t="s">
        <v>604</v>
      </c>
      <c r="E780" s="18" t="s">
        <v>7656</v>
      </c>
      <c r="F780" s="20">
        <v>11899126</v>
      </c>
      <c r="G780" s="18" t="s">
        <v>8670</v>
      </c>
      <c r="H780" s="18" t="s">
        <v>8671</v>
      </c>
      <c r="I780" s="18" t="s">
        <v>852</v>
      </c>
      <c r="J780" s="18"/>
      <c r="K780" s="18" t="s">
        <v>4213</v>
      </c>
      <c r="L780" s="20" t="s">
        <v>8672</v>
      </c>
      <c r="M780" s="18" t="s">
        <v>4452</v>
      </c>
      <c r="N780" s="21" t="s">
        <v>8673</v>
      </c>
      <c r="O780" s="21" t="s">
        <v>8674</v>
      </c>
    </row>
    <row r="781" spans="1:15" ht="15" customHeight="1">
      <c r="A781" s="18" t="s">
        <v>112</v>
      </c>
      <c r="B781" s="18" t="s">
        <v>113</v>
      </c>
      <c r="C781" s="19">
        <v>7</v>
      </c>
      <c r="D781" s="18" t="s">
        <v>604</v>
      </c>
      <c r="E781" s="18" t="s">
        <v>7656</v>
      </c>
      <c r="F781" s="20">
        <v>11701575</v>
      </c>
      <c r="G781" s="18" t="s">
        <v>8675</v>
      </c>
      <c r="H781" s="18" t="s">
        <v>8676</v>
      </c>
      <c r="I781" s="18" t="s">
        <v>8677</v>
      </c>
      <c r="J781" s="18"/>
      <c r="K781" s="18" t="s">
        <v>7009</v>
      </c>
      <c r="L781" s="20" t="s">
        <v>8678</v>
      </c>
      <c r="M781" s="18" t="s">
        <v>4206</v>
      </c>
      <c r="N781" s="21" t="s">
        <v>8679</v>
      </c>
      <c r="O781" s="21" t="s">
        <v>8680</v>
      </c>
    </row>
    <row r="782" spans="1:15" ht="15" customHeight="1">
      <c r="A782" s="18" t="s">
        <v>112</v>
      </c>
      <c r="B782" s="18" t="s">
        <v>113</v>
      </c>
      <c r="C782" s="19">
        <v>7</v>
      </c>
      <c r="D782" s="18" t="s">
        <v>604</v>
      </c>
      <c r="E782" s="18" t="s">
        <v>7656</v>
      </c>
      <c r="F782" s="20">
        <v>11777262</v>
      </c>
      <c r="G782" s="18" t="s">
        <v>7716</v>
      </c>
      <c r="H782" s="18" t="s">
        <v>8681</v>
      </c>
      <c r="I782" s="18" t="s">
        <v>1616</v>
      </c>
      <c r="J782" s="18"/>
      <c r="K782" s="18" t="s">
        <v>4213</v>
      </c>
      <c r="L782" s="20" t="s">
        <v>8682</v>
      </c>
      <c r="M782" s="18" t="s">
        <v>4215</v>
      </c>
      <c r="N782" s="21" t="s">
        <v>8683</v>
      </c>
      <c r="O782" s="21" t="s">
        <v>8684</v>
      </c>
    </row>
    <row r="783" spans="1:15" ht="15" customHeight="1">
      <c r="A783" s="18" t="s">
        <v>112</v>
      </c>
      <c r="B783" s="18" t="s">
        <v>113</v>
      </c>
      <c r="C783" s="19">
        <v>7</v>
      </c>
      <c r="D783" s="18" t="s">
        <v>604</v>
      </c>
      <c r="E783" s="18" t="s">
        <v>7656</v>
      </c>
      <c r="F783" s="20">
        <v>11777259</v>
      </c>
      <c r="G783" s="18" t="s">
        <v>8685</v>
      </c>
      <c r="H783" s="18" t="s">
        <v>8686</v>
      </c>
      <c r="I783" s="18" t="s">
        <v>1616</v>
      </c>
      <c r="J783" s="18"/>
      <c r="K783" s="18" t="s">
        <v>4213</v>
      </c>
      <c r="L783" s="20" t="s">
        <v>8687</v>
      </c>
      <c r="M783" s="18" t="s">
        <v>4206</v>
      </c>
      <c r="N783" s="21" t="s">
        <v>8688</v>
      </c>
      <c r="O783" s="21" t="s">
        <v>8689</v>
      </c>
    </row>
    <row r="784" spans="1:15" ht="15" customHeight="1">
      <c r="A784" s="18" t="s">
        <v>112</v>
      </c>
      <c r="B784" s="18" t="s">
        <v>113</v>
      </c>
      <c r="C784" s="19">
        <v>7</v>
      </c>
      <c r="D784" s="18" t="s">
        <v>604</v>
      </c>
      <c r="E784" s="18" t="s">
        <v>7656</v>
      </c>
      <c r="F784" s="20">
        <v>11703313</v>
      </c>
      <c r="G784" s="18" t="s">
        <v>8670</v>
      </c>
      <c r="H784" s="18" t="s">
        <v>8690</v>
      </c>
      <c r="I784" s="18" t="s">
        <v>1616</v>
      </c>
      <c r="J784" s="18"/>
      <c r="K784" s="18" t="s">
        <v>4213</v>
      </c>
      <c r="L784" s="20" t="s">
        <v>8691</v>
      </c>
      <c r="M784" s="18" t="s">
        <v>5876</v>
      </c>
      <c r="N784" s="21" t="s">
        <v>8692</v>
      </c>
      <c r="O784" s="21" t="s">
        <v>8693</v>
      </c>
    </row>
    <row r="785" spans="1:15" ht="15" customHeight="1">
      <c r="A785" s="18" t="s">
        <v>112</v>
      </c>
      <c r="B785" s="18" t="s">
        <v>113</v>
      </c>
      <c r="C785" s="19">
        <v>7</v>
      </c>
      <c r="D785" s="18" t="s">
        <v>604</v>
      </c>
      <c r="E785" s="18" t="s">
        <v>7677</v>
      </c>
      <c r="F785" s="20">
        <v>11488830</v>
      </c>
      <c r="G785" s="18" t="s">
        <v>8694</v>
      </c>
      <c r="H785" s="18" t="s">
        <v>8695</v>
      </c>
      <c r="I785" s="18" t="s">
        <v>554</v>
      </c>
      <c r="J785" s="18"/>
      <c r="K785" s="18" t="s">
        <v>4450</v>
      </c>
      <c r="L785" s="20" t="s">
        <v>8696</v>
      </c>
      <c r="M785" s="18" t="s">
        <v>4452</v>
      </c>
      <c r="N785" s="21" t="s">
        <v>8697</v>
      </c>
      <c r="O785" s="21" t="s">
        <v>8698</v>
      </c>
    </row>
    <row r="786" spans="1:15" ht="15" customHeight="1">
      <c r="A786" s="18" t="s">
        <v>112</v>
      </c>
      <c r="B786" s="18" t="s">
        <v>113</v>
      </c>
      <c r="C786" s="19">
        <v>7</v>
      </c>
      <c r="D786" s="18" t="s">
        <v>604</v>
      </c>
      <c r="E786" s="18" t="s">
        <v>7656</v>
      </c>
      <c r="F786" s="20">
        <v>11488829</v>
      </c>
      <c r="G786" s="18" t="s">
        <v>8699</v>
      </c>
      <c r="H786" s="18" t="s">
        <v>8700</v>
      </c>
      <c r="I786" s="18" t="s">
        <v>554</v>
      </c>
      <c r="J786" s="18"/>
      <c r="K786" s="18" t="s">
        <v>4450</v>
      </c>
      <c r="L786" s="20" t="s">
        <v>8701</v>
      </c>
      <c r="M786" s="18" t="s">
        <v>4452</v>
      </c>
      <c r="N786" s="21" t="s">
        <v>8702</v>
      </c>
      <c r="O786" s="21" t="s">
        <v>8703</v>
      </c>
    </row>
    <row r="787" spans="1:15" ht="15" customHeight="1">
      <c r="A787" s="18" t="s">
        <v>112</v>
      </c>
      <c r="B787" s="18" t="s">
        <v>113</v>
      </c>
      <c r="C787" s="19">
        <v>7</v>
      </c>
      <c r="D787" s="18" t="s">
        <v>604</v>
      </c>
      <c r="E787" s="18" t="s">
        <v>7656</v>
      </c>
      <c r="F787" s="20">
        <v>11683286</v>
      </c>
      <c r="G787" s="18" t="s">
        <v>8704</v>
      </c>
      <c r="H787" s="18" t="s">
        <v>8705</v>
      </c>
      <c r="I787" s="18" t="s">
        <v>1829</v>
      </c>
      <c r="J787" s="18"/>
      <c r="K787" s="18" t="s">
        <v>4259</v>
      </c>
      <c r="L787" s="20" t="s">
        <v>8706</v>
      </c>
      <c r="M787" s="18" t="s">
        <v>4206</v>
      </c>
      <c r="N787" s="21" t="s">
        <v>8707</v>
      </c>
      <c r="O787" s="21" t="s">
        <v>8708</v>
      </c>
    </row>
    <row r="788" spans="1:15" ht="15" customHeight="1">
      <c r="A788" s="18" t="s">
        <v>112</v>
      </c>
      <c r="B788" s="18" t="s">
        <v>113</v>
      </c>
      <c r="C788" s="19">
        <v>7</v>
      </c>
      <c r="D788" s="18" t="s">
        <v>604</v>
      </c>
      <c r="E788" s="18" t="s">
        <v>7656</v>
      </c>
      <c r="F788" s="20">
        <v>11979119</v>
      </c>
      <c r="G788" s="18" t="s">
        <v>7716</v>
      </c>
      <c r="H788" s="18" t="s">
        <v>8709</v>
      </c>
      <c r="I788" s="18" t="s">
        <v>2036</v>
      </c>
      <c r="J788" s="18"/>
      <c r="K788" s="18" t="s">
        <v>6944</v>
      </c>
      <c r="L788" s="20" t="s">
        <v>8710</v>
      </c>
      <c r="M788" s="18" t="s">
        <v>8388</v>
      </c>
      <c r="N788" s="21" t="s">
        <v>8711</v>
      </c>
      <c r="O788" s="21" t="s">
        <v>8712</v>
      </c>
    </row>
    <row r="789" spans="1:15" ht="15" customHeight="1">
      <c r="A789" s="18" t="s">
        <v>112</v>
      </c>
      <c r="B789" s="18" t="s">
        <v>113</v>
      </c>
      <c r="C789" s="19">
        <v>7</v>
      </c>
      <c r="D789" s="18" t="s">
        <v>604</v>
      </c>
      <c r="E789" s="18" t="s">
        <v>7656</v>
      </c>
      <c r="F789" s="20">
        <v>11172985</v>
      </c>
      <c r="G789" s="18" t="s">
        <v>8713</v>
      </c>
      <c r="H789" s="18" t="s">
        <v>8714</v>
      </c>
      <c r="I789" s="18" t="s">
        <v>1417</v>
      </c>
      <c r="J789" s="18"/>
      <c r="K789" s="18" t="s">
        <v>8715</v>
      </c>
      <c r="L789" s="20" t="s">
        <v>8716</v>
      </c>
      <c r="M789" s="18" t="s">
        <v>4275</v>
      </c>
      <c r="N789" s="21" t="s">
        <v>8717</v>
      </c>
      <c r="O789" s="21" t="s">
        <v>8718</v>
      </c>
    </row>
    <row r="790" spans="1:15" ht="15" customHeight="1">
      <c r="A790" s="18" t="s">
        <v>112</v>
      </c>
      <c r="B790" s="18" t="s">
        <v>113</v>
      </c>
      <c r="C790" s="19">
        <v>7</v>
      </c>
      <c r="D790" s="18" t="s">
        <v>604</v>
      </c>
      <c r="E790" s="18" t="s">
        <v>7656</v>
      </c>
      <c r="F790" s="20">
        <v>11369484</v>
      </c>
      <c r="G790" s="18" t="s">
        <v>7716</v>
      </c>
      <c r="H790" s="18" t="s">
        <v>8719</v>
      </c>
      <c r="I790" s="18" t="s">
        <v>8720</v>
      </c>
      <c r="J790" s="18"/>
      <c r="K790" s="18" t="s">
        <v>8351</v>
      </c>
      <c r="L790" s="20" t="s">
        <v>8721</v>
      </c>
      <c r="M790" s="18" t="s">
        <v>4215</v>
      </c>
      <c r="N790" s="21" t="s">
        <v>8722</v>
      </c>
      <c r="O790" s="21" t="s">
        <v>8723</v>
      </c>
    </row>
    <row r="791" spans="1:15" ht="15" customHeight="1">
      <c r="A791" s="18" t="s">
        <v>112</v>
      </c>
      <c r="B791" s="18" t="s">
        <v>113</v>
      </c>
      <c r="C791" s="19">
        <v>7</v>
      </c>
      <c r="D791" s="18" t="s">
        <v>604</v>
      </c>
      <c r="E791" s="18" t="s">
        <v>7656</v>
      </c>
      <c r="F791" s="20">
        <v>11069476</v>
      </c>
      <c r="G791" s="18" t="s">
        <v>8724</v>
      </c>
      <c r="H791" s="18" t="s">
        <v>8725</v>
      </c>
      <c r="I791" s="18" t="s">
        <v>1724</v>
      </c>
      <c r="J791" s="18"/>
      <c r="K791" s="18" t="s">
        <v>4213</v>
      </c>
      <c r="L791" s="20" t="s">
        <v>8726</v>
      </c>
      <c r="M791" s="18" t="s">
        <v>4452</v>
      </c>
      <c r="N791" s="21" t="s">
        <v>8727</v>
      </c>
      <c r="O791" s="21" t="s">
        <v>8728</v>
      </c>
    </row>
    <row r="792" spans="1:15" ht="15" customHeight="1">
      <c r="A792" s="18" t="s">
        <v>112</v>
      </c>
      <c r="B792" s="18" t="s">
        <v>113</v>
      </c>
      <c r="C792" s="19">
        <v>7</v>
      </c>
      <c r="D792" s="18" t="s">
        <v>604</v>
      </c>
      <c r="E792" s="18" t="s">
        <v>7656</v>
      </c>
      <c r="F792" s="20">
        <v>11204511</v>
      </c>
      <c r="G792" s="18" t="s">
        <v>7716</v>
      </c>
      <c r="H792" s="18" t="s">
        <v>8729</v>
      </c>
      <c r="I792" s="18" t="s">
        <v>8730</v>
      </c>
      <c r="J792" s="18"/>
      <c r="K792" s="18" t="s">
        <v>4259</v>
      </c>
      <c r="L792" s="20" t="s">
        <v>8731</v>
      </c>
      <c r="M792" s="18" t="s">
        <v>7233</v>
      </c>
      <c r="N792" s="21" t="s">
        <v>8732</v>
      </c>
      <c r="O792" s="21" t="s">
        <v>8733</v>
      </c>
    </row>
    <row r="793" spans="1:15" ht="15" customHeight="1">
      <c r="A793" s="18" t="s">
        <v>112</v>
      </c>
      <c r="B793" s="18" t="s">
        <v>113</v>
      </c>
      <c r="C793" s="19">
        <v>7</v>
      </c>
      <c r="D793" s="18" t="s">
        <v>604</v>
      </c>
      <c r="E793" s="18" t="s">
        <v>7656</v>
      </c>
      <c r="F793" s="20">
        <v>11964774</v>
      </c>
      <c r="G793" s="18" t="s">
        <v>8734</v>
      </c>
      <c r="H793" s="18" t="s">
        <v>8735</v>
      </c>
      <c r="I793" s="18" t="s">
        <v>8736</v>
      </c>
      <c r="J793" s="18"/>
      <c r="K793" s="18" t="s">
        <v>6944</v>
      </c>
      <c r="L793" s="20" t="s">
        <v>8737</v>
      </c>
      <c r="M793" s="18" t="s">
        <v>4298</v>
      </c>
      <c r="N793" s="21" t="s">
        <v>8738</v>
      </c>
      <c r="O793" s="21" t="s">
        <v>8739</v>
      </c>
    </row>
    <row r="794" spans="1:15" ht="15" customHeight="1">
      <c r="A794" s="18" t="s">
        <v>112</v>
      </c>
      <c r="B794" s="18" t="s">
        <v>113</v>
      </c>
      <c r="C794" s="19">
        <v>7</v>
      </c>
      <c r="D794" s="18" t="s">
        <v>604</v>
      </c>
      <c r="E794" s="18" t="s">
        <v>7656</v>
      </c>
      <c r="F794" s="20">
        <v>10845047</v>
      </c>
      <c r="G794" s="18" t="s">
        <v>8740</v>
      </c>
      <c r="H794" s="18" t="s">
        <v>8741</v>
      </c>
      <c r="I794" s="18" t="s">
        <v>8736</v>
      </c>
      <c r="J794" s="18"/>
      <c r="K794" s="18" t="s">
        <v>8742</v>
      </c>
      <c r="L794" s="20" t="s">
        <v>8743</v>
      </c>
      <c r="M794" s="18" t="s">
        <v>4452</v>
      </c>
      <c r="N794" s="21" t="s">
        <v>8744</v>
      </c>
      <c r="O794" s="18"/>
    </row>
    <row r="795" spans="1:15" ht="15" customHeight="1">
      <c r="A795" s="18" t="s">
        <v>112</v>
      </c>
      <c r="B795" s="18" t="s">
        <v>113</v>
      </c>
      <c r="C795" s="19">
        <v>7</v>
      </c>
      <c r="D795" s="18" t="s">
        <v>604</v>
      </c>
      <c r="E795" s="18" t="s">
        <v>7656</v>
      </c>
      <c r="F795" s="20">
        <v>10809971</v>
      </c>
      <c r="G795" s="18" t="s">
        <v>8745</v>
      </c>
      <c r="H795" s="18" t="s">
        <v>8746</v>
      </c>
      <c r="I795" s="18" t="s">
        <v>8736</v>
      </c>
      <c r="J795" s="18"/>
      <c r="K795" s="18" t="s">
        <v>4705</v>
      </c>
      <c r="L795" s="20" t="s">
        <v>8747</v>
      </c>
      <c r="M795" s="18" t="s">
        <v>4215</v>
      </c>
      <c r="N795" s="21" t="s">
        <v>8748</v>
      </c>
      <c r="O795" s="21" t="s">
        <v>8749</v>
      </c>
    </row>
    <row r="796" spans="1:15" ht="15" customHeight="1">
      <c r="A796" s="18" t="s">
        <v>112</v>
      </c>
      <c r="B796" s="18" t="s">
        <v>113</v>
      </c>
      <c r="C796" s="19">
        <v>7</v>
      </c>
      <c r="D796" s="18" t="s">
        <v>604</v>
      </c>
      <c r="E796" s="18" t="s">
        <v>7677</v>
      </c>
      <c r="F796" s="20">
        <v>10683462</v>
      </c>
      <c r="G796" s="18" t="s">
        <v>8750</v>
      </c>
      <c r="H796" s="18" t="s">
        <v>8751</v>
      </c>
      <c r="I796" s="18" t="s">
        <v>8752</v>
      </c>
      <c r="J796" s="18"/>
      <c r="K796" s="18" t="s">
        <v>8715</v>
      </c>
      <c r="L796" s="20" t="s">
        <v>8753</v>
      </c>
      <c r="M796" s="18" t="s">
        <v>4206</v>
      </c>
      <c r="N796" s="21" t="s">
        <v>8754</v>
      </c>
      <c r="O796" s="21" t="s">
        <v>8755</v>
      </c>
    </row>
    <row r="797" spans="1:15" ht="15" customHeight="1">
      <c r="A797" s="18" t="s">
        <v>112</v>
      </c>
      <c r="B797" s="18" t="s">
        <v>113</v>
      </c>
      <c r="C797" s="19">
        <v>7</v>
      </c>
      <c r="D797" s="18" t="s">
        <v>604</v>
      </c>
      <c r="E797" s="18" t="s">
        <v>7656</v>
      </c>
      <c r="F797" s="20">
        <v>10671969</v>
      </c>
      <c r="G797" s="18" t="s">
        <v>8756</v>
      </c>
      <c r="H797" s="18" t="s">
        <v>8757</v>
      </c>
      <c r="I797" s="18" t="s">
        <v>1833</v>
      </c>
      <c r="J797" s="18"/>
      <c r="K797" s="18" t="s">
        <v>4450</v>
      </c>
      <c r="L797" s="20" t="s">
        <v>8758</v>
      </c>
      <c r="M797" s="18" t="s">
        <v>4452</v>
      </c>
      <c r="N797" s="21" t="s">
        <v>8759</v>
      </c>
      <c r="O797" s="21" t="s">
        <v>8760</v>
      </c>
    </row>
    <row r="798" spans="1:15" ht="15" customHeight="1">
      <c r="A798" s="18" t="s">
        <v>112</v>
      </c>
      <c r="B798" s="18" t="s">
        <v>113</v>
      </c>
      <c r="C798" s="19">
        <v>7</v>
      </c>
      <c r="D798" s="18" t="s">
        <v>604</v>
      </c>
      <c r="E798" s="18" t="s">
        <v>7656</v>
      </c>
      <c r="F798" s="20">
        <v>11173203</v>
      </c>
      <c r="G798" s="18" t="s">
        <v>8761</v>
      </c>
      <c r="H798" s="18" t="s">
        <v>8762</v>
      </c>
      <c r="I798" s="18" t="s">
        <v>8763</v>
      </c>
      <c r="J798" s="18"/>
      <c r="K798" s="18" t="s">
        <v>8351</v>
      </c>
      <c r="L798" s="20" t="s">
        <v>8764</v>
      </c>
      <c r="M798" s="18" t="s">
        <v>4215</v>
      </c>
      <c r="N798" s="21" t="s">
        <v>8765</v>
      </c>
      <c r="O798" s="21" t="s">
        <v>8766</v>
      </c>
    </row>
    <row r="799" spans="1:15" ht="15" customHeight="1">
      <c r="A799" s="18" t="s">
        <v>112</v>
      </c>
      <c r="B799" s="18" t="s">
        <v>113</v>
      </c>
      <c r="C799" s="19">
        <v>7</v>
      </c>
      <c r="D799" s="18" t="s">
        <v>604</v>
      </c>
      <c r="E799" s="18" t="s">
        <v>7656</v>
      </c>
      <c r="F799" s="20">
        <v>10606863</v>
      </c>
      <c r="G799" s="18" t="s">
        <v>8767</v>
      </c>
      <c r="H799" s="18" t="s">
        <v>8768</v>
      </c>
      <c r="I799" s="18" t="s">
        <v>8769</v>
      </c>
      <c r="J799" s="18"/>
      <c r="K799" s="18" t="s">
        <v>4213</v>
      </c>
      <c r="L799" s="20" t="s">
        <v>8770</v>
      </c>
      <c r="M799" s="18" t="s">
        <v>4452</v>
      </c>
      <c r="N799" s="21" t="s">
        <v>8771</v>
      </c>
      <c r="O799" s="21" t="s">
        <v>8772</v>
      </c>
    </row>
    <row r="800" spans="1:15" ht="15" customHeight="1">
      <c r="A800" s="18" t="s">
        <v>112</v>
      </c>
      <c r="B800" s="18" t="s">
        <v>113</v>
      </c>
      <c r="C800" s="19">
        <v>7</v>
      </c>
      <c r="D800" s="18" t="s">
        <v>604</v>
      </c>
      <c r="E800" s="18" t="s">
        <v>7656</v>
      </c>
      <c r="F800" s="20">
        <v>10730913</v>
      </c>
      <c r="G800" s="18" t="s">
        <v>7716</v>
      </c>
      <c r="H800" s="18" t="s">
        <v>8773</v>
      </c>
      <c r="I800" s="18" t="s">
        <v>5976</v>
      </c>
      <c r="J800" s="18"/>
      <c r="K800" s="18" t="s">
        <v>4213</v>
      </c>
      <c r="L800" s="20" t="s">
        <v>8774</v>
      </c>
      <c r="M800" s="18" t="s">
        <v>4341</v>
      </c>
      <c r="N800" s="21" t="s">
        <v>8775</v>
      </c>
      <c r="O800" s="21" t="s">
        <v>8776</v>
      </c>
    </row>
    <row r="801" spans="1:15" ht="15" customHeight="1">
      <c r="A801" s="18" t="s">
        <v>112</v>
      </c>
      <c r="B801" s="18" t="s">
        <v>113</v>
      </c>
      <c r="C801" s="19">
        <v>7</v>
      </c>
      <c r="D801" s="18" t="s">
        <v>604</v>
      </c>
      <c r="E801" s="18" t="s">
        <v>7656</v>
      </c>
      <c r="F801" s="20">
        <v>10635610</v>
      </c>
      <c r="G801" s="18" t="s">
        <v>7716</v>
      </c>
      <c r="H801" s="18" t="s">
        <v>8777</v>
      </c>
      <c r="I801" s="18" t="s">
        <v>5976</v>
      </c>
      <c r="J801" s="18"/>
      <c r="K801" s="18" t="s">
        <v>8778</v>
      </c>
      <c r="L801" s="20" t="s">
        <v>8779</v>
      </c>
      <c r="M801" s="18" t="s">
        <v>4215</v>
      </c>
      <c r="N801" s="21" t="s">
        <v>8780</v>
      </c>
      <c r="O801" s="21" t="s">
        <v>8781</v>
      </c>
    </row>
    <row r="802" spans="1:15" ht="15" customHeight="1">
      <c r="A802" s="18" t="s">
        <v>112</v>
      </c>
      <c r="B802" s="18" t="s">
        <v>113</v>
      </c>
      <c r="C802" s="19">
        <v>7</v>
      </c>
      <c r="D802" s="18" t="s">
        <v>604</v>
      </c>
      <c r="E802" s="18" t="s">
        <v>7656</v>
      </c>
      <c r="F802" s="20">
        <v>10515530</v>
      </c>
      <c r="G802" s="18" t="s">
        <v>7716</v>
      </c>
      <c r="H802" s="18" t="s">
        <v>8782</v>
      </c>
      <c r="I802" s="18" t="s">
        <v>7036</v>
      </c>
      <c r="J802" s="18"/>
      <c r="K802" s="18" t="s">
        <v>4705</v>
      </c>
      <c r="L802" s="20" t="s">
        <v>8783</v>
      </c>
      <c r="M802" s="18" t="s">
        <v>4206</v>
      </c>
      <c r="N802" s="21" t="s">
        <v>8784</v>
      </c>
      <c r="O802" s="21" t="s">
        <v>8785</v>
      </c>
    </row>
    <row r="803" spans="1:15" ht="15" customHeight="1">
      <c r="A803" s="18" t="s">
        <v>112</v>
      </c>
      <c r="B803" s="18" t="s">
        <v>113</v>
      </c>
      <c r="C803" s="19">
        <v>7</v>
      </c>
      <c r="D803" s="18" t="s">
        <v>604</v>
      </c>
      <c r="E803" s="18" t="s">
        <v>7656</v>
      </c>
      <c r="F803" s="20">
        <v>10468123</v>
      </c>
      <c r="G803" s="18" t="s">
        <v>7716</v>
      </c>
      <c r="H803" s="18" t="s">
        <v>8786</v>
      </c>
      <c r="I803" s="18" t="s">
        <v>8787</v>
      </c>
      <c r="J803" s="18"/>
      <c r="K803" s="18" t="s">
        <v>6863</v>
      </c>
      <c r="L803" s="20" t="s">
        <v>8788</v>
      </c>
      <c r="M803" s="18" t="s">
        <v>4215</v>
      </c>
      <c r="N803" s="21" t="s">
        <v>8789</v>
      </c>
      <c r="O803" s="21" t="s">
        <v>8790</v>
      </c>
    </row>
    <row r="804" spans="1:15" ht="15" customHeight="1">
      <c r="A804" s="18" t="s">
        <v>112</v>
      </c>
      <c r="B804" s="18" t="s">
        <v>113</v>
      </c>
      <c r="C804" s="19">
        <v>7</v>
      </c>
      <c r="D804" s="18" t="s">
        <v>604</v>
      </c>
      <c r="E804" s="18" t="s">
        <v>7656</v>
      </c>
      <c r="F804" s="20">
        <v>17035773</v>
      </c>
      <c r="G804" s="18" t="s">
        <v>7716</v>
      </c>
      <c r="H804" s="18" t="s">
        <v>8791</v>
      </c>
      <c r="I804" s="18" t="s">
        <v>8792</v>
      </c>
      <c r="J804" s="18"/>
      <c r="K804" s="18" t="s">
        <v>6944</v>
      </c>
      <c r="L804" s="20" t="s">
        <v>8793</v>
      </c>
      <c r="M804" s="18" t="s">
        <v>7233</v>
      </c>
      <c r="N804" s="21" t="s">
        <v>8794</v>
      </c>
      <c r="O804" s="21" t="s">
        <v>8795</v>
      </c>
    </row>
    <row r="805" spans="1:15" ht="15" customHeight="1">
      <c r="A805" s="18" t="s">
        <v>112</v>
      </c>
      <c r="B805" s="18" t="s">
        <v>113</v>
      </c>
      <c r="C805" s="19">
        <v>7</v>
      </c>
      <c r="D805" s="18" t="s">
        <v>604</v>
      </c>
      <c r="E805" s="18" t="s">
        <v>7656</v>
      </c>
      <c r="F805" s="20">
        <v>10367908</v>
      </c>
      <c r="G805" s="18" t="s">
        <v>8796</v>
      </c>
      <c r="H805" s="18" t="s">
        <v>8797</v>
      </c>
      <c r="I805" s="18" t="s">
        <v>8792</v>
      </c>
      <c r="J805" s="18"/>
      <c r="K805" s="18" t="s">
        <v>4552</v>
      </c>
      <c r="L805" s="20" t="s">
        <v>8798</v>
      </c>
      <c r="M805" s="18" t="s">
        <v>4275</v>
      </c>
      <c r="N805" s="21" t="s">
        <v>8799</v>
      </c>
      <c r="O805" s="21" t="s">
        <v>8800</v>
      </c>
    </row>
    <row r="806" spans="1:15" ht="15" customHeight="1">
      <c r="A806" s="18" t="s">
        <v>112</v>
      </c>
      <c r="B806" s="18" t="s">
        <v>113</v>
      </c>
      <c r="C806" s="19">
        <v>7</v>
      </c>
      <c r="D806" s="18" t="s">
        <v>604</v>
      </c>
      <c r="E806" s="18" t="s">
        <v>7656</v>
      </c>
      <c r="F806" s="20">
        <v>10367915</v>
      </c>
      <c r="G806" s="18" t="s">
        <v>7716</v>
      </c>
      <c r="H806" s="18" t="s">
        <v>8801</v>
      </c>
      <c r="I806" s="18" t="s">
        <v>8792</v>
      </c>
      <c r="J806" s="18"/>
      <c r="K806" s="18" t="s">
        <v>4552</v>
      </c>
      <c r="L806" s="20" t="s">
        <v>8802</v>
      </c>
      <c r="M806" s="18" t="s">
        <v>4341</v>
      </c>
      <c r="N806" s="21" t="s">
        <v>8803</v>
      </c>
      <c r="O806" s="21" t="s">
        <v>8804</v>
      </c>
    </row>
    <row r="807" spans="1:15" ht="15" customHeight="1">
      <c r="A807" s="18" t="s">
        <v>112</v>
      </c>
      <c r="B807" s="18" t="s">
        <v>113</v>
      </c>
      <c r="C807" s="19">
        <v>7</v>
      </c>
      <c r="D807" s="18" t="s">
        <v>604</v>
      </c>
      <c r="E807" s="18" t="s">
        <v>7656</v>
      </c>
      <c r="F807" s="20">
        <v>10074559</v>
      </c>
      <c r="G807" s="18" t="s">
        <v>8805</v>
      </c>
      <c r="H807" s="18" t="s">
        <v>8806</v>
      </c>
      <c r="I807" s="18" t="s">
        <v>804</v>
      </c>
      <c r="J807" s="18"/>
      <c r="K807" s="18" t="s">
        <v>8566</v>
      </c>
      <c r="L807" s="20" t="s">
        <v>8807</v>
      </c>
      <c r="M807" s="18" t="s">
        <v>4275</v>
      </c>
      <c r="N807" s="21" t="s">
        <v>8808</v>
      </c>
      <c r="O807" s="21" t="s">
        <v>8809</v>
      </c>
    </row>
    <row r="808" spans="1:15" ht="15" customHeight="1">
      <c r="A808" s="18" t="s">
        <v>112</v>
      </c>
      <c r="B808" s="18" t="s">
        <v>113</v>
      </c>
      <c r="C808" s="19">
        <v>7</v>
      </c>
      <c r="D808" s="18" t="s">
        <v>604</v>
      </c>
      <c r="E808" s="18" t="s">
        <v>7656</v>
      </c>
      <c r="F808" s="20">
        <v>9990402</v>
      </c>
      <c r="G808" s="18" t="s">
        <v>8810</v>
      </c>
      <c r="H808" s="18" t="s">
        <v>8811</v>
      </c>
      <c r="I808" s="18" t="s">
        <v>8812</v>
      </c>
      <c r="J808" s="18"/>
      <c r="K808" s="18" t="s">
        <v>4213</v>
      </c>
      <c r="L808" s="20" t="s">
        <v>8813</v>
      </c>
      <c r="M808" s="18" t="s">
        <v>7165</v>
      </c>
      <c r="N808" s="21" t="s">
        <v>8814</v>
      </c>
      <c r="O808" s="21" t="s">
        <v>8815</v>
      </c>
    </row>
    <row r="809" spans="1:15" ht="15" customHeight="1">
      <c r="A809" s="18" t="s">
        <v>112</v>
      </c>
      <c r="B809" s="18" t="s">
        <v>113</v>
      </c>
      <c r="C809" s="19">
        <v>7</v>
      </c>
      <c r="D809" s="18" t="s">
        <v>604</v>
      </c>
      <c r="E809" s="18" t="s">
        <v>7656</v>
      </c>
      <c r="F809" s="20">
        <v>9826390</v>
      </c>
      <c r="G809" s="18" t="s">
        <v>8816</v>
      </c>
      <c r="H809" s="18" t="s">
        <v>8817</v>
      </c>
      <c r="I809" s="18" t="s">
        <v>8812</v>
      </c>
      <c r="J809" s="18"/>
      <c r="K809" s="18" t="s">
        <v>4630</v>
      </c>
      <c r="L809" s="20" t="s">
        <v>8818</v>
      </c>
      <c r="M809" s="18" t="s">
        <v>4275</v>
      </c>
      <c r="N809" s="21" t="s">
        <v>8819</v>
      </c>
      <c r="O809" s="21" t="s">
        <v>8820</v>
      </c>
    </row>
    <row r="810" spans="1:15" ht="15" customHeight="1">
      <c r="A810" s="18" t="s">
        <v>112</v>
      </c>
      <c r="B810" s="18" t="s">
        <v>113</v>
      </c>
      <c r="C810" s="19">
        <v>7</v>
      </c>
      <c r="D810" s="18" t="s">
        <v>604</v>
      </c>
      <c r="E810" s="18" t="s">
        <v>7656</v>
      </c>
      <c r="F810" s="20">
        <v>10047910</v>
      </c>
      <c r="G810" s="18" t="s">
        <v>8821</v>
      </c>
      <c r="H810" s="18" t="s">
        <v>8822</v>
      </c>
      <c r="I810" s="18" t="s">
        <v>8823</v>
      </c>
      <c r="J810" s="18"/>
      <c r="K810" s="18" t="s">
        <v>8824</v>
      </c>
      <c r="L810" s="20" t="s">
        <v>8825</v>
      </c>
      <c r="M810" s="18" t="s">
        <v>4275</v>
      </c>
      <c r="N810" s="21" t="s">
        <v>8826</v>
      </c>
      <c r="O810" s="21" t="s">
        <v>8827</v>
      </c>
    </row>
    <row r="811" spans="1:15" ht="15" customHeight="1">
      <c r="A811" s="18" t="s">
        <v>112</v>
      </c>
      <c r="B811" s="18" t="s">
        <v>113</v>
      </c>
      <c r="C811" s="19">
        <v>7</v>
      </c>
      <c r="D811" s="18" t="s">
        <v>604</v>
      </c>
      <c r="E811" s="18" t="s">
        <v>7656</v>
      </c>
      <c r="F811" s="20">
        <v>9774584</v>
      </c>
      <c r="G811" s="18" t="s">
        <v>8828</v>
      </c>
      <c r="H811" s="18" t="s">
        <v>8829</v>
      </c>
      <c r="I811" s="18" t="s">
        <v>8823</v>
      </c>
      <c r="J811" s="18"/>
      <c r="K811" s="18" t="s">
        <v>8566</v>
      </c>
      <c r="L811" s="20" t="s">
        <v>8830</v>
      </c>
      <c r="M811" s="18" t="s">
        <v>4275</v>
      </c>
      <c r="N811" s="21" t="s">
        <v>8831</v>
      </c>
      <c r="O811" s="21" t="s">
        <v>8832</v>
      </c>
    </row>
    <row r="812" spans="1:15" ht="15" customHeight="1">
      <c r="A812" s="18" t="s">
        <v>112</v>
      </c>
      <c r="B812" s="18" t="s">
        <v>113</v>
      </c>
      <c r="C812" s="19">
        <v>7</v>
      </c>
      <c r="D812" s="18" t="s">
        <v>604</v>
      </c>
      <c r="E812" s="18" t="s">
        <v>7656</v>
      </c>
      <c r="F812" s="20">
        <v>9892897</v>
      </c>
      <c r="G812" s="18" t="s">
        <v>8833</v>
      </c>
      <c r="H812" s="18" t="s">
        <v>8834</v>
      </c>
      <c r="I812" s="18" t="s">
        <v>1837</v>
      </c>
      <c r="J812" s="18"/>
      <c r="K812" s="18" t="s">
        <v>4213</v>
      </c>
      <c r="L812" s="20" t="s">
        <v>8835</v>
      </c>
      <c r="M812" s="18" t="s">
        <v>4215</v>
      </c>
      <c r="N812" s="21" t="s">
        <v>8836</v>
      </c>
      <c r="O812" s="21" t="s">
        <v>8837</v>
      </c>
    </row>
    <row r="813" spans="1:15" ht="15" customHeight="1">
      <c r="A813" s="18" t="s">
        <v>112</v>
      </c>
      <c r="B813" s="18" t="s">
        <v>113</v>
      </c>
      <c r="C813" s="19">
        <v>7</v>
      </c>
      <c r="D813" s="18" t="s">
        <v>604</v>
      </c>
      <c r="E813" s="18" t="s">
        <v>7656</v>
      </c>
      <c r="F813" s="20">
        <v>9802685</v>
      </c>
      <c r="G813" s="18" t="s">
        <v>7045</v>
      </c>
      <c r="H813" s="18" t="s">
        <v>7046</v>
      </c>
      <c r="I813" s="18" t="s">
        <v>1837</v>
      </c>
      <c r="J813" s="18"/>
      <c r="K813" s="18" t="s">
        <v>4705</v>
      </c>
      <c r="L813" s="20" t="s">
        <v>7047</v>
      </c>
      <c r="M813" s="18" t="s">
        <v>4275</v>
      </c>
      <c r="N813" s="21" t="s">
        <v>7048</v>
      </c>
      <c r="O813" s="21" t="s">
        <v>7049</v>
      </c>
    </row>
    <row r="814" spans="1:15" ht="15" customHeight="1">
      <c r="A814" s="18" t="s">
        <v>112</v>
      </c>
      <c r="B814" s="18" t="s">
        <v>113</v>
      </c>
      <c r="C814" s="19">
        <v>7</v>
      </c>
      <c r="D814" s="18" t="s">
        <v>604</v>
      </c>
      <c r="E814" s="18" t="s">
        <v>7656</v>
      </c>
      <c r="F814" s="20">
        <v>9767317</v>
      </c>
      <c r="G814" s="18" t="s">
        <v>8838</v>
      </c>
      <c r="H814" s="18" t="s">
        <v>8839</v>
      </c>
      <c r="I814" s="18" t="s">
        <v>8840</v>
      </c>
      <c r="J814" s="18"/>
      <c r="K814" s="18" t="s">
        <v>4213</v>
      </c>
      <c r="L814" s="20" t="s">
        <v>8841</v>
      </c>
      <c r="M814" s="18" t="s">
        <v>4982</v>
      </c>
      <c r="N814" s="21" t="s">
        <v>8842</v>
      </c>
      <c r="O814" s="21" t="s">
        <v>8843</v>
      </c>
    </row>
    <row r="815" spans="1:15" ht="15" customHeight="1">
      <c r="A815" s="18" t="s">
        <v>112</v>
      </c>
      <c r="B815" s="18" t="s">
        <v>113</v>
      </c>
      <c r="C815" s="19">
        <v>7</v>
      </c>
      <c r="D815" s="18" t="s">
        <v>604</v>
      </c>
      <c r="E815" s="18" t="s">
        <v>7656</v>
      </c>
      <c r="F815" s="20">
        <v>9542914</v>
      </c>
      <c r="G815" s="18" t="s">
        <v>8844</v>
      </c>
      <c r="H815" s="18" t="s">
        <v>8845</v>
      </c>
      <c r="I815" s="18" t="s">
        <v>8846</v>
      </c>
      <c r="J815" s="18"/>
      <c r="K815" s="18" t="s">
        <v>8566</v>
      </c>
      <c r="L815" s="20" t="s">
        <v>8847</v>
      </c>
      <c r="M815" s="18" t="s">
        <v>4275</v>
      </c>
      <c r="N815" s="21" t="s">
        <v>8848</v>
      </c>
      <c r="O815" s="21" t="s">
        <v>8849</v>
      </c>
    </row>
    <row r="816" spans="1:15" ht="15" customHeight="1">
      <c r="A816" s="18" t="s">
        <v>112</v>
      </c>
      <c r="B816" s="18" t="s">
        <v>113</v>
      </c>
      <c r="C816" s="19">
        <v>7</v>
      </c>
      <c r="D816" s="18" t="s">
        <v>604</v>
      </c>
      <c r="E816" s="18" t="s">
        <v>7656</v>
      </c>
      <c r="F816" s="20">
        <v>9602891</v>
      </c>
      <c r="G816" s="18" t="s">
        <v>8850</v>
      </c>
      <c r="H816" s="18" t="s">
        <v>8851</v>
      </c>
      <c r="I816" s="18" t="s">
        <v>8852</v>
      </c>
      <c r="J816" s="18"/>
      <c r="K816" s="18" t="s">
        <v>4213</v>
      </c>
      <c r="L816" s="20" t="s">
        <v>8853</v>
      </c>
      <c r="M816" s="18" t="s">
        <v>4452</v>
      </c>
      <c r="N816" s="21" t="s">
        <v>8854</v>
      </c>
      <c r="O816" s="21" t="s">
        <v>8855</v>
      </c>
    </row>
    <row r="817" spans="1:15" ht="15" customHeight="1">
      <c r="A817" s="18" t="s">
        <v>112</v>
      </c>
      <c r="B817" s="18" t="s">
        <v>113</v>
      </c>
      <c r="C817" s="19">
        <v>7</v>
      </c>
      <c r="D817" s="18" t="s">
        <v>604</v>
      </c>
      <c r="E817" s="18" t="s">
        <v>7656</v>
      </c>
      <c r="F817" s="20">
        <v>9399534</v>
      </c>
      <c r="G817" s="18" t="s">
        <v>8856</v>
      </c>
      <c r="H817" s="18" t="s">
        <v>8857</v>
      </c>
      <c r="I817" s="18" t="s">
        <v>5151</v>
      </c>
      <c r="J817" s="18"/>
      <c r="K817" s="18" t="s">
        <v>8566</v>
      </c>
      <c r="L817" s="20" t="s">
        <v>8858</v>
      </c>
      <c r="M817" s="18" t="s">
        <v>4275</v>
      </c>
      <c r="N817" s="21" t="s">
        <v>8859</v>
      </c>
      <c r="O817" s="21" t="s">
        <v>8860</v>
      </c>
    </row>
    <row r="818" spans="1:15" ht="15" customHeight="1">
      <c r="A818" s="18" t="s">
        <v>112</v>
      </c>
      <c r="B818" s="18" t="s">
        <v>113</v>
      </c>
      <c r="C818" s="19">
        <v>7</v>
      </c>
      <c r="D818" s="18" t="s">
        <v>604</v>
      </c>
      <c r="E818" s="18" t="s">
        <v>7677</v>
      </c>
      <c r="F818" s="20">
        <v>9427074</v>
      </c>
      <c r="G818" s="18" t="s">
        <v>8861</v>
      </c>
      <c r="H818" s="18" t="s">
        <v>8862</v>
      </c>
      <c r="I818" s="18" t="s">
        <v>8863</v>
      </c>
      <c r="J818" s="18"/>
      <c r="K818" s="18" t="s">
        <v>4705</v>
      </c>
      <c r="L818" s="20" t="s">
        <v>8864</v>
      </c>
      <c r="M818" s="18" t="s">
        <v>5105</v>
      </c>
      <c r="N818" s="21" t="s">
        <v>8865</v>
      </c>
      <c r="O818" s="21" t="s">
        <v>8866</v>
      </c>
    </row>
    <row r="819" spans="1:15" ht="15" customHeight="1">
      <c r="A819" s="18" t="s">
        <v>112</v>
      </c>
      <c r="B819" s="18" t="s">
        <v>113</v>
      </c>
      <c r="C819" s="19">
        <v>7</v>
      </c>
      <c r="D819" s="18" t="s">
        <v>604</v>
      </c>
      <c r="E819" s="18" t="s">
        <v>7656</v>
      </c>
      <c r="F819" s="20">
        <v>9352406</v>
      </c>
      <c r="G819" s="18" t="s">
        <v>8867</v>
      </c>
      <c r="H819" s="18" t="s">
        <v>8868</v>
      </c>
      <c r="I819" s="18" t="s">
        <v>7058</v>
      </c>
      <c r="J819" s="18"/>
      <c r="K819" s="18" t="s">
        <v>4705</v>
      </c>
      <c r="L819" s="20" t="s">
        <v>8869</v>
      </c>
      <c r="M819" s="18" t="s">
        <v>4206</v>
      </c>
      <c r="N819" s="21" t="s">
        <v>8870</v>
      </c>
      <c r="O819" s="21" t="s">
        <v>8871</v>
      </c>
    </row>
    <row r="820" spans="1:15" ht="15" customHeight="1">
      <c r="A820" s="18" t="s">
        <v>112</v>
      </c>
      <c r="B820" s="18" t="s">
        <v>113</v>
      </c>
      <c r="C820" s="19">
        <v>7</v>
      </c>
      <c r="D820" s="18" t="s">
        <v>604</v>
      </c>
      <c r="E820" s="18" t="s">
        <v>7656</v>
      </c>
      <c r="F820" s="20">
        <v>9349364</v>
      </c>
      <c r="G820" s="18" t="s">
        <v>8872</v>
      </c>
      <c r="H820" s="18" t="s">
        <v>8873</v>
      </c>
      <c r="I820" s="18" t="s">
        <v>7058</v>
      </c>
      <c r="J820" s="18"/>
      <c r="K820" s="18" t="s">
        <v>4213</v>
      </c>
      <c r="L820" s="20" t="s">
        <v>8874</v>
      </c>
      <c r="M820" s="18" t="s">
        <v>4982</v>
      </c>
      <c r="N820" s="21" t="s">
        <v>8875</v>
      </c>
      <c r="O820" s="21" t="s">
        <v>8876</v>
      </c>
    </row>
    <row r="821" spans="1:15" ht="15" customHeight="1">
      <c r="A821" s="18" t="s">
        <v>112</v>
      </c>
      <c r="B821" s="18" t="s">
        <v>113</v>
      </c>
      <c r="C821" s="19">
        <v>7</v>
      </c>
      <c r="D821" s="18" t="s">
        <v>604</v>
      </c>
      <c r="E821" s="18" t="s">
        <v>7656</v>
      </c>
      <c r="F821" s="20">
        <v>9330072</v>
      </c>
      <c r="G821" s="18" t="s">
        <v>8877</v>
      </c>
      <c r="H821" s="18" t="s">
        <v>8878</v>
      </c>
      <c r="I821" s="18" t="s">
        <v>8879</v>
      </c>
      <c r="J821" s="18"/>
      <c r="K821" s="18" t="s">
        <v>4450</v>
      </c>
      <c r="L821" s="20" t="s">
        <v>8880</v>
      </c>
      <c r="M821" s="18" t="s">
        <v>4275</v>
      </c>
      <c r="N821" s="21" t="s">
        <v>8881</v>
      </c>
      <c r="O821" s="21" t="s">
        <v>8882</v>
      </c>
    </row>
    <row r="822" spans="1:15" ht="15" customHeight="1">
      <c r="A822" s="18" t="s">
        <v>112</v>
      </c>
      <c r="B822" s="18" t="s">
        <v>113</v>
      </c>
      <c r="C822" s="19">
        <v>7</v>
      </c>
      <c r="D822" s="18" t="s">
        <v>604</v>
      </c>
      <c r="E822" s="18" t="s">
        <v>7656</v>
      </c>
      <c r="F822" s="20">
        <v>9068732</v>
      </c>
      <c r="G822" s="18" t="s">
        <v>8883</v>
      </c>
      <c r="H822" s="18" t="s">
        <v>8884</v>
      </c>
      <c r="I822" s="18" t="s">
        <v>6049</v>
      </c>
      <c r="J822" s="18"/>
      <c r="K822" s="18" t="s">
        <v>4213</v>
      </c>
      <c r="L822" s="20" t="s">
        <v>8885</v>
      </c>
      <c r="M822" s="18" t="s">
        <v>4275</v>
      </c>
      <c r="N822" s="21" t="s">
        <v>8886</v>
      </c>
      <c r="O822" s="21" t="s">
        <v>8887</v>
      </c>
    </row>
    <row r="823" spans="1:15" ht="15" customHeight="1">
      <c r="A823" s="18" t="s">
        <v>112</v>
      </c>
      <c r="B823" s="18" t="s">
        <v>113</v>
      </c>
      <c r="C823" s="19">
        <v>7</v>
      </c>
      <c r="D823" s="18" t="s">
        <v>604</v>
      </c>
      <c r="E823" s="18" t="s">
        <v>7656</v>
      </c>
      <c r="F823" s="20">
        <v>9330043</v>
      </c>
      <c r="G823" s="18" t="s">
        <v>8888</v>
      </c>
      <c r="H823" s="18" t="s">
        <v>8889</v>
      </c>
      <c r="I823" s="18" t="s">
        <v>2061</v>
      </c>
      <c r="J823" s="18"/>
      <c r="K823" s="18" t="s">
        <v>4450</v>
      </c>
      <c r="L823" s="20" t="s">
        <v>8890</v>
      </c>
      <c r="M823" s="18" t="s">
        <v>4215</v>
      </c>
      <c r="N823" s="21" t="s">
        <v>8891</v>
      </c>
      <c r="O823" s="21" t="s">
        <v>8892</v>
      </c>
    </row>
    <row r="824" spans="1:15" ht="15" customHeight="1">
      <c r="A824" s="18" t="s">
        <v>112</v>
      </c>
      <c r="B824" s="18" t="s">
        <v>113</v>
      </c>
      <c r="C824" s="19">
        <v>7</v>
      </c>
      <c r="D824" s="18" t="s">
        <v>604</v>
      </c>
      <c r="E824" s="18" t="s">
        <v>7656</v>
      </c>
      <c r="F824" s="20">
        <v>9039290</v>
      </c>
      <c r="G824" s="18" t="s">
        <v>8893</v>
      </c>
      <c r="H824" s="18" t="s">
        <v>8894</v>
      </c>
      <c r="I824" s="18" t="s">
        <v>2061</v>
      </c>
      <c r="J824" s="18"/>
      <c r="K824" s="18" t="s">
        <v>4213</v>
      </c>
      <c r="L824" s="20" t="s">
        <v>8895</v>
      </c>
      <c r="M824" s="18" t="s">
        <v>4452</v>
      </c>
      <c r="N824" s="21" t="s">
        <v>8896</v>
      </c>
      <c r="O824" s="21" t="s">
        <v>8897</v>
      </c>
    </row>
    <row r="825" spans="1:15" ht="15" customHeight="1">
      <c r="A825" s="18" t="s">
        <v>112</v>
      </c>
      <c r="B825" s="18" t="s">
        <v>113</v>
      </c>
      <c r="C825" s="19">
        <v>7</v>
      </c>
      <c r="D825" s="18" t="s">
        <v>604</v>
      </c>
      <c r="E825" s="18" t="s">
        <v>7656</v>
      </c>
      <c r="F825" s="20">
        <v>8977718</v>
      </c>
      <c r="G825" s="18" t="s">
        <v>8898</v>
      </c>
      <c r="H825" s="18" t="s">
        <v>8899</v>
      </c>
      <c r="I825" s="18" t="s">
        <v>760</v>
      </c>
      <c r="J825" s="18"/>
      <c r="K825" s="18" t="s">
        <v>4213</v>
      </c>
      <c r="L825" s="20" t="s">
        <v>8900</v>
      </c>
      <c r="M825" s="18" t="s">
        <v>4206</v>
      </c>
      <c r="N825" s="21" t="s">
        <v>8901</v>
      </c>
      <c r="O825" s="21" t="s">
        <v>8902</v>
      </c>
    </row>
    <row r="826" spans="1:15" ht="15" customHeight="1">
      <c r="A826" s="18" t="s">
        <v>112</v>
      </c>
      <c r="B826" s="18" t="s">
        <v>113</v>
      </c>
      <c r="C826" s="19">
        <v>7</v>
      </c>
      <c r="D826" s="18" t="s">
        <v>604</v>
      </c>
      <c r="E826" s="18" t="s">
        <v>7656</v>
      </c>
      <c r="F826" s="20">
        <v>8842269</v>
      </c>
      <c r="G826" s="18" t="s">
        <v>8796</v>
      </c>
      <c r="H826" s="18" t="s">
        <v>8903</v>
      </c>
      <c r="I826" s="18" t="s">
        <v>8904</v>
      </c>
      <c r="J826" s="18"/>
      <c r="K826" s="18" t="s">
        <v>8905</v>
      </c>
      <c r="L826" s="20" t="s">
        <v>8906</v>
      </c>
      <c r="M826" s="18" t="s">
        <v>8907</v>
      </c>
      <c r="N826" s="21" t="s">
        <v>8908</v>
      </c>
      <c r="O826" s="21" t="s">
        <v>8909</v>
      </c>
    </row>
    <row r="827" spans="1:15" ht="15" customHeight="1">
      <c r="A827" s="18" t="s">
        <v>112</v>
      </c>
      <c r="B827" s="18" t="s">
        <v>113</v>
      </c>
      <c r="C827" s="19">
        <v>7</v>
      </c>
      <c r="D827" s="18" t="s">
        <v>604</v>
      </c>
      <c r="E827" s="18" t="s">
        <v>7656</v>
      </c>
      <c r="F827" s="20">
        <v>8757871</v>
      </c>
      <c r="G827" s="18" t="s">
        <v>8910</v>
      </c>
      <c r="H827" s="18" t="s">
        <v>8911</v>
      </c>
      <c r="I827" s="18" t="s">
        <v>8904</v>
      </c>
      <c r="J827" s="18"/>
      <c r="K827" s="18" t="s">
        <v>4630</v>
      </c>
      <c r="L827" s="20" t="s">
        <v>8912</v>
      </c>
      <c r="M827" s="18" t="s">
        <v>5105</v>
      </c>
      <c r="N827" s="21" t="s">
        <v>8913</v>
      </c>
      <c r="O827" s="21" t="s">
        <v>8914</v>
      </c>
    </row>
    <row r="828" spans="1:15" ht="15" customHeight="1">
      <c r="A828" s="18" t="s">
        <v>112</v>
      </c>
      <c r="B828" s="18" t="s">
        <v>113</v>
      </c>
      <c r="C828" s="19">
        <v>7</v>
      </c>
      <c r="D828" s="18" t="s">
        <v>604</v>
      </c>
      <c r="E828" s="18" t="s">
        <v>7656</v>
      </c>
      <c r="F828" s="20">
        <v>8974832</v>
      </c>
      <c r="G828" s="18" t="s">
        <v>8915</v>
      </c>
      <c r="H828" s="18" t="s">
        <v>8916</v>
      </c>
      <c r="I828" s="18" t="s">
        <v>2070</v>
      </c>
      <c r="J828" s="18"/>
      <c r="K828" s="18" t="s">
        <v>4450</v>
      </c>
      <c r="L828" s="20" t="s">
        <v>8917</v>
      </c>
      <c r="M828" s="18" t="s">
        <v>4452</v>
      </c>
      <c r="N828" s="21" t="s">
        <v>8918</v>
      </c>
      <c r="O828" s="21" t="s">
        <v>8919</v>
      </c>
    </row>
    <row r="829" spans="1:15" ht="15" customHeight="1">
      <c r="A829" s="18" t="s">
        <v>112</v>
      </c>
      <c r="B829" s="18" t="s">
        <v>113</v>
      </c>
      <c r="C829" s="19">
        <v>7</v>
      </c>
      <c r="D829" s="18" t="s">
        <v>604</v>
      </c>
      <c r="E829" s="18" t="s">
        <v>7656</v>
      </c>
      <c r="F829" s="20">
        <v>8776351</v>
      </c>
      <c r="G829" s="18" t="s">
        <v>8920</v>
      </c>
      <c r="H829" s="18" t="s">
        <v>8921</v>
      </c>
      <c r="I829" s="18" t="s">
        <v>2070</v>
      </c>
      <c r="J829" s="18"/>
      <c r="K829" s="18" t="s">
        <v>4213</v>
      </c>
      <c r="L829" s="20" t="s">
        <v>8922</v>
      </c>
      <c r="M829" s="18" t="s">
        <v>4275</v>
      </c>
      <c r="N829" s="21" t="s">
        <v>8923</v>
      </c>
      <c r="O829" s="21" t="s">
        <v>8924</v>
      </c>
    </row>
    <row r="830" spans="1:15" ht="15" customHeight="1">
      <c r="A830" s="18" t="s">
        <v>112</v>
      </c>
      <c r="B830" s="18" t="s">
        <v>113</v>
      </c>
      <c r="C830" s="19">
        <v>7</v>
      </c>
      <c r="D830" s="18" t="s">
        <v>604</v>
      </c>
      <c r="E830" s="18" t="s">
        <v>7656</v>
      </c>
      <c r="F830" s="20">
        <v>8914358</v>
      </c>
      <c r="G830" s="18" t="s">
        <v>8925</v>
      </c>
      <c r="H830" s="18" t="s">
        <v>8926</v>
      </c>
      <c r="I830" s="18" t="s">
        <v>8927</v>
      </c>
      <c r="J830" s="18"/>
      <c r="K830" s="18" t="s">
        <v>4450</v>
      </c>
      <c r="L830" s="20" t="s">
        <v>8928</v>
      </c>
      <c r="M830" s="18" t="s">
        <v>4275</v>
      </c>
      <c r="N830" s="21" t="s">
        <v>8929</v>
      </c>
      <c r="O830" s="21" t="s">
        <v>8930</v>
      </c>
    </row>
    <row r="831" spans="1:15" ht="15" customHeight="1">
      <c r="A831" s="18" t="s">
        <v>112</v>
      </c>
      <c r="B831" s="18" t="s">
        <v>113</v>
      </c>
      <c r="C831" s="19">
        <v>7</v>
      </c>
      <c r="D831" s="18" t="s">
        <v>604</v>
      </c>
      <c r="E831" s="18" t="s">
        <v>7656</v>
      </c>
      <c r="F831" s="20">
        <v>8935421</v>
      </c>
      <c r="G831" s="18" t="s">
        <v>8931</v>
      </c>
      <c r="H831" s="18" t="s">
        <v>8932</v>
      </c>
      <c r="I831" s="18" t="s">
        <v>2508</v>
      </c>
      <c r="J831" s="18"/>
      <c r="K831" s="18" t="s">
        <v>8933</v>
      </c>
      <c r="L831" s="20" t="s">
        <v>8934</v>
      </c>
      <c r="M831" s="18" t="s">
        <v>4206</v>
      </c>
      <c r="N831" s="21" t="s">
        <v>8935</v>
      </c>
      <c r="O831" s="18"/>
    </row>
    <row r="832" spans="1:15" ht="15" customHeight="1">
      <c r="A832" s="18" t="s">
        <v>112</v>
      </c>
      <c r="B832" s="18" t="s">
        <v>113</v>
      </c>
      <c r="C832" s="19">
        <v>7</v>
      </c>
      <c r="D832" s="18" t="s">
        <v>604</v>
      </c>
      <c r="E832" s="18" t="s">
        <v>7656</v>
      </c>
      <c r="F832" s="20">
        <v>8759211</v>
      </c>
      <c r="G832" s="18" t="s">
        <v>8936</v>
      </c>
      <c r="H832" s="18" t="s">
        <v>8937</v>
      </c>
      <c r="I832" s="18" t="s">
        <v>8938</v>
      </c>
      <c r="J832" s="18"/>
      <c r="K832" s="18" t="s">
        <v>4450</v>
      </c>
      <c r="L832" s="20" t="s">
        <v>8939</v>
      </c>
      <c r="M832" s="18" t="s">
        <v>4452</v>
      </c>
      <c r="N832" s="21" t="s">
        <v>8940</v>
      </c>
      <c r="O832" s="21" t="s">
        <v>8941</v>
      </c>
    </row>
    <row r="833" spans="1:15" ht="15" customHeight="1">
      <c r="A833" s="18" t="s">
        <v>112</v>
      </c>
      <c r="B833" s="18" t="s">
        <v>113</v>
      </c>
      <c r="C833" s="19">
        <v>7</v>
      </c>
      <c r="D833" s="18" t="s">
        <v>604</v>
      </c>
      <c r="E833" s="18" t="s">
        <v>7656</v>
      </c>
      <c r="F833" s="20">
        <v>8731021</v>
      </c>
      <c r="G833" s="18" t="s">
        <v>8942</v>
      </c>
      <c r="H833" s="18" t="s">
        <v>8943</v>
      </c>
      <c r="I833" s="18" t="s">
        <v>8944</v>
      </c>
      <c r="J833" s="18"/>
      <c r="K833" s="18" t="s">
        <v>8715</v>
      </c>
      <c r="L833" s="20" t="s">
        <v>8945</v>
      </c>
      <c r="M833" s="18" t="s">
        <v>4275</v>
      </c>
      <c r="N833" s="21" t="s">
        <v>8946</v>
      </c>
      <c r="O833" s="21" t="s">
        <v>8947</v>
      </c>
    </row>
    <row r="834" spans="1:15" ht="15" customHeight="1">
      <c r="A834" s="18" t="s">
        <v>112</v>
      </c>
      <c r="B834" s="18" t="s">
        <v>113</v>
      </c>
      <c r="C834" s="19">
        <v>7</v>
      </c>
      <c r="D834" s="18" t="s">
        <v>604</v>
      </c>
      <c r="E834" s="18" t="s">
        <v>7656</v>
      </c>
      <c r="F834" s="20">
        <v>8821164</v>
      </c>
      <c r="G834" s="18" t="s">
        <v>7716</v>
      </c>
      <c r="H834" s="18" t="s">
        <v>8948</v>
      </c>
      <c r="I834" s="18" t="s">
        <v>5162</v>
      </c>
      <c r="J834" s="18"/>
      <c r="K834" s="18" t="s">
        <v>4772</v>
      </c>
      <c r="L834" s="20" t="s">
        <v>8949</v>
      </c>
      <c r="M834" s="18" t="s">
        <v>4215</v>
      </c>
      <c r="N834" s="21" t="s">
        <v>8950</v>
      </c>
      <c r="O834" s="21" t="s">
        <v>8951</v>
      </c>
    </row>
    <row r="835" spans="1:15" ht="15" customHeight="1">
      <c r="A835" s="18" t="s">
        <v>112</v>
      </c>
      <c r="B835" s="18" t="s">
        <v>113</v>
      </c>
      <c r="C835" s="19">
        <v>7</v>
      </c>
      <c r="D835" s="18" t="s">
        <v>604</v>
      </c>
      <c r="E835" s="18" t="s">
        <v>7656</v>
      </c>
      <c r="F835" s="20">
        <v>8919533</v>
      </c>
      <c r="G835" s="18" t="s">
        <v>8796</v>
      </c>
      <c r="H835" s="18" t="s">
        <v>8952</v>
      </c>
      <c r="I835" s="18" t="s">
        <v>8953</v>
      </c>
      <c r="J835" s="18"/>
      <c r="K835" s="18" t="s">
        <v>5641</v>
      </c>
      <c r="L835" s="20" t="s">
        <v>8954</v>
      </c>
      <c r="M835" s="18" t="s">
        <v>8955</v>
      </c>
      <c r="N835" s="21" t="s">
        <v>8956</v>
      </c>
      <c r="O835" s="21" t="s">
        <v>8957</v>
      </c>
    </row>
    <row r="836" spans="1:15" ht="15" customHeight="1">
      <c r="A836" s="18" t="s">
        <v>112</v>
      </c>
      <c r="B836" s="18" t="s">
        <v>113</v>
      </c>
      <c r="C836" s="19">
        <v>7</v>
      </c>
      <c r="D836" s="18" t="s">
        <v>604</v>
      </c>
      <c r="E836" s="18" t="s">
        <v>7656</v>
      </c>
      <c r="F836" s="20">
        <v>8893236</v>
      </c>
      <c r="G836" s="18" t="s">
        <v>7045</v>
      </c>
      <c r="H836" s="18" t="s">
        <v>7090</v>
      </c>
      <c r="I836" s="18" t="s">
        <v>7091</v>
      </c>
      <c r="J836" s="18"/>
      <c r="K836" s="18" t="s">
        <v>5641</v>
      </c>
      <c r="L836" s="20" t="s">
        <v>7092</v>
      </c>
      <c r="M836" s="18" t="s">
        <v>4275</v>
      </c>
      <c r="N836" s="21" t="s">
        <v>7093</v>
      </c>
      <c r="O836" s="21" t="s">
        <v>7094</v>
      </c>
    </row>
    <row r="837" spans="1:15" ht="15" customHeight="1">
      <c r="A837" s="18" t="s">
        <v>112</v>
      </c>
      <c r="B837" s="18" t="s">
        <v>113</v>
      </c>
      <c r="C837" s="19">
        <v>7</v>
      </c>
      <c r="D837" s="18" t="s">
        <v>604</v>
      </c>
      <c r="E837" s="18" t="s">
        <v>7656</v>
      </c>
      <c r="F837" s="20">
        <v>7500747</v>
      </c>
      <c r="G837" s="18" t="s">
        <v>7716</v>
      </c>
      <c r="H837" s="18" t="s">
        <v>8958</v>
      </c>
      <c r="I837" s="18" t="s">
        <v>8959</v>
      </c>
      <c r="J837" s="18"/>
      <c r="K837" s="18" t="s">
        <v>6780</v>
      </c>
      <c r="L837" s="20" t="s">
        <v>8960</v>
      </c>
      <c r="M837" s="18" t="s">
        <v>4206</v>
      </c>
      <c r="N837" s="21" t="s">
        <v>8961</v>
      </c>
      <c r="O837" s="21" t="s">
        <v>8962</v>
      </c>
    </row>
    <row r="838" spans="1:15" ht="15" customHeight="1">
      <c r="A838" s="18" t="s">
        <v>112</v>
      </c>
      <c r="B838" s="18" t="s">
        <v>113</v>
      </c>
      <c r="C838" s="19">
        <v>7</v>
      </c>
      <c r="D838" s="18" t="s">
        <v>604</v>
      </c>
      <c r="E838" s="18" t="s">
        <v>7656</v>
      </c>
      <c r="F838" s="20">
        <v>8821590</v>
      </c>
      <c r="G838" s="18" t="s">
        <v>8963</v>
      </c>
      <c r="H838" s="18" t="s">
        <v>8964</v>
      </c>
      <c r="I838" s="18" t="s">
        <v>5169</v>
      </c>
      <c r="J838" s="18"/>
      <c r="K838" s="18" t="s">
        <v>8965</v>
      </c>
      <c r="L838" s="20" t="s">
        <v>8966</v>
      </c>
      <c r="M838" s="18" t="s">
        <v>4215</v>
      </c>
      <c r="N838" s="21" t="s">
        <v>8967</v>
      </c>
      <c r="O838" s="21" t="s">
        <v>8968</v>
      </c>
    </row>
    <row r="839" spans="1:15" ht="15" customHeight="1">
      <c r="A839" s="18" t="s">
        <v>112</v>
      </c>
      <c r="B839" s="18" t="s">
        <v>113</v>
      </c>
      <c r="C839" s="19">
        <v>7</v>
      </c>
      <c r="D839" s="18" t="s">
        <v>604</v>
      </c>
      <c r="E839" s="18" t="s">
        <v>7656</v>
      </c>
      <c r="F839" s="20">
        <v>8547049</v>
      </c>
      <c r="G839" s="18" t="s">
        <v>8969</v>
      </c>
      <c r="H839" s="18" t="s">
        <v>8970</v>
      </c>
      <c r="I839" s="18" t="s">
        <v>5169</v>
      </c>
      <c r="J839" s="18"/>
      <c r="K839" s="18" t="s">
        <v>4213</v>
      </c>
      <c r="L839" s="20" t="s">
        <v>8971</v>
      </c>
      <c r="M839" s="18" t="s">
        <v>4275</v>
      </c>
      <c r="N839" s="21" t="s">
        <v>8972</v>
      </c>
      <c r="O839" s="21" t="s">
        <v>8973</v>
      </c>
    </row>
    <row r="840" spans="1:15" ht="15" customHeight="1">
      <c r="A840" s="18" t="s">
        <v>112</v>
      </c>
      <c r="B840" s="18" t="s">
        <v>113</v>
      </c>
      <c r="C840" s="19">
        <v>7</v>
      </c>
      <c r="D840" s="18" t="s">
        <v>604</v>
      </c>
      <c r="E840" s="18" t="s">
        <v>7656</v>
      </c>
      <c r="F840" s="20">
        <v>7593783</v>
      </c>
      <c r="G840" s="18" t="s">
        <v>8974</v>
      </c>
      <c r="H840" s="18" t="s">
        <v>8975</v>
      </c>
      <c r="I840" s="18" t="s">
        <v>575</v>
      </c>
      <c r="J840" s="18"/>
      <c r="K840" s="18" t="s">
        <v>4552</v>
      </c>
      <c r="L840" s="20" t="s">
        <v>8976</v>
      </c>
      <c r="M840" s="18" t="s">
        <v>8495</v>
      </c>
      <c r="N840" s="21" t="s">
        <v>8977</v>
      </c>
      <c r="O840" s="21" t="s">
        <v>8978</v>
      </c>
    </row>
    <row r="841" spans="1:15" ht="15" customHeight="1">
      <c r="A841" s="18" t="s">
        <v>112</v>
      </c>
      <c r="B841" s="18" t="s">
        <v>113</v>
      </c>
      <c r="C841" s="19">
        <v>7</v>
      </c>
      <c r="D841" s="18" t="s">
        <v>604</v>
      </c>
      <c r="E841" s="18" t="s">
        <v>7656</v>
      </c>
      <c r="F841" s="20">
        <v>8555018</v>
      </c>
      <c r="G841" s="18" t="s">
        <v>8979</v>
      </c>
      <c r="H841" s="18" t="s">
        <v>8980</v>
      </c>
      <c r="I841" s="18" t="s">
        <v>575</v>
      </c>
      <c r="J841" s="18"/>
      <c r="K841" s="18" t="s">
        <v>4213</v>
      </c>
      <c r="L841" s="20" t="s">
        <v>8981</v>
      </c>
      <c r="M841" s="18" t="s">
        <v>4275</v>
      </c>
      <c r="N841" s="21" t="s">
        <v>8982</v>
      </c>
      <c r="O841" s="21" t="s">
        <v>8983</v>
      </c>
    </row>
    <row r="842" spans="1:15" ht="15" customHeight="1">
      <c r="A842" s="18" t="s">
        <v>112</v>
      </c>
      <c r="B842" s="18" t="s">
        <v>113</v>
      </c>
      <c r="C842" s="19">
        <v>7</v>
      </c>
      <c r="D842" s="18" t="s">
        <v>604</v>
      </c>
      <c r="E842" s="18" t="s">
        <v>7656</v>
      </c>
      <c r="F842" s="20">
        <v>7577579</v>
      </c>
      <c r="G842" s="18" t="s">
        <v>8984</v>
      </c>
      <c r="H842" s="18" t="s">
        <v>8985</v>
      </c>
      <c r="I842" s="18" t="s">
        <v>8986</v>
      </c>
      <c r="J842" s="18"/>
      <c r="K842" s="18" t="s">
        <v>4213</v>
      </c>
      <c r="L842" s="20" t="s">
        <v>8987</v>
      </c>
      <c r="M842" s="18" t="s">
        <v>4275</v>
      </c>
      <c r="N842" s="21" t="s">
        <v>8988</v>
      </c>
      <c r="O842" s="21" t="s">
        <v>8989</v>
      </c>
    </row>
    <row r="843" spans="1:15" ht="15" customHeight="1">
      <c r="A843" s="18" t="s">
        <v>112</v>
      </c>
      <c r="B843" s="18" t="s">
        <v>113</v>
      </c>
      <c r="C843" s="19">
        <v>7</v>
      </c>
      <c r="D843" s="18" t="s">
        <v>604</v>
      </c>
      <c r="E843" s="18" t="s">
        <v>7656</v>
      </c>
      <c r="F843" s="20">
        <v>7493164</v>
      </c>
      <c r="G843" s="18" t="s">
        <v>7716</v>
      </c>
      <c r="H843" s="18" t="s">
        <v>8990</v>
      </c>
      <c r="I843" s="18" t="s">
        <v>8986</v>
      </c>
      <c r="J843" s="18"/>
      <c r="K843" s="18" t="s">
        <v>8991</v>
      </c>
      <c r="L843" s="20" t="s">
        <v>8992</v>
      </c>
      <c r="M843" s="18" t="s">
        <v>4298</v>
      </c>
      <c r="N843" s="21" t="s">
        <v>8993</v>
      </c>
      <c r="O843" s="18"/>
    </row>
    <row r="844" spans="1:15" ht="15" customHeight="1">
      <c r="A844" s="18" t="s">
        <v>112</v>
      </c>
      <c r="B844" s="18" t="s">
        <v>113</v>
      </c>
      <c r="C844" s="19">
        <v>7</v>
      </c>
      <c r="D844" s="18" t="s">
        <v>604</v>
      </c>
      <c r="E844" s="18" t="s">
        <v>7656</v>
      </c>
      <c r="F844" s="20">
        <v>7635497</v>
      </c>
      <c r="G844" s="18" t="s">
        <v>8994</v>
      </c>
      <c r="H844" s="18" t="s">
        <v>8995</v>
      </c>
      <c r="I844" s="18" t="s">
        <v>8996</v>
      </c>
      <c r="J844" s="18"/>
      <c r="K844" s="18" t="s">
        <v>7075</v>
      </c>
      <c r="L844" s="20" t="s">
        <v>8997</v>
      </c>
      <c r="M844" s="18" t="s">
        <v>8998</v>
      </c>
      <c r="N844" s="21" t="s">
        <v>8999</v>
      </c>
      <c r="O844" s="21" t="s">
        <v>9000</v>
      </c>
    </row>
    <row r="845" spans="1:15" ht="15" customHeight="1">
      <c r="A845" s="18" t="s">
        <v>112</v>
      </c>
      <c r="B845" s="18" t="s">
        <v>113</v>
      </c>
      <c r="C845" s="19">
        <v>7</v>
      </c>
      <c r="D845" s="18" t="s">
        <v>604</v>
      </c>
      <c r="E845" s="18" t="s">
        <v>7656</v>
      </c>
      <c r="F845" s="20">
        <v>7633574</v>
      </c>
      <c r="G845" s="18" t="s">
        <v>8910</v>
      </c>
      <c r="H845" s="18" t="s">
        <v>9001</v>
      </c>
      <c r="I845" s="18" t="s">
        <v>8996</v>
      </c>
      <c r="J845" s="18"/>
      <c r="K845" s="18" t="s">
        <v>9002</v>
      </c>
      <c r="L845" s="20" t="s">
        <v>9003</v>
      </c>
      <c r="M845" s="18" t="s">
        <v>4275</v>
      </c>
      <c r="N845" s="21" t="s">
        <v>9004</v>
      </c>
      <c r="O845" s="21" t="s">
        <v>9005</v>
      </c>
    </row>
    <row r="846" spans="1:15" ht="15" customHeight="1">
      <c r="A846" s="18" t="s">
        <v>112</v>
      </c>
      <c r="B846" s="18" t="s">
        <v>113</v>
      </c>
      <c r="C846" s="19">
        <v>7</v>
      </c>
      <c r="D846" s="18" t="s">
        <v>604</v>
      </c>
      <c r="E846" s="18" t="s">
        <v>7656</v>
      </c>
      <c r="F846" s="20">
        <v>7619144</v>
      </c>
      <c r="G846" s="18" t="s">
        <v>8796</v>
      </c>
      <c r="H846" s="18" t="s">
        <v>9006</v>
      </c>
      <c r="I846" s="18" t="s">
        <v>8996</v>
      </c>
      <c r="J846" s="18"/>
      <c r="K846" s="18" t="s">
        <v>4552</v>
      </c>
      <c r="L846" s="20" t="s">
        <v>9007</v>
      </c>
      <c r="M846" s="18" t="s">
        <v>4612</v>
      </c>
      <c r="N846" s="21" t="s">
        <v>9008</v>
      </c>
      <c r="O846" s="21" t="s">
        <v>9009</v>
      </c>
    </row>
    <row r="847" spans="1:15" ht="15" customHeight="1">
      <c r="A847" s="18" t="s">
        <v>112</v>
      </c>
      <c r="B847" s="18" t="s">
        <v>113</v>
      </c>
      <c r="C847" s="19">
        <v>7</v>
      </c>
      <c r="D847" s="18" t="s">
        <v>604</v>
      </c>
      <c r="E847" s="18" t="s">
        <v>7656</v>
      </c>
      <c r="F847" s="20">
        <v>7560972</v>
      </c>
      <c r="G847" s="18" t="s">
        <v>9010</v>
      </c>
      <c r="H847" s="18" t="s">
        <v>9011</v>
      </c>
      <c r="I847" s="18" t="s">
        <v>8996</v>
      </c>
      <c r="J847" s="18"/>
      <c r="K847" s="18" t="s">
        <v>9012</v>
      </c>
      <c r="L847" s="20" t="s">
        <v>9013</v>
      </c>
      <c r="M847" s="18" t="s">
        <v>4275</v>
      </c>
      <c r="N847" s="21" t="s">
        <v>9014</v>
      </c>
      <c r="O847" s="21" t="s">
        <v>9015</v>
      </c>
    </row>
    <row r="848" spans="1:15" ht="15" customHeight="1">
      <c r="A848" s="18" t="s">
        <v>112</v>
      </c>
      <c r="B848" s="18" t="s">
        <v>113</v>
      </c>
      <c r="C848" s="19">
        <v>7</v>
      </c>
      <c r="D848" s="18" t="s">
        <v>604</v>
      </c>
      <c r="E848" s="18" t="s">
        <v>7656</v>
      </c>
      <c r="F848" s="20">
        <v>7776766</v>
      </c>
      <c r="G848" s="18" t="s">
        <v>7716</v>
      </c>
      <c r="H848" s="18" t="s">
        <v>9016</v>
      </c>
      <c r="I848" s="18" t="s">
        <v>9017</v>
      </c>
      <c r="J848" s="18"/>
      <c r="K848" s="18" t="s">
        <v>6780</v>
      </c>
      <c r="L848" s="20" t="s">
        <v>9018</v>
      </c>
      <c r="M848" s="18" t="s">
        <v>4643</v>
      </c>
      <c r="N848" s="21" t="s">
        <v>9019</v>
      </c>
      <c r="O848" s="21" t="s">
        <v>9020</v>
      </c>
    </row>
    <row r="849" spans="1:15" ht="15" customHeight="1">
      <c r="A849" s="18" t="s">
        <v>112</v>
      </c>
      <c r="B849" s="18" t="s">
        <v>113</v>
      </c>
      <c r="C849" s="19">
        <v>7</v>
      </c>
      <c r="D849" s="18" t="s">
        <v>604</v>
      </c>
      <c r="E849" s="18" t="s">
        <v>7656</v>
      </c>
      <c r="F849" s="20">
        <v>7888370</v>
      </c>
      <c r="G849" s="18" t="s">
        <v>9021</v>
      </c>
      <c r="H849" s="18" t="s">
        <v>9022</v>
      </c>
      <c r="I849" s="18" t="s">
        <v>9023</v>
      </c>
      <c r="J849" s="18"/>
      <c r="K849" s="18" t="s">
        <v>4213</v>
      </c>
      <c r="L849" s="20" t="s">
        <v>9024</v>
      </c>
      <c r="M849" s="18" t="s">
        <v>4452</v>
      </c>
      <c r="N849" s="21" t="s">
        <v>9025</v>
      </c>
      <c r="O849" s="21" t="s">
        <v>9026</v>
      </c>
    </row>
    <row r="850" spans="1:15" ht="15" customHeight="1">
      <c r="A850" s="18" t="s">
        <v>112</v>
      </c>
      <c r="B850" s="18" t="s">
        <v>113</v>
      </c>
      <c r="C850" s="19">
        <v>7</v>
      </c>
      <c r="D850" s="18" t="s">
        <v>604</v>
      </c>
      <c r="E850" s="18" t="s">
        <v>7656</v>
      </c>
      <c r="F850" s="20">
        <v>7829705</v>
      </c>
      <c r="G850" s="18" t="s">
        <v>9027</v>
      </c>
      <c r="H850" s="18" t="s">
        <v>9028</v>
      </c>
      <c r="I850" s="18" t="s">
        <v>9023</v>
      </c>
      <c r="J850" s="18"/>
      <c r="K850" s="18" t="s">
        <v>4552</v>
      </c>
      <c r="L850" s="20" t="s">
        <v>9029</v>
      </c>
      <c r="M850" s="18" t="s">
        <v>4275</v>
      </c>
      <c r="N850" s="21" t="s">
        <v>9030</v>
      </c>
      <c r="O850" s="21" t="s">
        <v>9031</v>
      </c>
    </row>
    <row r="851" spans="1:15" ht="15" customHeight="1">
      <c r="A851" s="18" t="s">
        <v>112</v>
      </c>
      <c r="B851" s="18" t="s">
        <v>113</v>
      </c>
      <c r="C851" s="19">
        <v>7</v>
      </c>
      <c r="D851" s="18" t="s">
        <v>604</v>
      </c>
      <c r="E851" s="18" t="s">
        <v>7656</v>
      </c>
      <c r="F851" s="20">
        <v>7714216</v>
      </c>
      <c r="G851" s="18" t="s">
        <v>9032</v>
      </c>
      <c r="H851" s="18" t="s">
        <v>9033</v>
      </c>
      <c r="I851" s="18" t="s">
        <v>9023</v>
      </c>
      <c r="J851" s="18"/>
      <c r="K851" s="18" t="s">
        <v>8566</v>
      </c>
      <c r="L851" s="20" t="s">
        <v>9034</v>
      </c>
      <c r="M851" s="18" t="s">
        <v>4275</v>
      </c>
      <c r="N851" s="21" t="s">
        <v>9035</v>
      </c>
      <c r="O851" s="21" t="s">
        <v>9036</v>
      </c>
    </row>
    <row r="852" spans="1:15" ht="15" customHeight="1">
      <c r="A852" s="18" t="s">
        <v>112</v>
      </c>
      <c r="B852" s="18" t="s">
        <v>113</v>
      </c>
      <c r="C852" s="19">
        <v>7</v>
      </c>
      <c r="D852" s="18" t="s">
        <v>604</v>
      </c>
      <c r="E852" s="18" t="s">
        <v>7656</v>
      </c>
      <c r="F852" s="20">
        <v>8531024</v>
      </c>
      <c r="G852" s="18" t="s">
        <v>9037</v>
      </c>
      <c r="H852" s="18" t="s">
        <v>9038</v>
      </c>
      <c r="I852" s="18" t="s">
        <v>6101</v>
      </c>
      <c r="J852" s="18"/>
      <c r="K852" s="18" t="s">
        <v>9039</v>
      </c>
      <c r="L852" s="20" t="s">
        <v>9040</v>
      </c>
      <c r="M852" s="18" t="s">
        <v>5105</v>
      </c>
      <c r="N852" s="21" t="s">
        <v>9041</v>
      </c>
      <c r="O852" s="18"/>
    </row>
    <row r="853" spans="1:15" ht="15" customHeight="1">
      <c r="A853" s="18" t="s">
        <v>112</v>
      </c>
      <c r="B853" s="18" t="s">
        <v>113</v>
      </c>
      <c r="C853" s="19">
        <v>7</v>
      </c>
      <c r="D853" s="18" t="s">
        <v>604</v>
      </c>
      <c r="E853" s="18" t="s">
        <v>7656</v>
      </c>
      <c r="F853" s="20">
        <v>8560542</v>
      </c>
      <c r="G853" s="18" t="s">
        <v>9042</v>
      </c>
      <c r="H853" s="18" t="s">
        <v>9043</v>
      </c>
      <c r="I853" s="18" t="s">
        <v>9044</v>
      </c>
      <c r="J853" s="18"/>
      <c r="K853" s="18" t="s">
        <v>2655</v>
      </c>
      <c r="L853" s="20" t="s">
        <v>9045</v>
      </c>
      <c r="M853" s="18" t="s">
        <v>4275</v>
      </c>
      <c r="N853" s="21" t="s">
        <v>9046</v>
      </c>
      <c r="O853" s="21" t="s">
        <v>9047</v>
      </c>
    </row>
    <row r="854" spans="1:15" ht="15" customHeight="1">
      <c r="A854" s="18" t="s">
        <v>112</v>
      </c>
      <c r="B854" s="18" t="s">
        <v>113</v>
      </c>
      <c r="C854" s="19">
        <v>7</v>
      </c>
      <c r="D854" s="18" t="s">
        <v>604</v>
      </c>
      <c r="E854" s="18" t="s">
        <v>7656</v>
      </c>
      <c r="F854" s="20">
        <v>7934536</v>
      </c>
      <c r="G854" s="18" t="s">
        <v>7716</v>
      </c>
      <c r="H854" s="18" t="s">
        <v>9048</v>
      </c>
      <c r="I854" s="18" t="s">
        <v>9049</v>
      </c>
      <c r="J854" s="18"/>
      <c r="K854" s="18" t="s">
        <v>6780</v>
      </c>
      <c r="L854" s="20" t="s">
        <v>9050</v>
      </c>
      <c r="M854" s="18" t="s">
        <v>4206</v>
      </c>
      <c r="N854" s="21" t="s">
        <v>9051</v>
      </c>
      <c r="O854" s="21" t="s">
        <v>9052</v>
      </c>
    </row>
    <row r="855" spans="1:15" ht="15" customHeight="1">
      <c r="A855" s="18" t="s">
        <v>112</v>
      </c>
      <c r="B855" s="18" t="s">
        <v>113</v>
      </c>
      <c r="C855" s="19">
        <v>7</v>
      </c>
      <c r="D855" s="18" t="s">
        <v>604</v>
      </c>
      <c r="E855" s="18" t="s">
        <v>7656</v>
      </c>
      <c r="F855" s="20">
        <v>7950615</v>
      </c>
      <c r="G855" s="18" t="s">
        <v>9053</v>
      </c>
      <c r="H855" s="18" t="s">
        <v>9054</v>
      </c>
      <c r="I855" s="18" t="s">
        <v>9055</v>
      </c>
      <c r="J855" s="18"/>
      <c r="K855" s="18" t="s">
        <v>7009</v>
      </c>
      <c r="L855" s="20" t="s">
        <v>9056</v>
      </c>
      <c r="M855" s="18" t="s">
        <v>4275</v>
      </c>
      <c r="N855" s="21" t="s">
        <v>9057</v>
      </c>
      <c r="O855" s="21" t="s">
        <v>9058</v>
      </c>
    </row>
    <row r="856" spans="1:15" ht="15" customHeight="1">
      <c r="A856" s="18" t="s">
        <v>112</v>
      </c>
      <c r="B856" s="18" t="s">
        <v>113</v>
      </c>
      <c r="C856" s="19">
        <v>7</v>
      </c>
      <c r="D856" s="18" t="s">
        <v>604</v>
      </c>
      <c r="E856" s="18" t="s">
        <v>7656</v>
      </c>
      <c r="F856" s="20">
        <v>7918017</v>
      </c>
      <c r="G856" s="18" t="s">
        <v>8920</v>
      </c>
      <c r="H856" s="18" t="s">
        <v>9059</v>
      </c>
      <c r="I856" s="18" t="s">
        <v>9060</v>
      </c>
      <c r="J856" s="18"/>
      <c r="K856" s="18" t="s">
        <v>4213</v>
      </c>
      <c r="L856" s="20" t="s">
        <v>9061</v>
      </c>
      <c r="M856" s="18" t="s">
        <v>4206</v>
      </c>
      <c r="N856" s="21" t="s">
        <v>9062</v>
      </c>
      <c r="O856" s="21" t="s">
        <v>9063</v>
      </c>
    </row>
    <row r="857" spans="1:15" ht="15" customHeight="1">
      <c r="A857" s="18" t="s">
        <v>112</v>
      </c>
      <c r="B857" s="18" t="s">
        <v>113</v>
      </c>
      <c r="C857" s="19">
        <v>7</v>
      </c>
      <c r="D857" s="18" t="s">
        <v>604</v>
      </c>
      <c r="E857" s="18" t="s">
        <v>7656</v>
      </c>
      <c r="F857" s="20">
        <v>7918016</v>
      </c>
      <c r="G857" s="18" t="s">
        <v>9064</v>
      </c>
      <c r="H857" s="18" t="s">
        <v>9065</v>
      </c>
      <c r="I857" s="18" t="s">
        <v>9060</v>
      </c>
      <c r="J857" s="18"/>
      <c r="K857" s="18" t="s">
        <v>4213</v>
      </c>
      <c r="L857" s="20" t="s">
        <v>9066</v>
      </c>
      <c r="M857" s="18" t="s">
        <v>4206</v>
      </c>
      <c r="N857" s="21" t="s">
        <v>9067</v>
      </c>
      <c r="O857" s="21" t="s">
        <v>9068</v>
      </c>
    </row>
    <row r="858" spans="1:15" ht="15" customHeight="1">
      <c r="A858" s="18" t="s">
        <v>112</v>
      </c>
      <c r="B858" s="18" t="s">
        <v>113</v>
      </c>
      <c r="C858" s="19">
        <v>7</v>
      </c>
      <c r="D858" s="18" t="s">
        <v>604</v>
      </c>
      <c r="E858" s="18" t="s">
        <v>7656</v>
      </c>
      <c r="F858" s="20">
        <v>7918015</v>
      </c>
      <c r="G858" s="18" t="s">
        <v>9069</v>
      </c>
      <c r="H858" s="18" t="s">
        <v>9070</v>
      </c>
      <c r="I858" s="18" t="s">
        <v>9060</v>
      </c>
      <c r="J858" s="18"/>
      <c r="K858" s="18" t="s">
        <v>4213</v>
      </c>
      <c r="L858" s="20" t="s">
        <v>9071</v>
      </c>
      <c r="M858" s="18" t="s">
        <v>4275</v>
      </c>
      <c r="N858" s="21" t="s">
        <v>9072</v>
      </c>
      <c r="O858" s="21" t="s">
        <v>9073</v>
      </c>
    </row>
    <row r="859" spans="1:15" ht="15" customHeight="1">
      <c r="A859" s="18" t="s">
        <v>112</v>
      </c>
      <c r="B859" s="18" t="s">
        <v>113</v>
      </c>
      <c r="C859" s="19">
        <v>7</v>
      </c>
      <c r="D859" s="18" t="s">
        <v>604</v>
      </c>
      <c r="E859" s="18" t="s">
        <v>7656</v>
      </c>
      <c r="F859" s="20">
        <v>8077509</v>
      </c>
      <c r="G859" s="18" t="s">
        <v>7716</v>
      </c>
      <c r="H859" s="18" t="s">
        <v>9074</v>
      </c>
      <c r="I859" s="18" t="s">
        <v>9060</v>
      </c>
      <c r="J859" s="18"/>
      <c r="K859" s="18" t="s">
        <v>4552</v>
      </c>
      <c r="L859" s="20" t="s">
        <v>9075</v>
      </c>
      <c r="M859" s="18" t="s">
        <v>4215</v>
      </c>
      <c r="N859" s="21" t="s">
        <v>9076</v>
      </c>
      <c r="O859" s="21" t="s">
        <v>9077</v>
      </c>
    </row>
    <row r="860" spans="1:15" ht="15" customHeight="1">
      <c r="A860" s="18" t="s">
        <v>112</v>
      </c>
      <c r="B860" s="18" t="s">
        <v>113</v>
      </c>
      <c r="C860" s="19">
        <v>7</v>
      </c>
      <c r="D860" s="18" t="s">
        <v>604</v>
      </c>
      <c r="E860" s="18" t="s">
        <v>7656</v>
      </c>
      <c r="F860" s="20">
        <v>8077515</v>
      </c>
      <c r="G860" s="18" t="s">
        <v>7716</v>
      </c>
      <c r="H860" s="18" t="s">
        <v>9078</v>
      </c>
      <c r="I860" s="18" t="s">
        <v>9060</v>
      </c>
      <c r="J860" s="18"/>
      <c r="K860" s="18" t="s">
        <v>4552</v>
      </c>
      <c r="L860" s="20" t="s">
        <v>9079</v>
      </c>
      <c r="M860" s="18" t="s">
        <v>4215</v>
      </c>
      <c r="N860" s="21" t="s">
        <v>9080</v>
      </c>
      <c r="O860" s="21" t="s">
        <v>9081</v>
      </c>
    </row>
    <row r="861" spans="1:15" ht="15" customHeight="1">
      <c r="A861" s="18" t="s">
        <v>112</v>
      </c>
      <c r="B861" s="18" t="s">
        <v>113</v>
      </c>
      <c r="C861" s="19">
        <v>7</v>
      </c>
      <c r="D861" s="18" t="s">
        <v>604</v>
      </c>
      <c r="E861" s="18" t="s">
        <v>7656</v>
      </c>
      <c r="F861" s="20">
        <v>7955481</v>
      </c>
      <c r="G861" s="18" t="s">
        <v>6784</v>
      </c>
      <c r="H861" s="18" t="s">
        <v>7095</v>
      </c>
      <c r="I861" s="18" t="s">
        <v>7096</v>
      </c>
      <c r="J861" s="18"/>
      <c r="K861" s="18" t="s">
        <v>4450</v>
      </c>
      <c r="L861" s="20" t="s">
        <v>7097</v>
      </c>
      <c r="M861" s="18" t="s">
        <v>4452</v>
      </c>
      <c r="N861" s="21" t="s">
        <v>7098</v>
      </c>
      <c r="O861" s="21" t="s">
        <v>7099</v>
      </c>
    </row>
    <row r="862" spans="1:15" ht="15" customHeight="1">
      <c r="A862" s="18" t="s">
        <v>112</v>
      </c>
      <c r="B862" s="18" t="s">
        <v>113</v>
      </c>
      <c r="C862" s="19">
        <v>7</v>
      </c>
      <c r="D862" s="18" t="s">
        <v>604</v>
      </c>
      <c r="E862" s="18" t="s">
        <v>7656</v>
      </c>
      <c r="F862" s="20">
        <v>8048832</v>
      </c>
      <c r="G862" s="18" t="s">
        <v>9082</v>
      </c>
      <c r="H862" s="18" t="s">
        <v>9083</v>
      </c>
      <c r="I862" s="18" t="s">
        <v>9084</v>
      </c>
      <c r="J862" s="18"/>
      <c r="K862" s="18" t="s">
        <v>9085</v>
      </c>
      <c r="L862" s="20" t="s">
        <v>9086</v>
      </c>
      <c r="M862" s="18" t="s">
        <v>4452</v>
      </c>
      <c r="N862" s="21" t="s">
        <v>9087</v>
      </c>
      <c r="O862" s="21" t="s">
        <v>9088</v>
      </c>
    </row>
    <row r="863" spans="1:15" ht="15" customHeight="1">
      <c r="A863" s="18" t="s">
        <v>112</v>
      </c>
      <c r="B863" s="18" t="s">
        <v>113</v>
      </c>
      <c r="C863" s="19">
        <v>7</v>
      </c>
      <c r="D863" s="18" t="s">
        <v>604</v>
      </c>
      <c r="E863" s="18" t="s">
        <v>7677</v>
      </c>
      <c r="F863" s="20">
        <v>8077405</v>
      </c>
      <c r="G863" s="18" t="s">
        <v>9089</v>
      </c>
      <c r="H863" s="18" t="s">
        <v>9090</v>
      </c>
      <c r="I863" s="18" t="s">
        <v>9084</v>
      </c>
      <c r="J863" s="18"/>
      <c r="K863" s="18" t="s">
        <v>8566</v>
      </c>
      <c r="L863" s="20" t="s">
        <v>9091</v>
      </c>
      <c r="M863" s="18" t="s">
        <v>4275</v>
      </c>
      <c r="N863" s="21" t="s">
        <v>9092</v>
      </c>
      <c r="O863" s="21" t="s">
        <v>9093</v>
      </c>
    </row>
    <row r="864" spans="1:15" ht="15" customHeight="1">
      <c r="A864" s="18" t="s">
        <v>112</v>
      </c>
      <c r="B864" s="18" t="s">
        <v>113</v>
      </c>
      <c r="C864" s="19">
        <v>7</v>
      </c>
      <c r="D864" s="18" t="s">
        <v>604</v>
      </c>
      <c r="E864" s="18" t="s">
        <v>7656</v>
      </c>
      <c r="F864" s="20">
        <v>8077689</v>
      </c>
      <c r="G864" s="18" t="s">
        <v>7716</v>
      </c>
      <c r="H864" s="18" t="s">
        <v>9094</v>
      </c>
      <c r="I864" s="18" t="s">
        <v>1846</v>
      </c>
      <c r="J864" s="18"/>
      <c r="K864" s="18" t="s">
        <v>6863</v>
      </c>
      <c r="L864" s="20" t="s">
        <v>9095</v>
      </c>
      <c r="M864" s="18" t="s">
        <v>5010</v>
      </c>
      <c r="N864" s="21" t="s">
        <v>9096</v>
      </c>
      <c r="O864" s="21" t="s">
        <v>9097</v>
      </c>
    </row>
    <row r="865" spans="1:15" ht="15" customHeight="1">
      <c r="A865" s="18" t="s">
        <v>112</v>
      </c>
      <c r="B865" s="18" t="s">
        <v>113</v>
      </c>
      <c r="C865" s="19">
        <v>7</v>
      </c>
      <c r="D865" s="18" t="s">
        <v>604</v>
      </c>
      <c r="E865" s="18" t="s">
        <v>7656</v>
      </c>
      <c r="F865" s="20">
        <v>8173454</v>
      </c>
      <c r="G865" s="18" t="s">
        <v>9098</v>
      </c>
      <c r="H865" s="18" t="s">
        <v>9099</v>
      </c>
      <c r="I865" s="18" t="s">
        <v>9100</v>
      </c>
      <c r="J865" s="18"/>
      <c r="K865" s="18" t="s">
        <v>7009</v>
      </c>
      <c r="L865" s="20" t="s">
        <v>9101</v>
      </c>
      <c r="M865" s="18" t="s">
        <v>4275</v>
      </c>
      <c r="N865" s="21" t="s">
        <v>9102</v>
      </c>
      <c r="O865" s="21" t="s">
        <v>9103</v>
      </c>
    </row>
    <row r="866" spans="1:15" ht="15" customHeight="1">
      <c r="A866" s="18" t="s">
        <v>112</v>
      </c>
      <c r="B866" s="18" t="s">
        <v>113</v>
      </c>
      <c r="C866" s="19">
        <v>7</v>
      </c>
      <c r="D866" s="18" t="s">
        <v>604</v>
      </c>
      <c r="E866" s="18" t="s">
        <v>7656</v>
      </c>
      <c r="F866" s="20">
        <v>8186144</v>
      </c>
      <c r="G866" s="18" t="s">
        <v>9104</v>
      </c>
      <c r="H866" s="18" t="s">
        <v>9105</v>
      </c>
      <c r="I866" s="18" t="s">
        <v>9106</v>
      </c>
      <c r="J866" s="18"/>
      <c r="K866" s="18" t="s">
        <v>4213</v>
      </c>
      <c r="L866" s="20" t="s">
        <v>9107</v>
      </c>
      <c r="M866" s="18" t="s">
        <v>4206</v>
      </c>
      <c r="N866" s="21" t="s">
        <v>9108</v>
      </c>
      <c r="O866" s="21" t="s">
        <v>9109</v>
      </c>
    </row>
    <row r="867" spans="1:15" ht="15" customHeight="1">
      <c r="A867" s="18" t="s">
        <v>112</v>
      </c>
      <c r="B867" s="18" t="s">
        <v>113</v>
      </c>
      <c r="C867" s="19">
        <v>7</v>
      </c>
      <c r="D867" s="18" t="s">
        <v>604</v>
      </c>
      <c r="E867" s="18" t="s">
        <v>7656</v>
      </c>
      <c r="F867" s="20">
        <v>7910180</v>
      </c>
      <c r="G867" s="18" t="s">
        <v>9110</v>
      </c>
      <c r="H867" s="18" t="s">
        <v>9111</v>
      </c>
      <c r="I867" s="18" t="s">
        <v>9112</v>
      </c>
      <c r="J867" s="18"/>
      <c r="K867" s="18" t="s">
        <v>9012</v>
      </c>
      <c r="L867" s="20" t="s">
        <v>9113</v>
      </c>
      <c r="M867" s="18" t="s">
        <v>4275</v>
      </c>
      <c r="N867" s="21" t="s">
        <v>9114</v>
      </c>
      <c r="O867" s="21" t="s">
        <v>9115</v>
      </c>
    </row>
    <row r="868" spans="1:15" ht="15" customHeight="1">
      <c r="A868" s="18" t="s">
        <v>112</v>
      </c>
      <c r="B868" s="18" t="s">
        <v>113</v>
      </c>
      <c r="C868" s="19">
        <v>7</v>
      </c>
      <c r="D868" s="18" t="s">
        <v>604</v>
      </c>
      <c r="E868" s="18" t="s">
        <v>7656</v>
      </c>
      <c r="F868" s="20">
        <v>7845425</v>
      </c>
      <c r="G868" s="18" t="s">
        <v>8942</v>
      </c>
      <c r="H868" s="18" t="s">
        <v>9116</v>
      </c>
      <c r="I868" s="18" t="s">
        <v>9117</v>
      </c>
      <c r="J868" s="18"/>
      <c r="K868" s="18" t="s">
        <v>1217</v>
      </c>
      <c r="L868" s="20" t="s">
        <v>9118</v>
      </c>
      <c r="M868" s="18" t="s">
        <v>4275</v>
      </c>
      <c r="N868" s="21" t="s">
        <v>9119</v>
      </c>
      <c r="O868" s="21" t="s">
        <v>9120</v>
      </c>
    </row>
    <row r="869" spans="1:15" ht="15" customHeight="1">
      <c r="A869" s="18" t="s">
        <v>112</v>
      </c>
      <c r="B869" s="18" t="s">
        <v>113</v>
      </c>
      <c r="C869" s="19">
        <v>7</v>
      </c>
      <c r="D869" s="18" t="s">
        <v>604</v>
      </c>
      <c r="E869" s="18" t="s">
        <v>7656</v>
      </c>
      <c r="F869" s="20">
        <v>8312147</v>
      </c>
      <c r="G869" s="18" t="s">
        <v>7716</v>
      </c>
      <c r="H869" s="18" t="s">
        <v>9121</v>
      </c>
      <c r="I869" s="18" t="s">
        <v>9122</v>
      </c>
      <c r="J869" s="18"/>
      <c r="K869" s="18" t="s">
        <v>9123</v>
      </c>
      <c r="L869" s="20" t="s">
        <v>9124</v>
      </c>
      <c r="M869" s="18" t="s">
        <v>4215</v>
      </c>
      <c r="N869" s="21" t="s">
        <v>9125</v>
      </c>
      <c r="O869" s="18"/>
    </row>
    <row r="870" spans="1:15" ht="15" customHeight="1">
      <c r="A870" s="18" t="s">
        <v>112</v>
      </c>
      <c r="B870" s="18" t="s">
        <v>113</v>
      </c>
      <c r="C870" s="19">
        <v>7</v>
      </c>
      <c r="D870" s="18" t="s">
        <v>604</v>
      </c>
      <c r="E870" s="18" t="s">
        <v>7656</v>
      </c>
      <c r="F870" s="20">
        <v>8288493</v>
      </c>
      <c r="G870" s="18" t="s">
        <v>7716</v>
      </c>
      <c r="H870" s="18" t="s">
        <v>9126</v>
      </c>
      <c r="I870" s="18" t="s">
        <v>1850</v>
      </c>
      <c r="J870" s="18"/>
      <c r="K870" s="18" t="s">
        <v>8965</v>
      </c>
      <c r="L870" s="20" t="s">
        <v>9127</v>
      </c>
      <c r="M870" s="18" t="s">
        <v>4206</v>
      </c>
      <c r="N870" s="21" t="s">
        <v>9128</v>
      </c>
      <c r="O870" s="21" t="s">
        <v>9129</v>
      </c>
    </row>
    <row r="871" spans="1:15" ht="15" customHeight="1">
      <c r="A871" s="18" t="s">
        <v>112</v>
      </c>
      <c r="B871" s="18" t="s">
        <v>113</v>
      </c>
      <c r="C871" s="19">
        <v>7</v>
      </c>
      <c r="D871" s="18" t="s">
        <v>604</v>
      </c>
      <c r="E871" s="18" t="s">
        <v>7656</v>
      </c>
      <c r="F871" s="20">
        <v>8286246</v>
      </c>
      <c r="G871" s="18" t="s">
        <v>7716</v>
      </c>
      <c r="H871" s="18" t="s">
        <v>9130</v>
      </c>
      <c r="I871" s="18" t="s">
        <v>9131</v>
      </c>
      <c r="J871" s="18"/>
      <c r="K871" s="18" t="s">
        <v>4213</v>
      </c>
      <c r="L871" s="20" t="s">
        <v>9132</v>
      </c>
      <c r="M871" s="18" t="s">
        <v>4373</v>
      </c>
      <c r="N871" s="21" t="s">
        <v>9133</v>
      </c>
      <c r="O871" s="21" t="s">
        <v>9134</v>
      </c>
    </row>
    <row r="872" spans="1:15" ht="15" customHeight="1">
      <c r="A872" s="18" t="s">
        <v>112</v>
      </c>
      <c r="B872" s="18" t="s">
        <v>113</v>
      </c>
      <c r="C872" s="19">
        <v>7</v>
      </c>
      <c r="D872" s="18" t="s">
        <v>604</v>
      </c>
      <c r="E872" s="18" t="s">
        <v>7656</v>
      </c>
      <c r="F872" s="20">
        <v>8286222</v>
      </c>
      <c r="G872" s="18" t="s">
        <v>9135</v>
      </c>
      <c r="H872" s="18" t="s">
        <v>9136</v>
      </c>
      <c r="I872" s="18" t="s">
        <v>9131</v>
      </c>
      <c r="J872" s="18"/>
      <c r="K872" s="18" t="s">
        <v>4213</v>
      </c>
      <c r="L872" s="20" t="s">
        <v>9137</v>
      </c>
      <c r="M872" s="18" t="s">
        <v>4275</v>
      </c>
      <c r="N872" s="21" t="s">
        <v>9138</v>
      </c>
      <c r="O872" s="21" t="s">
        <v>9139</v>
      </c>
    </row>
    <row r="873" spans="1:15" ht="15" customHeight="1">
      <c r="A873" s="18" t="s">
        <v>112</v>
      </c>
      <c r="B873" s="18" t="s">
        <v>113</v>
      </c>
      <c r="C873" s="19">
        <v>7</v>
      </c>
      <c r="D873" s="18" t="s">
        <v>604</v>
      </c>
      <c r="E873" s="18" t="s">
        <v>7656</v>
      </c>
      <c r="F873" s="20">
        <v>8349864</v>
      </c>
      <c r="G873" s="18" t="s">
        <v>9140</v>
      </c>
      <c r="H873" s="18" t="s">
        <v>9141</v>
      </c>
      <c r="I873" s="18" t="s">
        <v>9131</v>
      </c>
      <c r="J873" s="18"/>
      <c r="K873" s="18" t="s">
        <v>4552</v>
      </c>
      <c r="L873" s="20" t="s">
        <v>9142</v>
      </c>
      <c r="M873" s="18" t="s">
        <v>4452</v>
      </c>
      <c r="N873" s="21" t="s">
        <v>9143</v>
      </c>
      <c r="O873" s="21" t="s">
        <v>9144</v>
      </c>
    </row>
    <row r="874" spans="1:15" ht="15" customHeight="1">
      <c r="A874" s="18" t="s">
        <v>112</v>
      </c>
      <c r="B874" s="18" t="s">
        <v>113</v>
      </c>
      <c r="C874" s="19">
        <v>7</v>
      </c>
      <c r="D874" s="18" t="s">
        <v>604</v>
      </c>
      <c r="E874" s="18" t="s">
        <v>7656</v>
      </c>
      <c r="F874" s="20">
        <v>8340513</v>
      </c>
      <c r="G874" s="18" t="s">
        <v>9145</v>
      </c>
      <c r="H874" s="18" t="s">
        <v>9146</v>
      </c>
      <c r="I874" s="18" t="s">
        <v>9147</v>
      </c>
      <c r="J874" s="18"/>
      <c r="K874" s="18" t="s">
        <v>4552</v>
      </c>
      <c r="L874" s="20" t="s">
        <v>9148</v>
      </c>
      <c r="M874" s="18" t="s">
        <v>5496</v>
      </c>
      <c r="N874" s="21" t="s">
        <v>9149</v>
      </c>
      <c r="O874" s="21" t="s">
        <v>9150</v>
      </c>
    </row>
    <row r="875" spans="1:15" ht="15" customHeight="1">
      <c r="A875" s="18" t="s">
        <v>112</v>
      </c>
      <c r="B875" s="18" t="s">
        <v>113</v>
      </c>
      <c r="C875" s="19">
        <v>7</v>
      </c>
      <c r="D875" s="18" t="s">
        <v>604</v>
      </c>
      <c r="E875" s="18" t="s">
        <v>7656</v>
      </c>
      <c r="F875" s="20">
        <v>8315062</v>
      </c>
      <c r="G875" s="18" t="s">
        <v>7716</v>
      </c>
      <c r="H875" s="18" t="s">
        <v>9151</v>
      </c>
      <c r="I875" s="18" t="s">
        <v>9152</v>
      </c>
      <c r="J875" s="18"/>
      <c r="K875" s="18" t="s">
        <v>4552</v>
      </c>
      <c r="L875" s="20" t="s">
        <v>9153</v>
      </c>
      <c r="M875" s="18" t="s">
        <v>4215</v>
      </c>
      <c r="N875" s="21" t="s">
        <v>9154</v>
      </c>
      <c r="O875" s="21" t="s">
        <v>9155</v>
      </c>
    </row>
    <row r="876" spans="1:15" ht="15" customHeight="1">
      <c r="A876" s="18" t="s">
        <v>112</v>
      </c>
      <c r="B876" s="18" t="s">
        <v>113</v>
      </c>
      <c r="C876" s="19">
        <v>7</v>
      </c>
      <c r="D876" s="18" t="s">
        <v>604</v>
      </c>
      <c r="E876" s="18" t="s">
        <v>7656</v>
      </c>
      <c r="F876" s="20">
        <v>8348734</v>
      </c>
      <c r="G876" s="18" t="s">
        <v>9156</v>
      </c>
      <c r="H876" s="18" t="s">
        <v>9157</v>
      </c>
      <c r="I876" s="18" t="s">
        <v>9158</v>
      </c>
      <c r="J876" s="18"/>
      <c r="K876" s="18" t="s">
        <v>4450</v>
      </c>
      <c r="L876" s="20" t="s">
        <v>9159</v>
      </c>
      <c r="M876" s="18" t="s">
        <v>4982</v>
      </c>
      <c r="N876" s="21" t="s">
        <v>9160</v>
      </c>
      <c r="O876" s="21" t="s">
        <v>9161</v>
      </c>
    </row>
    <row r="877" spans="1:15" ht="15" customHeight="1">
      <c r="A877" s="18" t="s">
        <v>112</v>
      </c>
      <c r="B877" s="18" t="s">
        <v>113</v>
      </c>
      <c r="C877" s="19">
        <v>7</v>
      </c>
      <c r="D877" s="18" t="s">
        <v>604</v>
      </c>
      <c r="E877" s="18" t="s">
        <v>7656</v>
      </c>
      <c r="F877" s="20">
        <v>8388236</v>
      </c>
      <c r="G877" s="18" t="s">
        <v>9021</v>
      </c>
      <c r="H877" s="18" t="s">
        <v>9162</v>
      </c>
      <c r="I877" s="18" t="s">
        <v>9163</v>
      </c>
      <c r="J877" s="18"/>
      <c r="K877" s="18" t="s">
        <v>4213</v>
      </c>
      <c r="L877" s="20" t="s">
        <v>9164</v>
      </c>
      <c r="M877" s="18" t="s">
        <v>4452</v>
      </c>
      <c r="N877" s="21" t="s">
        <v>9165</v>
      </c>
      <c r="O877" s="21" t="s">
        <v>9166</v>
      </c>
    </row>
    <row r="878" spans="1:15" ht="15" customHeight="1">
      <c r="A878" s="18" t="s">
        <v>112</v>
      </c>
      <c r="B878" s="18" t="s">
        <v>113</v>
      </c>
      <c r="C878" s="19">
        <v>7</v>
      </c>
      <c r="D878" s="18" t="s">
        <v>604</v>
      </c>
      <c r="E878" s="18" t="s">
        <v>7656</v>
      </c>
      <c r="F878" s="20">
        <v>8334501</v>
      </c>
      <c r="G878" s="18" t="s">
        <v>7716</v>
      </c>
      <c r="H878" s="18" t="s">
        <v>9167</v>
      </c>
      <c r="I878" s="18" t="s">
        <v>9163</v>
      </c>
      <c r="J878" s="18"/>
      <c r="K878" s="18" t="s">
        <v>9168</v>
      </c>
      <c r="L878" s="20" t="s">
        <v>9169</v>
      </c>
      <c r="M878" s="18" t="s">
        <v>4215</v>
      </c>
      <c r="N878" s="21" t="s">
        <v>9170</v>
      </c>
      <c r="O878" s="21" t="s">
        <v>9171</v>
      </c>
    </row>
    <row r="879" spans="1:15" ht="15" customHeight="1">
      <c r="A879" s="18" t="s">
        <v>112</v>
      </c>
      <c r="B879" s="18" t="s">
        <v>113</v>
      </c>
      <c r="C879" s="19">
        <v>7</v>
      </c>
      <c r="D879" s="18" t="s">
        <v>604</v>
      </c>
      <c r="E879" s="18" t="s">
        <v>7656</v>
      </c>
      <c r="F879" s="20">
        <v>8382121</v>
      </c>
      <c r="G879" s="18" t="s">
        <v>7716</v>
      </c>
      <c r="H879" s="18" t="s">
        <v>9172</v>
      </c>
      <c r="I879" s="18" t="s">
        <v>9173</v>
      </c>
      <c r="J879" s="18"/>
      <c r="K879" s="18" t="s">
        <v>4772</v>
      </c>
      <c r="L879" s="20" t="s">
        <v>9174</v>
      </c>
      <c r="M879" s="18" t="s">
        <v>4215</v>
      </c>
      <c r="N879" s="21" t="s">
        <v>9175</v>
      </c>
      <c r="O879" s="18"/>
    </row>
    <row r="880" spans="1:15" ht="15" customHeight="1">
      <c r="A880" s="18" t="s">
        <v>112</v>
      </c>
      <c r="B880" s="18" t="s">
        <v>113</v>
      </c>
      <c r="C880" s="19">
        <v>7</v>
      </c>
      <c r="D880" s="18" t="s">
        <v>604</v>
      </c>
      <c r="E880" s="18" t="s">
        <v>7656</v>
      </c>
      <c r="F880" s="20">
        <v>1487266</v>
      </c>
      <c r="G880" s="18" t="s">
        <v>7716</v>
      </c>
      <c r="H880" s="18" t="s">
        <v>9176</v>
      </c>
      <c r="I880" s="18" t="s">
        <v>9177</v>
      </c>
      <c r="J880" s="18"/>
      <c r="K880" s="18" t="s">
        <v>7075</v>
      </c>
      <c r="L880" s="20" t="s">
        <v>9178</v>
      </c>
      <c r="M880" s="18" t="s">
        <v>4206</v>
      </c>
      <c r="N880" s="21" t="s">
        <v>9179</v>
      </c>
      <c r="O880" s="21" t="s">
        <v>9180</v>
      </c>
    </row>
    <row r="881" spans="1:15" ht="15" customHeight="1">
      <c r="A881" s="18" t="s">
        <v>112</v>
      </c>
      <c r="B881" s="18" t="s">
        <v>113</v>
      </c>
      <c r="C881" s="19">
        <v>7</v>
      </c>
      <c r="D881" s="18" t="s">
        <v>604</v>
      </c>
      <c r="E881" s="18" t="s">
        <v>7656</v>
      </c>
      <c r="F881" s="20">
        <v>1414771</v>
      </c>
      <c r="G881" s="18" t="s">
        <v>9181</v>
      </c>
      <c r="H881" s="18" t="s">
        <v>9182</v>
      </c>
      <c r="I881" s="18" t="s">
        <v>9183</v>
      </c>
      <c r="J881" s="18"/>
      <c r="K881" s="18" t="s">
        <v>9184</v>
      </c>
      <c r="L881" s="20" t="s">
        <v>9185</v>
      </c>
      <c r="M881" s="18" t="s">
        <v>4452</v>
      </c>
      <c r="N881" s="21" t="s">
        <v>9186</v>
      </c>
      <c r="O881" s="21" t="s">
        <v>9187</v>
      </c>
    </row>
    <row r="882" spans="1:15" ht="15" customHeight="1">
      <c r="A882" s="18" t="s">
        <v>112</v>
      </c>
      <c r="B882" s="18" t="s">
        <v>113</v>
      </c>
      <c r="C882" s="19">
        <v>7</v>
      </c>
      <c r="D882" s="18" t="s">
        <v>604</v>
      </c>
      <c r="E882" s="18" t="s">
        <v>7656</v>
      </c>
      <c r="F882" s="20">
        <v>1458659</v>
      </c>
      <c r="G882" s="18" t="s">
        <v>7716</v>
      </c>
      <c r="H882" s="18" t="s">
        <v>9188</v>
      </c>
      <c r="I882" s="18" t="s">
        <v>2093</v>
      </c>
      <c r="J882" s="18"/>
      <c r="K882" s="18" t="s">
        <v>4450</v>
      </c>
      <c r="L882" s="20" t="s">
        <v>9189</v>
      </c>
      <c r="M882" s="18" t="s">
        <v>4215</v>
      </c>
      <c r="N882" s="21" t="s">
        <v>9190</v>
      </c>
      <c r="O882" s="21" t="s">
        <v>9191</v>
      </c>
    </row>
    <row r="883" spans="1:15" ht="15" customHeight="1">
      <c r="A883" s="18" t="s">
        <v>112</v>
      </c>
      <c r="B883" s="18" t="s">
        <v>113</v>
      </c>
      <c r="C883" s="19">
        <v>7</v>
      </c>
      <c r="D883" s="18" t="s">
        <v>604</v>
      </c>
      <c r="E883" s="18" t="s">
        <v>7656</v>
      </c>
      <c r="F883" s="20">
        <v>1417045</v>
      </c>
      <c r="G883" s="18" t="s">
        <v>7716</v>
      </c>
      <c r="H883" s="18" t="s">
        <v>9192</v>
      </c>
      <c r="I883" s="18" t="s">
        <v>2093</v>
      </c>
      <c r="J883" s="18"/>
      <c r="K883" s="18" t="s">
        <v>9085</v>
      </c>
      <c r="L883" s="20" t="s">
        <v>9193</v>
      </c>
      <c r="M883" s="18" t="s">
        <v>4215</v>
      </c>
      <c r="N883" s="21" t="s">
        <v>9194</v>
      </c>
      <c r="O883" s="21" t="s">
        <v>9195</v>
      </c>
    </row>
    <row r="884" spans="1:15" ht="15" customHeight="1">
      <c r="A884" s="18" t="s">
        <v>112</v>
      </c>
      <c r="B884" s="18" t="s">
        <v>113</v>
      </c>
      <c r="C884" s="19">
        <v>7</v>
      </c>
      <c r="D884" s="18" t="s">
        <v>604</v>
      </c>
      <c r="E884" s="18" t="s">
        <v>7656</v>
      </c>
      <c r="F884" s="20">
        <v>1390167</v>
      </c>
      <c r="G884" s="18" t="s">
        <v>9196</v>
      </c>
      <c r="H884" s="18" t="s">
        <v>9197</v>
      </c>
      <c r="I884" s="18" t="s">
        <v>2093</v>
      </c>
      <c r="J884" s="18"/>
      <c r="K884" s="18" t="s">
        <v>4213</v>
      </c>
      <c r="L884" s="20" t="s">
        <v>9198</v>
      </c>
      <c r="M884" s="18" t="s">
        <v>5105</v>
      </c>
      <c r="N884" s="21" t="s">
        <v>9199</v>
      </c>
      <c r="O884" s="21" t="s">
        <v>9200</v>
      </c>
    </row>
    <row r="885" spans="1:15" ht="15" customHeight="1">
      <c r="A885" s="18" t="s">
        <v>112</v>
      </c>
      <c r="B885" s="18" t="s">
        <v>113</v>
      </c>
      <c r="C885" s="19">
        <v>7</v>
      </c>
      <c r="D885" s="18" t="s">
        <v>604</v>
      </c>
      <c r="E885" s="18" t="s">
        <v>7656</v>
      </c>
      <c r="F885" s="20">
        <v>1397198</v>
      </c>
      <c r="G885" s="18" t="s">
        <v>7716</v>
      </c>
      <c r="H885" s="18" t="s">
        <v>9201</v>
      </c>
      <c r="I885" s="18" t="s">
        <v>2101</v>
      </c>
      <c r="J885" s="18"/>
      <c r="K885" s="18" t="s">
        <v>9202</v>
      </c>
      <c r="L885" s="20" t="s">
        <v>9203</v>
      </c>
      <c r="M885" s="18" t="s">
        <v>4275</v>
      </c>
      <c r="N885" s="21" t="s">
        <v>9204</v>
      </c>
      <c r="O885" s="18"/>
    </row>
    <row r="886" spans="1:15" ht="15" customHeight="1">
      <c r="A886" s="18" t="s">
        <v>112</v>
      </c>
      <c r="B886" s="18" t="s">
        <v>113</v>
      </c>
      <c r="C886" s="19">
        <v>7</v>
      </c>
      <c r="D886" s="18" t="s">
        <v>604</v>
      </c>
      <c r="E886" s="18" t="s">
        <v>7656</v>
      </c>
      <c r="F886" s="20">
        <v>1538375</v>
      </c>
      <c r="G886" s="18" t="s">
        <v>9205</v>
      </c>
      <c r="H886" s="18" t="s">
        <v>9206</v>
      </c>
      <c r="I886" s="18" t="s">
        <v>9207</v>
      </c>
      <c r="J886" s="18"/>
      <c r="K886" s="18" t="s">
        <v>7081</v>
      </c>
      <c r="L886" s="20" t="s">
        <v>9208</v>
      </c>
      <c r="M886" s="18" t="s">
        <v>4452</v>
      </c>
      <c r="N886" s="21" t="s">
        <v>9209</v>
      </c>
      <c r="O886" s="21" t="s">
        <v>9210</v>
      </c>
    </row>
    <row r="887" spans="1:15" ht="15" customHeight="1">
      <c r="A887" s="18" t="s">
        <v>112</v>
      </c>
      <c r="B887" s="18" t="s">
        <v>113</v>
      </c>
      <c r="C887" s="19">
        <v>7</v>
      </c>
      <c r="D887" s="18" t="s">
        <v>604</v>
      </c>
      <c r="E887" s="18" t="s">
        <v>7656</v>
      </c>
      <c r="F887" s="20">
        <v>1370270</v>
      </c>
      <c r="G887" s="18" t="s">
        <v>9211</v>
      </c>
      <c r="H887" s="18" t="s">
        <v>9212</v>
      </c>
      <c r="I887" s="18" t="s">
        <v>9213</v>
      </c>
      <c r="J887" s="18"/>
      <c r="K887" s="18" t="s">
        <v>4630</v>
      </c>
      <c r="L887" s="20" t="s">
        <v>9214</v>
      </c>
      <c r="M887" s="18" t="s">
        <v>4275</v>
      </c>
      <c r="N887" s="21" t="s">
        <v>9215</v>
      </c>
      <c r="O887" s="21" t="s">
        <v>9216</v>
      </c>
    </row>
    <row r="888" spans="1:15" ht="15" customHeight="1">
      <c r="A888" s="18" t="s">
        <v>112</v>
      </c>
      <c r="B888" s="18" t="s">
        <v>113</v>
      </c>
      <c r="C888" s="19">
        <v>7</v>
      </c>
      <c r="D888" s="18" t="s">
        <v>604</v>
      </c>
      <c r="E888" s="18" t="s">
        <v>7656</v>
      </c>
      <c r="F888" s="20">
        <v>1550965</v>
      </c>
      <c r="G888" s="18" t="s">
        <v>7716</v>
      </c>
      <c r="H888" s="18" t="s">
        <v>9217</v>
      </c>
      <c r="I888" s="18" t="s">
        <v>893</v>
      </c>
      <c r="J888" s="18"/>
      <c r="K888" s="18" t="s">
        <v>5016</v>
      </c>
      <c r="L888" s="20" t="s">
        <v>9218</v>
      </c>
      <c r="M888" s="18" t="s">
        <v>4206</v>
      </c>
      <c r="N888" s="21" t="s">
        <v>9219</v>
      </c>
      <c r="O888" s="21" t="s">
        <v>9220</v>
      </c>
    </row>
    <row r="889" spans="1:15" ht="15" customHeight="1">
      <c r="A889" s="18" t="s">
        <v>112</v>
      </c>
      <c r="B889" s="18" t="s">
        <v>113</v>
      </c>
      <c r="C889" s="19">
        <v>7</v>
      </c>
      <c r="D889" s="18" t="s">
        <v>604</v>
      </c>
      <c r="E889" s="18" t="s">
        <v>7677</v>
      </c>
      <c r="F889" s="20">
        <v>1492374</v>
      </c>
      <c r="G889" s="18" t="s">
        <v>9221</v>
      </c>
      <c r="H889" s="18" t="s">
        <v>9222</v>
      </c>
      <c r="I889" s="18" t="s">
        <v>893</v>
      </c>
      <c r="J889" s="18"/>
      <c r="K889" s="18" t="s">
        <v>9223</v>
      </c>
      <c r="L889" s="20" t="s">
        <v>9224</v>
      </c>
      <c r="M889" s="18" t="s">
        <v>4206</v>
      </c>
      <c r="N889" s="21" t="s">
        <v>9225</v>
      </c>
      <c r="O889" s="21" t="s">
        <v>9226</v>
      </c>
    </row>
    <row r="890" spans="1:15" ht="15" customHeight="1">
      <c r="A890" s="18" t="s">
        <v>112</v>
      </c>
      <c r="B890" s="18" t="s">
        <v>113</v>
      </c>
      <c r="C890" s="19">
        <v>7</v>
      </c>
      <c r="D890" s="18" t="s">
        <v>604</v>
      </c>
      <c r="E890" s="18" t="s">
        <v>7656</v>
      </c>
      <c r="F890" s="20">
        <v>1474458</v>
      </c>
      <c r="G890" s="18" t="s">
        <v>9227</v>
      </c>
      <c r="H890" s="18" t="s">
        <v>9228</v>
      </c>
      <c r="I890" s="18" t="s">
        <v>893</v>
      </c>
      <c r="J890" s="18"/>
      <c r="K890" s="18" t="s">
        <v>9039</v>
      </c>
      <c r="L890" s="20" t="s">
        <v>9229</v>
      </c>
      <c r="M890" s="18" t="s">
        <v>4215</v>
      </c>
      <c r="N890" s="21" t="s">
        <v>9230</v>
      </c>
      <c r="O890" s="18"/>
    </row>
    <row r="891" spans="1:15" ht="15" customHeight="1">
      <c r="A891" s="18" t="s">
        <v>112</v>
      </c>
      <c r="B891" s="18" t="s">
        <v>113</v>
      </c>
      <c r="C891" s="19">
        <v>7</v>
      </c>
      <c r="D891" s="18" t="s">
        <v>604</v>
      </c>
      <c r="E891" s="18" t="s">
        <v>7656</v>
      </c>
      <c r="F891" s="20">
        <v>1781849</v>
      </c>
      <c r="G891" s="18" t="s">
        <v>9156</v>
      </c>
      <c r="H891" s="18" t="s">
        <v>9231</v>
      </c>
      <c r="I891" s="18" t="s">
        <v>9232</v>
      </c>
      <c r="J891" s="18"/>
      <c r="K891" s="18" t="s">
        <v>4245</v>
      </c>
      <c r="L891" s="20" t="s">
        <v>9233</v>
      </c>
      <c r="M891" s="18" t="s">
        <v>4612</v>
      </c>
      <c r="N891" s="21" t="s">
        <v>9234</v>
      </c>
      <c r="O891" s="21" t="s">
        <v>9235</v>
      </c>
    </row>
    <row r="892" spans="1:15" ht="15" customHeight="1">
      <c r="A892" s="18" t="s">
        <v>112</v>
      </c>
      <c r="B892" s="18" t="s">
        <v>113</v>
      </c>
      <c r="C892" s="19">
        <v>7</v>
      </c>
      <c r="D892" s="18" t="s">
        <v>604</v>
      </c>
      <c r="E892" s="18" t="s">
        <v>7656</v>
      </c>
      <c r="F892" s="20">
        <v>1778889</v>
      </c>
      <c r="G892" s="18" t="s">
        <v>7716</v>
      </c>
      <c r="H892" s="18" t="s">
        <v>9236</v>
      </c>
      <c r="I892" s="18" t="s">
        <v>9237</v>
      </c>
      <c r="J892" s="18"/>
      <c r="K892" s="18" t="s">
        <v>8965</v>
      </c>
      <c r="L892" s="20" t="s">
        <v>9238</v>
      </c>
      <c r="M892" s="18" t="s">
        <v>4215</v>
      </c>
      <c r="N892" s="21" t="s">
        <v>9239</v>
      </c>
      <c r="O892" s="21" t="s">
        <v>9240</v>
      </c>
    </row>
    <row r="893" spans="1:15" ht="15" customHeight="1">
      <c r="A893" s="18" t="s">
        <v>112</v>
      </c>
      <c r="B893" s="18" t="s">
        <v>113</v>
      </c>
      <c r="C893" s="19">
        <v>7</v>
      </c>
      <c r="D893" s="18" t="s">
        <v>604</v>
      </c>
      <c r="E893" s="18" t="s">
        <v>7656</v>
      </c>
      <c r="F893" s="20">
        <v>1794177</v>
      </c>
      <c r="G893" s="18" t="s">
        <v>9241</v>
      </c>
      <c r="H893" s="18" t="s">
        <v>9242</v>
      </c>
      <c r="I893" s="18" t="s">
        <v>9243</v>
      </c>
      <c r="J893" s="18"/>
      <c r="K893" s="18" t="s">
        <v>4450</v>
      </c>
      <c r="L893" s="20" t="s">
        <v>9244</v>
      </c>
      <c r="M893" s="18" t="s">
        <v>4452</v>
      </c>
      <c r="N893" s="21" t="s">
        <v>9245</v>
      </c>
      <c r="O893" s="21" t="s">
        <v>9246</v>
      </c>
    </row>
    <row r="894" spans="1:15" ht="15" customHeight="1">
      <c r="A894" s="18" t="s">
        <v>112</v>
      </c>
      <c r="B894" s="18" t="s">
        <v>113</v>
      </c>
      <c r="C894" s="19">
        <v>7</v>
      </c>
      <c r="D894" s="18" t="s">
        <v>604</v>
      </c>
      <c r="E894" s="18" t="s">
        <v>7656</v>
      </c>
      <c r="F894" s="20">
        <v>1938705</v>
      </c>
      <c r="G894" s="18" t="s">
        <v>7716</v>
      </c>
      <c r="H894" s="18" t="s">
        <v>9247</v>
      </c>
      <c r="I894" s="18" t="s">
        <v>9243</v>
      </c>
      <c r="J894" s="18"/>
      <c r="K894" s="18" t="s">
        <v>8965</v>
      </c>
      <c r="L894" s="20" t="s">
        <v>9248</v>
      </c>
      <c r="M894" s="18" t="s">
        <v>4215</v>
      </c>
      <c r="N894" s="21" t="s">
        <v>9249</v>
      </c>
      <c r="O894" s="21" t="s">
        <v>9250</v>
      </c>
    </row>
    <row r="895" spans="1:15" ht="15" customHeight="1">
      <c r="A895" s="18" t="s">
        <v>112</v>
      </c>
      <c r="B895" s="18" t="s">
        <v>113</v>
      </c>
      <c r="C895" s="19">
        <v>7</v>
      </c>
      <c r="D895" s="18" t="s">
        <v>604</v>
      </c>
      <c r="E895" s="18" t="s">
        <v>7656</v>
      </c>
      <c r="F895" s="20">
        <v>1679816</v>
      </c>
      <c r="G895" s="18" t="s">
        <v>7716</v>
      </c>
      <c r="H895" s="18" t="s">
        <v>9251</v>
      </c>
      <c r="I895" s="18" t="s">
        <v>9252</v>
      </c>
      <c r="J895" s="18"/>
      <c r="K895" s="18" t="s">
        <v>9012</v>
      </c>
      <c r="L895" s="20" t="s">
        <v>9253</v>
      </c>
      <c r="M895" s="18" t="s">
        <v>4215</v>
      </c>
      <c r="N895" s="21" t="s">
        <v>9254</v>
      </c>
      <c r="O895" s="21" t="s">
        <v>9255</v>
      </c>
    </row>
    <row r="896" spans="1:15" ht="15" customHeight="1">
      <c r="A896" s="18" t="s">
        <v>112</v>
      </c>
      <c r="B896" s="18" t="s">
        <v>113</v>
      </c>
      <c r="C896" s="19">
        <v>7</v>
      </c>
      <c r="D896" s="18" t="s">
        <v>604</v>
      </c>
      <c r="E896" s="18" t="s">
        <v>7656</v>
      </c>
      <c r="F896" s="20">
        <v>2056065</v>
      </c>
      <c r="G896" s="18" t="s">
        <v>9256</v>
      </c>
      <c r="H896" s="18" t="s">
        <v>9257</v>
      </c>
      <c r="I896" s="18" t="s">
        <v>9258</v>
      </c>
      <c r="J896" s="18"/>
      <c r="K896" s="18" t="s">
        <v>8566</v>
      </c>
      <c r="L896" s="20" t="s">
        <v>9259</v>
      </c>
      <c r="M896" s="18" t="s">
        <v>4275</v>
      </c>
      <c r="N896" s="21" t="s">
        <v>9260</v>
      </c>
      <c r="O896" s="21" t="s">
        <v>9261</v>
      </c>
    </row>
    <row r="897" spans="1:15" ht="15" customHeight="1">
      <c r="A897" s="18" t="s">
        <v>112</v>
      </c>
      <c r="B897" s="18" t="s">
        <v>113</v>
      </c>
      <c r="C897" s="19">
        <v>7</v>
      </c>
      <c r="D897" s="18" t="s">
        <v>604</v>
      </c>
      <c r="E897" s="18" t="s">
        <v>7656</v>
      </c>
      <c r="F897" s="20">
        <v>2068741</v>
      </c>
      <c r="G897" s="18" t="s">
        <v>9256</v>
      </c>
      <c r="H897" s="18" t="s">
        <v>9262</v>
      </c>
      <c r="I897" s="18" t="s">
        <v>9263</v>
      </c>
      <c r="J897" s="18"/>
      <c r="K897" s="18" t="s">
        <v>2655</v>
      </c>
      <c r="L897" s="20" t="s">
        <v>9264</v>
      </c>
      <c r="M897" s="18" t="s">
        <v>4275</v>
      </c>
      <c r="N897" s="21" t="s">
        <v>9265</v>
      </c>
      <c r="O897" s="21" t="s">
        <v>9266</v>
      </c>
    </row>
    <row r="898" spans="1:15" ht="15" customHeight="1">
      <c r="A898" s="18" t="s">
        <v>112</v>
      </c>
      <c r="B898" s="18" t="s">
        <v>113</v>
      </c>
      <c r="C898" s="19">
        <v>7</v>
      </c>
      <c r="D898" s="18" t="s">
        <v>604</v>
      </c>
      <c r="E898" s="18" t="s">
        <v>7656</v>
      </c>
      <c r="F898" s="20">
        <v>2285576</v>
      </c>
      <c r="G898" s="18" t="s">
        <v>7716</v>
      </c>
      <c r="H898" s="18" t="s">
        <v>9267</v>
      </c>
      <c r="I898" s="18" t="s">
        <v>9268</v>
      </c>
      <c r="J898" s="18"/>
      <c r="K898" s="18" t="s">
        <v>9123</v>
      </c>
      <c r="L898" s="20" t="s">
        <v>9269</v>
      </c>
      <c r="M898" s="18" t="s">
        <v>4215</v>
      </c>
      <c r="N898" s="21" t="s">
        <v>9270</v>
      </c>
      <c r="O898" s="18"/>
    </row>
    <row r="899" spans="1:15" ht="15" customHeight="1">
      <c r="A899" s="18" t="s">
        <v>112</v>
      </c>
      <c r="B899" s="18" t="s">
        <v>113</v>
      </c>
      <c r="C899" s="19">
        <v>7</v>
      </c>
      <c r="D899" s="18" t="s">
        <v>604</v>
      </c>
      <c r="E899" s="18" t="s">
        <v>7656</v>
      </c>
      <c r="F899" s="20">
        <v>2170475</v>
      </c>
      <c r="G899" s="18" t="s">
        <v>9271</v>
      </c>
      <c r="H899" s="18" t="s">
        <v>9272</v>
      </c>
      <c r="I899" s="18" t="s">
        <v>9273</v>
      </c>
      <c r="J899" s="18"/>
      <c r="K899" s="18" t="s">
        <v>4552</v>
      </c>
      <c r="L899" s="20" t="s">
        <v>9274</v>
      </c>
      <c r="M899" s="18" t="s">
        <v>4206</v>
      </c>
      <c r="N899" s="21" t="s">
        <v>9275</v>
      </c>
      <c r="O899" s="21" t="s">
        <v>9276</v>
      </c>
    </row>
    <row r="900" spans="1:15" ht="15" customHeight="1">
      <c r="A900" s="18" t="s">
        <v>112</v>
      </c>
      <c r="B900" s="18" t="s">
        <v>113</v>
      </c>
      <c r="C900" s="19">
        <v>7</v>
      </c>
      <c r="D900" s="18" t="s">
        <v>604</v>
      </c>
      <c r="E900" s="18" t="s">
        <v>7656</v>
      </c>
      <c r="F900" s="20">
        <v>2394802</v>
      </c>
      <c r="G900" s="18" t="s">
        <v>9277</v>
      </c>
      <c r="H900" s="18" t="s">
        <v>9278</v>
      </c>
      <c r="I900" s="18" t="s">
        <v>7199</v>
      </c>
      <c r="J900" s="18"/>
      <c r="K900" s="18" t="s">
        <v>8566</v>
      </c>
      <c r="L900" s="20" t="s">
        <v>9279</v>
      </c>
      <c r="M900" s="18" t="s">
        <v>4275</v>
      </c>
      <c r="N900" s="21" t="s">
        <v>9280</v>
      </c>
      <c r="O900" s="21" t="s">
        <v>9281</v>
      </c>
    </row>
    <row r="901" spans="1:15" ht="15" customHeight="1">
      <c r="A901" s="18" t="s">
        <v>112</v>
      </c>
      <c r="B901" s="18" t="s">
        <v>113</v>
      </c>
      <c r="C901" s="19">
        <v>7</v>
      </c>
      <c r="D901" s="18" t="s">
        <v>604</v>
      </c>
      <c r="E901" s="18" t="s">
        <v>7656</v>
      </c>
      <c r="F901" s="20">
        <v>2384673</v>
      </c>
      <c r="G901" s="18" t="s">
        <v>7716</v>
      </c>
      <c r="H901" s="18" t="s">
        <v>9282</v>
      </c>
      <c r="I901" s="18" t="s">
        <v>1865</v>
      </c>
      <c r="J901" s="18"/>
      <c r="K901" s="18" t="s">
        <v>6863</v>
      </c>
      <c r="L901" s="20" t="s">
        <v>9283</v>
      </c>
      <c r="M901" s="18" t="s">
        <v>4247</v>
      </c>
      <c r="N901" s="21" t="s">
        <v>9284</v>
      </c>
      <c r="O901" s="21" t="s">
        <v>9285</v>
      </c>
    </row>
    <row r="902" spans="1:15" ht="15" customHeight="1">
      <c r="A902" s="18" t="s">
        <v>112</v>
      </c>
      <c r="B902" s="18" t="s">
        <v>113</v>
      </c>
      <c r="C902" s="19">
        <v>7</v>
      </c>
      <c r="D902" s="18" t="s">
        <v>604</v>
      </c>
      <c r="E902" s="18" t="s">
        <v>7656</v>
      </c>
      <c r="F902" s="20">
        <v>1691267</v>
      </c>
      <c r="G902" s="18" t="s">
        <v>9286</v>
      </c>
      <c r="H902" s="18" t="s">
        <v>9287</v>
      </c>
      <c r="I902" s="18" t="s">
        <v>9288</v>
      </c>
      <c r="J902" s="18"/>
      <c r="K902" s="18" t="s">
        <v>9289</v>
      </c>
      <c r="L902" s="20" t="s">
        <v>9290</v>
      </c>
      <c r="M902" s="18" t="s">
        <v>4275</v>
      </c>
      <c r="N902" s="21" t="s">
        <v>9291</v>
      </c>
      <c r="O902" s="18"/>
    </row>
    <row r="903" spans="1:15" ht="15" customHeight="1">
      <c r="A903" s="18" t="s">
        <v>112</v>
      </c>
      <c r="B903" s="18" t="s">
        <v>113</v>
      </c>
      <c r="C903" s="19">
        <v>7</v>
      </c>
      <c r="D903" s="18" t="s">
        <v>604</v>
      </c>
      <c r="E903" s="18" t="s">
        <v>7656</v>
      </c>
      <c r="F903" s="20">
        <v>2311288</v>
      </c>
      <c r="G903" s="18" t="s">
        <v>9292</v>
      </c>
      <c r="H903" s="18" t="s">
        <v>9293</v>
      </c>
      <c r="I903" s="18" t="s">
        <v>9294</v>
      </c>
      <c r="J903" s="18"/>
      <c r="K903" s="18" t="s">
        <v>4450</v>
      </c>
      <c r="L903" s="20" t="s">
        <v>9295</v>
      </c>
      <c r="M903" s="18" t="s">
        <v>4373</v>
      </c>
      <c r="N903" s="21" t="s">
        <v>9296</v>
      </c>
      <c r="O903" s="21" t="s">
        <v>9297</v>
      </c>
    </row>
    <row r="904" spans="1:15" ht="15" customHeight="1">
      <c r="A904" s="18" t="s">
        <v>112</v>
      </c>
      <c r="B904" s="18" t="s">
        <v>113</v>
      </c>
      <c r="C904" s="19">
        <v>7</v>
      </c>
      <c r="D904" s="18" t="s">
        <v>604</v>
      </c>
      <c r="E904" s="18" t="s">
        <v>7656</v>
      </c>
      <c r="F904" s="20">
        <v>2156790</v>
      </c>
      <c r="G904" s="18" t="s">
        <v>9298</v>
      </c>
      <c r="H904" s="18" t="s">
        <v>9299</v>
      </c>
      <c r="I904" s="18" t="s">
        <v>9294</v>
      </c>
      <c r="J904" s="18"/>
      <c r="K904" s="18" t="s">
        <v>8965</v>
      </c>
      <c r="L904" s="20" t="s">
        <v>9300</v>
      </c>
      <c r="M904" s="18" t="s">
        <v>4275</v>
      </c>
      <c r="N904" s="21" t="s">
        <v>9301</v>
      </c>
      <c r="O904" s="21" t="s">
        <v>9302</v>
      </c>
    </row>
    <row r="905" spans="1:15" ht="15" customHeight="1">
      <c r="A905" s="18" t="s">
        <v>112</v>
      </c>
      <c r="B905" s="18" t="s">
        <v>113</v>
      </c>
      <c r="C905" s="19">
        <v>7</v>
      </c>
      <c r="D905" s="18" t="s">
        <v>604</v>
      </c>
      <c r="E905" s="18" t="s">
        <v>7656</v>
      </c>
      <c r="F905" s="20">
        <v>2184511</v>
      </c>
      <c r="G905" s="18" t="s">
        <v>7716</v>
      </c>
      <c r="H905" s="18" t="s">
        <v>9303</v>
      </c>
      <c r="I905" s="18" t="s">
        <v>9304</v>
      </c>
      <c r="J905" s="18"/>
      <c r="K905" s="18" t="s">
        <v>9305</v>
      </c>
      <c r="L905" s="20" t="s">
        <v>9306</v>
      </c>
      <c r="M905" s="18" t="s">
        <v>4215</v>
      </c>
      <c r="N905" s="21" t="s">
        <v>9307</v>
      </c>
      <c r="O905" s="18"/>
    </row>
    <row r="906" spans="1:15" ht="15" customHeight="1">
      <c r="A906" s="18" t="s">
        <v>112</v>
      </c>
      <c r="B906" s="18" t="s">
        <v>113</v>
      </c>
      <c r="C906" s="19">
        <v>7</v>
      </c>
      <c r="D906" s="18" t="s">
        <v>604</v>
      </c>
      <c r="E906" s="18" t="s">
        <v>7656</v>
      </c>
      <c r="F906" s="20">
        <v>2278087</v>
      </c>
      <c r="G906" s="18" t="s">
        <v>9308</v>
      </c>
      <c r="H906" s="18" t="s">
        <v>9309</v>
      </c>
      <c r="I906" s="18" t="s">
        <v>9310</v>
      </c>
      <c r="J906" s="18"/>
      <c r="K906" s="18" t="s">
        <v>2655</v>
      </c>
      <c r="L906" s="20" t="s">
        <v>9311</v>
      </c>
      <c r="M906" s="18" t="s">
        <v>4275</v>
      </c>
      <c r="N906" s="21" t="s">
        <v>9312</v>
      </c>
      <c r="O906" s="21" t="s">
        <v>9313</v>
      </c>
    </row>
    <row r="907" spans="1:15" ht="15" customHeight="1">
      <c r="A907" s="18" t="s">
        <v>112</v>
      </c>
      <c r="B907" s="18" t="s">
        <v>113</v>
      </c>
      <c r="C907" s="19">
        <v>7</v>
      </c>
      <c r="D907" s="18" t="s">
        <v>604</v>
      </c>
      <c r="E907" s="18" t="s">
        <v>7656</v>
      </c>
      <c r="F907" s="20">
        <v>2093121</v>
      </c>
      <c r="G907" s="18" t="s">
        <v>9256</v>
      </c>
      <c r="H907" s="18" t="s">
        <v>9314</v>
      </c>
      <c r="I907" s="18" t="s">
        <v>1000</v>
      </c>
      <c r="J907" s="18"/>
      <c r="K907" s="18" t="s">
        <v>9039</v>
      </c>
      <c r="L907" s="20" t="s">
        <v>9315</v>
      </c>
      <c r="M907" s="18" t="s">
        <v>4275</v>
      </c>
      <c r="N907" s="21" t="s">
        <v>9316</v>
      </c>
      <c r="O907" s="18"/>
    </row>
    <row r="908" spans="1:15" ht="15" customHeight="1">
      <c r="A908" s="18" t="s">
        <v>112</v>
      </c>
      <c r="B908" s="18" t="s">
        <v>113</v>
      </c>
      <c r="C908" s="19">
        <v>7</v>
      </c>
      <c r="D908" s="18" t="s">
        <v>604</v>
      </c>
      <c r="E908" s="18" t="s">
        <v>7656</v>
      </c>
      <c r="F908" s="20">
        <v>2605809</v>
      </c>
      <c r="G908" s="18" t="s">
        <v>9317</v>
      </c>
      <c r="H908" s="18" t="s">
        <v>9318</v>
      </c>
      <c r="I908" s="18" t="s">
        <v>2117</v>
      </c>
      <c r="J908" s="18"/>
      <c r="K908" s="18" t="s">
        <v>4450</v>
      </c>
      <c r="L908" s="20" t="s">
        <v>9319</v>
      </c>
      <c r="M908" s="18" t="s">
        <v>4452</v>
      </c>
      <c r="N908" s="21" t="s">
        <v>9320</v>
      </c>
      <c r="O908" s="21" t="s">
        <v>9321</v>
      </c>
    </row>
    <row r="909" spans="1:15" ht="15" customHeight="1">
      <c r="A909" s="18" t="s">
        <v>112</v>
      </c>
      <c r="B909" s="18" t="s">
        <v>113</v>
      </c>
      <c r="C909" s="19">
        <v>7</v>
      </c>
      <c r="D909" s="18" t="s">
        <v>604</v>
      </c>
      <c r="E909" s="18" t="s">
        <v>7656</v>
      </c>
      <c r="F909" s="20">
        <v>2605803</v>
      </c>
      <c r="G909" s="18" t="s">
        <v>7716</v>
      </c>
      <c r="H909" s="18" t="s">
        <v>9322</v>
      </c>
      <c r="I909" s="18" t="s">
        <v>2117</v>
      </c>
      <c r="J909" s="18"/>
      <c r="K909" s="18" t="s">
        <v>4450</v>
      </c>
      <c r="L909" s="20" t="s">
        <v>9323</v>
      </c>
      <c r="M909" s="18" t="s">
        <v>4275</v>
      </c>
      <c r="N909" s="21" t="s">
        <v>9324</v>
      </c>
      <c r="O909" s="21" t="s">
        <v>9325</v>
      </c>
    </row>
    <row r="910" spans="1:15" ht="15" customHeight="1">
      <c r="A910" s="18" t="s">
        <v>112</v>
      </c>
      <c r="B910" s="18" t="s">
        <v>113</v>
      </c>
      <c r="C910" s="19">
        <v>7</v>
      </c>
      <c r="D910" s="18" t="s">
        <v>604</v>
      </c>
      <c r="E910" s="18" t="s">
        <v>7656</v>
      </c>
      <c r="F910" s="20">
        <v>2775644</v>
      </c>
      <c r="G910" s="18" t="s">
        <v>9326</v>
      </c>
      <c r="H910" s="18" t="s">
        <v>9327</v>
      </c>
      <c r="I910" s="18" t="s">
        <v>9328</v>
      </c>
      <c r="J910" s="18"/>
      <c r="K910" s="18" t="s">
        <v>4213</v>
      </c>
      <c r="L910" s="20" t="s">
        <v>9329</v>
      </c>
      <c r="M910" s="18" t="s">
        <v>4275</v>
      </c>
      <c r="N910" s="21" t="s">
        <v>9330</v>
      </c>
      <c r="O910" s="21" t="s">
        <v>9331</v>
      </c>
    </row>
    <row r="911" spans="1:15" ht="15" customHeight="1">
      <c r="A911" s="18" t="s">
        <v>112</v>
      </c>
      <c r="B911" s="18" t="s">
        <v>113</v>
      </c>
      <c r="C911" s="19">
        <v>7</v>
      </c>
      <c r="D911" s="18" t="s">
        <v>604</v>
      </c>
      <c r="E911" s="18" t="s">
        <v>7656</v>
      </c>
      <c r="F911" s="20">
        <v>2699327</v>
      </c>
      <c r="G911" s="18" t="s">
        <v>9298</v>
      </c>
      <c r="H911" s="18" t="s">
        <v>9332</v>
      </c>
      <c r="I911" s="18" t="s">
        <v>9328</v>
      </c>
      <c r="J911" s="18"/>
      <c r="K911" s="18" t="s">
        <v>9289</v>
      </c>
      <c r="L911" s="20" t="s">
        <v>9333</v>
      </c>
      <c r="M911" s="18" t="s">
        <v>4275</v>
      </c>
      <c r="N911" s="21" t="s">
        <v>9334</v>
      </c>
      <c r="O911" s="18"/>
    </row>
    <row r="912" spans="1:15" ht="15" customHeight="1">
      <c r="A912" s="18" t="s">
        <v>112</v>
      </c>
      <c r="B912" s="18" t="s">
        <v>113</v>
      </c>
      <c r="C912" s="19">
        <v>7</v>
      </c>
      <c r="D912" s="18" t="s">
        <v>604</v>
      </c>
      <c r="E912" s="18" t="s">
        <v>7656</v>
      </c>
      <c r="F912" s="20">
        <v>2738994</v>
      </c>
      <c r="G912" s="18" t="s">
        <v>9335</v>
      </c>
      <c r="H912" s="18" t="s">
        <v>9336</v>
      </c>
      <c r="I912" s="18" t="s">
        <v>9337</v>
      </c>
      <c r="J912" s="18"/>
      <c r="K912" s="18" t="s">
        <v>9338</v>
      </c>
      <c r="L912" s="20" t="s">
        <v>9339</v>
      </c>
      <c r="M912" s="18" t="s">
        <v>4275</v>
      </c>
      <c r="N912" s="21" t="s">
        <v>9340</v>
      </c>
      <c r="O912" s="18"/>
    </row>
    <row r="913" spans="1:15" ht="15" customHeight="1">
      <c r="A913" s="18" t="s">
        <v>112</v>
      </c>
      <c r="B913" s="18" t="s">
        <v>113</v>
      </c>
      <c r="C913" s="19">
        <v>7</v>
      </c>
      <c r="D913" s="18" t="s">
        <v>604</v>
      </c>
      <c r="E913" s="18" t="s">
        <v>7656</v>
      </c>
      <c r="F913" s="20">
        <v>3196658</v>
      </c>
      <c r="G913" s="18" t="s">
        <v>9341</v>
      </c>
      <c r="H913" s="18" t="s">
        <v>9342</v>
      </c>
      <c r="I913" s="18" t="s">
        <v>9343</v>
      </c>
      <c r="J913" s="18"/>
      <c r="K913" s="18" t="s">
        <v>9344</v>
      </c>
      <c r="L913" s="20" t="s">
        <v>9345</v>
      </c>
      <c r="M913" s="18" t="s">
        <v>4275</v>
      </c>
      <c r="N913" s="21" t="s">
        <v>9346</v>
      </c>
      <c r="O913" s="21" t="s">
        <v>9347</v>
      </c>
    </row>
    <row r="914" spans="1:15" ht="15" customHeight="1">
      <c r="A914" s="18" t="s">
        <v>112</v>
      </c>
      <c r="B914" s="18" t="s">
        <v>113</v>
      </c>
      <c r="C914" s="19">
        <v>7</v>
      </c>
      <c r="D914" s="18" t="s">
        <v>604</v>
      </c>
      <c r="E914" s="18" t="s">
        <v>7656</v>
      </c>
      <c r="F914" s="20">
        <v>3056496</v>
      </c>
      <c r="G914" s="18" t="s">
        <v>7716</v>
      </c>
      <c r="H914" s="18" t="s">
        <v>9348</v>
      </c>
      <c r="I914" s="18" t="s">
        <v>9343</v>
      </c>
      <c r="J914" s="18"/>
      <c r="K914" s="18" t="s">
        <v>4213</v>
      </c>
      <c r="L914" s="20" t="s">
        <v>9349</v>
      </c>
      <c r="M914" s="18" t="s">
        <v>4508</v>
      </c>
      <c r="N914" s="21" t="s">
        <v>9350</v>
      </c>
      <c r="O914" s="21" t="s">
        <v>9351</v>
      </c>
    </row>
    <row r="915" spans="1:15" ht="15" customHeight="1">
      <c r="A915" s="18" t="s">
        <v>112</v>
      </c>
      <c r="B915" s="18" t="s">
        <v>113</v>
      </c>
      <c r="C915" s="19">
        <v>7</v>
      </c>
      <c r="D915" s="18" t="s">
        <v>604</v>
      </c>
      <c r="E915" s="18" t="s">
        <v>7656</v>
      </c>
      <c r="F915" s="20">
        <v>2846030</v>
      </c>
      <c r="G915" s="18" t="s">
        <v>9271</v>
      </c>
      <c r="H915" s="18" t="s">
        <v>9352</v>
      </c>
      <c r="I915" s="18" t="s">
        <v>9353</v>
      </c>
      <c r="J915" s="18"/>
      <c r="K915" s="18" t="s">
        <v>4213</v>
      </c>
      <c r="L915" s="20" t="s">
        <v>9354</v>
      </c>
      <c r="M915" s="18" t="s">
        <v>4206</v>
      </c>
      <c r="N915" s="21" t="s">
        <v>9355</v>
      </c>
      <c r="O915" s="21" t="s">
        <v>9356</v>
      </c>
    </row>
    <row r="916" spans="1:15" ht="15" customHeight="1">
      <c r="A916" s="18" t="s">
        <v>112</v>
      </c>
      <c r="B916" s="18" t="s">
        <v>113</v>
      </c>
      <c r="C916" s="19">
        <v>7</v>
      </c>
      <c r="D916" s="18" t="s">
        <v>604</v>
      </c>
      <c r="E916" s="18" t="s">
        <v>7656</v>
      </c>
      <c r="F916" s="20">
        <v>2977577</v>
      </c>
      <c r="G916" s="18" t="s">
        <v>9357</v>
      </c>
      <c r="H916" s="18" t="s">
        <v>9358</v>
      </c>
      <c r="I916" s="18" t="s">
        <v>9359</v>
      </c>
      <c r="J916" s="18"/>
      <c r="K916" s="18" t="s">
        <v>4450</v>
      </c>
      <c r="L916" s="20" t="s">
        <v>9360</v>
      </c>
      <c r="M916" s="18" t="s">
        <v>4452</v>
      </c>
      <c r="N916" s="21" t="s">
        <v>9361</v>
      </c>
      <c r="O916" s="21" t="s">
        <v>9362</v>
      </c>
    </row>
    <row r="917" spans="1:15" ht="15" customHeight="1">
      <c r="A917" s="18" t="s">
        <v>112</v>
      </c>
      <c r="B917" s="18" t="s">
        <v>113</v>
      </c>
      <c r="C917" s="19">
        <v>7</v>
      </c>
      <c r="D917" s="18" t="s">
        <v>604</v>
      </c>
      <c r="E917" s="18" t="s">
        <v>7656</v>
      </c>
      <c r="F917" s="20">
        <v>3173420</v>
      </c>
      <c r="G917" s="18" t="s">
        <v>9363</v>
      </c>
      <c r="H917" s="18" t="s">
        <v>9364</v>
      </c>
      <c r="I917" s="18" t="s">
        <v>9365</v>
      </c>
      <c r="J917" s="18"/>
      <c r="K917" s="18" t="s">
        <v>1217</v>
      </c>
      <c r="L917" s="20" t="s">
        <v>9366</v>
      </c>
      <c r="M917" s="18" t="s">
        <v>4275</v>
      </c>
      <c r="N917" s="21" t="s">
        <v>9367</v>
      </c>
      <c r="O917" s="21" t="s">
        <v>9368</v>
      </c>
    </row>
    <row r="918" spans="1:15" ht="15" customHeight="1">
      <c r="A918" s="18" t="s">
        <v>112</v>
      </c>
      <c r="B918" s="18" t="s">
        <v>113</v>
      </c>
      <c r="C918" s="19">
        <v>7</v>
      </c>
      <c r="D918" s="18" t="s">
        <v>604</v>
      </c>
      <c r="E918" s="18" t="s">
        <v>7656</v>
      </c>
      <c r="F918" s="20">
        <v>3342176</v>
      </c>
      <c r="G918" s="18" t="s">
        <v>9369</v>
      </c>
      <c r="H918" s="18" t="s">
        <v>9370</v>
      </c>
      <c r="I918" s="18" t="s">
        <v>9371</v>
      </c>
      <c r="J918" s="18"/>
      <c r="K918" s="18" t="s">
        <v>4213</v>
      </c>
      <c r="L918" s="20" t="s">
        <v>9372</v>
      </c>
      <c r="M918" s="18" t="s">
        <v>4206</v>
      </c>
      <c r="N918" s="21" t="s">
        <v>9373</v>
      </c>
      <c r="O918" s="21" t="s">
        <v>9374</v>
      </c>
    </row>
    <row r="919" spans="1:15" ht="15" customHeight="1">
      <c r="A919" s="18" t="s">
        <v>112</v>
      </c>
      <c r="B919" s="18" t="s">
        <v>113</v>
      </c>
      <c r="C919" s="19">
        <v>7</v>
      </c>
      <c r="D919" s="18" t="s">
        <v>604</v>
      </c>
      <c r="E919" s="18" t="s">
        <v>7656</v>
      </c>
      <c r="F919" s="20">
        <v>3346127</v>
      </c>
      <c r="G919" s="18" t="s">
        <v>9375</v>
      </c>
      <c r="H919" s="18" t="s">
        <v>9376</v>
      </c>
      <c r="I919" s="18" t="s">
        <v>9377</v>
      </c>
      <c r="J919" s="18"/>
      <c r="K919" s="18" t="s">
        <v>4705</v>
      </c>
      <c r="L919" s="20" t="s">
        <v>9378</v>
      </c>
      <c r="M919" s="18" t="s">
        <v>5105</v>
      </c>
      <c r="N919" s="21" t="s">
        <v>9379</v>
      </c>
      <c r="O919" s="21" t="s">
        <v>9380</v>
      </c>
    </row>
    <row r="920" spans="1:15" ht="15" customHeight="1">
      <c r="A920" s="18" t="s">
        <v>112</v>
      </c>
      <c r="B920" s="18" t="s">
        <v>113</v>
      </c>
      <c r="C920" s="19">
        <v>7</v>
      </c>
      <c r="D920" s="18" t="s">
        <v>604</v>
      </c>
      <c r="E920" s="18" t="s">
        <v>7656</v>
      </c>
      <c r="F920" s="20">
        <v>2975153</v>
      </c>
      <c r="G920" s="18" t="s">
        <v>9381</v>
      </c>
      <c r="H920" s="18" t="s">
        <v>9382</v>
      </c>
      <c r="I920" s="18" t="s">
        <v>1142</v>
      </c>
      <c r="J920" s="18"/>
      <c r="K920" s="18" t="s">
        <v>9383</v>
      </c>
      <c r="L920" s="20" t="s">
        <v>9384</v>
      </c>
      <c r="M920" s="18" t="s">
        <v>4206</v>
      </c>
      <c r="N920" s="21" t="s">
        <v>9385</v>
      </c>
      <c r="O920" s="21" t="s">
        <v>9386</v>
      </c>
    </row>
    <row r="921" spans="1:15" ht="15" customHeight="1">
      <c r="A921" s="18" t="s">
        <v>112</v>
      </c>
      <c r="B921" s="18" t="s">
        <v>113</v>
      </c>
      <c r="C921" s="19">
        <v>7</v>
      </c>
      <c r="D921" s="18" t="s">
        <v>604</v>
      </c>
      <c r="E921" s="18" t="s">
        <v>7656</v>
      </c>
      <c r="F921" s="20">
        <v>2850758</v>
      </c>
      <c r="G921" s="18" t="s">
        <v>7716</v>
      </c>
      <c r="H921" s="18" t="s">
        <v>9387</v>
      </c>
      <c r="I921" s="18" t="s">
        <v>1142</v>
      </c>
      <c r="J921" s="18"/>
      <c r="K921" s="18" t="s">
        <v>9383</v>
      </c>
      <c r="L921" s="20" t="s">
        <v>9388</v>
      </c>
      <c r="M921" s="18" t="s">
        <v>4215</v>
      </c>
      <c r="N921" s="21" t="s">
        <v>9389</v>
      </c>
      <c r="O921" s="21" t="s">
        <v>9390</v>
      </c>
    </row>
    <row r="922" spans="1:15" ht="15" customHeight="1">
      <c r="A922" s="18" t="s">
        <v>112</v>
      </c>
      <c r="B922" s="18" t="s">
        <v>113</v>
      </c>
      <c r="C922" s="19">
        <v>7</v>
      </c>
      <c r="D922" s="18" t="s">
        <v>604</v>
      </c>
      <c r="E922" s="18" t="s">
        <v>7656</v>
      </c>
      <c r="F922" s="20">
        <v>3668298</v>
      </c>
      <c r="G922" s="18" t="s">
        <v>9391</v>
      </c>
      <c r="H922" s="18" t="s">
        <v>9392</v>
      </c>
      <c r="I922" s="18" t="s">
        <v>9393</v>
      </c>
      <c r="J922" s="18"/>
      <c r="K922" s="18" t="s">
        <v>4245</v>
      </c>
      <c r="L922" s="20" t="s">
        <v>9394</v>
      </c>
      <c r="M922" s="18" t="s">
        <v>4247</v>
      </c>
      <c r="N922" s="21" t="s">
        <v>9395</v>
      </c>
      <c r="O922" s="21" t="s">
        <v>9396</v>
      </c>
    </row>
    <row r="923" spans="1:15" ht="15" customHeight="1">
      <c r="A923" s="18" t="s">
        <v>112</v>
      </c>
      <c r="B923" s="18" t="s">
        <v>113</v>
      </c>
      <c r="C923" s="19">
        <v>7</v>
      </c>
      <c r="D923" s="18" t="s">
        <v>604</v>
      </c>
      <c r="E923" s="18" t="s">
        <v>7656</v>
      </c>
      <c r="F923" s="20">
        <v>2833371</v>
      </c>
      <c r="G923" s="18" t="s">
        <v>9397</v>
      </c>
      <c r="H923" s="18" t="s">
        <v>9398</v>
      </c>
      <c r="I923" s="18" t="s">
        <v>9399</v>
      </c>
      <c r="J923" s="18"/>
      <c r="K923" s="18" t="s">
        <v>4450</v>
      </c>
      <c r="L923" s="20" t="s">
        <v>9400</v>
      </c>
      <c r="M923" s="18" t="s">
        <v>5682</v>
      </c>
      <c r="N923" s="21" t="s">
        <v>9401</v>
      </c>
      <c r="O923" s="21" t="s">
        <v>9402</v>
      </c>
    </row>
    <row r="924" spans="1:15" ht="15" customHeight="1">
      <c r="A924" s="18" t="s">
        <v>112</v>
      </c>
      <c r="B924" s="18" t="s">
        <v>113</v>
      </c>
      <c r="C924" s="19">
        <v>7</v>
      </c>
      <c r="D924" s="18" t="s">
        <v>604</v>
      </c>
      <c r="E924" s="18" t="s">
        <v>7656</v>
      </c>
      <c r="F924" s="20">
        <v>2452230</v>
      </c>
      <c r="G924" s="18" t="s">
        <v>9403</v>
      </c>
      <c r="H924" s="18" t="s">
        <v>9404</v>
      </c>
      <c r="I924" s="18" t="s">
        <v>9399</v>
      </c>
      <c r="J924" s="18"/>
      <c r="K924" s="18" t="s">
        <v>9289</v>
      </c>
      <c r="L924" s="20" t="s">
        <v>9405</v>
      </c>
      <c r="M924" s="18" t="s">
        <v>4275</v>
      </c>
      <c r="N924" s="21" t="s">
        <v>9406</v>
      </c>
      <c r="O924" s="18"/>
    </row>
    <row r="925" spans="1:15" ht="15" customHeight="1">
      <c r="A925" s="18" t="s">
        <v>112</v>
      </c>
      <c r="B925" s="18" t="s">
        <v>113</v>
      </c>
      <c r="C925" s="19">
        <v>7</v>
      </c>
      <c r="D925" s="18" t="s">
        <v>604</v>
      </c>
      <c r="E925" s="18" t="s">
        <v>7656</v>
      </c>
      <c r="F925" s="20">
        <v>3328211</v>
      </c>
      <c r="G925" s="18" t="s">
        <v>7716</v>
      </c>
      <c r="H925" s="18" t="s">
        <v>9407</v>
      </c>
      <c r="I925" s="18" t="s">
        <v>9408</v>
      </c>
      <c r="J925" s="18"/>
      <c r="K925" s="18" t="s">
        <v>9409</v>
      </c>
      <c r="L925" s="20" t="s">
        <v>9410</v>
      </c>
      <c r="M925" s="18" t="s">
        <v>4215</v>
      </c>
      <c r="N925" s="21" t="s">
        <v>9411</v>
      </c>
      <c r="O925" s="18"/>
    </row>
    <row r="926" spans="1:15" ht="15" customHeight="1">
      <c r="A926" s="18" t="s">
        <v>112</v>
      </c>
      <c r="B926" s="18" t="s">
        <v>113</v>
      </c>
      <c r="C926" s="19">
        <v>7</v>
      </c>
      <c r="D926" s="18" t="s">
        <v>604</v>
      </c>
      <c r="E926" s="18" t="s">
        <v>7656</v>
      </c>
      <c r="F926" s="20">
        <v>3610211</v>
      </c>
      <c r="G926" s="18" t="s">
        <v>9412</v>
      </c>
      <c r="H926" s="18" t="s">
        <v>9413</v>
      </c>
      <c r="I926" s="18" t="s">
        <v>9414</v>
      </c>
      <c r="J926" s="18"/>
      <c r="K926" s="18" t="s">
        <v>9415</v>
      </c>
      <c r="L926" s="20" t="s">
        <v>9416</v>
      </c>
      <c r="M926" s="18" t="s">
        <v>4275</v>
      </c>
      <c r="N926" s="21" t="s">
        <v>9417</v>
      </c>
      <c r="O926" s="21" t="s">
        <v>9418</v>
      </c>
    </row>
    <row r="927" spans="1:15" ht="15" customHeight="1">
      <c r="A927" s="18" t="s">
        <v>112</v>
      </c>
      <c r="B927" s="18" t="s">
        <v>113</v>
      </c>
      <c r="C927" s="19">
        <v>7</v>
      </c>
      <c r="D927" s="18" t="s">
        <v>604</v>
      </c>
      <c r="E927" s="18" t="s">
        <v>7656</v>
      </c>
      <c r="F927" s="20">
        <v>3427820</v>
      </c>
      <c r="G927" s="18" t="s">
        <v>9419</v>
      </c>
      <c r="H927" s="18" t="s">
        <v>9420</v>
      </c>
      <c r="I927" s="18" t="s">
        <v>9414</v>
      </c>
      <c r="J927" s="18"/>
      <c r="K927" s="18" t="s">
        <v>4450</v>
      </c>
      <c r="L927" s="20" t="s">
        <v>9421</v>
      </c>
      <c r="M927" s="18" t="s">
        <v>4373</v>
      </c>
      <c r="N927" s="21" t="s">
        <v>9422</v>
      </c>
      <c r="O927" s="21" t="s">
        <v>9423</v>
      </c>
    </row>
    <row r="928" spans="1:15" ht="15" customHeight="1">
      <c r="A928" s="18" t="s">
        <v>112</v>
      </c>
      <c r="B928" s="18" t="s">
        <v>113</v>
      </c>
      <c r="C928" s="19">
        <v>7</v>
      </c>
      <c r="D928" s="18" t="s">
        <v>604</v>
      </c>
      <c r="E928" s="18" t="s">
        <v>7656</v>
      </c>
      <c r="F928" s="20">
        <v>3690879</v>
      </c>
      <c r="G928" s="18" t="s">
        <v>9424</v>
      </c>
      <c r="H928" s="18" t="s">
        <v>9425</v>
      </c>
      <c r="I928" s="18" t="s">
        <v>9426</v>
      </c>
      <c r="J928" s="18"/>
      <c r="K928" s="18" t="s">
        <v>4450</v>
      </c>
      <c r="L928" s="20" t="s">
        <v>9427</v>
      </c>
      <c r="M928" s="18" t="s">
        <v>4206</v>
      </c>
      <c r="N928" s="21" t="s">
        <v>9428</v>
      </c>
      <c r="O928" s="21" t="s">
        <v>9429</v>
      </c>
    </row>
    <row r="929" spans="1:15" ht="15" customHeight="1">
      <c r="A929" s="18" t="s">
        <v>112</v>
      </c>
      <c r="B929" s="18" t="s">
        <v>113</v>
      </c>
      <c r="C929" s="19">
        <v>7</v>
      </c>
      <c r="D929" s="18" t="s">
        <v>604</v>
      </c>
      <c r="E929" s="18" t="s">
        <v>7656</v>
      </c>
      <c r="F929" s="20">
        <v>2961485</v>
      </c>
      <c r="G929" s="18" t="s">
        <v>9430</v>
      </c>
      <c r="H929" s="18" t="s">
        <v>9431</v>
      </c>
      <c r="I929" s="18" t="s">
        <v>9426</v>
      </c>
      <c r="J929" s="18"/>
      <c r="K929" s="18" t="s">
        <v>4450</v>
      </c>
      <c r="L929" s="20" t="s">
        <v>9432</v>
      </c>
      <c r="M929" s="18" t="s">
        <v>4247</v>
      </c>
      <c r="N929" s="21" t="s">
        <v>9433</v>
      </c>
      <c r="O929" s="21" t="s">
        <v>9434</v>
      </c>
    </row>
    <row r="930" spans="1:15" ht="15" customHeight="1">
      <c r="A930" s="18" t="s">
        <v>112</v>
      </c>
      <c r="B930" s="18" t="s">
        <v>113</v>
      </c>
      <c r="C930" s="19">
        <v>7</v>
      </c>
      <c r="D930" s="18" t="s">
        <v>604</v>
      </c>
      <c r="E930" s="18" t="s">
        <v>7677</v>
      </c>
      <c r="F930" s="20">
        <v>3814513</v>
      </c>
      <c r="G930" s="18" t="s">
        <v>9435</v>
      </c>
      <c r="H930" s="18" t="s">
        <v>9436</v>
      </c>
      <c r="I930" s="18" t="s">
        <v>1482</v>
      </c>
      <c r="J930" s="18"/>
      <c r="K930" s="18" t="s">
        <v>4213</v>
      </c>
      <c r="L930" s="20" t="s">
        <v>9437</v>
      </c>
      <c r="M930" s="18" t="s">
        <v>4275</v>
      </c>
      <c r="N930" s="21" t="s">
        <v>9438</v>
      </c>
      <c r="O930" s="21" t="s">
        <v>9439</v>
      </c>
    </row>
    <row r="931" spans="1:15" ht="15" customHeight="1">
      <c r="A931" s="18" t="s">
        <v>112</v>
      </c>
      <c r="B931" s="18" t="s">
        <v>113</v>
      </c>
      <c r="C931" s="19">
        <v>7</v>
      </c>
      <c r="D931" s="18" t="s">
        <v>604</v>
      </c>
      <c r="E931" s="18" t="s">
        <v>7656</v>
      </c>
      <c r="F931" s="20">
        <v>3027834</v>
      </c>
      <c r="G931" s="18" t="s">
        <v>9440</v>
      </c>
      <c r="H931" s="18" t="s">
        <v>9441</v>
      </c>
      <c r="I931" s="18" t="s">
        <v>9442</v>
      </c>
      <c r="J931" s="18"/>
      <c r="K931" s="18" t="s">
        <v>9305</v>
      </c>
      <c r="L931" s="20" t="s">
        <v>9443</v>
      </c>
      <c r="M931" s="18" t="s">
        <v>4206</v>
      </c>
      <c r="N931" s="21" t="s">
        <v>9444</v>
      </c>
      <c r="O931" s="18"/>
    </row>
    <row r="932" spans="1:15" ht="15" customHeight="1">
      <c r="A932" s="18" t="s">
        <v>112</v>
      </c>
      <c r="B932" s="18" t="s">
        <v>113</v>
      </c>
      <c r="C932" s="19">
        <v>7</v>
      </c>
      <c r="D932" s="18" t="s">
        <v>604</v>
      </c>
      <c r="E932" s="18" t="s">
        <v>7656</v>
      </c>
      <c r="F932" s="20">
        <v>3445321</v>
      </c>
      <c r="G932" s="18" t="s">
        <v>9445</v>
      </c>
      <c r="H932" s="18" t="s">
        <v>9446</v>
      </c>
      <c r="I932" s="18" t="s">
        <v>811</v>
      </c>
      <c r="J932" s="18"/>
      <c r="K932" s="18" t="s">
        <v>2655</v>
      </c>
      <c r="L932" s="20" t="s">
        <v>9447</v>
      </c>
      <c r="M932" s="18" t="s">
        <v>4206</v>
      </c>
      <c r="N932" s="21" t="s">
        <v>9448</v>
      </c>
      <c r="O932" s="21" t="s">
        <v>9449</v>
      </c>
    </row>
    <row r="933" spans="1:15" ht="15" customHeight="1">
      <c r="A933" s="18" t="s">
        <v>112</v>
      </c>
      <c r="B933" s="18" t="s">
        <v>113</v>
      </c>
      <c r="C933" s="19">
        <v>7</v>
      </c>
      <c r="D933" s="18" t="s">
        <v>604</v>
      </c>
      <c r="E933" s="18" t="s">
        <v>7656</v>
      </c>
      <c r="F933" s="20">
        <v>3778813</v>
      </c>
      <c r="G933" s="18" t="s">
        <v>9450</v>
      </c>
      <c r="H933" s="18" t="s">
        <v>9451</v>
      </c>
      <c r="I933" s="18" t="s">
        <v>9452</v>
      </c>
      <c r="J933" s="18"/>
      <c r="K933" s="18" t="s">
        <v>4213</v>
      </c>
      <c r="L933" s="20" t="s">
        <v>9453</v>
      </c>
      <c r="M933" s="18" t="s">
        <v>4206</v>
      </c>
      <c r="N933" s="21" t="s">
        <v>9454</v>
      </c>
      <c r="O933" s="21" t="s">
        <v>9455</v>
      </c>
    </row>
    <row r="934" spans="1:15" ht="15" customHeight="1">
      <c r="A934" s="18" t="s">
        <v>112</v>
      </c>
      <c r="B934" s="18" t="s">
        <v>113</v>
      </c>
      <c r="C934" s="19">
        <v>7</v>
      </c>
      <c r="D934" s="18" t="s">
        <v>604</v>
      </c>
      <c r="E934" s="18" t="s">
        <v>7656</v>
      </c>
      <c r="F934" s="20">
        <v>3084013</v>
      </c>
      <c r="G934" s="18" t="s">
        <v>7716</v>
      </c>
      <c r="H934" s="18" t="s">
        <v>9456</v>
      </c>
      <c r="I934" s="18" t="s">
        <v>9457</v>
      </c>
      <c r="J934" s="18"/>
      <c r="K934" s="18" t="s">
        <v>9458</v>
      </c>
      <c r="L934" s="20" t="s">
        <v>9459</v>
      </c>
      <c r="M934" s="18" t="s">
        <v>4298</v>
      </c>
      <c r="N934" s="21" t="s">
        <v>9460</v>
      </c>
      <c r="O934" s="21" t="s">
        <v>9461</v>
      </c>
    </row>
    <row r="935" spans="1:15" ht="15" customHeight="1">
      <c r="A935" s="18" t="s">
        <v>112</v>
      </c>
      <c r="B935" s="18" t="s">
        <v>113</v>
      </c>
      <c r="C935" s="19">
        <v>7</v>
      </c>
      <c r="D935" s="18" t="s">
        <v>604</v>
      </c>
      <c r="E935" s="18" t="s">
        <v>7656</v>
      </c>
      <c r="F935" s="20">
        <v>3459337</v>
      </c>
      <c r="G935" s="18" t="s">
        <v>7716</v>
      </c>
      <c r="H935" s="18" t="s">
        <v>9462</v>
      </c>
      <c r="I935" s="18" t="s">
        <v>813</v>
      </c>
      <c r="J935" s="18"/>
      <c r="K935" s="18" t="s">
        <v>9463</v>
      </c>
      <c r="L935" s="20" t="s">
        <v>9464</v>
      </c>
      <c r="M935" s="18" t="s">
        <v>4206</v>
      </c>
      <c r="N935" s="21" t="s">
        <v>9465</v>
      </c>
      <c r="O935" s="18"/>
    </row>
    <row r="936" spans="1:15" ht="15" customHeight="1">
      <c r="A936" s="18" t="s">
        <v>112</v>
      </c>
      <c r="B936" s="18" t="s">
        <v>113</v>
      </c>
      <c r="C936" s="19">
        <v>7</v>
      </c>
      <c r="D936" s="18" t="s">
        <v>604</v>
      </c>
      <c r="E936" s="18" t="s">
        <v>7656</v>
      </c>
      <c r="F936" s="20">
        <v>2940791</v>
      </c>
      <c r="G936" s="18" t="s">
        <v>7716</v>
      </c>
      <c r="H936" s="18" t="s">
        <v>9466</v>
      </c>
      <c r="I936" s="18" t="s">
        <v>813</v>
      </c>
      <c r="J936" s="18"/>
      <c r="K936" s="18" t="s">
        <v>9463</v>
      </c>
      <c r="L936" s="20" t="s">
        <v>9467</v>
      </c>
      <c r="M936" s="18" t="s">
        <v>4206</v>
      </c>
      <c r="N936" s="21" t="s">
        <v>9468</v>
      </c>
      <c r="O936" s="18"/>
    </row>
    <row r="937" spans="1:15" ht="15" customHeight="1">
      <c r="A937" s="18" t="s">
        <v>112</v>
      </c>
      <c r="B937" s="18" t="s">
        <v>113</v>
      </c>
      <c r="C937" s="19">
        <v>7</v>
      </c>
      <c r="D937" s="18" t="s">
        <v>604</v>
      </c>
      <c r="E937" s="18" t="s">
        <v>7656</v>
      </c>
      <c r="F937" s="20">
        <v>4066098</v>
      </c>
      <c r="G937" s="18" t="s">
        <v>7716</v>
      </c>
      <c r="H937" s="18" t="s">
        <v>9469</v>
      </c>
      <c r="I937" s="18" t="s">
        <v>9470</v>
      </c>
      <c r="J937" s="18"/>
      <c r="K937" s="18" t="s">
        <v>4705</v>
      </c>
      <c r="L937" s="20" t="s">
        <v>9471</v>
      </c>
      <c r="M937" s="18" t="s">
        <v>4206</v>
      </c>
      <c r="N937" s="21" t="s">
        <v>9472</v>
      </c>
      <c r="O937" s="21" t="s">
        <v>9473</v>
      </c>
    </row>
    <row r="938" spans="1:15" ht="15" customHeight="1">
      <c r="A938" s="18" t="s">
        <v>112</v>
      </c>
      <c r="B938" s="18" t="s">
        <v>113</v>
      </c>
      <c r="C938" s="19">
        <v>7</v>
      </c>
      <c r="D938" s="18" t="s">
        <v>604</v>
      </c>
      <c r="E938" s="18" t="s">
        <v>7656</v>
      </c>
      <c r="F938" s="20">
        <v>2934186</v>
      </c>
      <c r="G938" s="18" t="s">
        <v>8685</v>
      </c>
      <c r="H938" s="18" t="s">
        <v>9474</v>
      </c>
      <c r="I938" s="18" t="s">
        <v>9475</v>
      </c>
      <c r="J938" s="18"/>
      <c r="K938" s="18" t="s">
        <v>4450</v>
      </c>
      <c r="L938" s="20" t="s">
        <v>9476</v>
      </c>
      <c r="M938" s="18" t="s">
        <v>4206</v>
      </c>
      <c r="N938" s="21" t="s">
        <v>9477</v>
      </c>
      <c r="O938" s="21" t="s">
        <v>9478</v>
      </c>
    </row>
    <row r="939" spans="1:15" ht="15" customHeight="1">
      <c r="A939" s="18" t="s">
        <v>112</v>
      </c>
      <c r="B939" s="18" t="s">
        <v>113</v>
      </c>
      <c r="C939" s="19">
        <v>7</v>
      </c>
      <c r="D939" s="18" t="s">
        <v>604</v>
      </c>
      <c r="E939" s="18" t="s">
        <v>7656</v>
      </c>
      <c r="F939" s="20">
        <v>3994919</v>
      </c>
      <c r="G939" s="18" t="s">
        <v>9479</v>
      </c>
      <c r="H939" s="18" t="s">
        <v>9480</v>
      </c>
      <c r="I939" s="18" t="s">
        <v>9481</v>
      </c>
      <c r="J939" s="18"/>
      <c r="K939" s="18" t="s">
        <v>4213</v>
      </c>
      <c r="L939" s="20" t="s">
        <v>9482</v>
      </c>
      <c r="M939" s="18" t="s">
        <v>4206</v>
      </c>
      <c r="N939" s="21" t="s">
        <v>9483</v>
      </c>
      <c r="O939" s="21" t="s">
        <v>9484</v>
      </c>
    </row>
    <row r="940" spans="1:15" ht="15" customHeight="1">
      <c r="A940" s="18" t="s">
        <v>112</v>
      </c>
      <c r="B940" s="18" t="s">
        <v>113</v>
      </c>
      <c r="C940" s="19">
        <v>7</v>
      </c>
      <c r="D940" s="18" t="s">
        <v>604</v>
      </c>
      <c r="E940" s="18" t="s">
        <v>7656</v>
      </c>
      <c r="F940" s="20">
        <v>3156698</v>
      </c>
      <c r="G940" s="18" t="s">
        <v>9485</v>
      </c>
      <c r="H940" s="18" t="s">
        <v>9486</v>
      </c>
      <c r="I940" s="18" t="s">
        <v>9487</v>
      </c>
      <c r="J940" s="18"/>
      <c r="K940" s="18" t="s">
        <v>4450</v>
      </c>
      <c r="L940" s="20" t="s">
        <v>9488</v>
      </c>
      <c r="M940" s="18" t="s">
        <v>4206</v>
      </c>
      <c r="N940" s="21" t="s">
        <v>9489</v>
      </c>
      <c r="O940" s="21" t="s">
        <v>9490</v>
      </c>
    </row>
    <row r="941" spans="1:15" ht="15" customHeight="1">
      <c r="A941" s="18" t="s">
        <v>112</v>
      </c>
      <c r="B941" s="18" t="s">
        <v>113</v>
      </c>
      <c r="C941" s="19">
        <v>7</v>
      </c>
      <c r="D941" s="18" t="s">
        <v>604</v>
      </c>
      <c r="E941" s="18" t="s">
        <v>7656</v>
      </c>
      <c r="F941" s="20">
        <v>6237986</v>
      </c>
      <c r="G941" s="18" t="s">
        <v>9412</v>
      </c>
      <c r="H941" s="18" t="s">
        <v>9491</v>
      </c>
      <c r="I941" s="18" t="s">
        <v>1494</v>
      </c>
      <c r="J941" s="18"/>
      <c r="K941" s="18" t="s">
        <v>9415</v>
      </c>
      <c r="L941" s="20" t="s">
        <v>9492</v>
      </c>
      <c r="M941" s="18" t="s">
        <v>4275</v>
      </c>
      <c r="N941" s="21" t="s">
        <v>9493</v>
      </c>
      <c r="O941" s="21" t="s">
        <v>9494</v>
      </c>
    </row>
    <row r="942" spans="1:15" ht="15" customHeight="1">
      <c r="A942" s="18" t="s">
        <v>112</v>
      </c>
      <c r="B942" s="18" t="s">
        <v>113</v>
      </c>
      <c r="C942" s="19">
        <v>7</v>
      </c>
      <c r="D942" s="18" t="s">
        <v>604</v>
      </c>
      <c r="E942" s="18" t="s">
        <v>7656</v>
      </c>
      <c r="F942" s="20">
        <v>6094056</v>
      </c>
      <c r="G942" s="18" t="s">
        <v>9495</v>
      </c>
      <c r="H942" s="18" t="s">
        <v>9496</v>
      </c>
      <c r="I942" s="18" t="s">
        <v>1494</v>
      </c>
      <c r="J942" s="18"/>
      <c r="K942" s="18" t="s">
        <v>4450</v>
      </c>
      <c r="L942" s="20" t="s">
        <v>9497</v>
      </c>
      <c r="M942" s="18" t="s">
        <v>4452</v>
      </c>
      <c r="N942" s="21" t="s">
        <v>9498</v>
      </c>
      <c r="O942" s="21" t="s">
        <v>9499</v>
      </c>
    </row>
    <row r="943" spans="1:15" ht="15" customHeight="1">
      <c r="A943" s="18" t="s">
        <v>112</v>
      </c>
      <c r="B943" s="18" t="s">
        <v>113</v>
      </c>
      <c r="C943" s="19">
        <v>7</v>
      </c>
      <c r="D943" s="18" t="s">
        <v>604</v>
      </c>
      <c r="E943" s="18" t="s">
        <v>7656</v>
      </c>
      <c r="F943" s="20">
        <v>6333384</v>
      </c>
      <c r="G943" s="18" t="s">
        <v>9412</v>
      </c>
      <c r="H943" s="18" t="s">
        <v>9500</v>
      </c>
      <c r="I943" s="18" t="s">
        <v>1494</v>
      </c>
      <c r="J943" s="18"/>
      <c r="K943" s="18" t="s">
        <v>9415</v>
      </c>
      <c r="L943" s="20" t="s">
        <v>9501</v>
      </c>
      <c r="M943" s="18" t="s">
        <v>4275</v>
      </c>
      <c r="N943" s="21" t="s">
        <v>9502</v>
      </c>
      <c r="O943" s="21" t="s">
        <v>9503</v>
      </c>
    </row>
    <row r="944" spans="1:15" ht="15" customHeight="1">
      <c r="A944" s="18" t="s">
        <v>112</v>
      </c>
      <c r="B944" s="18" t="s">
        <v>113</v>
      </c>
      <c r="C944" s="19">
        <v>7</v>
      </c>
      <c r="D944" s="18" t="s">
        <v>604</v>
      </c>
      <c r="E944" s="18" t="s">
        <v>7656</v>
      </c>
      <c r="F944" s="20">
        <v>6091956</v>
      </c>
      <c r="G944" s="18" t="s">
        <v>9504</v>
      </c>
      <c r="H944" s="18" t="s">
        <v>9505</v>
      </c>
      <c r="I944" s="18" t="s">
        <v>9506</v>
      </c>
      <c r="J944" s="18"/>
      <c r="K944" s="18" t="s">
        <v>4450</v>
      </c>
      <c r="L944" s="20" t="s">
        <v>9507</v>
      </c>
      <c r="M944" s="18" t="s">
        <v>4247</v>
      </c>
      <c r="N944" s="21" t="s">
        <v>9508</v>
      </c>
      <c r="O944" s="21" t="s">
        <v>9509</v>
      </c>
    </row>
    <row r="945" spans="1:15" ht="15" customHeight="1">
      <c r="A945" s="18" t="s">
        <v>112</v>
      </c>
      <c r="B945" s="18" t="s">
        <v>113</v>
      </c>
      <c r="C945" s="19">
        <v>7</v>
      </c>
      <c r="D945" s="18" t="s">
        <v>604</v>
      </c>
      <c r="E945" s="18" t="s">
        <v>7656</v>
      </c>
      <c r="F945" s="20">
        <v>6541052</v>
      </c>
      <c r="G945" s="18" t="s">
        <v>9510</v>
      </c>
      <c r="H945" s="18" t="s">
        <v>9511</v>
      </c>
      <c r="I945" s="18" t="s">
        <v>9506</v>
      </c>
      <c r="J945" s="18"/>
      <c r="K945" s="18" t="s">
        <v>4213</v>
      </c>
      <c r="L945" s="20" t="s">
        <v>9512</v>
      </c>
      <c r="M945" s="18" t="s">
        <v>4373</v>
      </c>
      <c r="N945" s="21" t="s">
        <v>9513</v>
      </c>
      <c r="O945" s="21" t="s">
        <v>9514</v>
      </c>
    </row>
    <row r="946" spans="1:15" ht="15" customHeight="1">
      <c r="A946" s="18" t="s">
        <v>112</v>
      </c>
      <c r="B946" s="18" t="s">
        <v>113</v>
      </c>
      <c r="C946" s="19">
        <v>7</v>
      </c>
      <c r="D946" s="18" t="s">
        <v>604</v>
      </c>
      <c r="E946" s="18" t="s">
        <v>7656</v>
      </c>
      <c r="F946" s="20">
        <v>6501896</v>
      </c>
      <c r="G946" s="18" t="s">
        <v>9515</v>
      </c>
      <c r="H946" s="18" t="s">
        <v>9516</v>
      </c>
      <c r="I946" s="18" t="s">
        <v>9517</v>
      </c>
      <c r="J946" s="18"/>
      <c r="K946" s="18" t="s">
        <v>6863</v>
      </c>
      <c r="L946" s="20" t="s">
        <v>9518</v>
      </c>
      <c r="M946" s="18" t="s">
        <v>4452</v>
      </c>
      <c r="N946" s="21" t="s">
        <v>9519</v>
      </c>
      <c r="O946" s="21" t="s">
        <v>9520</v>
      </c>
    </row>
    <row r="947" spans="1:15" ht="15" customHeight="1">
      <c r="A947" s="18" t="s">
        <v>112</v>
      </c>
      <c r="B947" s="18" t="s">
        <v>113</v>
      </c>
      <c r="C947" s="19">
        <v>7</v>
      </c>
      <c r="D947" s="18" t="s">
        <v>604</v>
      </c>
      <c r="E947" s="18" t="s">
        <v>7656</v>
      </c>
      <c r="F947" s="20">
        <v>6234014</v>
      </c>
      <c r="G947" s="18" t="s">
        <v>9521</v>
      </c>
      <c r="H947" s="18" t="s">
        <v>9522</v>
      </c>
      <c r="I947" s="18" t="s">
        <v>9523</v>
      </c>
      <c r="J947" s="18"/>
      <c r="K947" s="18" t="s">
        <v>4213</v>
      </c>
      <c r="L947" s="20" t="s">
        <v>9524</v>
      </c>
      <c r="M947" s="18" t="s">
        <v>4206</v>
      </c>
      <c r="N947" s="21" t="s">
        <v>9525</v>
      </c>
      <c r="O947" s="21" t="s">
        <v>9526</v>
      </c>
    </row>
    <row r="948" spans="1:15" ht="15" customHeight="1">
      <c r="A948" s="18" t="s">
        <v>112</v>
      </c>
      <c r="B948" s="18" t="s">
        <v>113</v>
      </c>
      <c r="C948" s="19">
        <v>7</v>
      </c>
      <c r="D948" s="18" t="s">
        <v>604</v>
      </c>
      <c r="E948" s="18" t="s">
        <v>7656</v>
      </c>
      <c r="F948" s="20">
        <v>6722386</v>
      </c>
      <c r="G948" s="18" t="s">
        <v>7716</v>
      </c>
      <c r="H948" s="18" t="s">
        <v>9527</v>
      </c>
      <c r="I948" s="18" t="s">
        <v>9528</v>
      </c>
      <c r="J948" s="18"/>
      <c r="K948" s="18" t="s">
        <v>9529</v>
      </c>
      <c r="L948" s="20" t="s">
        <v>9530</v>
      </c>
      <c r="M948" s="18" t="s">
        <v>4206</v>
      </c>
      <c r="N948" s="21" t="s">
        <v>9531</v>
      </c>
      <c r="O948" s="18"/>
    </row>
    <row r="949" spans="1:15" ht="15" customHeight="1">
      <c r="A949" s="18" t="s">
        <v>112</v>
      </c>
      <c r="B949" s="18" t="s">
        <v>113</v>
      </c>
      <c r="C949" s="19">
        <v>7</v>
      </c>
      <c r="D949" s="18" t="s">
        <v>604</v>
      </c>
      <c r="E949" s="18" t="s">
        <v>7656</v>
      </c>
      <c r="F949" s="20">
        <v>6707665</v>
      </c>
      <c r="G949" s="18" t="s">
        <v>9532</v>
      </c>
      <c r="H949" s="18" t="s">
        <v>9533</v>
      </c>
      <c r="I949" s="18" t="s">
        <v>9534</v>
      </c>
      <c r="J949" s="18"/>
      <c r="K949" s="18" t="s">
        <v>9535</v>
      </c>
      <c r="L949" s="20" t="s">
        <v>9536</v>
      </c>
      <c r="M949" s="18" t="s">
        <v>4982</v>
      </c>
      <c r="N949" s="21" t="s">
        <v>9537</v>
      </c>
      <c r="O949" s="21" t="s">
        <v>9538</v>
      </c>
    </row>
    <row r="950" spans="1:15" ht="15" customHeight="1">
      <c r="A950" s="18" t="s">
        <v>112</v>
      </c>
      <c r="B950" s="18" t="s">
        <v>113</v>
      </c>
      <c r="C950" s="19">
        <v>7</v>
      </c>
      <c r="D950" s="18" t="s">
        <v>604</v>
      </c>
      <c r="E950" s="18" t="s">
        <v>7656</v>
      </c>
      <c r="F950" s="20">
        <v>6464115</v>
      </c>
      <c r="G950" s="18" t="s">
        <v>9539</v>
      </c>
      <c r="H950" s="18" t="s">
        <v>9540</v>
      </c>
      <c r="I950" s="18" t="s">
        <v>9541</v>
      </c>
      <c r="J950" s="18"/>
      <c r="K950" s="18" t="s">
        <v>2655</v>
      </c>
      <c r="L950" s="20" t="s">
        <v>9542</v>
      </c>
      <c r="M950" s="18" t="s">
        <v>4275</v>
      </c>
      <c r="N950" s="21" t="s">
        <v>9543</v>
      </c>
      <c r="O950" s="21" t="s">
        <v>9544</v>
      </c>
    </row>
    <row r="951" spans="1:15" ht="15" customHeight="1">
      <c r="A951" s="18" t="s">
        <v>112</v>
      </c>
      <c r="B951" s="18" t="s">
        <v>113</v>
      </c>
      <c r="C951" s="19">
        <v>7</v>
      </c>
      <c r="D951" s="18" t="s">
        <v>604</v>
      </c>
      <c r="E951" s="18" t="s">
        <v>7656</v>
      </c>
      <c r="F951" s="20">
        <v>6363524</v>
      </c>
      <c r="G951" s="18" t="s">
        <v>7716</v>
      </c>
      <c r="H951" s="18" t="s">
        <v>9545</v>
      </c>
      <c r="I951" s="18" t="s">
        <v>9546</v>
      </c>
      <c r="J951" s="18"/>
      <c r="K951" s="18" t="s">
        <v>9547</v>
      </c>
      <c r="L951" s="20" t="s">
        <v>9548</v>
      </c>
      <c r="M951" s="18" t="s">
        <v>4206</v>
      </c>
      <c r="N951" s="21" t="s">
        <v>9549</v>
      </c>
      <c r="O951" s="21" t="s">
        <v>9550</v>
      </c>
    </row>
    <row r="952" spans="1:15" ht="15" customHeight="1">
      <c r="A952" s="18" t="s">
        <v>112</v>
      </c>
      <c r="B952" s="18" t="s">
        <v>113</v>
      </c>
      <c r="C952" s="19">
        <v>7</v>
      </c>
      <c r="D952" s="18" t="s">
        <v>604</v>
      </c>
      <c r="E952" s="18" t="s">
        <v>7656</v>
      </c>
      <c r="F952" s="20">
        <v>6886475</v>
      </c>
      <c r="G952" s="18" t="s">
        <v>9551</v>
      </c>
      <c r="H952" s="18" t="s">
        <v>9552</v>
      </c>
      <c r="I952" s="18" t="s">
        <v>9553</v>
      </c>
      <c r="J952" s="18"/>
      <c r="K952" s="18" t="s">
        <v>4245</v>
      </c>
      <c r="L952" s="20" t="s">
        <v>9554</v>
      </c>
      <c r="M952" s="18" t="s">
        <v>4275</v>
      </c>
      <c r="N952" s="21" t="s">
        <v>9555</v>
      </c>
      <c r="O952" s="21" t="s">
        <v>9556</v>
      </c>
    </row>
    <row r="953" spans="1:15" ht="15" customHeight="1">
      <c r="A953" s="18" t="s">
        <v>112</v>
      </c>
      <c r="B953" s="18" t="s">
        <v>113</v>
      </c>
      <c r="C953" s="19">
        <v>7</v>
      </c>
      <c r="D953" s="18" t="s">
        <v>604</v>
      </c>
      <c r="E953" s="18" t="s">
        <v>7656</v>
      </c>
      <c r="F953" s="20">
        <v>6644085</v>
      </c>
      <c r="G953" s="18" t="s">
        <v>9557</v>
      </c>
      <c r="H953" s="18" t="s">
        <v>9558</v>
      </c>
      <c r="I953" s="18" t="s">
        <v>9553</v>
      </c>
      <c r="J953" s="18"/>
      <c r="K953" s="18" t="s">
        <v>6863</v>
      </c>
      <c r="L953" s="20" t="s">
        <v>9559</v>
      </c>
      <c r="M953" s="18" t="s">
        <v>4452</v>
      </c>
      <c r="N953" s="21" t="s">
        <v>9560</v>
      </c>
      <c r="O953" s="21" t="s">
        <v>9561</v>
      </c>
    </row>
    <row r="954" spans="1:15" ht="15" customHeight="1">
      <c r="A954" s="18" t="s">
        <v>112</v>
      </c>
      <c r="B954" s="18" t="s">
        <v>113</v>
      </c>
      <c r="C954" s="19">
        <v>7</v>
      </c>
      <c r="D954" s="18" t="s">
        <v>604</v>
      </c>
      <c r="E954" s="18" t="s">
        <v>7656</v>
      </c>
      <c r="F954" s="20">
        <v>6641013</v>
      </c>
      <c r="G954" s="18" t="s">
        <v>9562</v>
      </c>
      <c r="H954" s="18" t="s">
        <v>9563</v>
      </c>
      <c r="I954" s="18" t="s">
        <v>9553</v>
      </c>
      <c r="J954" s="18"/>
      <c r="K954" s="18" t="s">
        <v>4450</v>
      </c>
      <c r="L954" s="20" t="s">
        <v>9564</v>
      </c>
      <c r="M954" s="18" t="s">
        <v>5682</v>
      </c>
      <c r="N954" s="21" t="s">
        <v>9565</v>
      </c>
      <c r="O954" s="21" t="s">
        <v>9566</v>
      </c>
    </row>
    <row r="955" spans="1:15" ht="15" customHeight="1">
      <c r="A955" s="18" t="s">
        <v>112</v>
      </c>
      <c r="B955" s="18" t="s">
        <v>113</v>
      </c>
      <c r="C955" s="19">
        <v>7</v>
      </c>
      <c r="D955" s="18" t="s">
        <v>604</v>
      </c>
      <c r="E955" s="18" t="s">
        <v>7656</v>
      </c>
      <c r="F955" s="20">
        <v>6871126</v>
      </c>
      <c r="G955" s="18" t="s">
        <v>9567</v>
      </c>
      <c r="H955" s="18" t="s">
        <v>9568</v>
      </c>
      <c r="I955" s="18" t="s">
        <v>9569</v>
      </c>
      <c r="J955" s="18"/>
      <c r="K955" s="18" t="s">
        <v>9570</v>
      </c>
      <c r="L955" s="20" t="s">
        <v>9571</v>
      </c>
      <c r="M955" s="18" t="s">
        <v>4247</v>
      </c>
      <c r="N955" s="21" t="s">
        <v>9572</v>
      </c>
      <c r="O955" s="21" t="s">
        <v>9573</v>
      </c>
    </row>
    <row r="956" spans="1:15" ht="15" customHeight="1">
      <c r="A956" s="18" t="s">
        <v>112</v>
      </c>
      <c r="B956" s="18" t="s">
        <v>113</v>
      </c>
      <c r="C956" s="19">
        <v>7</v>
      </c>
      <c r="D956" s="18" t="s">
        <v>604</v>
      </c>
      <c r="E956" s="18" t="s">
        <v>7656</v>
      </c>
      <c r="F956" s="20">
        <v>6849824</v>
      </c>
      <c r="G956" s="18" t="s">
        <v>9539</v>
      </c>
      <c r="H956" s="18" t="s">
        <v>9574</v>
      </c>
      <c r="I956" s="18" t="s">
        <v>9575</v>
      </c>
      <c r="J956" s="18"/>
      <c r="K956" s="18" t="s">
        <v>4213</v>
      </c>
      <c r="L956" s="20" t="s">
        <v>9576</v>
      </c>
      <c r="M956" s="18" t="s">
        <v>4206</v>
      </c>
      <c r="N956" s="21" t="s">
        <v>9577</v>
      </c>
      <c r="O956" s="21" t="s">
        <v>9578</v>
      </c>
    </row>
    <row r="957" spans="1:15" ht="15" customHeight="1">
      <c r="A957" s="18" t="s">
        <v>112</v>
      </c>
      <c r="B957" s="18" t="s">
        <v>113</v>
      </c>
      <c r="C957" s="19">
        <v>7</v>
      </c>
      <c r="D957" s="18" t="s">
        <v>604</v>
      </c>
      <c r="E957" s="18" t="s">
        <v>7656</v>
      </c>
      <c r="F957" s="20">
        <v>6295667</v>
      </c>
      <c r="G957" s="18" t="s">
        <v>9440</v>
      </c>
      <c r="H957" s="18" t="s">
        <v>9579</v>
      </c>
      <c r="I957" s="18" t="s">
        <v>9580</v>
      </c>
      <c r="J957" s="18"/>
      <c r="K957" s="18" t="s">
        <v>4450</v>
      </c>
      <c r="L957" s="20" t="s">
        <v>9581</v>
      </c>
      <c r="M957" s="18" t="s">
        <v>4206</v>
      </c>
      <c r="N957" s="21" t="s">
        <v>9582</v>
      </c>
      <c r="O957" s="21" t="s">
        <v>9583</v>
      </c>
    </row>
    <row r="958" spans="1:15" ht="15" customHeight="1">
      <c r="A958" s="18" t="s">
        <v>112</v>
      </c>
      <c r="B958" s="18" t="s">
        <v>113</v>
      </c>
      <c r="C958" s="19">
        <v>7</v>
      </c>
      <c r="D958" s="18" t="s">
        <v>604</v>
      </c>
      <c r="E958" s="18" t="s">
        <v>7656</v>
      </c>
      <c r="F958" s="20">
        <v>6282505</v>
      </c>
      <c r="G958" s="18" t="s">
        <v>9440</v>
      </c>
      <c r="H958" s="18" t="s">
        <v>9584</v>
      </c>
      <c r="I958" s="18" t="s">
        <v>9585</v>
      </c>
      <c r="J958" s="18"/>
      <c r="K958" s="18" t="s">
        <v>4450</v>
      </c>
      <c r="L958" s="20" t="s">
        <v>9586</v>
      </c>
      <c r="M958" s="18" t="s">
        <v>4206</v>
      </c>
      <c r="N958" s="21" t="s">
        <v>9587</v>
      </c>
      <c r="O958" s="21" t="s">
        <v>9588</v>
      </c>
    </row>
    <row r="959" spans="1:15" ht="15" customHeight="1">
      <c r="A959" s="18" t="s">
        <v>112</v>
      </c>
      <c r="B959" s="18" t="s">
        <v>113</v>
      </c>
      <c r="C959" s="19">
        <v>7</v>
      </c>
      <c r="D959" s="18" t="s">
        <v>604</v>
      </c>
      <c r="E959" s="18" t="s">
        <v>7656</v>
      </c>
      <c r="F959" s="20">
        <v>6800551</v>
      </c>
      <c r="G959" s="18" t="s">
        <v>9589</v>
      </c>
      <c r="H959" s="18" t="s">
        <v>9590</v>
      </c>
      <c r="I959" s="18" t="s">
        <v>9591</v>
      </c>
      <c r="J959" s="18"/>
      <c r="K959" s="18" t="s">
        <v>9458</v>
      </c>
      <c r="L959" s="20" t="s">
        <v>9592</v>
      </c>
      <c r="M959" s="18" t="s">
        <v>4452</v>
      </c>
      <c r="N959" s="21" t="s">
        <v>9593</v>
      </c>
      <c r="O959" s="21" t="s">
        <v>9594</v>
      </c>
    </row>
    <row r="960" spans="1:15" ht="15" customHeight="1">
      <c r="A960" s="18" t="s">
        <v>112</v>
      </c>
      <c r="B960" s="18" t="s">
        <v>113</v>
      </c>
      <c r="C960" s="19">
        <v>7</v>
      </c>
      <c r="D960" s="18" t="s">
        <v>604</v>
      </c>
      <c r="E960" s="18" t="s">
        <v>7656</v>
      </c>
      <c r="F960" s="20">
        <v>6977368</v>
      </c>
      <c r="G960" s="18" t="s">
        <v>9595</v>
      </c>
      <c r="H960" s="18" t="s">
        <v>9596</v>
      </c>
      <c r="I960" s="18" t="s">
        <v>9597</v>
      </c>
      <c r="J960" s="18"/>
      <c r="K960" s="18" t="s">
        <v>4213</v>
      </c>
      <c r="L960" s="20" t="s">
        <v>9598</v>
      </c>
      <c r="M960" s="18" t="s">
        <v>4275</v>
      </c>
      <c r="N960" s="21" t="s">
        <v>9599</v>
      </c>
      <c r="O960" s="21" t="s">
        <v>9600</v>
      </c>
    </row>
    <row r="961" spans="1:15" ht="15" customHeight="1">
      <c r="A961" s="18" t="s">
        <v>112</v>
      </c>
      <c r="B961" s="18" t="s">
        <v>113</v>
      </c>
      <c r="C961" s="19">
        <v>7</v>
      </c>
      <c r="D961" s="18" t="s">
        <v>604</v>
      </c>
      <c r="E961" s="18" t="s">
        <v>7656</v>
      </c>
      <c r="F961" s="20">
        <v>7059495</v>
      </c>
      <c r="G961" s="18" t="s">
        <v>7716</v>
      </c>
      <c r="H961" s="18" t="s">
        <v>9601</v>
      </c>
      <c r="I961" s="18" t="s">
        <v>9602</v>
      </c>
      <c r="J961" s="18"/>
      <c r="K961" s="18" t="s">
        <v>4213</v>
      </c>
      <c r="L961" s="20" t="s">
        <v>9603</v>
      </c>
      <c r="M961" s="18" t="s">
        <v>5105</v>
      </c>
      <c r="N961" s="21" t="s">
        <v>9604</v>
      </c>
      <c r="O961" s="21" t="s">
        <v>9605</v>
      </c>
    </row>
    <row r="962" spans="1:15" ht="15" customHeight="1">
      <c r="A962" s="18" t="s">
        <v>112</v>
      </c>
      <c r="B962" s="18" t="s">
        <v>113</v>
      </c>
      <c r="C962" s="19">
        <v>7</v>
      </c>
      <c r="D962" s="18" t="s">
        <v>604</v>
      </c>
      <c r="E962" s="18" t="s">
        <v>7656</v>
      </c>
      <c r="F962" s="20">
        <v>7329931</v>
      </c>
      <c r="G962" s="18" t="s">
        <v>7716</v>
      </c>
      <c r="H962" s="18" t="s">
        <v>9606</v>
      </c>
      <c r="I962" s="18" t="s">
        <v>1098</v>
      </c>
      <c r="J962" s="18"/>
      <c r="K962" s="18" t="s">
        <v>9607</v>
      </c>
      <c r="L962" s="20" t="s">
        <v>9608</v>
      </c>
      <c r="M962" s="18" t="s">
        <v>4206</v>
      </c>
      <c r="N962" s="21" t="s">
        <v>9609</v>
      </c>
      <c r="O962" s="18"/>
    </row>
    <row r="963" spans="1:15" ht="15" customHeight="1">
      <c r="A963" s="18" t="s">
        <v>112</v>
      </c>
      <c r="B963" s="18" t="s">
        <v>113</v>
      </c>
      <c r="C963" s="19">
        <v>7</v>
      </c>
      <c r="D963" s="18" t="s">
        <v>604</v>
      </c>
      <c r="E963" s="18" t="s">
        <v>7656</v>
      </c>
      <c r="F963" s="20">
        <v>7318243</v>
      </c>
      <c r="G963" s="18" t="s">
        <v>7716</v>
      </c>
      <c r="H963" s="18" t="s">
        <v>9610</v>
      </c>
      <c r="I963" s="18" t="s">
        <v>9611</v>
      </c>
      <c r="J963" s="18"/>
      <c r="K963" s="18" t="s">
        <v>4450</v>
      </c>
      <c r="L963" s="20" t="s">
        <v>9612</v>
      </c>
      <c r="M963" s="18" t="s">
        <v>4206</v>
      </c>
      <c r="N963" s="21" t="s">
        <v>9613</v>
      </c>
      <c r="O963" s="21" t="s">
        <v>9614</v>
      </c>
    </row>
    <row r="964" spans="1:15" ht="15" customHeight="1">
      <c r="A964" s="18" t="s">
        <v>112</v>
      </c>
      <c r="B964" s="18" t="s">
        <v>113</v>
      </c>
      <c r="C964" s="19">
        <v>7</v>
      </c>
      <c r="D964" s="18" t="s">
        <v>604</v>
      </c>
      <c r="E964" s="18" t="s">
        <v>7656</v>
      </c>
      <c r="F964" s="20">
        <v>7318244</v>
      </c>
      <c r="G964" s="18" t="s">
        <v>7716</v>
      </c>
      <c r="H964" s="18" t="s">
        <v>9615</v>
      </c>
      <c r="I964" s="18" t="s">
        <v>9611</v>
      </c>
      <c r="J964" s="18"/>
      <c r="K964" s="18" t="s">
        <v>4450</v>
      </c>
      <c r="L964" s="20" t="s">
        <v>9616</v>
      </c>
      <c r="M964" s="18" t="s">
        <v>4206</v>
      </c>
      <c r="N964" s="21" t="s">
        <v>9617</v>
      </c>
      <c r="O964" s="21" t="s">
        <v>9618</v>
      </c>
    </row>
    <row r="965" spans="1:15" ht="15" customHeight="1">
      <c r="A965" s="18" t="s">
        <v>112</v>
      </c>
      <c r="B965" s="18" t="s">
        <v>113</v>
      </c>
      <c r="C965" s="19">
        <v>7</v>
      </c>
      <c r="D965" s="18" t="s">
        <v>604</v>
      </c>
      <c r="E965" s="18" t="s">
        <v>7656</v>
      </c>
      <c r="F965" s="20">
        <v>7258503</v>
      </c>
      <c r="G965" s="18" t="s">
        <v>9619</v>
      </c>
      <c r="H965" s="18" t="s">
        <v>9620</v>
      </c>
      <c r="I965" s="18" t="s">
        <v>9621</v>
      </c>
      <c r="J965" s="18"/>
      <c r="K965" s="18" t="s">
        <v>9622</v>
      </c>
      <c r="L965" s="20" t="s">
        <v>9623</v>
      </c>
      <c r="M965" s="18" t="s">
        <v>4452</v>
      </c>
      <c r="N965" s="21" t="s">
        <v>9624</v>
      </c>
      <c r="O965" s="21" t="s">
        <v>9625</v>
      </c>
    </row>
    <row r="966" spans="1:15" ht="15" customHeight="1">
      <c r="A966" s="18" t="s">
        <v>112</v>
      </c>
      <c r="B966" s="18" t="s">
        <v>113</v>
      </c>
      <c r="C966" s="19">
        <v>7</v>
      </c>
      <c r="D966" s="18" t="s">
        <v>604</v>
      </c>
      <c r="E966" s="18" t="s">
        <v>7656</v>
      </c>
      <c r="F966" s="20">
        <v>7028329</v>
      </c>
      <c r="G966" s="18" t="s">
        <v>9626</v>
      </c>
      <c r="H966" s="18" t="s">
        <v>9627</v>
      </c>
      <c r="I966" s="18" t="s">
        <v>9628</v>
      </c>
      <c r="J966" s="18"/>
      <c r="K966" s="18" t="s">
        <v>4450</v>
      </c>
      <c r="L966" s="20" t="s">
        <v>9629</v>
      </c>
      <c r="M966" s="18" t="s">
        <v>4275</v>
      </c>
      <c r="N966" s="21" t="s">
        <v>9630</v>
      </c>
      <c r="O966" s="21" t="s">
        <v>9631</v>
      </c>
    </row>
    <row r="967" spans="1:15" ht="15" customHeight="1">
      <c r="A967" s="18" t="s">
        <v>112</v>
      </c>
      <c r="B967" s="18" t="s">
        <v>113</v>
      </c>
      <c r="C967" s="19">
        <v>7</v>
      </c>
      <c r="D967" s="18" t="s">
        <v>604</v>
      </c>
      <c r="E967" s="18" t="s">
        <v>7656</v>
      </c>
      <c r="F967" s="20">
        <v>7021018</v>
      </c>
      <c r="G967" s="18" t="s">
        <v>9632</v>
      </c>
      <c r="H967" s="18" t="s">
        <v>9633</v>
      </c>
      <c r="I967" s="18" t="s">
        <v>9634</v>
      </c>
      <c r="J967" s="18"/>
      <c r="K967" s="18" t="s">
        <v>4450</v>
      </c>
      <c r="L967" s="20" t="s">
        <v>9635</v>
      </c>
      <c r="M967" s="18" t="s">
        <v>4275</v>
      </c>
      <c r="N967" s="21" t="s">
        <v>9636</v>
      </c>
      <c r="O967" s="21" t="s">
        <v>9637</v>
      </c>
    </row>
    <row r="968" spans="1:15" ht="15" customHeight="1">
      <c r="A968" s="18" t="s">
        <v>112</v>
      </c>
      <c r="B968" s="18" t="s">
        <v>113</v>
      </c>
      <c r="C968" s="19">
        <v>7</v>
      </c>
      <c r="D968" s="18" t="s">
        <v>604</v>
      </c>
      <c r="E968" s="18" t="s">
        <v>7656</v>
      </c>
      <c r="F968" s="20">
        <v>6939693</v>
      </c>
      <c r="G968" s="18" t="s">
        <v>9638</v>
      </c>
      <c r="H968" s="18" t="s">
        <v>9639</v>
      </c>
      <c r="I968" s="18" t="s">
        <v>9634</v>
      </c>
      <c r="J968" s="18"/>
      <c r="K968" s="18" t="s">
        <v>9640</v>
      </c>
      <c r="L968" s="20" t="s">
        <v>9641</v>
      </c>
      <c r="M968" s="18" t="s">
        <v>4452</v>
      </c>
      <c r="N968" s="21" t="s">
        <v>9642</v>
      </c>
      <c r="O968" s="21" t="s">
        <v>9643</v>
      </c>
    </row>
    <row r="969" spans="1:15" ht="15" customHeight="1">
      <c r="A969" s="18" t="s">
        <v>112</v>
      </c>
      <c r="B969" s="18" t="s">
        <v>113</v>
      </c>
      <c r="C969" s="19">
        <v>7</v>
      </c>
      <c r="D969" s="18" t="s">
        <v>604</v>
      </c>
      <c r="E969" s="18" t="s">
        <v>7656</v>
      </c>
      <c r="F969" s="20">
        <v>6259351</v>
      </c>
      <c r="G969" s="18" t="s">
        <v>9644</v>
      </c>
      <c r="H969" s="18" t="s">
        <v>9645</v>
      </c>
      <c r="I969" s="18" t="s">
        <v>9646</v>
      </c>
      <c r="J969" s="18"/>
      <c r="K969" s="18" t="s">
        <v>7081</v>
      </c>
      <c r="L969" s="20" t="s">
        <v>9647</v>
      </c>
      <c r="M969" s="18" t="s">
        <v>4452</v>
      </c>
      <c r="N969" s="21" t="s">
        <v>9648</v>
      </c>
      <c r="O969" s="21" t="s">
        <v>9649</v>
      </c>
    </row>
    <row r="970" spans="1:15" ht="15" customHeight="1">
      <c r="A970" s="18" t="s">
        <v>112</v>
      </c>
      <c r="B970" s="18" t="s">
        <v>113</v>
      </c>
      <c r="C970" s="19">
        <v>7</v>
      </c>
      <c r="D970" s="18" t="s">
        <v>604</v>
      </c>
      <c r="E970" s="18" t="s">
        <v>7656</v>
      </c>
      <c r="F970" s="20">
        <v>6780645</v>
      </c>
      <c r="G970" s="18" t="s">
        <v>9650</v>
      </c>
      <c r="H970" s="18" t="s">
        <v>9651</v>
      </c>
      <c r="I970" s="18" t="s">
        <v>9652</v>
      </c>
      <c r="J970" s="18"/>
      <c r="K970" s="18" t="s">
        <v>8742</v>
      </c>
      <c r="L970" s="20" t="s">
        <v>9653</v>
      </c>
      <c r="M970" s="18" t="s">
        <v>4452</v>
      </c>
      <c r="N970" s="21" t="s">
        <v>9654</v>
      </c>
      <c r="O970" s="18"/>
    </row>
    <row r="971" spans="1:15" ht="15" customHeight="1">
      <c r="A971" s="18" t="s">
        <v>112</v>
      </c>
      <c r="B971" s="18" t="s">
        <v>113</v>
      </c>
      <c r="C971" s="19">
        <v>7</v>
      </c>
      <c r="D971" s="18" t="s">
        <v>604</v>
      </c>
      <c r="E971" s="18" t="s">
        <v>7656</v>
      </c>
      <c r="F971" s="20">
        <v>6167102</v>
      </c>
      <c r="G971" s="18" t="s">
        <v>9626</v>
      </c>
      <c r="H971" s="18" t="s">
        <v>9655</v>
      </c>
      <c r="I971" s="18" t="s">
        <v>1004</v>
      </c>
      <c r="J971" s="18"/>
      <c r="K971" s="18" t="s">
        <v>4547</v>
      </c>
      <c r="L971" s="20" t="s">
        <v>9656</v>
      </c>
      <c r="M971" s="18" t="s">
        <v>4275</v>
      </c>
      <c r="N971" s="21" t="s">
        <v>9657</v>
      </c>
      <c r="O971" s="18"/>
    </row>
    <row r="972" spans="1:15" ht="15" customHeight="1">
      <c r="A972" s="18" t="s">
        <v>112</v>
      </c>
      <c r="B972" s="18" t="s">
        <v>113</v>
      </c>
      <c r="C972" s="19">
        <v>7</v>
      </c>
      <c r="D972" s="18" t="s">
        <v>604</v>
      </c>
      <c r="E972" s="18" t="s">
        <v>7656</v>
      </c>
      <c r="F972" s="20">
        <v>7261462</v>
      </c>
      <c r="G972" s="18" t="s">
        <v>9658</v>
      </c>
      <c r="H972" s="18" t="s">
        <v>9659</v>
      </c>
      <c r="I972" s="18" t="s">
        <v>9660</v>
      </c>
      <c r="J972" s="18"/>
      <c r="K972" s="18" t="s">
        <v>4450</v>
      </c>
      <c r="L972" s="20" t="s">
        <v>9661</v>
      </c>
      <c r="M972" s="18" t="s">
        <v>4452</v>
      </c>
      <c r="N972" s="21" t="s">
        <v>9662</v>
      </c>
      <c r="O972" s="21" t="s">
        <v>9663</v>
      </c>
    </row>
    <row r="973" spans="1:15" ht="15" customHeight="1">
      <c r="A973" s="18" t="s">
        <v>112</v>
      </c>
      <c r="B973" s="18" t="s">
        <v>113</v>
      </c>
      <c r="C973" s="19">
        <v>7</v>
      </c>
      <c r="D973" s="18" t="s">
        <v>604</v>
      </c>
      <c r="E973" s="18" t="s">
        <v>7656</v>
      </c>
      <c r="F973" s="20">
        <v>7426410</v>
      </c>
      <c r="G973" s="18" t="s">
        <v>9664</v>
      </c>
      <c r="H973" s="18" t="s">
        <v>9665</v>
      </c>
      <c r="I973" s="18" t="s">
        <v>9666</v>
      </c>
      <c r="J973" s="18"/>
      <c r="K973" s="18" t="s">
        <v>4213</v>
      </c>
      <c r="L973" s="20" t="s">
        <v>9667</v>
      </c>
      <c r="M973" s="18" t="s">
        <v>4452</v>
      </c>
      <c r="N973" s="21" t="s">
        <v>9668</v>
      </c>
      <c r="O973" s="21" t="s">
        <v>9669</v>
      </c>
    </row>
    <row r="974" spans="1:15" ht="15" customHeight="1">
      <c r="A974" s="18" t="s">
        <v>112</v>
      </c>
      <c r="B974" s="18" t="s">
        <v>113</v>
      </c>
      <c r="C974" s="19">
        <v>7</v>
      </c>
      <c r="D974" s="18" t="s">
        <v>604</v>
      </c>
      <c r="E974" s="18" t="s">
        <v>7656</v>
      </c>
      <c r="F974" s="20">
        <v>6255539</v>
      </c>
      <c r="G974" s="18" t="s">
        <v>9670</v>
      </c>
      <c r="H974" s="18" t="s">
        <v>9671</v>
      </c>
      <c r="I974" s="18" t="s">
        <v>9672</v>
      </c>
      <c r="J974" s="18"/>
      <c r="K974" s="18" t="s">
        <v>9305</v>
      </c>
      <c r="L974" s="20" t="s">
        <v>9673</v>
      </c>
      <c r="M974" s="18" t="s">
        <v>4206</v>
      </c>
      <c r="N974" s="21" t="s">
        <v>9674</v>
      </c>
      <c r="O974" s="18"/>
    </row>
    <row r="975" spans="1:15" ht="15" customHeight="1">
      <c r="A975" s="18" t="s">
        <v>112</v>
      </c>
      <c r="B975" s="18" t="s">
        <v>113</v>
      </c>
      <c r="C975" s="19">
        <v>7</v>
      </c>
      <c r="D975" s="18" t="s">
        <v>604</v>
      </c>
      <c r="E975" s="18" t="s">
        <v>7656</v>
      </c>
      <c r="F975" s="20">
        <v>389494</v>
      </c>
      <c r="G975" s="18" t="s">
        <v>7716</v>
      </c>
      <c r="H975" s="18" t="s">
        <v>9675</v>
      </c>
      <c r="I975" s="18" t="s">
        <v>9676</v>
      </c>
      <c r="J975" s="18"/>
      <c r="K975" s="18" t="s">
        <v>4450</v>
      </c>
      <c r="L975" s="20" t="s">
        <v>9677</v>
      </c>
      <c r="M975" s="18" t="s">
        <v>4215</v>
      </c>
      <c r="N975" s="21" t="s">
        <v>9678</v>
      </c>
      <c r="O975" s="21" t="s">
        <v>9679</v>
      </c>
    </row>
    <row r="976" spans="1:15" ht="15" customHeight="1">
      <c r="A976" s="18" t="s">
        <v>112</v>
      </c>
      <c r="B976" s="18" t="s">
        <v>113</v>
      </c>
      <c r="C976" s="19">
        <v>7</v>
      </c>
      <c r="D976" s="18" t="s">
        <v>604</v>
      </c>
      <c r="E976" s="18" t="s">
        <v>7656</v>
      </c>
      <c r="F976" s="20">
        <v>523349</v>
      </c>
      <c r="G976" s="18" t="s">
        <v>7716</v>
      </c>
      <c r="H976" s="18" t="s">
        <v>9680</v>
      </c>
      <c r="I976" s="18" t="s">
        <v>9676</v>
      </c>
      <c r="J976" s="18"/>
      <c r="K976" s="18" t="s">
        <v>7606</v>
      </c>
      <c r="L976" s="20" t="s">
        <v>9681</v>
      </c>
      <c r="M976" s="18" t="s">
        <v>4206</v>
      </c>
      <c r="N976" s="21" t="s">
        <v>9682</v>
      </c>
      <c r="O976" s="21" t="s">
        <v>9683</v>
      </c>
    </row>
    <row r="977" spans="1:15" ht="15" customHeight="1">
      <c r="A977" s="18" t="s">
        <v>112</v>
      </c>
      <c r="B977" s="18" t="s">
        <v>113</v>
      </c>
      <c r="C977" s="19">
        <v>7</v>
      </c>
      <c r="D977" s="18" t="s">
        <v>604</v>
      </c>
      <c r="E977" s="18" t="s">
        <v>7656</v>
      </c>
      <c r="F977" s="20">
        <v>509775</v>
      </c>
      <c r="G977" s="18" t="s">
        <v>9684</v>
      </c>
      <c r="H977" s="18" t="s">
        <v>9685</v>
      </c>
      <c r="I977" s="18" t="s">
        <v>9676</v>
      </c>
      <c r="J977" s="18"/>
      <c r="K977" s="18" t="s">
        <v>4450</v>
      </c>
      <c r="L977" s="20" t="s">
        <v>9686</v>
      </c>
      <c r="M977" s="18" t="s">
        <v>4452</v>
      </c>
      <c r="N977" s="21" t="s">
        <v>9687</v>
      </c>
      <c r="O977" s="21" t="s">
        <v>9688</v>
      </c>
    </row>
    <row r="978" spans="1:15" ht="15" customHeight="1">
      <c r="A978" s="18" t="s">
        <v>112</v>
      </c>
      <c r="B978" s="18" t="s">
        <v>113</v>
      </c>
      <c r="C978" s="19">
        <v>7</v>
      </c>
      <c r="D978" s="18" t="s">
        <v>604</v>
      </c>
      <c r="E978" s="18" t="s">
        <v>7656</v>
      </c>
      <c r="F978" s="20">
        <v>708583</v>
      </c>
      <c r="G978" s="18" t="s">
        <v>9689</v>
      </c>
      <c r="H978" s="18" t="s">
        <v>9690</v>
      </c>
      <c r="I978" s="18" t="s">
        <v>9691</v>
      </c>
      <c r="J978" s="18"/>
      <c r="K978" s="18" t="s">
        <v>9344</v>
      </c>
      <c r="L978" s="20" t="s">
        <v>9692</v>
      </c>
      <c r="M978" s="18" t="s">
        <v>4206</v>
      </c>
      <c r="N978" s="21" t="s">
        <v>9693</v>
      </c>
      <c r="O978" s="21" t="s">
        <v>9694</v>
      </c>
    </row>
    <row r="979" spans="1:15" ht="15" customHeight="1">
      <c r="A979" s="18" t="s">
        <v>112</v>
      </c>
      <c r="B979" s="18" t="s">
        <v>113</v>
      </c>
      <c r="C979" s="19">
        <v>7</v>
      </c>
      <c r="D979" s="18" t="s">
        <v>604</v>
      </c>
      <c r="E979" s="18" t="s">
        <v>7656</v>
      </c>
      <c r="F979" s="20">
        <v>603976</v>
      </c>
      <c r="G979" s="18" t="s">
        <v>9695</v>
      </c>
      <c r="H979" s="18" t="s">
        <v>9696</v>
      </c>
      <c r="I979" s="18" t="s">
        <v>9697</v>
      </c>
      <c r="J979" s="18"/>
      <c r="K979" s="18" t="s">
        <v>4450</v>
      </c>
      <c r="L979" s="20" t="s">
        <v>9698</v>
      </c>
      <c r="M979" s="18" t="s">
        <v>4206</v>
      </c>
      <c r="N979" s="21" t="s">
        <v>9699</v>
      </c>
      <c r="O979" s="21" t="s">
        <v>9700</v>
      </c>
    </row>
    <row r="980" spans="1:15" ht="15" customHeight="1">
      <c r="A980" s="18" t="s">
        <v>112</v>
      </c>
      <c r="B980" s="18" t="s">
        <v>113</v>
      </c>
      <c r="C980" s="19">
        <v>7</v>
      </c>
      <c r="D980" s="18" t="s">
        <v>604</v>
      </c>
      <c r="E980" s="18" t="s">
        <v>7656</v>
      </c>
      <c r="F980" s="20">
        <v>946410</v>
      </c>
      <c r="G980" s="18" t="s">
        <v>9701</v>
      </c>
      <c r="H980" s="18" t="s">
        <v>9702</v>
      </c>
      <c r="I980" s="18" t="s">
        <v>9703</v>
      </c>
      <c r="J980" s="18"/>
      <c r="K980" s="18" t="s">
        <v>4213</v>
      </c>
      <c r="L980" s="20" t="s">
        <v>9704</v>
      </c>
      <c r="M980" s="18" t="s">
        <v>4452</v>
      </c>
      <c r="N980" s="21" t="s">
        <v>9705</v>
      </c>
      <c r="O980" s="21" t="s">
        <v>9706</v>
      </c>
    </row>
    <row r="981" spans="1:15" ht="15" customHeight="1">
      <c r="A981" s="18" t="s">
        <v>112</v>
      </c>
      <c r="B981" s="18" t="s">
        <v>113</v>
      </c>
      <c r="C981" s="19">
        <v>7</v>
      </c>
      <c r="D981" s="18" t="s">
        <v>604</v>
      </c>
      <c r="E981" s="18" t="s">
        <v>7656</v>
      </c>
      <c r="F981" s="20">
        <v>1198698</v>
      </c>
      <c r="G981" s="18" t="s">
        <v>9707</v>
      </c>
      <c r="H981" s="18" t="s">
        <v>9708</v>
      </c>
      <c r="I981" s="18" t="s">
        <v>9709</v>
      </c>
      <c r="J981" s="18"/>
      <c r="K981" s="18" t="s">
        <v>9710</v>
      </c>
      <c r="L981" s="20" t="s">
        <v>9711</v>
      </c>
      <c r="M981" s="18" t="s">
        <v>4452</v>
      </c>
      <c r="N981" s="21" t="s">
        <v>9712</v>
      </c>
      <c r="O981" s="18"/>
    </row>
    <row r="982" spans="1:15" ht="15" customHeight="1">
      <c r="A982" s="18" t="s">
        <v>123</v>
      </c>
      <c r="B982" s="18" t="s">
        <v>124</v>
      </c>
      <c r="C982" s="19">
        <v>8</v>
      </c>
      <c r="D982" s="18" t="s">
        <v>632</v>
      </c>
      <c r="E982" s="18" t="s">
        <v>9713</v>
      </c>
      <c r="F982" s="20">
        <v>38275240</v>
      </c>
      <c r="G982" s="18" t="s">
        <v>9714</v>
      </c>
      <c r="H982" s="18" t="s">
        <v>9715</v>
      </c>
      <c r="I982" s="18" t="s">
        <v>9716</v>
      </c>
      <c r="J982" s="18"/>
      <c r="K982" s="18" t="s">
        <v>9717</v>
      </c>
      <c r="L982" s="20" t="s">
        <v>9718</v>
      </c>
      <c r="M982" s="18" t="s">
        <v>4206</v>
      </c>
      <c r="N982" s="21" t="s">
        <v>9719</v>
      </c>
      <c r="O982" s="21" t="s">
        <v>9720</v>
      </c>
    </row>
    <row r="983" spans="1:15" ht="15" customHeight="1">
      <c r="A983" s="18" t="s">
        <v>123</v>
      </c>
      <c r="B983" s="18" t="s">
        <v>124</v>
      </c>
      <c r="C983" s="19">
        <v>8</v>
      </c>
      <c r="D983" s="18" t="s">
        <v>632</v>
      </c>
      <c r="E983" s="18" t="s">
        <v>9713</v>
      </c>
      <c r="F983" s="20">
        <v>38275244</v>
      </c>
      <c r="G983" s="18" t="s">
        <v>9714</v>
      </c>
      <c r="H983" s="18" t="s">
        <v>9721</v>
      </c>
      <c r="I983" s="18" t="s">
        <v>9716</v>
      </c>
      <c r="J983" s="18"/>
      <c r="K983" s="18" t="s">
        <v>9717</v>
      </c>
      <c r="L983" s="20" t="s">
        <v>9722</v>
      </c>
      <c r="M983" s="18" t="s">
        <v>4206</v>
      </c>
      <c r="N983" s="21" t="s">
        <v>9723</v>
      </c>
      <c r="O983" s="21" t="s">
        <v>9724</v>
      </c>
    </row>
    <row r="984" spans="1:15" ht="15" customHeight="1">
      <c r="A984" s="18" t="s">
        <v>123</v>
      </c>
      <c r="B984" s="18" t="s">
        <v>124</v>
      </c>
      <c r="C984" s="19">
        <v>8</v>
      </c>
      <c r="D984" s="18" t="s">
        <v>632</v>
      </c>
      <c r="E984" s="18" t="s">
        <v>9713</v>
      </c>
      <c r="F984" s="20">
        <v>37740557</v>
      </c>
      <c r="G984" s="18" t="s">
        <v>7247</v>
      </c>
      <c r="H984" s="18" t="s">
        <v>7248</v>
      </c>
      <c r="I984" s="18" t="s">
        <v>6670</v>
      </c>
      <c r="J984" s="18"/>
      <c r="K984" s="18" t="s">
        <v>4213</v>
      </c>
      <c r="L984" s="20" t="s">
        <v>7249</v>
      </c>
      <c r="M984" s="18" t="s">
        <v>4206</v>
      </c>
      <c r="N984" s="21" t="s">
        <v>7250</v>
      </c>
      <c r="O984" s="21" t="s">
        <v>7251</v>
      </c>
    </row>
    <row r="985" spans="1:15" ht="15" customHeight="1">
      <c r="A985" s="18" t="s">
        <v>123</v>
      </c>
      <c r="B985" s="18" t="s">
        <v>124</v>
      </c>
      <c r="C985" s="19">
        <v>8</v>
      </c>
      <c r="D985" s="18" t="s">
        <v>632</v>
      </c>
      <c r="E985" s="18" t="s">
        <v>9713</v>
      </c>
      <c r="F985" s="20">
        <v>37201904</v>
      </c>
      <c r="G985" s="18" t="s">
        <v>9725</v>
      </c>
      <c r="H985" s="18" t="s">
        <v>9726</v>
      </c>
      <c r="I985" s="18" t="s">
        <v>3719</v>
      </c>
      <c r="J985" s="18"/>
      <c r="K985" s="18" t="s">
        <v>4213</v>
      </c>
      <c r="L985" s="20" t="s">
        <v>9727</v>
      </c>
      <c r="M985" s="18" t="s">
        <v>4206</v>
      </c>
      <c r="N985" s="21" t="s">
        <v>9728</v>
      </c>
      <c r="O985" s="21" t="s">
        <v>9729</v>
      </c>
    </row>
    <row r="986" spans="1:15" ht="15" customHeight="1">
      <c r="A986" s="18" t="s">
        <v>123</v>
      </c>
      <c r="B986" s="18" t="s">
        <v>124</v>
      </c>
      <c r="C986" s="19">
        <v>8</v>
      </c>
      <c r="D986" s="18" t="s">
        <v>632</v>
      </c>
      <c r="E986" s="18" t="s">
        <v>9713</v>
      </c>
      <c r="F986" s="20">
        <v>36702175</v>
      </c>
      <c r="G986" s="18" t="s">
        <v>9730</v>
      </c>
      <c r="H986" s="18" t="s">
        <v>9731</v>
      </c>
      <c r="I986" s="18" t="s">
        <v>4303</v>
      </c>
      <c r="J986" s="18" t="s">
        <v>9732</v>
      </c>
      <c r="K986" s="18" t="s">
        <v>9733</v>
      </c>
      <c r="L986" s="20" t="s">
        <v>9734</v>
      </c>
      <c r="M986" s="18" t="s">
        <v>4275</v>
      </c>
      <c r="N986" s="21" t="s">
        <v>9735</v>
      </c>
      <c r="O986" s="21" t="s">
        <v>9736</v>
      </c>
    </row>
    <row r="987" spans="1:15" ht="15" customHeight="1">
      <c r="A987" s="18" t="s">
        <v>123</v>
      </c>
      <c r="B987" s="18" t="s">
        <v>124</v>
      </c>
      <c r="C987" s="19">
        <v>8</v>
      </c>
      <c r="D987" s="18" t="s">
        <v>632</v>
      </c>
      <c r="E987" s="18" t="s">
        <v>9713</v>
      </c>
      <c r="F987" s="20">
        <v>35134124</v>
      </c>
      <c r="G987" s="18" t="s">
        <v>9737</v>
      </c>
      <c r="H987" s="18" t="s">
        <v>9738</v>
      </c>
      <c r="I987" s="18" t="s">
        <v>9739</v>
      </c>
      <c r="J987" s="18"/>
      <c r="K987" s="18" t="s">
        <v>7104</v>
      </c>
      <c r="L987" s="20" t="s">
        <v>9740</v>
      </c>
      <c r="M987" s="18" t="s">
        <v>4275</v>
      </c>
      <c r="N987" s="21" t="s">
        <v>9741</v>
      </c>
      <c r="O987" s="21" t="s">
        <v>9742</v>
      </c>
    </row>
    <row r="988" spans="1:15" ht="15" customHeight="1">
      <c r="A988" s="18" t="s">
        <v>123</v>
      </c>
      <c r="B988" s="18" t="s">
        <v>124</v>
      </c>
      <c r="C988" s="19">
        <v>8</v>
      </c>
      <c r="D988" s="18" t="s">
        <v>632</v>
      </c>
      <c r="E988" s="18" t="s">
        <v>9713</v>
      </c>
      <c r="F988" s="20">
        <v>35466907</v>
      </c>
      <c r="G988" s="18" t="s">
        <v>9743</v>
      </c>
      <c r="H988" s="18" t="s">
        <v>9744</v>
      </c>
      <c r="I988" s="18" t="s">
        <v>1154</v>
      </c>
      <c r="J988" s="18" t="s">
        <v>9745</v>
      </c>
      <c r="K988" s="18" t="s">
        <v>9746</v>
      </c>
      <c r="L988" s="20" t="s">
        <v>9747</v>
      </c>
      <c r="M988" s="18" t="s">
        <v>4206</v>
      </c>
      <c r="N988" s="21" t="s">
        <v>9748</v>
      </c>
      <c r="O988" s="21" t="s">
        <v>9749</v>
      </c>
    </row>
    <row r="989" spans="1:15" ht="15" customHeight="1">
      <c r="A989" s="18" t="s">
        <v>123</v>
      </c>
      <c r="B989" s="18" t="s">
        <v>124</v>
      </c>
      <c r="C989" s="19">
        <v>8</v>
      </c>
      <c r="D989" s="18" t="s">
        <v>632</v>
      </c>
      <c r="E989" s="18" t="s">
        <v>9713</v>
      </c>
      <c r="F989" s="20">
        <v>35355064</v>
      </c>
      <c r="G989" s="18" t="s">
        <v>9750</v>
      </c>
      <c r="H989" s="18" t="s">
        <v>2531</v>
      </c>
      <c r="I989" s="18" t="s">
        <v>9751</v>
      </c>
      <c r="J989" s="18"/>
      <c r="K989" s="18" t="s">
        <v>7104</v>
      </c>
      <c r="L989" s="20" t="s">
        <v>9752</v>
      </c>
      <c r="M989" s="18" t="s">
        <v>4275</v>
      </c>
      <c r="N989" s="21" t="s">
        <v>9753</v>
      </c>
      <c r="O989" s="21" t="s">
        <v>9754</v>
      </c>
    </row>
    <row r="990" spans="1:15" ht="15" customHeight="1">
      <c r="A990" s="18" t="s">
        <v>123</v>
      </c>
      <c r="B990" s="18" t="s">
        <v>124</v>
      </c>
      <c r="C990" s="19">
        <v>8</v>
      </c>
      <c r="D990" s="18" t="s">
        <v>632</v>
      </c>
      <c r="E990" s="18" t="s">
        <v>9713</v>
      </c>
      <c r="F990" s="20">
        <v>35351703</v>
      </c>
      <c r="G990" s="18" t="s">
        <v>9755</v>
      </c>
      <c r="H990" s="18" t="s">
        <v>9756</v>
      </c>
      <c r="I990" s="18" t="s">
        <v>9757</v>
      </c>
      <c r="J990" s="18" t="s">
        <v>9757</v>
      </c>
      <c r="K990" s="18" t="s">
        <v>7287</v>
      </c>
      <c r="L990" s="20" t="s">
        <v>9758</v>
      </c>
      <c r="M990" s="18" t="s">
        <v>4206</v>
      </c>
      <c r="N990" s="21" t="s">
        <v>9759</v>
      </c>
      <c r="O990" s="21" t="s">
        <v>9760</v>
      </c>
    </row>
    <row r="991" spans="1:15" ht="15" customHeight="1">
      <c r="A991" s="18" t="s">
        <v>123</v>
      </c>
      <c r="B991" s="18" t="s">
        <v>124</v>
      </c>
      <c r="C991" s="19">
        <v>8</v>
      </c>
      <c r="D991" s="18" t="s">
        <v>632</v>
      </c>
      <c r="E991" s="18" t="s">
        <v>9713</v>
      </c>
      <c r="F991" s="20">
        <v>34564854</v>
      </c>
      <c r="G991" s="18" t="s">
        <v>9761</v>
      </c>
      <c r="H991" s="18" t="s">
        <v>9762</v>
      </c>
      <c r="I991" s="18" t="s">
        <v>1148</v>
      </c>
      <c r="J991" s="18" t="s">
        <v>9763</v>
      </c>
      <c r="K991" s="18" t="s">
        <v>4213</v>
      </c>
      <c r="L991" s="20" t="s">
        <v>9764</v>
      </c>
      <c r="M991" s="18" t="s">
        <v>4320</v>
      </c>
      <c r="N991" s="21" t="s">
        <v>9765</v>
      </c>
      <c r="O991" s="21" t="s">
        <v>9766</v>
      </c>
    </row>
    <row r="992" spans="1:15" ht="15" customHeight="1">
      <c r="A992" s="18" t="s">
        <v>123</v>
      </c>
      <c r="B992" s="18" t="s">
        <v>124</v>
      </c>
      <c r="C992" s="19">
        <v>8</v>
      </c>
      <c r="D992" s="18" t="s">
        <v>632</v>
      </c>
      <c r="E992" s="18" t="s">
        <v>9713</v>
      </c>
      <c r="F992" s="20">
        <v>34477218</v>
      </c>
      <c r="G992" s="18" t="s">
        <v>9767</v>
      </c>
      <c r="H992" s="18" t="s">
        <v>9768</v>
      </c>
      <c r="I992" s="18" t="s">
        <v>1148</v>
      </c>
      <c r="J992" s="18" t="s">
        <v>9763</v>
      </c>
      <c r="K992" s="18" t="s">
        <v>4213</v>
      </c>
      <c r="L992" s="20" t="s">
        <v>9769</v>
      </c>
      <c r="M992" s="18" t="s">
        <v>4334</v>
      </c>
      <c r="N992" s="21" t="s">
        <v>9770</v>
      </c>
      <c r="O992" s="21" t="s">
        <v>9771</v>
      </c>
    </row>
    <row r="993" spans="1:15" ht="15" customHeight="1">
      <c r="A993" s="18" t="s">
        <v>123</v>
      </c>
      <c r="B993" s="18" t="s">
        <v>124</v>
      </c>
      <c r="C993" s="19">
        <v>8</v>
      </c>
      <c r="D993" s="18" t="s">
        <v>632</v>
      </c>
      <c r="E993" s="18" t="s">
        <v>9713</v>
      </c>
      <c r="F993" s="20">
        <v>35663774</v>
      </c>
      <c r="G993" s="18" t="s">
        <v>9772</v>
      </c>
      <c r="H993" s="18" t="s">
        <v>9773</v>
      </c>
      <c r="I993" s="18" t="s">
        <v>1587</v>
      </c>
      <c r="J993" s="18" t="s">
        <v>9774</v>
      </c>
      <c r="K993" s="18" t="s">
        <v>4221</v>
      </c>
      <c r="L993" s="20" t="s">
        <v>9775</v>
      </c>
      <c r="M993" s="18" t="s">
        <v>4206</v>
      </c>
      <c r="N993" s="21" t="s">
        <v>9776</v>
      </c>
      <c r="O993" s="21" t="s">
        <v>9777</v>
      </c>
    </row>
    <row r="994" spans="1:15" ht="15" customHeight="1">
      <c r="A994" s="18" t="s">
        <v>123</v>
      </c>
      <c r="B994" s="18" t="s">
        <v>124</v>
      </c>
      <c r="C994" s="19">
        <v>8</v>
      </c>
      <c r="D994" s="18" t="s">
        <v>632</v>
      </c>
      <c r="E994" s="18" t="s">
        <v>9713</v>
      </c>
      <c r="F994" s="20">
        <v>33527995</v>
      </c>
      <c r="G994" s="18" t="s">
        <v>9778</v>
      </c>
      <c r="H994" s="18" t="s">
        <v>9779</v>
      </c>
      <c r="I994" s="18" t="s">
        <v>2895</v>
      </c>
      <c r="J994" s="18"/>
      <c r="K994" s="18" t="s">
        <v>7104</v>
      </c>
      <c r="L994" s="20" t="s">
        <v>9780</v>
      </c>
      <c r="M994" s="18" t="s">
        <v>4275</v>
      </c>
      <c r="N994" s="21" t="s">
        <v>9781</v>
      </c>
      <c r="O994" s="21" t="s">
        <v>9782</v>
      </c>
    </row>
    <row r="995" spans="1:15" ht="15" customHeight="1">
      <c r="A995" s="18" t="s">
        <v>123</v>
      </c>
      <c r="B995" s="18" t="s">
        <v>124</v>
      </c>
      <c r="C995" s="19">
        <v>8</v>
      </c>
      <c r="D995" s="18" t="s">
        <v>632</v>
      </c>
      <c r="E995" s="18" t="s">
        <v>9713</v>
      </c>
      <c r="F995" s="20">
        <v>33222209</v>
      </c>
      <c r="G995" s="18" t="s">
        <v>9783</v>
      </c>
      <c r="H995" s="18" t="s">
        <v>9784</v>
      </c>
      <c r="I995" s="18" t="s">
        <v>1882</v>
      </c>
      <c r="J995" s="18" t="s">
        <v>9785</v>
      </c>
      <c r="K995" s="18" t="s">
        <v>4450</v>
      </c>
      <c r="L995" s="20" t="s">
        <v>9786</v>
      </c>
      <c r="M995" s="18" t="s">
        <v>4206</v>
      </c>
      <c r="N995" s="21" t="s">
        <v>9787</v>
      </c>
      <c r="O995" s="21" t="s">
        <v>9788</v>
      </c>
    </row>
    <row r="996" spans="1:15" ht="15" customHeight="1">
      <c r="A996" s="18" t="s">
        <v>123</v>
      </c>
      <c r="B996" s="18" t="s">
        <v>124</v>
      </c>
      <c r="C996" s="19">
        <v>8</v>
      </c>
      <c r="D996" s="18" t="s">
        <v>632</v>
      </c>
      <c r="E996" s="18" t="s">
        <v>9713</v>
      </c>
      <c r="F996" s="20">
        <v>33448030</v>
      </c>
      <c r="G996" s="18" t="s">
        <v>9789</v>
      </c>
      <c r="H996" s="18" t="s">
        <v>9790</v>
      </c>
      <c r="I996" s="18" t="s">
        <v>2174</v>
      </c>
      <c r="J996" s="18" t="s">
        <v>4449</v>
      </c>
      <c r="K996" s="18" t="s">
        <v>4213</v>
      </c>
      <c r="L996" s="20" t="s">
        <v>9791</v>
      </c>
      <c r="M996" s="18" t="s">
        <v>4206</v>
      </c>
      <c r="N996" s="21" t="s">
        <v>9792</v>
      </c>
      <c r="O996" s="21" t="s">
        <v>9793</v>
      </c>
    </row>
    <row r="997" spans="1:15" ht="15" customHeight="1">
      <c r="A997" s="18" t="s">
        <v>123</v>
      </c>
      <c r="B997" s="18" t="s">
        <v>124</v>
      </c>
      <c r="C997" s="19">
        <v>8</v>
      </c>
      <c r="D997" s="18" t="s">
        <v>632</v>
      </c>
      <c r="E997" s="18" t="s">
        <v>9713</v>
      </c>
      <c r="F997" s="20">
        <v>33158807</v>
      </c>
      <c r="G997" s="18" t="s">
        <v>9794</v>
      </c>
      <c r="H997" s="18" t="s">
        <v>9795</v>
      </c>
      <c r="I997" s="18" t="s">
        <v>5362</v>
      </c>
      <c r="J997" s="18" t="s">
        <v>9796</v>
      </c>
      <c r="K997" s="18" t="s">
        <v>9797</v>
      </c>
      <c r="L997" s="20" t="s">
        <v>9798</v>
      </c>
      <c r="M997" s="18" t="s">
        <v>9799</v>
      </c>
      <c r="N997" s="21" t="s">
        <v>9800</v>
      </c>
      <c r="O997" s="21" t="s">
        <v>9801</v>
      </c>
    </row>
    <row r="998" spans="1:15" ht="15" customHeight="1">
      <c r="A998" s="18" t="s">
        <v>123</v>
      </c>
      <c r="B998" s="18" t="s">
        <v>124</v>
      </c>
      <c r="C998" s="19">
        <v>8</v>
      </c>
      <c r="D998" s="18" t="s">
        <v>632</v>
      </c>
      <c r="E998" s="18" t="s">
        <v>9713</v>
      </c>
      <c r="F998" s="20">
        <v>33342507</v>
      </c>
      <c r="G998" s="18" t="s">
        <v>7416</v>
      </c>
      <c r="H998" s="18" t="s">
        <v>7417</v>
      </c>
      <c r="I998" s="18" t="s">
        <v>1297</v>
      </c>
      <c r="J998" s="18"/>
      <c r="K998" s="18" t="s">
        <v>4245</v>
      </c>
      <c r="L998" s="20" t="s">
        <v>7418</v>
      </c>
      <c r="M998" s="18" t="s">
        <v>4809</v>
      </c>
      <c r="N998" s="21" t="s">
        <v>7419</v>
      </c>
      <c r="O998" s="21" t="s">
        <v>7420</v>
      </c>
    </row>
    <row r="999" spans="1:15" ht="15" customHeight="1">
      <c r="A999" s="18" t="s">
        <v>123</v>
      </c>
      <c r="B999" s="18" t="s">
        <v>124</v>
      </c>
      <c r="C999" s="19">
        <v>8</v>
      </c>
      <c r="D999" s="18" t="s">
        <v>632</v>
      </c>
      <c r="E999" s="18" t="s">
        <v>9713</v>
      </c>
      <c r="F999" s="20">
        <v>32562551</v>
      </c>
      <c r="G999" s="18" t="s">
        <v>7433</v>
      </c>
      <c r="H999" s="18" t="s">
        <v>7434</v>
      </c>
      <c r="I999" s="18" t="s">
        <v>4181</v>
      </c>
      <c r="J999" s="18" t="s">
        <v>7435</v>
      </c>
      <c r="K999" s="18" t="s">
        <v>4213</v>
      </c>
      <c r="L999" s="20" t="s">
        <v>7436</v>
      </c>
      <c r="M999" s="18" t="s">
        <v>7437</v>
      </c>
      <c r="N999" s="21" t="s">
        <v>7438</v>
      </c>
      <c r="O999" s="21" t="s">
        <v>7439</v>
      </c>
    </row>
    <row r="1000" spans="1:15" ht="15" customHeight="1">
      <c r="A1000" s="18" t="s">
        <v>123</v>
      </c>
      <c r="B1000" s="18" t="s">
        <v>124</v>
      </c>
      <c r="C1000" s="19">
        <v>8</v>
      </c>
      <c r="D1000" s="18" t="s">
        <v>632</v>
      </c>
      <c r="E1000" s="18" t="s">
        <v>9713</v>
      </c>
      <c r="F1000" s="20">
        <v>32189327</v>
      </c>
      <c r="G1000" s="18" t="s">
        <v>7440</v>
      </c>
      <c r="H1000" s="18" t="s">
        <v>2502</v>
      </c>
      <c r="I1000" s="18" t="s">
        <v>4181</v>
      </c>
      <c r="J1000" s="18" t="s">
        <v>7441</v>
      </c>
      <c r="K1000" s="18" t="s">
        <v>4213</v>
      </c>
      <c r="L1000" s="20" t="s">
        <v>7442</v>
      </c>
      <c r="M1000" s="18" t="s">
        <v>4275</v>
      </c>
      <c r="N1000" s="21" t="s">
        <v>7443</v>
      </c>
      <c r="O1000" s="21" t="s">
        <v>7444</v>
      </c>
    </row>
    <row r="1001" spans="1:15" ht="15" customHeight="1">
      <c r="A1001" s="18" t="s">
        <v>123</v>
      </c>
      <c r="B1001" s="18" t="s">
        <v>124</v>
      </c>
      <c r="C1001" s="19">
        <v>8</v>
      </c>
      <c r="D1001" s="18" t="s">
        <v>632</v>
      </c>
      <c r="E1001" s="18" t="s">
        <v>9713</v>
      </c>
      <c r="F1001" s="20">
        <v>32678513</v>
      </c>
      <c r="G1001" s="18" t="s">
        <v>9802</v>
      </c>
      <c r="H1001" s="18" t="s">
        <v>2527</v>
      </c>
      <c r="I1001" s="18" t="s">
        <v>1303</v>
      </c>
      <c r="J1001" s="18"/>
      <c r="K1001" s="18" t="s">
        <v>4259</v>
      </c>
      <c r="L1001" s="20" t="s">
        <v>9803</v>
      </c>
      <c r="M1001" s="18" t="s">
        <v>4206</v>
      </c>
      <c r="N1001" s="21" t="s">
        <v>9804</v>
      </c>
      <c r="O1001" s="21" t="s">
        <v>2530</v>
      </c>
    </row>
    <row r="1002" spans="1:15" ht="15" customHeight="1">
      <c r="A1002" s="18" t="s">
        <v>123</v>
      </c>
      <c r="B1002" s="18" t="s">
        <v>124</v>
      </c>
      <c r="C1002" s="19">
        <v>8</v>
      </c>
      <c r="D1002" s="18" t="s">
        <v>632</v>
      </c>
      <c r="E1002" s="18" t="s">
        <v>9713</v>
      </c>
      <c r="F1002" s="20">
        <v>32022846</v>
      </c>
      <c r="G1002" s="18" t="s">
        <v>9805</v>
      </c>
      <c r="H1002" s="18" t="s">
        <v>9806</v>
      </c>
      <c r="I1002" s="18" t="s">
        <v>9807</v>
      </c>
      <c r="J1002" s="18"/>
      <c r="K1002" s="18" t="s">
        <v>4234</v>
      </c>
      <c r="L1002" s="20" t="s">
        <v>9808</v>
      </c>
      <c r="M1002" s="18" t="s">
        <v>9809</v>
      </c>
      <c r="N1002" s="21" t="s">
        <v>9810</v>
      </c>
      <c r="O1002" s="21" t="s">
        <v>9811</v>
      </c>
    </row>
    <row r="1003" spans="1:15" ht="15" customHeight="1">
      <c r="A1003" s="18" t="s">
        <v>123</v>
      </c>
      <c r="B1003" s="18" t="s">
        <v>124</v>
      </c>
      <c r="C1003" s="19">
        <v>8</v>
      </c>
      <c r="D1003" s="18" t="s">
        <v>632</v>
      </c>
      <c r="E1003" s="18" t="s">
        <v>9713</v>
      </c>
      <c r="F1003" s="20">
        <v>31630424</v>
      </c>
      <c r="G1003" s="18" t="s">
        <v>9812</v>
      </c>
      <c r="H1003" s="18" t="s">
        <v>9813</v>
      </c>
      <c r="I1003" s="18" t="s">
        <v>4525</v>
      </c>
      <c r="J1003" s="18" t="s">
        <v>9814</v>
      </c>
      <c r="K1003" s="18" t="s">
        <v>4450</v>
      </c>
      <c r="L1003" s="20" t="s">
        <v>9815</v>
      </c>
      <c r="M1003" s="18" t="s">
        <v>4206</v>
      </c>
      <c r="N1003" s="21" t="s">
        <v>9816</v>
      </c>
      <c r="O1003" s="21" t="s">
        <v>9817</v>
      </c>
    </row>
    <row r="1004" spans="1:15" ht="15" customHeight="1">
      <c r="A1004" s="18" t="s">
        <v>123</v>
      </c>
      <c r="B1004" s="18" t="s">
        <v>124</v>
      </c>
      <c r="C1004" s="19">
        <v>8</v>
      </c>
      <c r="D1004" s="18" t="s">
        <v>632</v>
      </c>
      <c r="E1004" s="18" t="s">
        <v>9713</v>
      </c>
      <c r="F1004" s="20">
        <v>31995663</v>
      </c>
      <c r="G1004" s="18" t="s">
        <v>4537</v>
      </c>
      <c r="H1004" s="18" t="s">
        <v>4538</v>
      </c>
      <c r="I1004" s="18" t="s">
        <v>4532</v>
      </c>
      <c r="J1004" s="18" t="s">
        <v>4539</v>
      </c>
      <c r="K1004" s="18" t="s">
        <v>4540</v>
      </c>
      <c r="L1004" s="20" t="s">
        <v>4541</v>
      </c>
      <c r="M1004" s="18" t="s">
        <v>4490</v>
      </c>
      <c r="N1004" s="21" t="s">
        <v>4542</v>
      </c>
      <c r="O1004" s="21" t="s">
        <v>4543</v>
      </c>
    </row>
    <row r="1005" spans="1:15" ht="15" customHeight="1">
      <c r="A1005" s="18" t="s">
        <v>123</v>
      </c>
      <c r="B1005" s="18" t="s">
        <v>124</v>
      </c>
      <c r="C1005" s="19">
        <v>8</v>
      </c>
      <c r="D1005" s="18" t="s">
        <v>632</v>
      </c>
      <c r="E1005" s="18" t="s">
        <v>9713</v>
      </c>
      <c r="F1005" s="20">
        <v>32108333</v>
      </c>
      <c r="G1005" s="18" t="s">
        <v>9818</v>
      </c>
      <c r="H1005" s="18" t="s">
        <v>9819</v>
      </c>
      <c r="I1005" s="18" t="s">
        <v>3598</v>
      </c>
      <c r="J1005" s="18" t="s">
        <v>3598</v>
      </c>
      <c r="K1005" s="18" t="s">
        <v>9820</v>
      </c>
      <c r="L1005" s="20" t="s">
        <v>9821</v>
      </c>
      <c r="M1005" s="18" t="s">
        <v>7345</v>
      </c>
      <c r="N1005" s="21" t="s">
        <v>9822</v>
      </c>
      <c r="O1005" s="21" t="s">
        <v>9823</v>
      </c>
    </row>
    <row r="1006" spans="1:15" ht="15" customHeight="1">
      <c r="A1006" s="18" t="s">
        <v>123</v>
      </c>
      <c r="B1006" s="18" t="s">
        <v>124</v>
      </c>
      <c r="C1006" s="19">
        <v>8</v>
      </c>
      <c r="D1006" s="18" t="s">
        <v>632</v>
      </c>
      <c r="E1006" s="18" t="s">
        <v>9713</v>
      </c>
      <c r="F1006" s="20">
        <v>31532460</v>
      </c>
      <c r="G1006" s="18" t="s">
        <v>4556</v>
      </c>
      <c r="H1006" s="18" t="s">
        <v>4557</v>
      </c>
      <c r="I1006" s="18" t="s">
        <v>4558</v>
      </c>
      <c r="J1006" s="18"/>
      <c r="K1006" s="18" t="s">
        <v>4234</v>
      </c>
      <c r="L1006" s="20" t="s">
        <v>4559</v>
      </c>
      <c r="M1006" s="18" t="s">
        <v>4206</v>
      </c>
      <c r="N1006" s="21" t="s">
        <v>4560</v>
      </c>
      <c r="O1006" s="21" t="s">
        <v>4561</v>
      </c>
    </row>
    <row r="1007" spans="1:15" ht="15" customHeight="1">
      <c r="A1007" s="18" t="s">
        <v>123</v>
      </c>
      <c r="B1007" s="18" t="s">
        <v>124</v>
      </c>
      <c r="C1007" s="19">
        <v>8</v>
      </c>
      <c r="D1007" s="18" t="s">
        <v>632</v>
      </c>
      <c r="E1007" s="18" t="s">
        <v>9713</v>
      </c>
      <c r="F1007" s="20">
        <v>30972744</v>
      </c>
      <c r="G1007" s="18" t="s">
        <v>9824</v>
      </c>
      <c r="H1007" s="18" t="s">
        <v>9825</v>
      </c>
      <c r="I1007" s="18" t="s">
        <v>3910</v>
      </c>
      <c r="J1007" s="18" t="s">
        <v>9826</v>
      </c>
      <c r="K1007" s="18" t="s">
        <v>4213</v>
      </c>
      <c r="L1007" s="20" t="s">
        <v>9827</v>
      </c>
      <c r="M1007" s="18" t="s">
        <v>4373</v>
      </c>
      <c r="N1007" s="21" t="s">
        <v>9828</v>
      </c>
      <c r="O1007" s="21" t="s">
        <v>9829</v>
      </c>
    </row>
    <row r="1008" spans="1:15" ht="15" customHeight="1">
      <c r="A1008" s="18" t="s">
        <v>123</v>
      </c>
      <c r="B1008" s="18" t="s">
        <v>124</v>
      </c>
      <c r="C1008" s="19">
        <v>8</v>
      </c>
      <c r="D1008" s="18" t="s">
        <v>632</v>
      </c>
      <c r="E1008" s="18" t="s">
        <v>9713</v>
      </c>
      <c r="F1008" s="20">
        <v>31473611</v>
      </c>
      <c r="G1008" s="18" t="s">
        <v>9755</v>
      </c>
      <c r="H1008" s="18" t="s">
        <v>9830</v>
      </c>
      <c r="I1008" s="18" t="s">
        <v>9831</v>
      </c>
      <c r="J1008" s="18" t="s">
        <v>9831</v>
      </c>
      <c r="K1008" s="18" t="s">
        <v>7287</v>
      </c>
      <c r="L1008" s="20" t="s">
        <v>9832</v>
      </c>
      <c r="M1008" s="18" t="s">
        <v>4215</v>
      </c>
      <c r="N1008" s="21" t="s">
        <v>9833</v>
      </c>
      <c r="O1008" s="21" t="s">
        <v>9834</v>
      </c>
    </row>
    <row r="1009" spans="1:15" ht="15" customHeight="1">
      <c r="A1009" s="18" t="s">
        <v>123</v>
      </c>
      <c r="B1009" s="18" t="s">
        <v>124</v>
      </c>
      <c r="C1009" s="19">
        <v>8</v>
      </c>
      <c r="D1009" s="18" t="s">
        <v>632</v>
      </c>
      <c r="E1009" s="18" t="s">
        <v>9713</v>
      </c>
      <c r="F1009" s="20">
        <v>31462472</v>
      </c>
      <c r="G1009" s="18" t="s">
        <v>9835</v>
      </c>
      <c r="H1009" s="18" t="s">
        <v>9836</v>
      </c>
      <c r="I1009" s="18" t="s">
        <v>9837</v>
      </c>
      <c r="J1009" s="18" t="s">
        <v>9837</v>
      </c>
      <c r="K1009" s="18" t="s">
        <v>7287</v>
      </c>
      <c r="L1009" s="20" t="s">
        <v>9838</v>
      </c>
      <c r="M1009" s="18" t="s">
        <v>4334</v>
      </c>
      <c r="N1009" s="21" t="s">
        <v>9839</v>
      </c>
      <c r="O1009" s="21" t="s">
        <v>9840</v>
      </c>
    </row>
    <row r="1010" spans="1:15" ht="15" customHeight="1">
      <c r="A1010" s="18" t="s">
        <v>123</v>
      </c>
      <c r="B1010" s="18" t="s">
        <v>124</v>
      </c>
      <c r="C1010" s="19">
        <v>8</v>
      </c>
      <c r="D1010" s="18" t="s">
        <v>632</v>
      </c>
      <c r="E1010" s="18" t="s">
        <v>9713</v>
      </c>
      <c r="F1010" s="20">
        <v>30609105</v>
      </c>
      <c r="G1010" s="18" t="s">
        <v>9841</v>
      </c>
      <c r="H1010" s="18" t="s">
        <v>9842</v>
      </c>
      <c r="I1010" s="18" t="s">
        <v>766</v>
      </c>
      <c r="J1010" s="18" t="s">
        <v>9843</v>
      </c>
      <c r="K1010" s="18" t="s">
        <v>4450</v>
      </c>
      <c r="L1010" s="20" t="s">
        <v>9844</v>
      </c>
      <c r="M1010" s="18" t="s">
        <v>4215</v>
      </c>
      <c r="N1010" s="21" t="s">
        <v>9845</v>
      </c>
      <c r="O1010" s="21" t="s">
        <v>9846</v>
      </c>
    </row>
    <row r="1011" spans="1:15" ht="15" customHeight="1">
      <c r="A1011" s="18" t="s">
        <v>123</v>
      </c>
      <c r="B1011" s="18" t="s">
        <v>124</v>
      </c>
      <c r="C1011" s="19">
        <v>8</v>
      </c>
      <c r="D1011" s="18" t="s">
        <v>632</v>
      </c>
      <c r="E1011" s="18" t="s">
        <v>9713</v>
      </c>
      <c r="F1011" s="20">
        <v>30578879</v>
      </c>
      <c r="G1011" s="18" t="s">
        <v>4592</v>
      </c>
      <c r="H1011" s="18" t="s">
        <v>4593</v>
      </c>
      <c r="I1011" s="18" t="s">
        <v>1438</v>
      </c>
      <c r="J1011" s="18" t="s">
        <v>4594</v>
      </c>
      <c r="K1011" s="18" t="s">
        <v>4228</v>
      </c>
      <c r="L1011" s="20" t="s">
        <v>4595</v>
      </c>
      <c r="M1011" s="18" t="s">
        <v>4444</v>
      </c>
      <c r="N1011" s="21" t="s">
        <v>4596</v>
      </c>
      <c r="O1011" s="21" t="s">
        <v>4597</v>
      </c>
    </row>
    <row r="1012" spans="1:15" ht="15" customHeight="1">
      <c r="A1012" s="18" t="s">
        <v>123</v>
      </c>
      <c r="B1012" s="18" t="s">
        <v>124</v>
      </c>
      <c r="C1012" s="19">
        <v>8</v>
      </c>
      <c r="D1012" s="18" t="s">
        <v>632</v>
      </c>
      <c r="E1012" s="18" t="s">
        <v>9713</v>
      </c>
      <c r="F1012" s="20">
        <v>30472735</v>
      </c>
      <c r="G1012" s="18" t="s">
        <v>9847</v>
      </c>
      <c r="H1012" s="18" t="s">
        <v>9848</v>
      </c>
      <c r="I1012" s="18" t="s">
        <v>1603</v>
      </c>
      <c r="J1012" s="18" t="s">
        <v>7491</v>
      </c>
      <c r="K1012" s="18" t="s">
        <v>4213</v>
      </c>
      <c r="L1012" s="20" t="s">
        <v>9849</v>
      </c>
      <c r="M1012" s="18" t="s">
        <v>4373</v>
      </c>
      <c r="N1012" s="21" t="s">
        <v>9850</v>
      </c>
      <c r="O1012" s="21" t="s">
        <v>9851</v>
      </c>
    </row>
    <row r="1013" spans="1:15" ht="15" customHeight="1">
      <c r="A1013" s="18" t="s">
        <v>123</v>
      </c>
      <c r="B1013" s="18" t="s">
        <v>124</v>
      </c>
      <c r="C1013" s="19">
        <v>8</v>
      </c>
      <c r="D1013" s="18" t="s">
        <v>632</v>
      </c>
      <c r="E1013" s="18" t="s">
        <v>9713</v>
      </c>
      <c r="F1013" s="20">
        <v>30070708</v>
      </c>
      <c r="G1013" s="18" t="s">
        <v>7496</v>
      </c>
      <c r="H1013" s="18" t="s">
        <v>7497</v>
      </c>
      <c r="I1013" s="18" t="s">
        <v>2485</v>
      </c>
      <c r="J1013" s="18" t="s">
        <v>7498</v>
      </c>
      <c r="K1013" s="18" t="s">
        <v>4213</v>
      </c>
      <c r="L1013" s="20" t="s">
        <v>7499</v>
      </c>
      <c r="M1013" s="18" t="s">
        <v>7500</v>
      </c>
      <c r="N1013" s="21" t="s">
        <v>7501</v>
      </c>
      <c r="O1013" s="21" t="s">
        <v>7502</v>
      </c>
    </row>
    <row r="1014" spans="1:15" ht="15" customHeight="1">
      <c r="A1014" s="18" t="s">
        <v>123</v>
      </c>
      <c r="B1014" s="18" t="s">
        <v>124</v>
      </c>
      <c r="C1014" s="19">
        <v>8</v>
      </c>
      <c r="D1014" s="18" t="s">
        <v>632</v>
      </c>
      <c r="E1014" s="18" t="s">
        <v>9713</v>
      </c>
      <c r="F1014" s="20">
        <v>29340948</v>
      </c>
      <c r="G1014" s="18" t="s">
        <v>9852</v>
      </c>
      <c r="H1014" s="18" t="s">
        <v>9853</v>
      </c>
      <c r="I1014" s="18" t="s">
        <v>5448</v>
      </c>
      <c r="J1014" s="18" t="s">
        <v>9854</v>
      </c>
      <c r="K1014" s="18" t="s">
        <v>9855</v>
      </c>
      <c r="L1014" s="20" t="s">
        <v>9856</v>
      </c>
      <c r="M1014" s="18" t="s">
        <v>4452</v>
      </c>
      <c r="N1014" s="21" t="s">
        <v>9857</v>
      </c>
      <c r="O1014" s="21" t="s">
        <v>9858</v>
      </c>
    </row>
    <row r="1015" spans="1:15" ht="15" customHeight="1">
      <c r="A1015" s="18" t="s">
        <v>123</v>
      </c>
      <c r="B1015" s="18" t="s">
        <v>124</v>
      </c>
      <c r="C1015" s="19">
        <v>8</v>
      </c>
      <c r="D1015" s="18" t="s">
        <v>632</v>
      </c>
      <c r="E1015" s="18" t="s">
        <v>9713</v>
      </c>
      <c r="F1015" s="20">
        <v>29106713</v>
      </c>
      <c r="G1015" s="18" t="s">
        <v>9859</v>
      </c>
      <c r="H1015" s="18" t="s">
        <v>9860</v>
      </c>
      <c r="I1015" s="18" t="s">
        <v>1513</v>
      </c>
      <c r="J1015" s="18" t="s">
        <v>9861</v>
      </c>
      <c r="K1015" s="18" t="s">
        <v>4213</v>
      </c>
      <c r="L1015" s="20" t="s">
        <v>9862</v>
      </c>
      <c r="M1015" s="18" t="s">
        <v>7281</v>
      </c>
      <c r="N1015" s="21" t="s">
        <v>9863</v>
      </c>
      <c r="O1015" s="21" t="s">
        <v>9864</v>
      </c>
    </row>
    <row r="1016" spans="1:15" ht="15" customHeight="1">
      <c r="A1016" s="18" t="s">
        <v>123</v>
      </c>
      <c r="B1016" s="18" t="s">
        <v>124</v>
      </c>
      <c r="C1016" s="19">
        <v>8</v>
      </c>
      <c r="D1016" s="18" t="s">
        <v>632</v>
      </c>
      <c r="E1016" s="18" t="s">
        <v>9713</v>
      </c>
      <c r="F1016" s="20">
        <v>29054603</v>
      </c>
      <c r="G1016" s="18" t="s">
        <v>7520</v>
      </c>
      <c r="H1016" s="18" t="s">
        <v>7521</v>
      </c>
      <c r="I1016" s="18" t="s">
        <v>1546</v>
      </c>
      <c r="J1016" s="18" t="s">
        <v>7522</v>
      </c>
      <c r="K1016" s="18" t="s">
        <v>4245</v>
      </c>
      <c r="L1016" s="20" t="s">
        <v>7523</v>
      </c>
      <c r="M1016" s="18" t="s">
        <v>4275</v>
      </c>
      <c r="N1016" s="21" t="s">
        <v>7524</v>
      </c>
      <c r="O1016" s="21" t="s">
        <v>7525</v>
      </c>
    </row>
    <row r="1017" spans="1:15" ht="15" customHeight="1">
      <c r="A1017" s="18" t="s">
        <v>123</v>
      </c>
      <c r="B1017" s="18" t="s">
        <v>124</v>
      </c>
      <c r="C1017" s="19">
        <v>8</v>
      </c>
      <c r="D1017" s="18" t="s">
        <v>632</v>
      </c>
      <c r="E1017" s="18" t="s">
        <v>9713</v>
      </c>
      <c r="F1017" s="20">
        <v>29084729</v>
      </c>
      <c r="G1017" s="18" t="s">
        <v>9865</v>
      </c>
      <c r="H1017" s="18" t="s">
        <v>9866</v>
      </c>
      <c r="I1017" s="18" t="s">
        <v>876</v>
      </c>
      <c r="J1017" s="18" t="s">
        <v>9867</v>
      </c>
      <c r="K1017" s="18" t="s">
        <v>4305</v>
      </c>
      <c r="L1017" s="20" t="s">
        <v>9868</v>
      </c>
      <c r="M1017" s="18" t="s">
        <v>9869</v>
      </c>
      <c r="N1017" s="21" t="s">
        <v>9870</v>
      </c>
      <c r="O1017" s="21" t="s">
        <v>9871</v>
      </c>
    </row>
    <row r="1018" spans="1:15" ht="15" customHeight="1">
      <c r="A1018" s="18" t="s">
        <v>123</v>
      </c>
      <c r="B1018" s="18" t="s">
        <v>124</v>
      </c>
      <c r="C1018" s="19">
        <v>8</v>
      </c>
      <c r="D1018" s="18" t="s">
        <v>632</v>
      </c>
      <c r="E1018" s="18" t="s">
        <v>9713</v>
      </c>
      <c r="F1018" s="20">
        <v>28864078</v>
      </c>
      <c r="G1018" s="18" t="s">
        <v>7526</v>
      </c>
      <c r="H1018" s="18" t="s">
        <v>7527</v>
      </c>
      <c r="I1018" s="18" t="s">
        <v>782</v>
      </c>
      <c r="J1018" s="18" t="s">
        <v>7528</v>
      </c>
      <c r="K1018" s="18" t="s">
        <v>4245</v>
      </c>
      <c r="L1018" s="20" t="s">
        <v>7529</v>
      </c>
      <c r="M1018" s="18" t="s">
        <v>4827</v>
      </c>
      <c r="N1018" s="21" t="s">
        <v>7530</v>
      </c>
      <c r="O1018" s="21" t="s">
        <v>7531</v>
      </c>
    </row>
    <row r="1019" spans="1:15" ht="15" customHeight="1">
      <c r="A1019" s="18" t="s">
        <v>123</v>
      </c>
      <c r="B1019" s="18" t="s">
        <v>124</v>
      </c>
      <c r="C1019" s="19">
        <v>8</v>
      </c>
      <c r="D1019" s="18" t="s">
        <v>632</v>
      </c>
      <c r="E1019" s="18" t="s">
        <v>9713</v>
      </c>
      <c r="F1019" s="20">
        <v>28903160</v>
      </c>
      <c r="G1019" s="18" t="s">
        <v>9872</v>
      </c>
      <c r="H1019" s="18" t="s">
        <v>9873</v>
      </c>
      <c r="I1019" s="18" t="s">
        <v>4654</v>
      </c>
      <c r="J1019" s="18"/>
      <c r="K1019" s="18" t="s">
        <v>4234</v>
      </c>
      <c r="L1019" s="20" t="s">
        <v>9874</v>
      </c>
      <c r="M1019" s="18" t="s">
        <v>5443</v>
      </c>
      <c r="N1019" s="21" t="s">
        <v>9875</v>
      </c>
      <c r="O1019" s="21" t="s">
        <v>9876</v>
      </c>
    </row>
    <row r="1020" spans="1:15" ht="15" customHeight="1">
      <c r="A1020" s="18" t="s">
        <v>123</v>
      </c>
      <c r="B1020" s="18" t="s">
        <v>124</v>
      </c>
      <c r="C1020" s="19">
        <v>8</v>
      </c>
      <c r="D1020" s="18" t="s">
        <v>632</v>
      </c>
      <c r="E1020" s="18" t="s">
        <v>9713</v>
      </c>
      <c r="F1020" s="20">
        <v>29105621</v>
      </c>
      <c r="G1020" s="18" t="s">
        <v>9877</v>
      </c>
      <c r="H1020" s="18" t="s">
        <v>9878</v>
      </c>
      <c r="I1020" s="18" t="s">
        <v>1662</v>
      </c>
      <c r="J1020" s="18"/>
      <c r="K1020" s="18" t="s">
        <v>7260</v>
      </c>
      <c r="L1020" s="20" t="s">
        <v>9879</v>
      </c>
      <c r="M1020" s="18" t="s">
        <v>6858</v>
      </c>
      <c r="N1020" s="21" t="s">
        <v>9880</v>
      </c>
      <c r="O1020" s="21" t="s">
        <v>9881</v>
      </c>
    </row>
    <row r="1021" spans="1:15" ht="15" customHeight="1">
      <c r="A1021" s="18" t="s">
        <v>123</v>
      </c>
      <c r="B1021" s="18" t="s">
        <v>124</v>
      </c>
      <c r="C1021" s="19">
        <v>8</v>
      </c>
      <c r="D1021" s="18" t="s">
        <v>632</v>
      </c>
      <c r="E1021" s="18" t="s">
        <v>9713</v>
      </c>
      <c r="F1021" s="20">
        <v>28457908</v>
      </c>
      <c r="G1021" s="18" t="s">
        <v>7526</v>
      </c>
      <c r="H1021" s="18" t="s">
        <v>7545</v>
      </c>
      <c r="I1021" s="18" t="s">
        <v>7546</v>
      </c>
      <c r="J1021" s="18" t="s">
        <v>7547</v>
      </c>
      <c r="K1021" s="18" t="s">
        <v>4245</v>
      </c>
      <c r="L1021" s="20" t="s">
        <v>7548</v>
      </c>
      <c r="M1021" s="18" t="s">
        <v>5314</v>
      </c>
      <c r="N1021" s="21" t="s">
        <v>7549</v>
      </c>
      <c r="O1021" s="21" t="s">
        <v>7550</v>
      </c>
    </row>
    <row r="1022" spans="1:15" ht="15" customHeight="1">
      <c r="A1022" s="18" t="s">
        <v>123</v>
      </c>
      <c r="B1022" s="18" t="s">
        <v>124</v>
      </c>
      <c r="C1022" s="19">
        <v>8</v>
      </c>
      <c r="D1022" s="18" t="s">
        <v>632</v>
      </c>
      <c r="E1022" s="18" t="s">
        <v>9713</v>
      </c>
      <c r="F1022" s="20">
        <v>27680897</v>
      </c>
      <c r="G1022" s="18" t="s">
        <v>9882</v>
      </c>
      <c r="H1022" s="18" t="s">
        <v>9883</v>
      </c>
      <c r="I1022" s="18" t="s">
        <v>4690</v>
      </c>
      <c r="J1022" s="18" t="s">
        <v>9884</v>
      </c>
      <c r="K1022" s="18" t="s">
        <v>4213</v>
      </c>
      <c r="L1022" s="20" t="s">
        <v>9885</v>
      </c>
      <c r="M1022" s="18" t="s">
        <v>9886</v>
      </c>
      <c r="N1022" s="21" t="s">
        <v>9887</v>
      </c>
      <c r="O1022" s="21" t="s">
        <v>9888</v>
      </c>
    </row>
    <row r="1023" spans="1:15" ht="15" customHeight="1">
      <c r="A1023" s="18" t="s">
        <v>123</v>
      </c>
      <c r="B1023" s="18" t="s">
        <v>124</v>
      </c>
      <c r="C1023" s="19">
        <v>8</v>
      </c>
      <c r="D1023" s="18" t="s">
        <v>632</v>
      </c>
      <c r="E1023" s="18" t="s">
        <v>9713</v>
      </c>
      <c r="F1023" s="20">
        <v>28044348</v>
      </c>
      <c r="G1023" s="18" t="s">
        <v>9889</v>
      </c>
      <c r="H1023" s="18" t="s">
        <v>9890</v>
      </c>
      <c r="I1023" s="18" t="s">
        <v>2407</v>
      </c>
      <c r="J1023" s="18" t="s">
        <v>9891</v>
      </c>
      <c r="K1023" s="18" t="s">
        <v>4450</v>
      </c>
      <c r="L1023" s="20" t="s">
        <v>9892</v>
      </c>
      <c r="M1023" s="18" t="s">
        <v>4206</v>
      </c>
      <c r="N1023" s="21" t="s">
        <v>9893</v>
      </c>
      <c r="O1023" s="21" t="s">
        <v>9894</v>
      </c>
    </row>
    <row r="1024" spans="1:15" ht="15" customHeight="1">
      <c r="A1024" s="18" t="s">
        <v>123</v>
      </c>
      <c r="B1024" s="18" t="s">
        <v>124</v>
      </c>
      <c r="C1024" s="19">
        <v>8</v>
      </c>
      <c r="D1024" s="18" t="s">
        <v>632</v>
      </c>
      <c r="E1024" s="18" t="s">
        <v>9713</v>
      </c>
      <c r="F1024" s="20">
        <v>27085754</v>
      </c>
      <c r="G1024" s="18" t="s">
        <v>7578</v>
      </c>
      <c r="H1024" s="18" t="s">
        <v>3387</v>
      </c>
      <c r="I1024" s="18" t="s">
        <v>788</v>
      </c>
      <c r="J1024" s="18" t="s">
        <v>7579</v>
      </c>
      <c r="K1024" s="18" t="s">
        <v>4245</v>
      </c>
      <c r="L1024" s="20" t="s">
        <v>7580</v>
      </c>
      <c r="M1024" s="18" t="s">
        <v>5314</v>
      </c>
      <c r="N1024" s="21" t="s">
        <v>7581</v>
      </c>
      <c r="O1024" s="21" t="s">
        <v>7582</v>
      </c>
    </row>
    <row r="1025" spans="1:15" ht="15" customHeight="1">
      <c r="A1025" s="18" t="s">
        <v>123</v>
      </c>
      <c r="B1025" s="18" t="s">
        <v>124</v>
      </c>
      <c r="C1025" s="19">
        <v>8</v>
      </c>
      <c r="D1025" s="18" t="s">
        <v>632</v>
      </c>
      <c r="E1025" s="18" t="s">
        <v>9713</v>
      </c>
      <c r="F1025" s="20">
        <v>27317273</v>
      </c>
      <c r="G1025" s="18" t="s">
        <v>9895</v>
      </c>
      <c r="H1025" s="18" t="s">
        <v>9896</v>
      </c>
      <c r="I1025" s="18" t="s">
        <v>5526</v>
      </c>
      <c r="J1025" s="18"/>
      <c r="K1025" s="18" t="s">
        <v>4213</v>
      </c>
      <c r="L1025" s="20" t="s">
        <v>9897</v>
      </c>
      <c r="M1025" s="18" t="s">
        <v>4298</v>
      </c>
      <c r="N1025" s="21" t="s">
        <v>9898</v>
      </c>
      <c r="O1025" s="21" t="s">
        <v>9899</v>
      </c>
    </row>
    <row r="1026" spans="1:15" ht="15" customHeight="1">
      <c r="A1026" s="18" t="s">
        <v>123</v>
      </c>
      <c r="B1026" s="18" t="s">
        <v>124</v>
      </c>
      <c r="C1026" s="19">
        <v>8</v>
      </c>
      <c r="D1026" s="18" t="s">
        <v>632</v>
      </c>
      <c r="E1026" s="18" t="s">
        <v>9713</v>
      </c>
      <c r="F1026" s="20">
        <v>26928555</v>
      </c>
      <c r="G1026" s="18" t="s">
        <v>9900</v>
      </c>
      <c r="H1026" s="18" t="s">
        <v>9901</v>
      </c>
      <c r="I1026" s="18" t="s">
        <v>5526</v>
      </c>
      <c r="J1026" s="18" t="s">
        <v>9902</v>
      </c>
      <c r="K1026" s="18" t="s">
        <v>4213</v>
      </c>
      <c r="L1026" s="20" t="s">
        <v>9903</v>
      </c>
      <c r="M1026" s="18" t="s">
        <v>4215</v>
      </c>
      <c r="N1026" s="21" t="s">
        <v>9904</v>
      </c>
      <c r="O1026" s="21" t="s">
        <v>9905</v>
      </c>
    </row>
    <row r="1027" spans="1:15" ht="15" customHeight="1">
      <c r="A1027" s="18" t="s">
        <v>123</v>
      </c>
      <c r="B1027" s="18" t="s">
        <v>124</v>
      </c>
      <c r="C1027" s="19">
        <v>8</v>
      </c>
      <c r="D1027" s="18" t="s">
        <v>632</v>
      </c>
      <c r="E1027" s="18" t="s">
        <v>9713</v>
      </c>
      <c r="F1027" s="20">
        <v>26771141</v>
      </c>
      <c r="G1027" s="18" t="s">
        <v>9906</v>
      </c>
      <c r="H1027" s="18" t="s">
        <v>9907</v>
      </c>
      <c r="I1027" s="18" t="s">
        <v>9908</v>
      </c>
      <c r="J1027" s="18"/>
      <c r="K1027" s="18" t="s">
        <v>5544</v>
      </c>
      <c r="L1027" s="20" t="s">
        <v>9909</v>
      </c>
      <c r="M1027" s="18" t="s">
        <v>4307</v>
      </c>
      <c r="N1027" s="21" t="s">
        <v>9910</v>
      </c>
      <c r="O1027" s="21" t="s">
        <v>9911</v>
      </c>
    </row>
    <row r="1028" spans="1:15" ht="15" customHeight="1">
      <c r="A1028" s="18" t="s">
        <v>123</v>
      </c>
      <c r="B1028" s="18" t="s">
        <v>124</v>
      </c>
      <c r="C1028" s="19">
        <v>8</v>
      </c>
      <c r="D1028" s="18" t="s">
        <v>632</v>
      </c>
      <c r="E1028" s="18" t="s">
        <v>9713</v>
      </c>
      <c r="F1028" s="20">
        <v>26598969</v>
      </c>
      <c r="G1028" s="18" t="s">
        <v>9912</v>
      </c>
      <c r="H1028" s="18" t="s">
        <v>9913</v>
      </c>
      <c r="I1028" s="18" t="s">
        <v>3394</v>
      </c>
      <c r="J1028" s="18" t="s">
        <v>3394</v>
      </c>
      <c r="K1028" s="18" t="s">
        <v>9820</v>
      </c>
      <c r="L1028" s="20" t="s">
        <v>9914</v>
      </c>
      <c r="M1028" s="18" t="s">
        <v>9915</v>
      </c>
      <c r="N1028" s="21" t="s">
        <v>9916</v>
      </c>
      <c r="O1028" s="21" t="s">
        <v>9917</v>
      </c>
    </row>
    <row r="1029" spans="1:15" ht="15" customHeight="1">
      <c r="A1029" s="18" t="s">
        <v>123</v>
      </c>
      <c r="B1029" s="18" t="s">
        <v>124</v>
      </c>
      <c r="C1029" s="19">
        <v>8</v>
      </c>
      <c r="D1029" s="18" t="s">
        <v>632</v>
      </c>
      <c r="E1029" s="18" t="s">
        <v>9713</v>
      </c>
      <c r="F1029" s="20">
        <v>26301079</v>
      </c>
      <c r="G1029" s="18" t="s">
        <v>9918</v>
      </c>
      <c r="H1029" s="18" t="s">
        <v>9919</v>
      </c>
      <c r="I1029" s="18" t="s">
        <v>3995</v>
      </c>
      <c r="J1029" s="18"/>
      <c r="K1029" s="18" t="s">
        <v>9920</v>
      </c>
      <c r="L1029" s="20" t="s">
        <v>9921</v>
      </c>
      <c r="M1029" s="18" t="s">
        <v>4206</v>
      </c>
      <c r="N1029" s="21" t="s">
        <v>9922</v>
      </c>
      <c r="O1029" s="21" t="s">
        <v>9923</v>
      </c>
    </row>
    <row r="1030" spans="1:15" ht="15" customHeight="1">
      <c r="A1030" s="18" t="s">
        <v>123</v>
      </c>
      <c r="B1030" s="18" t="s">
        <v>124</v>
      </c>
      <c r="C1030" s="19">
        <v>8</v>
      </c>
      <c r="D1030" s="18" t="s">
        <v>632</v>
      </c>
      <c r="E1030" s="18" t="s">
        <v>9713</v>
      </c>
      <c r="F1030" s="20">
        <v>25601323</v>
      </c>
      <c r="G1030" s="18" t="s">
        <v>9924</v>
      </c>
      <c r="H1030" s="18" t="s">
        <v>9925</v>
      </c>
      <c r="I1030" s="18" t="s">
        <v>3995</v>
      </c>
      <c r="J1030" s="18" t="s">
        <v>9926</v>
      </c>
      <c r="K1030" s="18" t="s">
        <v>4213</v>
      </c>
      <c r="L1030" s="20" t="s">
        <v>9927</v>
      </c>
      <c r="M1030" s="18" t="s">
        <v>4373</v>
      </c>
      <c r="N1030" s="21" t="s">
        <v>9928</v>
      </c>
      <c r="O1030" s="21" t="s">
        <v>9929</v>
      </c>
    </row>
    <row r="1031" spans="1:15" ht="15" customHeight="1">
      <c r="A1031" s="18" t="s">
        <v>123</v>
      </c>
      <c r="B1031" s="18" t="s">
        <v>124</v>
      </c>
      <c r="C1031" s="19">
        <v>8</v>
      </c>
      <c r="D1031" s="18" t="s">
        <v>632</v>
      </c>
      <c r="E1031" s="18" t="s">
        <v>9713</v>
      </c>
      <c r="F1031" s="20">
        <v>25308153</v>
      </c>
      <c r="G1031" s="18" t="s">
        <v>9930</v>
      </c>
      <c r="H1031" s="18" t="s">
        <v>9931</v>
      </c>
      <c r="I1031" s="18" t="s">
        <v>4185</v>
      </c>
      <c r="J1031" s="18" t="s">
        <v>9932</v>
      </c>
      <c r="K1031" s="18" t="s">
        <v>4213</v>
      </c>
      <c r="L1031" s="20" t="s">
        <v>9933</v>
      </c>
      <c r="M1031" s="18" t="s">
        <v>9934</v>
      </c>
      <c r="N1031" s="21" t="s">
        <v>9935</v>
      </c>
      <c r="O1031" s="21" t="s">
        <v>9936</v>
      </c>
    </row>
    <row r="1032" spans="1:15" ht="15" customHeight="1">
      <c r="A1032" s="18" t="s">
        <v>123</v>
      </c>
      <c r="B1032" s="18" t="s">
        <v>124</v>
      </c>
      <c r="C1032" s="19">
        <v>8</v>
      </c>
      <c r="D1032" s="18" t="s">
        <v>632</v>
      </c>
      <c r="E1032" s="18" t="s">
        <v>9713</v>
      </c>
      <c r="F1032" s="20">
        <v>25526841</v>
      </c>
      <c r="G1032" s="18" t="s">
        <v>9937</v>
      </c>
      <c r="H1032" s="18" t="s">
        <v>9938</v>
      </c>
      <c r="I1032" s="18" t="s">
        <v>6923</v>
      </c>
      <c r="J1032" s="18"/>
      <c r="K1032" s="18" t="s">
        <v>9939</v>
      </c>
      <c r="L1032" s="20" t="s">
        <v>9940</v>
      </c>
      <c r="M1032" s="18" t="s">
        <v>9941</v>
      </c>
      <c r="N1032" s="21" t="s">
        <v>9942</v>
      </c>
      <c r="O1032" s="21" t="s">
        <v>9943</v>
      </c>
    </row>
    <row r="1033" spans="1:15" ht="15" customHeight="1">
      <c r="A1033" s="18" t="s">
        <v>123</v>
      </c>
      <c r="B1033" s="18" t="s">
        <v>124</v>
      </c>
      <c r="C1033" s="19">
        <v>8</v>
      </c>
      <c r="D1033" s="18" t="s">
        <v>632</v>
      </c>
      <c r="E1033" s="18" t="s">
        <v>9713</v>
      </c>
      <c r="F1033" s="20">
        <v>25504439</v>
      </c>
      <c r="G1033" s="18" t="s">
        <v>9944</v>
      </c>
      <c r="H1033" s="18" t="s">
        <v>9945</v>
      </c>
      <c r="I1033" s="18" t="s">
        <v>8208</v>
      </c>
      <c r="J1033" s="18"/>
      <c r="K1033" s="18" t="s">
        <v>5544</v>
      </c>
      <c r="L1033" s="20" t="s">
        <v>9946</v>
      </c>
      <c r="M1033" s="18" t="s">
        <v>4307</v>
      </c>
      <c r="N1033" s="21" t="s">
        <v>9947</v>
      </c>
      <c r="O1033" s="21" t="s">
        <v>9948</v>
      </c>
    </row>
    <row r="1034" spans="1:15" ht="15" customHeight="1">
      <c r="A1034" s="18" t="s">
        <v>123</v>
      </c>
      <c r="B1034" s="18" t="s">
        <v>124</v>
      </c>
      <c r="C1034" s="19">
        <v>8</v>
      </c>
      <c r="D1034" s="18" t="s">
        <v>632</v>
      </c>
      <c r="E1034" s="18" t="s">
        <v>9713</v>
      </c>
      <c r="F1034" s="20">
        <v>25587243</v>
      </c>
      <c r="G1034" s="18" t="s">
        <v>9949</v>
      </c>
      <c r="H1034" s="18" t="s">
        <v>9950</v>
      </c>
      <c r="I1034" s="18" t="s">
        <v>976</v>
      </c>
      <c r="J1034" s="18" t="s">
        <v>9951</v>
      </c>
      <c r="K1034" s="18" t="s">
        <v>9952</v>
      </c>
      <c r="L1034" s="20" t="s">
        <v>9953</v>
      </c>
      <c r="M1034" s="18" t="s">
        <v>4341</v>
      </c>
      <c r="N1034" s="21" t="s">
        <v>9954</v>
      </c>
      <c r="O1034" s="21" t="s">
        <v>9955</v>
      </c>
    </row>
    <row r="1035" spans="1:15" ht="15" customHeight="1">
      <c r="A1035" s="18" t="s">
        <v>123</v>
      </c>
      <c r="B1035" s="18" t="s">
        <v>124</v>
      </c>
      <c r="C1035" s="19">
        <v>8</v>
      </c>
      <c r="D1035" s="18" t="s">
        <v>632</v>
      </c>
      <c r="E1035" s="18" t="s">
        <v>9713</v>
      </c>
      <c r="F1035" s="20">
        <v>24836966</v>
      </c>
      <c r="G1035" s="18" t="s">
        <v>9956</v>
      </c>
      <c r="H1035" s="18" t="s">
        <v>9957</v>
      </c>
      <c r="I1035" s="18" t="s">
        <v>6560</v>
      </c>
      <c r="J1035" s="18" t="s">
        <v>9958</v>
      </c>
      <c r="K1035" s="18" t="s">
        <v>4213</v>
      </c>
      <c r="L1035" s="20" t="s">
        <v>9959</v>
      </c>
      <c r="M1035" s="18" t="s">
        <v>4452</v>
      </c>
      <c r="N1035" s="21" t="s">
        <v>9960</v>
      </c>
      <c r="O1035" s="21" t="s">
        <v>9961</v>
      </c>
    </row>
    <row r="1036" spans="1:15" ht="15" customHeight="1">
      <c r="A1036" s="18" t="s">
        <v>123</v>
      </c>
      <c r="B1036" s="18" t="s">
        <v>124</v>
      </c>
      <c r="C1036" s="19">
        <v>8</v>
      </c>
      <c r="D1036" s="18" t="s">
        <v>632</v>
      </c>
      <c r="E1036" s="18" t="s">
        <v>9713</v>
      </c>
      <c r="F1036" s="20">
        <v>25134451</v>
      </c>
      <c r="G1036" s="18" t="s">
        <v>9962</v>
      </c>
      <c r="H1036" s="18" t="s">
        <v>9963</v>
      </c>
      <c r="I1036" s="18" t="s">
        <v>1569</v>
      </c>
      <c r="J1036" s="18" t="s">
        <v>9964</v>
      </c>
      <c r="K1036" s="18" t="s">
        <v>9965</v>
      </c>
      <c r="L1036" s="20" t="s">
        <v>9966</v>
      </c>
      <c r="M1036" s="18" t="s">
        <v>4341</v>
      </c>
      <c r="N1036" s="21" t="s">
        <v>9967</v>
      </c>
      <c r="O1036" s="21" t="s">
        <v>9968</v>
      </c>
    </row>
    <row r="1037" spans="1:15" ht="15" customHeight="1">
      <c r="A1037" s="18" t="s">
        <v>123</v>
      </c>
      <c r="B1037" s="18" t="s">
        <v>124</v>
      </c>
      <c r="C1037" s="19">
        <v>8</v>
      </c>
      <c r="D1037" s="18" t="s">
        <v>632</v>
      </c>
      <c r="E1037" s="18" t="s">
        <v>9713</v>
      </c>
      <c r="F1037" s="20">
        <v>24850875</v>
      </c>
      <c r="G1037" s="18" t="s">
        <v>9969</v>
      </c>
      <c r="H1037" s="18" t="s">
        <v>9970</v>
      </c>
      <c r="I1037" s="18" t="s">
        <v>1569</v>
      </c>
      <c r="J1037" s="18" t="s">
        <v>9971</v>
      </c>
      <c r="K1037" s="18" t="s">
        <v>7104</v>
      </c>
      <c r="L1037" s="20" t="s">
        <v>9972</v>
      </c>
      <c r="M1037" s="18" t="s">
        <v>4206</v>
      </c>
      <c r="N1037" s="21" t="s">
        <v>9973</v>
      </c>
      <c r="O1037" s="21" t="s">
        <v>9974</v>
      </c>
    </row>
    <row r="1038" spans="1:15" ht="15" customHeight="1">
      <c r="A1038" s="18" t="s">
        <v>123</v>
      </c>
      <c r="B1038" s="18" t="s">
        <v>124</v>
      </c>
      <c r="C1038" s="19">
        <v>8</v>
      </c>
      <c r="D1038" s="18" t="s">
        <v>632</v>
      </c>
      <c r="E1038" s="18" t="s">
        <v>9713</v>
      </c>
      <c r="F1038" s="20">
        <v>24470406</v>
      </c>
      <c r="G1038" s="18" t="s">
        <v>9975</v>
      </c>
      <c r="H1038" s="18" t="s">
        <v>9976</v>
      </c>
      <c r="I1038" s="18" t="s">
        <v>787</v>
      </c>
      <c r="J1038" s="18"/>
      <c r="K1038" s="18" t="s">
        <v>9977</v>
      </c>
      <c r="L1038" s="20" t="s">
        <v>9978</v>
      </c>
      <c r="M1038" s="18" t="s">
        <v>6503</v>
      </c>
      <c r="N1038" s="21" t="s">
        <v>9979</v>
      </c>
      <c r="O1038" s="21" t="s">
        <v>9980</v>
      </c>
    </row>
    <row r="1039" spans="1:15" ht="15" customHeight="1">
      <c r="A1039" s="18" t="s">
        <v>123</v>
      </c>
      <c r="B1039" s="18" t="s">
        <v>124</v>
      </c>
      <c r="C1039" s="19">
        <v>8</v>
      </c>
      <c r="D1039" s="18" t="s">
        <v>632</v>
      </c>
      <c r="E1039" s="18" t="s">
        <v>9713</v>
      </c>
      <c r="F1039" s="20">
        <v>24692572</v>
      </c>
      <c r="G1039" s="18" t="s">
        <v>9981</v>
      </c>
      <c r="H1039" s="18" t="s">
        <v>9982</v>
      </c>
      <c r="I1039" s="18" t="s">
        <v>1931</v>
      </c>
      <c r="J1039" s="18" t="s">
        <v>9983</v>
      </c>
      <c r="K1039" s="18" t="s">
        <v>7104</v>
      </c>
      <c r="L1039" s="20" t="s">
        <v>9984</v>
      </c>
      <c r="M1039" s="18" t="s">
        <v>4275</v>
      </c>
      <c r="N1039" s="21" t="s">
        <v>9985</v>
      </c>
      <c r="O1039" s="21" t="s">
        <v>9986</v>
      </c>
    </row>
    <row r="1040" spans="1:15" ht="15" customHeight="1">
      <c r="A1040" s="18" t="s">
        <v>123</v>
      </c>
      <c r="B1040" s="18" t="s">
        <v>124</v>
      </c>
      <c r="C1040" s="19">
        <v>8</v>
      </c>
      <c r="D1040" s="18" t="s">
        <v>632</v>
      </c>
      <c r="E1040" s="18" t="s">
        <v>9713</v>
      </c>
      <c r="F1040" s="20">
        <v>24375030</v>
      </c>
      <c r="G1040" s="18" t="s">
        <v>9987</v>
      </c>
      <c r="H1040" s="18" t="s">
        <v>9988</v>
      </c>
      <c r="I1040" s="18" t="s">
        <v>749</v>
      </c>
      <c r="J1040" s="18"/>
      <c r="K1040" s="18" t="s">
        <v>9989</v>
      </c>
      <c r="L1040" s="20" t="s">
        <v>9990</v>
      </c>
      <c r="M1040" s="18" t="s">
        <v>4612</v>
      </c>
      <c r="N1040" s="21" t="s">
        <v>9991</v>
      </c>
      <c r="O1040" s="21" t="s">
        <v>9992</v>
      </c>
    </row>
    <row r="1041" spans="1:15" ht="15" customHeight="1">
      <c r="A1041" s="18" t="s">
        <v>123</v>
      </c>
      <c r="B1041" s="18" t="s">
        <v>124</v>
      </c>
      <c r="C1041" s="19">
        <v>8</v>
      </c>
      <c r="D1041" s="18" t="s">
        <v>632</v>
      </c>
      <c r="E1041" s="18" t="s">
        <v>9713</v>
      </c>
      <c r="F1041" s="20">
        <v>23600623</v>
      </c>
      <c r="G1041" s="18" t="s">
        <v>9987</v>
      </c>
      <c r="H1041" s="18" t="s">
        <v>9993</v>
      </c>
      <c r="I1041" s="18" t="s">
        <v>886</v>
      </c>
      <c r="J1041" s="18"/>
      <c r="K1041" s="18" t="s">
        <v>4213</v>
      </c>
      <c r="L1041" s="20" t="s">
        <v>9994</v>
      </c>
      <c r="M1041" s="18" t="s">
        <v>9915</v>
      </c>
      <c r="N1041" s="21" t="s">
        <v>9995</v>
      </c>
      <c r="O1041" s="21" t="s">
        <v>9996</v>
      </c>
    </row>
    <row r="1042" spans="1:15" ht="15" customHeight="1">
      <c r="A1042" s="18" t="s">
        <v>123</v>
      </c>
      <c r="B1042" s="18" t="s">
        <v>124</v>
      </c>
      <c r="C1042" s="19">
        <v>8</v>
      </c>
      <c r="D1042" s="18" t="s">
        <v>632</v>
      </c>
      <c r="E1042" s="18" t="s">
        <v>9713</v>
      </c>
      <c r="F1042" s="20">
        <v>23521206</v>
      </c>
      <c r="G1042" s="18" t="s">
        <v>9997</v>
      </c>
      <c r="H1042" s="18" t="s">
        <v>9998</v>
      </c>
      <c r="I1042" s="18" t="s">
        <v>600</v>
      </c>
      <c r="J1042" s="18"/>
      <c r="K1042" s="18" t="s">
        <v>4213</v>
      </c>
      <c r="L1042" s="20" t="s">
        <v>9999</v>
      </c>
      <c r="M1042" s="18" t="s">
        <v>5046</v>
      </c>
      <c r="N1042" s="21" t="s">
        <v>10000</v>
      </c>
      <c r="O1042" s="21" t="s">
        <v>10001</v>
      </c>
    </row>
    <row r="1043" spans="1:15" ht="15" customHeight="1">
      <c r="A1043" s="18" t="s">
        <v>123</v>
      </c>
      <c r="B1043" s="18" t="s">
        <v>124</v>
      </c>
      <c r="C1043" s="19">
        <v>8</v>
      </c>
      <c r="D1043" s="18" t="s">
        <v>632</v>
      </c>
      <c r="E1043" s="18" t="s">
        <v>9713</v>
      </c>
      <c r="F1043" s="20">
        <v>23574487</v>
      </c>
      <c r="G1043" s="18" t="s">
        <v>9987</v>
      </c>
      <c r="H1043" s="18" t="s">
        <v>10002</v>
      </c>
      <c r="I1043" s="18" t="s">
        <v>1443</v>
      </c>
      <c r="J1043" s="18"/>
      <c r="K1043" s="18" t="s">
        <v>4213</v>
      </c>
      <c r="L1043" s="20" t="s">
        <v>10003</v>
      </c>
      <c r="M1043" s="18" t="s">
        <v>4320</v>
      </c>
      <c r="N1043" s="21" t="s">
        <v>10004</v>
      </c>
      <c r="O1043" s="21" t="s">
        <v>10005</v>
      </c>
    </row>
    <row r="1044" spans="1:15" ht="15" customHeight="1">
      <c r="A1044" s="18" t="s">
        <v>123</v>
      </c>
      <c r="B1044" s="18" t="s">
        <v>124</v>
      </c>
      <c r="C1044" s="19">
        <v>8</v>
      </c>
      <c r="D1044" s="18" t="s">
        <v>632</v>
      </c>
      <c r="E1044" s="18" t="s">
        <v>9713</v>
      </c>
      <c r="F1044" s="20">
        <v>23311587</v>
      </c>
      <c r="G1044" s="18" t="s">
        <v>10006</v>
      </c>
      <c r="H1044" s="18" t="s">
        <v>10007</v>
      </c>
      <c r="I1044" s="18" t="s">
        <v>6943</v>
      </c>
      <c r="J1044" s="18"/>
      <c r="K1044" s="18" t="s">
        <v>4213</v>
      </c>
      <c r="L1044" s="20" t="s">
        <v>10008</v>
      </c>
      <c r="M1044" s="18" t="s">
        <v>10009</v>
      </c>
      <c r="N1044" s="21" t="s">
        <v>10010</v>
      </c>
      <c r="O1044" s="21" t="s">
        <v>10011</v>
      </c>
    </row>
    <row r="1045" spans="1:15" ht="15" customHeight="1">
      <c r="A1045" s="18" t="s">
        <v>123</v>
      </c>
      <c r="B1045" s="18" t="s">
        <v>124</v>
      </c>
      <c r="C1045" s="19">
        <v>8</v>
      </c>
      <c r="D1045" s="18" t="s">
        <v>632</v>
      </c>
      <c r="E1045" s="18" t="s">
        <v>9713</v>
      </c>
      <c r="F1045" s="20">
        <v>22548302</v>
      </c>
      <c r="G1045" s="18" t="s">
        <v>10012</v>
      </c>
      <c r="H1045" s="18" t="s">
        <v>10013</v>
      </c>
      <c r="I1045" s="18" t="s">
        <v>748</v>
      </c>
      <c r="J1045" s="18" t="s">
        <v>10014</v>
      </c>
      <c r="K1045" s="18" t="s">
        <v>4450</v>
      </c>
      <c r="L1045" s="20" t="s">
        <v>10015</v>
      </c>
      <c r="M1045" s="18" t="s">
        <v>4452</v>
      </c>
      <c r="N1045" s="21" t="s">
        <v>10016</v>
      </c>
      <c r="O1045" s="21" t="s">
        <v>10017</v>
      </c>
    </row>
    <row r="1046" spans="1:15" ht="15" customHeight="1">
      <c r="A1046" s="18" t="s">
        <v>123</v>
      </c>
      <c r="B1046" s="18" t="s">
        <v>124</v>
      </c>
      <c r="C1046" s="19">
        <v>8</v>
      </c>
      <c r="D1046" s="18" t="s">
        <v>632</v>
      </c>
      <c r="E1046" s="18" t="s">
        <v>9713</v>
      </c>
      <c r="F1046" s="20">
        <v>23252758</v>
      </c>
      <c r="G1046" s="18" t="s">
        <v>10018</v>
      </c>
      <c r="H1046" s="18" t="s">
        <v>10019</v>
      </c>
      <c r="I1046" s="18" t="s">
        <v>748</v>
      </c>
      <c r="J1046" s="18"/>
      <c r="K1046" s="18" t="s">
        <v>4450</v>
      </c>
      <c r="L1046" s="20" t="s">
        <v>10020</v>
      </c>
      <c r="M1046" s="18" t="s">
        <v>4452</v>
      </c>
      <c r="N1046" s="21" t="s">
        <v>10021</v>
      </c>
      <c r="O1046" s="21" t="s">
        <v>10022</v>
      </c>
    </row>
    <row r="1047" spans="1:15" ht="15" customHeight="1">
      <c r="A1047" s="18" t="s">
        <v>123</v>
      </c>
      <c r="B1047" s="18" t="s">
        <v>124</v>
      </c>
      <c r="C1047" s="19">
        <v>8</v>
      </c>
      <c r="D1047" s="18" t="s">
        <v>632</v>
      </c>
      <c r="E1047" s="18" t="s">
        <v>9713</v>
      </c>
      <c r="F1047" s="20">
        <v>23127791</v>
      </c>
      <c r="G1047" s="18" t="s">
        <v>10023</v>
      </c>
      <c r="H1047" s="18" t="s">
        <v>10024</v>
      </c>
      <c r="I1047" s="18" t="s">
        <v>748</v>
      </c>
      <c r="J1047" s="18" t="s">
        <v>10025</v>
      </c>
      <c r="K1047" s="18" t="s">
        <v>10026</v>
      </c>
      <c r="L1047" s="20" t="s">
        <v>10027</v>
      </c>
      <c r="M1047" s="18" t="s">
        <v>7151</v>
      </c>
      <c r="N1047" s="21" t="s">
        <v>10028</v>
      </c>
      <c r="O1047" s="21" t="s">
        <v>10029</v>
      </c>
    </row>
    <row r="1048" spans="1:15" ht="15" customHeight="1">
      <c r="A1048" s="18" t="s">
        <v>123</v>
      </c>
      <c r="B1048" s="18" t="s">
        <v>124</v>
      </c>
      <c r="C1048" s="19">
        <v>8</v>
      </c>
      <c r="D1048" s="18" t="s">
        <v>632</v>
      </c>
      <c r="E1048" s="18" t="s">
        <v>9713</v>
      </c>
      <c r="F1048" s="20">
        <v>23165838</v>
      </c>
      <c r="G1048" s="18" t="s">
        <v>9962</v>
      </c>
      <c r="H1048" s="18" t="s">
        <v>10030</v>
      </c>
      <c r="I1048" s="18" t="s">
        <v>1290</v>
      </c>
      <c r="J1048" s="18"/>
      <c r="K1048" s="18" t="s">
        <v>5103</v>
      </c>
      <c r="L1048" s="20" t="s">
        <v>10031</v>
      </c>
      <c r="M1048" s="18" t="s">
        <v>5496</v>
      </c>
      <c r="N1048" s="21" t="s">
        <v>10032</v>
      </c>
      <c r="O1048" s="21" t="s">
        <v>10033</v>
      </c>
    </row>
    <row r="1049" spans="1:15" ht="15" customHeight="1">
      <c r="A1049" s="18" t="s">
        <v>123</v>
      </c>
      <c r="B1049" s="18" t="s">
        <v>124</v>
      </c>
      <c r="C1049" s="19">
        <v>8</v>
      </c>
      <c r="D1049" s="18" t="s">
        <v>632</v>
      </c>
      <c r="E1049" s="18" t="s">
        <v>9713</v>
      </c>
      <c r="F1049" s="20">
        <v>22659774</v>
      </c>
      <c r="G1049" s="18" t="s">
        <v>9962</v>
      </c>
      <c r="H1049" s="18" t="s">
        <v>10034</v>
      </c>
      <c r="I1049" s="18" t="s">
        <v>4879</v>
      </c>
      <c r="J1049" s="18"/>
      <c r="K1049" s="18" t="s">
        <v>9989</v>
      </c>
      <c r="L1049" s="20" t="s">
        <v>10035</v>
      </c>
      <c r="M1049" s="18" t="s">
        <v>4215</v>
      </c>
      <c r="N1049" s="21" t="s">
        <v>10036</v>
      </c>
      <c r="O1049" s="21" t="s">
        <v>10037</v>
      </c>
    </row>
    <row r="1050" spans="1:15" ht="15" customHeight="1">
      <c r="A1050" s="18" t="s">
        <v>123</v>
      </c>
      <c r="B1050" s="18" t="s">
        <v>124</v>
      </c>
      <c r="C1050" s="19">
        <v>8</v>
      </c>
      <c r="D1050" s="18" t="s">
        <v>632</v>
      </c>
      <c r="E1050" s="18" t="s">
        <v>9713</v>
      </c>
      <c r="F1050" s="20">
        <v>22384934</v>
      </c>
      <c r="G1050" s="18" t="s">
        <v>10038</v>
      </c>
      <c r="H1050" s="18" t="s">
        <v>10039</v>
      </c>
      <c r="I1050" s="18" t="s">
        <v>2181</v>
      </c>
      <c r="J1050" s="18" t="s">
        <v>10040</v>
      </c>
      <c r="K1050" s="18" t="s">
        <v>4213</v>
      </c>
      <c r="L1050" s="20" t="s">
        <v>10041</v>
      </c>
      <c r="M1050" s="18" t="s">
        <v>4334</v>
      </c>
      <c r="N1050" s="21" t="s">
        <v>10042</v>
      </c>
      <c r="O1050" s="21" t="s">
        <v>10043</v>
      </c>
    </row>
    <row r="1051" spans="1:15" ht="15" customHeight="1">
      <c r="A1051" s="18" t="s">
        <v>123</v>
      </c>
      <c r="B1051" s="18" t="s">
        <v>124</v>
      </c>
      <c r="C1051" s="19">
        <v>8</v>
      </c>
      <c r="D1051" s="18" t="s">
        <v>632</v>
      </c>
      <c r="E1051" s="18" t="s">
        <v>9713</v>
      </c>
      <c r="F1051" s="20">
        <v>22409521</v>
      </c>
      <c r="G1051" s="18" t="s">
        <v>10044</v>
      </c>
      <c r="H1051" s="18" t="s">
        <v>10045</v>
      </c>
      <c r="I1051" s="18" t="s">
        <v>4893</v>
      </c>
      <c r="J1051" s="18"/>
      <c r="K1051" s="18" t="s">
        <v>4450</v>
      </c>
      <c r="L1051" s="20" t="s">
        <v>10046</v>
      </c>
      <c r="M1051" s="18" t="s">
        <v>4452</v>
      </c>
      <c r="N1051" s="21" t="s">
        <v>10047</v>
      </c>
      <c r="O1051" s="21" t="s">
        <v>10048</v>
      </c>
    </row>
    <row r="1052" spans="1:15" ht="15" customHeight="1">
      <c r="A1052" s="18" t="s">
        <v>123</v>
      </c>
      <c r="B1052" s="18" t="s">
        <v>124</v>
      </c>
      <c r="C1052" s="19">
        <v>8</v>
      </c>
      <c r="D1052" s="18" t="s">
        <v>632</v>
      </c>
      <c r="E1052" s="18" t="s">
        <v>9713</v>
      </c>
      <c r="F1052" s="20">
        <v>22457438</v>
      </c>
      <c r="G1052" s="18" t="s">
        <v>10049</v>
      </c>
      <c r="H1052" s="18" t="s">
        <v>10050</v>
      </c>
      <c r="I1052" s="18" t="s">
        <v>10051</v>
      </c>
      <c r="J1052" s="18" t="s">
        <v>10051</v>
      </c>
      <c r="K1052" s="18" t="s">
        <v>7009</v>
      </c>
      <c r="L1052" s="20" t="s">
        <v>10052</v>
      </c>
      <c r="M1052" s="18" t="s">
        <v>4215</v>
      </c>
      <c r="N1052" s="21" t="s">
        <v>10053</v>
      </c>
      <c r="O1052" s="21" t="s">
        <v>10054</v>
      </c>
    </row>
    <row r="1053" spans="1:15" ht="15" customHeight="1">
      <c r="A1053" s="18" t="s">
        <v>123</v>
      </c>
      <c r="B1053" s="18" t="s">
        <v>124</v>
      </c>
      <c r="C1053" s="19">
        <v>8</v>
      </c>
      <c r="D1053" s="18" t="s">
        <v>632</v>
      </c>
      <c r="E1053" s="18" t="s">
        <v>9713</v>
      </c>
      <c r="F1053" s="20">
        <v>22007681</v>
      </c>
      <c r="G1053" s="18" t="s">
        <v>10055</v>
      </c>
      <c r="H1053" s="18" t="s">
        <v>10056</v>
      </c>
      <c r="I1053" s="18" t="s">
        <v>1030</v>
      </c>
      <c r="J1053" s="18" t="s">
        <v>10057</v>
      </c>
      <c r="K1053" s="18" t="s">
        <v>4450</v>
      </c>
      <c r="L1053" s="20" t="s">
        <v>10058</v>
      </c>
      <c r="M1053" s="18" t="s">
        <v>4206</v>
      </c>
      <c r="N1053" s="21" t="s">
        <v>10059</v>
      </c>
      <c r="O1053" s="21" t="s">
        <v>10060</v>
      </c>
    </row>
    <row r="1054" spans="1:15" ht="15" customHeight="1">
      <c r="A1054" s="18" t="s">
        <v>123</v>
      </c>
      <c r="B1054" s="18" t="s">
        <v>124</v>
      </c>
      <c r="C1054" s="19">
        <v>8</v>
      </c>
      <c r="D1054" s="18" t="s">
        <v>632</v>
      </c>
      <c r="E1054" s="18" t="s">
        <v>9713</v>
      </c>
      <c r="F1054" s="20">
        <v>22336835</v>
      </c>
      <c r="G1054" s="18" t="s">
        <v>10061</v>
      </c>
      <c r="H1054" s="18" t="s">
        <v>10062</v>
      </c>
      <c r="I1054" s="18" t="s">
        <v>10063</v>
      </c>
      <c r="J1054" s="18" t="s">
        <v>10063</v>
      </c>
      <c r="K1054" s="18" t="s">
        <v>9820</v>
      </c>
      <c r="L1054" s="20" t="s">
        <v>10064</v>
      </c>
      <c r="M1054" s="18" t="s">
        <v>8221</v>
      </c>
      <c r="N1054" s="21" t="s">
        <v>10065</v>
      </c>
      <c r="O1054" s="21" t="s">
        <v>10066</v>
      </c>
    </row>
    <row r="1055" spans="1:15" ht="15" customHeight="1">
      <c r="A1055" s="18" t="s">
        <v>123</v>
      </c>
      <c r="B1055" s="18" t="s">
        <v>124</v>
      </c>
      <c r="C1055" s="19">
        <v>8</v>
      </c>
      <c r="D1055" s="18" t="s">
        <v>632</v>
      </c>
      <c r="E1055" s="18" t="s">
        <v>9713</v>
      </c>
      <c r="F1055" s="20">
        <v>21929536</v>
      </c>
      <c r="G1055" s="18" t="s">
        <v>10067</v>
      </c>
      <c r="H1055" s="18" t="s">
        <v>10068</v>
      </c>
      <c r="I1055" s="18" t="s">
        <v>2553</v>
      </c>
      <c r="J1055" s="18"/>
      <c r="K1055" s="18" t="s">
        <v>4213</v>
      </c>
      <c r="L1055" s="20" t="s">
        <v>10069</v>
      </c>
      <c r="M1055" s="18" t="s">
        <v>4334</v>
      </c>
      <c r="N1055" s="21" t="s">
        <v>10070</v>
      </c>
      <c r="O1055" s="21" t="s">
        <v>10071</v>
      </c>
    </row>
    <row r="1056" spans="1:15" ht="15" customHeight="1">
      <c r="A1056" s="18" t="s">
        <v>123</v>
      </c>
      <c r="B1056" s="18" t="s">
        <v>124</v>
      </c>
      <c r="C1056" s="19">
        <v>8</v>
      </c>
      <c r="D1056" s="18" t="s">
        <v>632</v>
      </c>
      <c r="E1056" s="18" t="s">
        <v>9713</v>
      </c>
      <c r="F1056" s="20">
        <v>22288055</v>
      </c>
      <c r="G1056" s="18" t="s">
        <v>10072</v>
      </c>
      <c r="H1056" s="18" t="s">
        <v>10073</v>
      </c>
      <c r="I1056" s="18" t="s">
        <v>1645</v>
      </c>
      <c r="J1056" s="18" t="s">
        <v>10074</v>
      </c>
      <c r="K1056" s="18" t="s">
        <v>7652</v>
      </c>
      <c r="L1056" s="20" t="s">
        <v>10075</v>
      </c>
      <c r="M1056" s="18" t="s">
        <v>4206</v>
      </c>
      <c r="N1056" s="21" t="s">
        <v>10076</v>
      </c>
      <c r="O1056" s="21" t="s">
        <v>10077</v>
      </c>
    </row>
    <row r="1057" spans="1:15" ht="15" customHeight="1">
      <c r="A1057" s="18" t="s">
        <v>123</v>
      </c>
      <c r="B1057" s="18" t="s">
        <v>124</v>
      </c>
      <c r="C1057" s="19">
        <v>8</v>
      </c>
      <c r="D1057" s="18" t="s">
        <v>632</v>
      </c>
      <c r="E1057" s="18" t="s">
        <v>9713</v>
      </c>
      <c r="F1057" s="20">
        <v>20883914</v>
      </c>
      <c r="G1057" s="18" t="s">
        <v>10078</v>
      </c>
      <c r="H1057" s="18" t="s">
        <v>10079</v>
      </c>
      <c r="I1057" s="18" t="s">
        <v>1156</v>
      </c>
      <c r="J1057" s="18"/>
      <c r="K1057" s="18" t="s">
        <v>4772</v>
      </c>
      <c r="L1057" s="20" t="s">
        <v>10080</v>
      </c>
      <c r="M1057" s="18" t="s">
        <v>4215</v>
      </c>
      <c r="N1057" s="21" t="s">
        <v>10081</v>
      </c>
      <c r="O1057" s="21" t="s">
        <v>10082</v>
      </c>
    </row>
    <row r="1058" spans="1:15" ht="15" customHeight="1">
      <c r="A1058" s="18" t="s">
        <v>123</v>
      </c>
      <c r="B1058" s="18" t="s">
        <v>124</v>
      </c>
      <c r="C1058" s="19">
        <v>8</v>
      </c>
      <c r="D1058" s="18" t="s">
        <v>632</v>
      </c>
      <c r="E1058" s="18" t="s">
        <v>9713</v>
      </c>
      <c r="F1058" s="20">
        <v>20500190</v>
      </c>
      <c r="G1058" s="18" t="s">
        <v>10083</v>
      </c>
      <c r="H1058" s="18" t="s">
        <v>10084</v>
      </c>
      <c r="I1058" s="18" t="s">
        <v>8386</v>
      </c>
      <c r="J1058" s="18"/>
      <c r="K1058" s="18" t="s">
        <v>4450</v>
      </c>
      <c r="L1058" s="20" t="s">
        <v>10085</v>
      </c>
      <c r="M1058" s="18" t="s">
        <v>4452</v>
      </c>
      <c r="N1058" s="21" t="s">
        <v>10086</v>
      </c>
      <c r="O1058" s="21" t="s">
        <v>10087</v>
      </c>
    </row>
    <row r="1059" spans="1:15" ht="15" customHeight="1">
      <c r="A1059" s="18" t="s">
        <v>123</v>
      </c>
      <c r="B1059" s="18" t="s">
        <v>124</v>
      </c>
      <c r="C1059" s="19">
        <v>8</v>
      </c>
      <c r="D1059" s="18" t="s">
        <v>632</v>
      </c>
      <c r="E1059" s="18" t="s">
        <v>9713</v>
      </c>
      <c r="F1059" s="20">
        <v>18357804</v>
      </c>
      <c r="G1059" s="18" t="s">
        <v>10088</v>
      </c>
      <c r="H1059" s="18" t="s">
        <v>10089</v>
      </c>
      <c r="I1059" s="18" t="s">
        <v>969</v>
      </c>
      <c r="J1059" s="18"/>
      <c r="K1059" s="18" t="s">
        <v>10090</v>
      </c>
      <c r="L1059" s="20" t="s">
        <v>10091</v>
      </c>
      <c r="M1059" s="18" t="s">
        <v>4206</v>
      </c>
      <c r="N1059" s="21" t="s">
        <v>10092</v>
      </c>
      <c r="O1059" s="18"/>
    </row>
    <row r="1060" spans="1:15" ht="15" customHeight="1">
      <c r="A1060" s="18" t="s">
        <v>123</v>
      </c>
      <c r="B1060" s="18" t="s">
        <v>124</v>
      </c>
      <c r="C1060" s="19">
        <v>8</v>
      </c>
      <c r="D1060" s="18" t="s">
        <v>632</v>
      </c>
      <c r="E1060" s="18" t="s">
        <v>9713</v>
      </c>
      <c r="F1060" s="20">
        <v>17927790</v>
      </c>
      <c r="G1060" s="18" t="s">
        <v>10093</v>
      </c>
      <c r="H1060" s="18" t="s">
        <v>10094</v>
      </c>
      <c r="I1060" s="18" t="s">
        <v>576</v>
      </c>
      <c r="J1060" s="18" t="s">
        <v>10095</v>
      </c>
      <c r="K1060" s="18" t="s">
        <v>4213</v>
      </c>
      <c r="L1060" s="20" t="s">
        <v>10096</v>
      </c>
      <c r="M1060" s="18" t="s">
        <v>4982</v>
      </c>
      <c r="N1060" s="21" t="s">
        <v>10097</v>
      </c>
      <c r="O1060" s="21" t="s">
        <v>10098</v>
      </c>
    </row>
    <row r="1061" spans="1:15" ht="15" customHeight="1">
      <c r="A1061" s="18" t="s">
        <v>123</v>
      </c>
      <c r="B1061" s="18" t="s">
        <v>124</v>
      </c>
      <c r="C1061" s="19">
        <v>8</v>
      </c>
      <c r="D1061" s="18" t="s">
        <v>632</v>
      </c>
      <c r="E1061" s="18" t="s">
        <v>9713</v>
      </c>
      <c r="F1061" s="20">
        <v>17393767</v>
      </c>
      <c r="G1061" s="18" t="s">
        <v>10078</v>
      </c>
      <c r="H1061" s="18" t="s">
        <v>10099</v>
      </c>
      <c r="I1061" s="18" t="s">
        <v>10100</v>
      </c>
      <c r="J1061" s="18"/>
      <c r="K1061" s="18" t="s">
        <v>10090</v>
      </c>
      <c r="L1061" s="20" t="s">
        <v>10101</v>
      </c>
      <c r="M1061" s="18" t="s">
        <v>4206</v>
      </c>
      <c r="N1061" s="21" t="s">
        <v>10102</v>
      </c>
      <c r="O1061" s="18"/>
    </row>
    <row r="1062" spans="1:15" ht="15" customHeight="1">
      <c r="A1062" s="18" t="s">
        <v>123</v>
      </c>
      <c r="B1062" s="18" t="s">
        <v>124</v>
      </c>
      <c r="C1062" s="19">
        <v>8</v>
      </c>
      <c r="D1062" s="18" t="s">
        <v>632</v>
      </c>
      <c r="E1062" s="18" t="s">
        <v>9713</v>
      </c>
      <c r="F1062" s="20">
        <v>15191543</v>
      </c>
      <c r="G1062" s="18" t="s">
        <v>10103</v>
      </c>
      <c r="H1062" s="18" t="s">
        <v>10104</v>
      </c>
      <c r="I1062" s="18" t="s">
        <v>10105</v>
      </c>
      <c r="J1062" s="18"/>
      <c r="K1062" s="18" t="s">
        <v>4245</v>
      </c>
      <c r="L1062" s="20" t="s">
        <v>10106</v>
      </c>
      <c r="M1062" s="18" t="s">
        <v>4275</v>
      </c>
      <c r="N1062" s="21" t="s">
        <v>10107</v>
      </c>
      <c r="O1062" s="21" t="s">
        <v>10108</v>
      </c>
    </row>
    <row r="1063" spans="1:15" ht="15" customHeight="1">
      <c r="A1063" s="18" t="s">
        <v>123</v>
      </c>
      <c r="B1063" s="18" t="s">
        <v>124</v>
      </c>
      <c r="C1063" s="19">
        <v>8</v>
      </c>
      <c r="D1063" s="18" t="s">
        <v>632</v>
      </c>
      <c r="E1063" s="18" t="s">
        <v>9713</v>
      </c>
      <c r="F1063" s="20">
        <v>14756890</v>
      </c>
      <c r="G1063" s="18" t="s">
        <v>10078</v>
      </c>
      <c r="H1063" s="18" t="s">
        <v>10109</v>
      </c>
      <c r="I1063" s="18" t="s">
        <v>1083</v>
      </c>
      <c r="J1063" s="18"/>
      <c r="K1063" s="18" t="s">
        <v>8408</v>
      </c>
      <c r="L1063" s="20" t="s">
        <v>10110</v>
      </c>
      <c r="M1063" s="18" t="s">
        <v>4215</v>
      </c>
      <c r="N1063" s="21" t="s">
        <v>10111</v>
      </c>
      <c r="O1063" s="21" t="s">
        <v>10112</v>
      </c>
    </row>
    <row r="1064" spans="1:15" ht="15" customHeight="1">
      <c r="A1064" s="18" t="s">
        <v>123</v>
      </c>
      <c r="B1064" s="18" t="s">
        <v>124</v>
      </c>
      <c r="C1064" s="19">
        <v>8</v>
      </c>
      <c r="D1064" s="18" t="s">
        <v>632</v>
      </c>
      <c r="E1064" s="18" t="s">
        <v>9713</v>
      </c>
      <c r="F1064" s="20">
        <v>14510993</v>
      </c>
      <c r="G1064" s="18" t="s">
        <v>10113</v>
      </c>
      <c r="H1064" s="18" t="s">
        <v>10114</v>
      </c>
      <c r="I1064" s="18" t="s">
        <v>10115</v>
      </c>
      <c r="J1064" s="18"/>
      <c r="K1064" s="18" t="s">
        <v>4213</v>
      </c>
      <c r="L1064" s="20" t="s">
        <v>10116</v>
      </c>
      <c r="M1064" s="18" t="s">
        <v>4247</v>
      </c>
      <c r="N1064" s="21" t="s">
        <v>10117</v>
      </c>
      <c r="O1064" s="21" t="s">
        <v>10118</v>
      </c>
    </row>
    <row r="1065" spans="1:15" ht="15" customHeight="1">
      <c r="A1065" s="18" t="s">
        <v>123</v>
      </c>
      <c r="B1065" s="18" t="s">
        <v>124</v>
      </c>
      <c r="C1065" s="19">
        <v>8</v>
      </c>
      <c r="D1065" s="18" t="s">
        <v>632</v>
      </c>
      <c r="E1065" s="18" t="s">
        <v>9713</v>
      </c>
      <c r="F1065" s="20">
        <v>12786733</v>
      </c>
      <c r="G1065" s="18" t="s">
        <v>10119</v>
      </c>
      <c r="H1065" s="18" t="s">
        <v>10120</v>
      </c>
      <c r="I1065" s="18" t="s">
        <v>7001</v>
      </c>
      <c r="J1065" s="18"/>
      <c r="K1065" s="18" t="s">
        <v>7187</v>
      </c>
      <c r="L1065" s="20" t="s">
        <v>10121</v>
      </c>
      <c r="M1065" s="18" t="s">
        <v>4206</v>
      </c>
      <c r="N1065" s="21" t="s">
        <v>10122</v>
      </c>
      <c r="O1065" s="21" t="s">
        <v>10123</v>
      </c>
    </row>
    <row r="1066" spans="1:15" ht="15" customHeight="1">
      <c r="A1066" s="18" t="s">
        <v>123</v>
      </c>
      <c r="B1066" s="18" t="s">
        <v>124</v>
      </c>
      <c r="C1066" s="19">
        <v>8</v>
      </c>
      <c r="D1066" s="18" t="s">
        <v>632</v>
      </c>
      <c r="E1066" s="18" t="s">
        <v>9713</v>
      </c>
      <c r="F1066" s="20">
        <v>11156017</v>
      </c>
      <c r="G1066" s="18" t="s">
        <v>10124</v>
      </c>
      <c r="H1066" s="18" t="s">
        <v>10125</v>
      </c>
      <c r="I1066" s="18" t="s">
        <v>564</v>
      </c>
      <c r="J1066" s="18"/>
      <c r="K1066" s="18" t="s">
        <v>7187</v>
      </c>
      <c r="L1066" s="20" t="s">
        <v>10126</v>
      </c>
      <c r="M1066" s="18" t="s">
        <v>4452</v>
      </c>
      <c r="N1066" s="21" t="s">
        <v>10127</v>
      </c>
      <c r="O1066" s="21" t="s">
        <v>10128</v>
      </c>
    </row>
    <row r="1067" spans="1:15" ht="15" customHeight="1">
      <c r="A1067" s="18" t="s">
        <v>123</v>
      </c>
      <c r="B1067" s="18" t="s">
        <v>124</v>
      </c>
      <c r="C1067" s="19">
        <v>8</v>
      </c>
      <c r="D1067" s="18" t="s">
        <v>632</v>
      </c>
      <c r="E1067" s="18" t="s">
        <v>9713</v>
      </c>
      <c r="F1067" s="20">
        <v>11069543</v>
      </c>
      <c r="G1067" s="18" t="s">
        <v>10129</v>
      </c>
      <c r="H1067" s="18" t="s">
        <v>10130</v>
      </c>
      <c r="I1067" s="18" t="s">
        <v>1950</v>
      </c>
      <c r="J1067" s="18"/>
      <c r="K1067" s="18" t="s">
        <v>4213</v>
      </c>
      <c r="L1067" s="20" t="s">
        <v>10131</v>
      </c>
      <c r="M1067" s="18" t="s">
        <v>4982</v>
      </c>
      <c r="N1067" s="21" t="s">
        <v>10132</v>
      </c>
      <c r="O1067" s="21" t="s">
        <v>10133</v>
      </c>
    </row>
    <row r="1068" spans="1:15" ht="15" customHeight="1">
      <c r="A1068" s="18" t="s">
        <v>123</v>
      </c>
      <c r="B1068" s="18" t="s">
        <v>124</v>
      </c>
      <c r="C1068" s="19">
        <v>8</v>
      </c>
      <c r="D1068" s="18" t="s">
        <v>632</v>
      </c>
      <c r="E1068" s="18" t="s">
        <v>9713</v>
      </c>
      <c r="F1068" s="20">
        <v>10945752</v>
      </c>
      <c r="G1068" s="18" t="s">
        <v>10119</v>
      </c>
      <c r="H1068" s="18" t="s">
        <v>10134</v>
      </c>
      <c r="I1068" s="18" t="s">
        <v>5144</v>
      </c>
      <c r="J1068" s="18"/>
      <c r="K1068" s="18" t="s">
        <v>7187</v>
      </c>
      <c r="L1068" s="20" t="s">
        <v>10135</v>
      </c>
      <c r="M1068" s="18" t="s">
        <v>4452</v>
      </c>
      <c r="N1068" s="21" t="s">
        <v>10136</v>
      </c>
      <c r="O1068" s="21" t="s">
        <v>10137</v>
      </c>
    </row>
    <row r="1069" spans="1:15" ht="15" customHeight="1">
      <c r="A1069" s="18" t="s">
        <v>123</v>
      </c>
      <c r="B1069" s="18" t="s">
        <v>124</v>
      </c>
      <c r="C1069" s="19">
        <v>8</v>
      </c>
      <c r="D1069" s="18" t="s">
        <v>632</v>
      </c>
      <c r="E1069" s="18" t="s">
        <v>9713</v>
      </c>
      <c r="F1069" s="20">
        <v>10871105</v>
      </c>
      <c r="G1069" s="18" t="s">
        <v>10119</v>
      </c>
      <c r="H1069" s="18" t="s">
        <v>10138</v>
      </c>
      <c r="I1069" s="18" t="s">
        <v>10139</v>
      </c>
      <c r="J1069" s="18"/>
      <c r="K1069" s="18" t="s">
        <v>7187</v>
      </c>
      <c r="L1069" s="20" t="s">
        <v>10140</v>
      </c>
      <c r="M1069" s="18" t="s">
        <v>4452</v>
      </c>
      <c r="N1069" s="21" t="s">
        <v>10141</v>
      </c>
      <c r="O1069" s="21" t="s">
        <v>10142</v>
      </c>
    </row>
    <row r="1070" spans="1:15" ht="15" customHeight="1">
      <c r="A1070" s="18" t="s">
        <v>123</v>
      </c>
      <c r="B1070" s="18" t="s">
        <v>124</v>
      </c>
      <c r="C1070" s="19">
        <v>8</v>
      </c>
      <c r="D1070" s="18" t="s">
        <v>632</v>
      </c>
      <c r="E1070" s="18" t="s">
        <v>9713</v>
      </c>
      <c r="F1070" s="20">
        <v>10165356</v>
      </c>
      <c r="G1070" s="18" t="s">
        <v>10143</v>
      </c>
      <c r="H1070" s="18" t="s">
        <v>10144</v>
      </c>
      <c r="I1070" s="18">
        <v>1996</v>
      </c>
      <c r="J1070" s="18"/>
      <c r="K1070" s="18" t="s">
        <v>10145</v>
      </c>
      <c r="L1070" s="20" t="s">
        <v>10146</v>
      </c>
      <c r="M1070" s="18" t="s">
        <v>4206</v>
      </c>
      <c r="N1070" s="21" t="s">
        <v>10147</v>
      </c>
      <c r="O1070" s="18"/>
    </row>
    <row r="1071" spans="1:15" ht="15" customHeight="1">
      <c r="A1071" s="18" t="s">
        <v>123</v>
      </c>
      <c r="B1071" s="18" t="s">
        <v>124</v>
      </c>
      <c r="C1071" s="19">
        <v>8</v>
      </c>
      <c r="D1071" s="18" t="s">
        <v>632</v>
      </c>
      <c r="E1071" s="18" t="s">
        <v>9713</v>
      </c>
      <c r="F1071" s="20">
        <v>2064941</v>
      </c>
      <c r="G1071" s="18" t="s">
        <v>10148</v>
      </c>
      <c r="H1071" s="18" t="s">
        <v>10149</v>
      </c>
      <c r="I1071" s="18" t="s">
        <v>9252</v>
      </c>
      <c r="J1071" s="18"/>
      <c r="K1071" s="18" t="s">
        <v>4213</v>
      </c>
      <c r="L1071" s="20" t="s">
        <v>10150</v>
      </c>
      <c r="M1071" s="18" t="s">
        <v>4275</v>
      </c>
      <c r="N1071" s="21" t="s">
        <v>10151</v>
      </c>
      <c r="O1071" s="21" t="s">
        <v>10152</v>
      </c>
    </row>
    <row r="1072" spans="1:15" ht="15" customHeight="1">
      <c r="A1072" s="18" t="s">
        <v>136</v>
      </c>
      <c r="B1072" s="18" t="s">
        <v>137</v>
      </c>
      <c r="C1072" s="19">
        <v>9</v>
      </c>
      <c r="D1072" s="18" t="s">
        <v>659</v>
      </c>
      <c r="E1072" s="18" t="s">
        <v>10153</v>
      </c>
      <c r="F1072" s="20">
        <v>38419411</v>
      </c>
      <c r="G1072" s="18" t="s">
        <v>4210</v>
      </c>
      <c r="H1072" s="18" t="s">
        <v>4211</v>
      </c>
      <c r="I1072" s="18" t="s">
        <v>4212</v>
      </c>
      <c r="J1072" s="18"/>
      <c r="K1072" s="18" t="s">
        <v>4213</v>
      </c>
      <c r="L1072" s="20" t="s">
        <v>4214</v>
      </c>
      <c r="M1072" s="18" t="s">
        <v>4215</v>
      </c>
      <c r="N1072" s="21" t="s">
        <v>4216</v>
      </c>
      <c r="O1072" s="21" t="s">
        <v>4217</v>
      </c>
    </row>
    <row r="1073" spans="1:15" ht="15" customHeight="1">
      <c r="A1073" s="18" t="s">
        <v>136</v>
      </c>
      <c r="B1073" s="18" t="s">
        <v>137</v>
      </c>
      <c r="C1073" s="19">
        <v>9</v>
      </c>
      <c r="D1073" s="18" t="s">
        <v>659</v>
      </c>
      <c r="E1073" s="18" t="s">
        <v>10153</v>
      </c>
      <c r="F1073" s="20">
        <v>38899450</v>
      </c>
      <c r="G1073" s="18" t="s">
        <v>10154</v>
      </c>
      <c r="H1073" s="18" t="s">
        <v>10155</v>
      </c>
      <c r="I1073" s="18" t="s">
        <v>4212</v>
      </c>
      <c r="J1073" s="18" t="s">
        <v>4212</v>
      </c>
      <c r="K1073" s="18" t="s">
        <v>1248</v>
      </c>
      <c r="L1073" s="20"/>
      <c r="M1073" s="18" t="s">
        <v>4206</v>
      </c>
      <c r="N1073" s="21" t="s">
        <v>10156</v>
      </c>
      <c r="O1073" s="21" t="s">
        <v>10157</v>
      </c>
    </row>
    <row r="1074" spans="1:15" ht="15" customHeight="1">
      <c r="A1074" s="18" t="s">
        <v>136</v>
      </c>
      <c r="B1074" s="18" t="s">
        <v>137</v>
      </c>
      <c r="C1074" s="19">
        <v>9</v>
      </c>
      <c r="D1074" s="18" t="s">
        <v>659</v>
      </c>
      <c r="E1074" s="18" t="s">
        <v>10153</v>
      </c>
      <c r="F1074" s="20">
        <v>38782533</v>
      </c>
      <c r="G1074" s="18" t="s">
        <v>10158</v>
      </c>
      <c r="H1074" s="18" t="s">
        <v>10159</v>
      </c>
      <c r="I1074" s="18" t="s">
        <v>2656</v>
      </c>
      <c r="J1074" s="18"/>
      <c r="K1074" s="18" t="s">
        <v>4245</v>
      </c>
      <c r="L1074" s="20" t="s">
        <v>10160</v>
      </c>
      <c r="M1074" s="18" t="s">
        <v>4215</v>
      </c>
      <c r="N1074" s="21" t="s">
        <v>10161</v>
      </c>
      <c r="O1074" s="21" t="s">
        <v>10162</v>
      </c>
    </row>
    <row r="1075" spans="1:15" ht="15" customHeight="1">
      <c r="A1075" s="18" t="s">
        <v>136</v>
      </c>
      <c r="B1075" s="18" t="s">
        <v>137</v>
      </c>
      <c r="C1075" s="19">
        <v>9</v>
      </c>
      <c r="D1075" s="18" t="s">
        <v>659</v>
      </c>
      <c r="E1075" s="18" t="s">
        <v>10153</v>
      </c>
      <c r="F1075" s="20">
        <v>38265114</v>
      </c>
      <c r="G1075" s="18" t="s">
        <v>10163</v>
      </c>
      <c r="H1075" s="18" t="s">
        <v>10164</v>
      </c>
      <c r="I1075" s="18" t="s">
        <v>2656</v>
      </c>
      <c r="J1075" s="18" t="s">
        <v>10165</v>
      </c>
      <c r="K1075" s="18" t="s">
        <v>1248</v>
      </c>
      <c r="L1075" s="20" t="s">
        <v>10166</v>
      </c>
      <c r="M1075" s="18" t="s">
        <v>4215</v>
      </c>
      <c r="N1075" s="21" t="s">
        <v>10167</v>
      </c>
      <c r="O1075" s="21" t="s">
        <v>10168</v>
      </c>
    </row>
    <row r="1076" spans="1:15" ht="15" customHeight="1">
      <c r="A1076" s="18" t="s">
        <v>136</v>
      </c>
      <c r="B1076" s="18" t="s">
        <v>137</v>
      </c>
      <c r="C1076" s="19">
        <v>9</v>
      </c>
      <c r="D1076" s="18" t="s">
        <v>659</v>
      </c>
      <c r="E1076" s="18" t="s">
        <v>10153</v>
      </c>
      <c r="F1076" s="20">
        <v>38820224</v>
      </c>
      <c r="G1076" s="18" t="s">
        <v>10169</v>
      </c>
      <c r="H1076" s="18" t="s">
        <v>10170</v>
      </c>
      <c r="I1076" s="18" t="s">
        <v>10171</v>
      </c>
      <c r="J1076" s="18" t="s">
        <v>10171</v>
      </c>
      <c r="K1076" s="18" t="s">
        <v>4213</v>
      </c>
      <c r="L1076" s="20"/>
      <c r="M1076" s="18" t="s">
        <v>4206</v>
      </c>
      <c r="N1076" s="21" t="s">
        <v>10172</v>
      </c>
      <c r="O1076" s="21" t="s">
        <v>10173</v>
      </c>
    </row>
    <row r="1077" spans="1:15" ht="15" customHeight="1">
      <c r="A1077" s="18" t="s">
        <v>136</v>
      </c>
      <c r="B1077" s="18" t="s">
        <v>137</v>
      </c>
      <c r="C1077" s="19">
        <v>9</v>
      </c>
      <c r="D1077" s="18" t="s">
        <v>659</v>
      </c>
      <c r="E1077" s="18" t="s">
        <v>10153</v>
      </c>
      <c r="F1077" s="20">
        <v>38751343</v>
      </c>
      <c r="G1077" s="18" t="s">
        <v>10174</v>
      </c>
      <c r="H1077" s="18" t="s">
        <v>10175</v>
      </c>
      <c r="I1077" s="18" t="s">
        <v>3069</v>
      </c>
      <c r="J1077" s="18" t="s">
        <v>3069</v>
      </c>
      <c r="K1077" s="18" t="s">
        <v>4450</v>
      </c>
      <c r="L1077" s="20"/>
      <c r="M1077" s="18" t="s">
        <v>4206</v>
      </c>
      <c r="N1077" s="21" t="s">
        <v>10176</v>
      </c>
      <c r="O1077" s="21" t="s">
        <v>10177</v>
      </c>
    </row>
    <row r="1078" spans="1:15" ht="15" customHeight="1">
      <c r="A1078" s="18" t="s">
        <v>136</v>
      </c>
      <c r="B1078" s="18" t="s">
        <v>137</v>
      </c>
      <c r="C1078" s="19">
        <v>9</v>
      </c>
      <c r="D1078" s="18" t="s">
        <v>659</v>
      </c>
      <c r="E1078" s="18" t="s">
        <v>10153</v>
      </c>
      <c r="F1078" s="20">
        <v>38643987</v>
      </c>
      <c r="G1078" s="18" t="s">
        <v>10178</v>
      </c>
      <c r="H1078" s="18" t="s">
        <v>10179</v>
      </c>
      <c r="I1078" s="18" t="s">
        <v>1903</v>
      </c>
      <c r="J1078" s="18"/>
      <c r="K1078" s="18" t="s">
        <v>4245</v>
      </c>
      <c r="L1078" s="20" t="s">
        <v>10180</v>
      </c>
      <c r="M1078" s="18" t="s">
        <v>10181</v>
      </c>
      <c r="N1078" s="21" t="s">
        <v>10182</v>
      </c>
      <c r="O1078" s="21" t="s">
        <v>10183</v>
      </c>
    </row>
    <row r="1079" spans="1:15" ht="15" customHeight="1">
      <c r="A1079" s="18" t="s">
        <v>136</v>
      </c>
      <c r="B1079" s="18" t="s">
        <v>137</v>
      </c>
      <c r="C1079" s="19">
        <v>9</v>
      </c>
      <c r="D1079" s="18" t="s">
        <v>659</v>
      </c>
      <c r="E1079" s="18" t="s">
        <v>10153</v>
      </c>
      <c r="F1079" s="20">
        <v>38372679</v>
      </c>
      <c r="G1079" s="18" t="s">
        <v>10184</v>
      </c>
      <c r="H1079" s="18" t="s">
        <v>10185</v>
      </c>
      <c r="I1079" s="18" t="s">
        <v>1903</v>
      </c>
      <c r="J1079" s="18" t="s">
        <v>10186</v>
      </c>
      <c r="K1079" s="18" t="s">
        <v>4245</v>
      </c>
      <c r="L1079" s="20" t="s">
        <v>10187</v>
      </c>
      <c r="M1079" s="18" t="s">
        <v>10188</v>
      </c>
      <c r="N1079" s="21" t="s">
        <v>10189</v>
      </c>
      <c r="O1079" s="21" t="s">
        <v>10190</v>
      </c>
    </row>
    <row r="1080" spans="1:15" ht="15" customHeight="1">
      <c r="A1080" s="18" t="s">
        <v>136</v>
      </c>
      <c r="B1080" s="18" t="s">
        <v>137</v>
      </c>
      <c r="C1080" s="19">
        <v>9</v>
      </c>
      <c r="D1080" s="18" t="s">
        <v>659</v>
      </c>
      <c r="E1080" s="18" t="s">
        <v>10153</v>
      </c>
      <c r="F1080" s="20">
        <v>38585273</v>
      </c>
      <c r="G1080" s="18" t="s">
        <v>10191</v>
      </c>
      <c r="H1080" s="18" t="s">
        <v>10192</v>
      </c>
      <c r="I1080" s="18" t="s">
        <v>2651</v>
      </c>
      <c r="J1080" s="18" t="s">
        <v>10193</v>
      </c>
      <c r="K1080" s="18" t="s">
        <v>6222</v>
      </c>
      <c r="L1080" s="20" t="s">
        <v>10194</v>
      </c>
      <c r="M1080" s="18" t="s">
        <v>4275</v>
      </c>
      <c r="N1080" s="21" t="s">
        <v>10195</v>
      </c>
      <c r="O1080" s="21" t="s">
        <v>10196</v>
      </c>
    </row>
    <row r="1081" spans="1:15" ht="15" customHeight="1">
      <c r="A1081" s="18" t="s">
        <v>136</v>
      </c>
      <c r="B1081" s="18" t="s">
        <v>137</v>
      </c>
      <c r="C1081" s="19">
        <v>9</v>
      </c>
      <c r="D1081" s="18" t="s">
        <v>659</v>
      </c>
      <c r="E1081" s="18" t="s">
        <v>10153</v>
      </c>
      <c r="F1081" s="20">
        <v>37794016</v>
      </c>
      <c r="G1081" s="18" t="s">
        <v>10197</v>
      </c>
      <c r="H1081" s="18" t="s">
        <v>10198</v>
      </c>
      <c r="I1081" s="18" t="s">
        <v>10199</v>
      </c>
      <c r="J1081" s="18" t="s">
        <v>10199</v>
      </c>
      <c r="K1081" s="18" t="s">
        <v>4253</v>
      </c>
      <c r="L1081" s="20" t="s">
        <v>10200</v>
      </c>
      <c r="M1081" s="18" t="s">
        <v>4393</v>
      </c>
      <c r="N1081" s="21" t="s">
        <v>10201</v>
      </c>
      <c r="O1081" s="21" t="s">
        <v>10202</v>
      </c>
    </row>
    <row r="1082" spans="1:15" ht="15" customHeight="1">
      <c r="A1082" s="18" t="s">
        <v>136</v>
      </c>
      <c r="B1082" s="18" t="s">
        <v>137</v>
      </c>
      <c r="C1082" s="19">
        <v>9</v>
      </c>
      <c r="D1082" s="18" t="s">
        <v>659</v>
      </c>
      <c r="E1082" s="18" t="s">
        <v>10153</v>
      </c>
      <c r="F1082" s="20">
        <v>36841264</v>
      </c>
      <c r="G1082" s="18" t="s">
        <v>10203</v>
      </c>
      <c r="H1082" s="18" t="s">
        <v>10204</v>
      </c>
      <c r="I1082" s="18" t="s">
        <v>4303</v>
      </c>
      <c r="J1082" s="18" t="s">
        <v>10205</v>
      </c>
      <c r="K1082" s="18" t="s">
        <v>4228</v>
      </c>
      <c r="L1082" s="20" t="s">
        <v>10206</v>
      </c>
      <c r="M1082" s="18" t="s">
        <v>7430</v>
      </c>
      <c r="N1082" s="21" t="s">
        <v>10207</v>
      </c>
      <c r="O1082" s="21" t="s">
        <v>10208</v>
      </c>
    </row>
    <row r="1083" spans="1:15" ht="15" customHeight="1">
      <c r="A1083" s="18" t="s">
        <v>136</v>
      </c>
      <c r="B1083" s="18" t="s">
        <v>137</v>
      </c>
      <c r="C1083" s="19">
        <v>9</v>
      </c>
      <c r="D1083" s="18" t="s">
        <v>659</v>
      </c>
      <c r="E1083" s="18" t="s">
        <v>10153</v>
      </c>
      <c r="F1083" s="20">
        <v>36764291</v>
      </c>
      <c r="G1083" s="18" t="s">
        <v>10209</v>
      </c>
      <c r="H1083" s="18" t="s">
        <v>10210</v>
      </c>
      <c r="I1083" s="18" t="s">
        <v>5262</v>
      </c>
      <c r="J1083" s="18" t="s">
        <v>10211</v>
      </c>
      <c r="K1083" s="18" t="s">
        <v>10212</v>
      </c>
      <c r="L1083" s="20" t="s">
        <v>10213</v>
      </c>
      <c r="M1083" s="18" t="s">
        <v>4275</v>
      </c>
      <c r="N1083" s="21" t="s">
        <v>10214</v>
      </c>
      <c r="O1083" s="21" t="s">
        <v>10215</v>
      </c>
    </row>
    <row r="1084" spans="1:15" ht="15" customHeight="1">
      <c r="A1084" s="18" t="s">
        <v>136</v>
      </c>
      <c r="B1084" s="18" t="s">
        <v>137</v>
      </c>
      <c r="C1084" s="19">
        <v>9</v>
      </c>
      <c r="D1084" s="18" t="s">
        <v>659</v>
      </c>
      <c r="E1084" s="18" t="s">
        <v>10153</v>
      </c>
      <c r="F1084" s="20">
        <v>36387062</v>
      </c>
      <c r="G1084" s="18" t="s">
        <v>10216</v>
      </c>
      <c r="H1084" s="18" t="s">
        <v>10217</v>
      </c>
      <c r="I1084" s="18" t="s">
        <v>570</v>
      </c>
      <c r="J1084" s="18" t="s">
        <v>10218</v>
      </c>
      <c r="K1084" s="18" t="s">
        <v>10219</v>
      </c>
      <c r="L1084" s="20" t="s">
        <v>10220</v>
      </c>
      <c r="M1084" s="18" t="s">
        <v>4206</v>
      </c>
      <c r="N1084" s="21" t="s">
        <v>10221</v>
      </c>
      <c r="O1084" s="21" t="s">
        <v>10222</v>
      </c>
    </row>
    <row r="1085" spans="1:15" ht="15" customHeight="1">
      <c r="A1085" s="18" t="s">
        <v>136</v>
      </c>
      <c r="B1085" s="18" t="s">
        <v>137</v>
      </c>
      <c r="C1085" s="19">
        <v>9</v>
      </c>
      <c r="D1085" s="18" t="s">
        <v>659</v>
      </c>
      <c r="E1085" s="18" t="s">
        <v>10153</v>
      </c>
      <c r="F1085" s="20">
        <v>37200867</v>
      </c>
      <c r="G1085" s="18" t="s">
        <v>10223</v>
      </c>
      <c r="H1085" s="18" t="s">
        <v>10224</v>
      </c>
      <c r="I1085" s="18" t="s">
        <v>661</v>
      </c>
      <c r="J1085" s="18" t="s">
        <v>10225</v>
      </c>
      <c r="K1085" s="18" t="s">
        <v>5281</v>
      </c>
      <c r="L1085" s="20" t="s">
        <v>10226</v>
      </c>
      <c r="M1085" s="18" t="s">
        <v>4206</v>
      </c>
      <c r="N1085" s="21" t="s">
        <v>10227</v>
      </c>
      <c r="O1085" s="21" t="s">
        <v>10228</v>
      </c>
    </row>
    <row r="1086" spans="1:15" ht="15" customHeight="1">
      <c r="A1086" s="18" t="s">
        <v>136</v>
      </c>
      <c r="B1086" s="18" t="s">
        <v>137</v>
      </c>
      <c r="C1086" s="19">
        <v>9</v>
      </c>
      <c r="D1086" s="18" t="s">
        <v>659</v>
      </c>
      <c r="E1086" s="18" t="s">
        <v>10153</v>
      </c>
      <c r="F1086" s="20">
        <v>36373988</v>
      </c>
      <c r="G1086" s="18" t="s">
        <v>10229</v>
      </c>
      <c r="H1086" s="18" t="s">
        <v>10230</v>
      </c>
      <c r="I1086" s="18" t="s">
        <v>10231</v>
      </c>
      <c r="J1086" s="18" t="s">
        <v>10231</v>
      </c>
      <c r="K1086" s="18" t="s">
        <v>9820</v>
      </c>
      <c r="L1086" s="20" t="s">
        <v>10232</v>
      </c>
      <c r="M1086" s="18" t="s">
        <v>8221</v>
      </c>
      <c r="N1086" s="21" t="s">
        <v>10233</v>
      </c>
      <c r="O1086" s="21" t="s">
        <v>10234</v>
      </c>
    </row>
    <row r="1087" spans="1:15" ht="15" customHeight="1">
      <c r="A1087" s="18" t="s">
        <v>136</v>
      </c>
      <c r="B1087" s="18" t="s">
        <v>137</v>
      </c>
      <c r="C1087" s="19">
        <v>9</v>
      </c>
      <c r="D1087" s="18" t="s">
        <v>659</v>
      </c>
      <c r="E1087" s="18" t="s">
        <v>10153</v>
      </c>
      <c r="F1087" s="20">
        <v>35007558</v>
      </c>
      <c r="G1087" s="18" t="s">
        <v>10235</v>
      </c>
      <c r="H1087" s="18" t="s">
        <v>10236</v>
      </c>
      <c r="I1087" s="18" t="s">
        <v>1734</v>
      </c>
      <c r="J1087" s="18" t="s">
        <v>10237</v>
      </c>
      <c r="K1087" s="18" t="s">
        <v>4245</v>
      </c>
      <c r="L1087" s="20" t="s">
        <v>10238</v>
      </c>
      <c r="M1087" s="18" t="s">
        <v>4275</v>
      </c>
      <c r="N1087" s="21" t="s">
        <v>10239</v>
      </c>
      <c r="O1087" s="21" t="s">
        <v>10240</v>
      </c>
    </row>
    <row r="1088" spans="1:15" ht="15" customHeight="1">
      <c r="A1088" s="18" t="s">
        <v>136</v>
      </c>
      <c r="B1088" s="18" t="s">
        <v>137</v>
      </c>
      <c r="C1088" s="19">
        <v>9</v>
      </c>
      <c r="D1088" s="18" t="s">
        <v>659</v>
      </c>
      <c r="E1088" s="18" t="s">
        <v>10153</v>
      </c>
      <c r="F1088" s="20">
        <v>34802548</v>
      </c>
      <c r="G1088" s="18" t="s">
        <v>10241</v>
      </c>
      <c r="H1088" s="18" t="s">
        <v>10242</v>
      </c>
      <c r="I1088" s="18" t="s">
        <v>1587</v>
      </c>
      <c r="J1088" s="18"/>
      <c r="K1088" s="18" t="s">
        <v>4245</v>
      </c>
      <c r="L1088" s="20" t="s">
        <v>10243</v>
      </c>
      <c r="M1088" s="18" t="s">
        <v>4298</v>
      </c>
      <c r="N1088" s="21" t="s">
        <v>10244</v>
      </c>
      <c r="O1088" s="21" t="s">
        <v>10245</v>
      </c>
    </row>
    <row r="1089" spans="1:15" ht="15" customHeight="1">
      <c r="A1089" s="18" t="s">
        <v>136</v>
      </c>
      <c r="B1089" s="18" t="s">
        <v>137</v>
      </c>
      <c r="C1089" s="19">
        <v>9</v>
      </c>
      <c r="D1089" s="18" t="s">
        <v>659</v>
      </c>
      <c r="E1089" s="18" t="s">
        <v>10153</v>
      </c>
      <c r="F1089" s="20">
        <v>34785669</v>
      </c>
      <c r="G1089" s="18" t="s">
        <v>10246</v>
      </c>
      <c r="H1089" s="18" t="s">
        <v>10247</v>
      </c>
      <c r="I1089" s="18" t="s">
        <v>10248</v>
      </c>
      <c r="J1089" s="18" t="s">
        <v>10248</v>
      </c>
      <c r="K1089" s="18" t="s">
        <v>4253</v>
      </c>
      <c r="L1089" s="20" t="s">
        <v>10249</v>
      </c>
      <c r="M1089" s="18" t="s">
        <v>4888</v>
      </c>
      <c r="N1089" s="21" t="s">
        <v>10250</v>
      </c>
      <c r="O1089" s="21" t="s">
        <v>10251</v>
      </c>
    </row>
    <row r="1090" spans="1:15" ht="15" customHeight="1">
      <c r="A1090" s="18" t="s">
        <v>136</v>
      </c>
      <c r="B1090" s="18" t="s">
        <v>137</v>
      </c>
      <c r="C1090" s="19">
        <v>9</v>
      </c>
      <c r="D1090" s="18" t="s">
        <v>659</v>
      </c>
      <c r="E1090" s="18" t="s">
        <v>10153</v>
      </c>
      <c r="F1090" s="20">
        <v>34611950</v>
      </c>
      <c r="G1090" s="18" t="s">
        <v>10252</v>
      </c>
      <c r="H1090" s="18" t="s">
        <v>10253</v>
      </c>
      <c r="I1090" s="18" t="s">
        <v>4176</v>
      </c>
      <c r="J1090" s="18" t="s">
        <v>10254</v>
      </c>
      <c r="K1090" s="18" t="s">
        <v>10255</v>
      </c>
      <c r="L1090" s="20" t="s">
        <v>10256</v>
      </c>
      <c r="M1090" s="18" t="s">
        <v>4275</v>
      </c>
      <c r="N1090" s="21" t="s">
        <v>10257</v>
      </c>
      <c r="O1090" s="21" t="s">
        <v>10258</v>
      </c>
    </row>
    <row r="1091" spans="1:15" ht="15" customHeight="1">
      <c r="A1091" s="18" t="s">
        <v>136</v>
      </c>
      <c r="B1091" s="18" t="s">
        <v>137</v>
      </c>
      <c r="C1091" s="19">
        <v>9</v>
      </c>
      <c r="D1091" s="18" t="s">
        <v>659</v>
      </c>
      <c r="E1091" s="18" t="s">
        <v>10153</v>
      </c>
      <c r="F1091" s="20">
        <v>34608691</v>
      </c>
      <c r="G1091" s="18" t="s">
        <v>10259</v>
      </c>
      <c r="H1091" s="18" t="s">
        <v>10260</v>
      </c>
      <c r="I1091" s="18" t="s">
        <v>4176</v>
      </c>
      <c r="J1091" s="18" t="s">
        <v>10261</v>
      </c>
      <c r="K1091" s="18" t="s">
        <v>10255</v>
      </c>
      <c r="L1091" s="20" t="s">
        <v>10262</v>
      </c>
      <c r="M1091" s="18" t="s">
        <v>10263</v>
      </c>
      <c r="N1091" s="21" t="s">
        <v>10264</v>
      </c>
      <c r="O1091" s="21" t="s">
        <v>10265</v>
      </c>
    </row>
    <row r="1092" spans="1:15" ht="15" customHeight="1">
      <c r="A1092" s="18" t="s">
        <v>136</v>
      </c>
      <c r="B1092" s="18" t="s">
        <v>137</v>
      </c>
      <c r="C1092" s="19">
        <v>9</v>
      </c>
      <c r="D1092" s="18" t="s">
        <v>659</v>
      </c>
      <c r="E1092" s="18" t="s">
        <v>10153</v>
      </c>
      <c r="F1092" s="20">
        <v>33570761</v>
      </c>
      <c r="G1092" s="18" t="s">
        <v>10266</v>
      </c>
      <c r="H1092" s="18" t="s">
        <v>10267</v>
      </c>
      <c r="I1092" s="18" t="s">
        <v>1291</v>
      </c>
      <c r="J1092" s="18" t="s">
        <v>10268</v>
      </c>
      <c r="K1092" s="18" t="s">
        <v>4213</v>
      </c>
      <c r="L1092" s="20" t="s">
        <v>10269</v>
      </c>
      <c r="M1092" s="18" t="s">
        <v>4373</v>
      </c>
      <c r="N1092" s="21" t="s">
        <v>10270</v>
      </c>
      <c r="O1092" s="21" t="s">
        <v>10271</v>
      </c>
    </row>
    <row r="1093" spans="1:15" ht="15" customHeight="1">
      <c r="A1093" s="18" t="s">
        <v>136</v>
      </c>
      <c r="B1093" s="18" t="s">
        <v>137</v>
      </c>
      <c r="C1093" s="19">
        <v>9</v>
      </c>
      <c r="D1093" s="18" t="s">
        <v>659</v>
      </c>
      <c r="E1093" s="18" t="s">
        <v>10153</v>
      </c>
      <c r="F1093" s="20">
        <v>33200433</v>
      </c>
      <c r="G1093" s="18" t="s">
        <v>10235</v>
      </c>
      <c r="H1093" s="18" t="s">
        <v>10272</v>
      </c>
      <c r="I1093" s="18" t="s">
        <v>2174</v>
      </c>
      <c r="J1093" s="18" t="s">
        <v>10273</v>
      </c>
      <c r="K1093" s="18" t="s">
        <v>4213</v>
      </c>
      <c r="L1093" s="20" t="s">
        <v>10274</v>
      </c>
      <c r="M1093" s="18" t="s">
        <v>4643</v>
      </c>
      <c r="N1093" s="21" t="s">
        <v>10275</v>
      </c>
      <c r="O1093" s="21" t="s">
        <v>10276</v>
      </c>
    </row>
    <row r="1094" spans="1:15" ht="15" customHeight="1">
      <c r="A1094" s="18" t="s">
        <v>136</v>
      </c>
      <c r="B1094" s="18" t="s">
        <v>137</v>
      </c>
      <c r="C1094" s="19">
        <v>9</v>
      </c>
      <c r="D1094" s="18" t="s">
        <v>659</v>
      </c>
      <c r="E1094" s="18" t="s">
        <v>10153</v>
      </c>
      <c r="F1094" s="20">
        <v>32433920</v>
      </c>
      <c r="G1094" s="18" t="s">
        <v>10277</v>
      </c>
      <c r="H1094" s="18" t="s">
        <v>10278</v>
      </c>
      <c r="I1094" s="18" t="s">
        <v>1297</v>
      </c>
      <c r="J1094" s="18" t="s">
        <v>10279</v>
      </c>
      <c r="K1094" s="18" t="s">
        <v>4228</v>
      </c>
      <c r="L1094" s="20" t="s">
        <v>10280</v>
      </c>
      <c r="M1094" s="18" t="s">
        <v>10281</v>
      </c>
      <c r="N1094" s="21" t="s">
        <v>10282</v>
      </c>
      <c r="O1094" s="21" t="s">
        <v>10283</v>
      </c>
    </row>
    <row r="1095" spans="1:15" ht="15" customHeight="1">
      <c r="A1095" s="18" t="s">
        <v>136</v>
      </c>
      <c r="B1095" s="18" t="s">
        <v>137</v>
      </c>
      <c r="C1095" s="19">
        <v>9</v>
      </c>
      <c r="D1095" s="18" t="s">
        <v>659</v>
      </c>
      <c r="E1095" s="18" t="s">
        <v>10153</v>
      </c>
      <c r="F1095" s="20">
        <v>32526212</v>
      </c>
      <c r="G1095" s="18" t="s">
        <v>10235</v>
      </c>
      <c r="H1095" s="18" t="s">
        <v>10284</v>
      </c>
      <c r="I1095" s="18" t="s">
        <v>1297</v>
      </c>
      <c r="J1095" s="18" t="s">
        <v>10285</v>
      </c>
      <c r="K1095" s="18" t="s">
        <v>4245</v>
      </c>
      <c r="L1095" s="20" t="s">
        <v>10286</v>
      </c>
      <c r="M1095" s="18" t="s">
        <v>4341</v>
      </c>
      <c r="N1095" s="21" t="s">
        <v>10287</v>
      </c>
      <c r="O1095" s="21" t="s">
        <v>10288</v>
      </c>
    </row>
    <row r="1096" spans="1:15" ht="15" customHeight="1">
      <c r="A1096" s="18" t="s">
        <v>136</v>
      </c>
      <c r="B1096" s="18" t="s">
        <v>137</v>
      </c>
      <c r="C1096" s="19">
        <v>9</v>
      </c>
      <c r="D1096" s="18" t="s">
        <v>659</v>
      </c>
      <c r="E1096" s="18" t="s">
        <v>10153</v>
      </c>
      <c r="F1096" s="20">
        <v>31794059</v>
      </c>
      <c r="G1096" s="18" t="s">
        <v>10289</v>
      </c>
      <c r="H1096" s="18" t="s">
        <v>10290</v>
      </c>
      <c r="I1096" s="18" t="s">
        <v>1174</v>
      </c>
      <c r="J1096" s="18" t="s">
        <v>10291</v>
      </c>
      <c r="K1096" s="18" t="s">
        <v>4213</v>
      </c>
      <c r="L1096" s="20" t="s">
        <v>10292</v>
      </c>
      <c r="M1096" s="18" t="s">
        <v>8221</v>
      </c>
      <c r="N1096" s="21" t="s">
        <v>10293</v>
      </c>
      <c r="O1096" s="21" t="s">
        <v>10294</v>
      </c>
    </row>
    <row r="1097" spans="1:15" ht="15" customHeight="1">
      <c r="A1097" s="18" t="s">
        <v>136</v>
      </c>
      <c r="B1097" s="18" t="s">
        <v>137</v>
      </c>
      <c r="C1097" s="19">
        <v>9</v>
      </c>
      <c r="D1097" s="18" t="s">
        <v>659</v>
      </c>
      <c r="E1097" s="18" t="s">
        <v>10153</v>
      </c>
      <c r="F1097" s="20">
        <v>32412647</v>
      </c>
      <c r="G1097" s="18" t="s">
        <v>10295</v>
      </c>
      <c r="H1097" s="18" t="s">
        <v>10296</v>
      </c>
      <c r="I1097" s="18" t="s">
        <v>10297</v>
      </c>
      <c r="J1097" s="18" t="s">
        <v>10297</v>
      </c>
      <c r="K1097" s="18" t="s">
        <v>4547</v>
      </c>
      <c r="L1097" s="20" t="s">
        <v>10298</v>
      </c>
      <c r="M1097" s="18" t="s">
        <v>4215</v>
      </c>
      <c r="N1097" s="21" t="s">
        <v>10299</v>
      </c>
      <c r="O1097" s="21" t="s">
        <v>10300</v>
      </c>
    </row>
    <row r="1098" spans="1:15" ht="15" customHeight="1">
      <c r="A1098" s="18" t="s">
        <v>136</v>
      </c>
      <c r="B1098" s="18" t="s">
        <v>137</v>
      </c>
      <c r="C1098" s="19">
        <v>9</v>
      </c>
      <c r="D1098" s="18" t="s">
        <v>659</v>
      </c>
      <c r="E1098" s="18" t="s">
        <v>10153</v>
      </c>
      <c r="F1098" s="20">
        <v>31206209</v>
      </c>
      <c r="G1098" s="18" t="s">
        <v>10301</v>
      </c>
      <c r="H1098" s="18" t="s">
        <v>10302</v>
      </c>
      <c r="I1098" s="18" t="s">
        <v>2391</v>
      </c>
      <c r="J1098" s="18" t="s">
        <v>10303</v>
      </c>
      <c r="K1098" s="18" t="s">
        <v>4450</v>
      </c>
      <c r="L1098" s="20" t="s">
        <v>10304</v>
      </c>
      <c r="M1098" s="18" t="s">
        <v>4373</v>
      </c>
      <c r="N1098" s="21" t="s">
        <v>10305</v>
      </c>
      <c r="O1098" s="21" t="s">
        <v>10306</v>
      </c>
    </row>
    <row r="1099" spans="1:15" ht="15" customHeight="1">
      <c r="A1099" s="18" t="s">
        <v>136</v>
      </c>
      <c r="B1099" s="18" t="s">
        <v>137</v>
      </c>
      <c r="C1099" s="19">
        <v>9</v>
      </c>
      <c r="D1099" s="18" t="s">
        <v>659</v>
      </c>
      <c r="E1099" s="18" t="s">
        <v>10153</v>
      </c>
      <c r="F1099" s="20">
        <v>31713914</v>
      </c>
      <c r="G1099" s="18" t="s">
        <v>6772</v>
      </c>
      <c r="H1099" s="18" t="s">
        <v>6773</v>
      </c>
      <c r="I1099" s="18" t="s">
        <v>1887</v>
      </c>
      <c r="J1099" s="18"/>
      <c r="K1099" s="18" t="s">
        <v>4259</v>
      </c>
      <c r="L1099" s="20" t="s">
        <v>6774</v>
      </c>
      <c r="M1099" s="18" t="s">
        <v>4206</v>
      </c>
      <c r="N1099" s="21" t="s">
        <v>6775</v>
      </c>
      <c r="O1099" s="21" t="s">
        <v>6776</v>
      </c>
    </row>
    <row r="1100" spans="1:15" ht="15" customHeight="1">
      <c r="A1100" s="18" t="s">
        <v>136</v>
      </c>
      <c r="B1100" s="18" t="s">
        <v>137</v>
      </c>
      <c r="C1100" s="19">
        <v>9</v>
      </c>
      <c r="D1100" s="18" t="s">
        <v>659</v>
      </c>
      <c r="E1100" s="18" t="s">
        <v>10153</v>
      </c>
      <c r="F1100" s="20">
        <v>31158401</v>
      </c>
      <c r="G1100" s="18" t="s">
        <v>10307</v>
      </c>
      <c r="H1100" s="18" t="s">
        <v>10308</v>
      </c>
      <c r="I1100" s="18" t="s">
        <v>2364</v>
      </c>
      <c r="J1100" s="18" t="s">
        <v>10309</v>
      </c>
      <c r="K1100" s="18" t="s">
        <v>4228</v>
      </c>
      <c r="L1100" s="20" t="s">
        <v>10310</v>
      </c>
      <c r="M1100" s="18" t="s">
        <v>4275</v>
      </c>
      <c r="N1100" s="21" t="s">
        <v>10311</v>
      </c>
      <c r="O1100" s="21" t="s">
        <v>10312</v>
      </c>
    </row>
    <row r="1101" spans="1:15" ht="15" customHeight="1">
      <c r="A1101" s="18" t="s">
        <v>136</v>
      </c>
      <c r="B1101" s="18" t="s">
        <v>137</v>
      </c>
      <c r="C1101" s="19">
        <v>9</v>
      </c>
      <c r="D1101" s="18" t="s">
        <v>659</v>
      </c>
      <c r="E1101" s="18" t="s">
        <v>10153</v>
      </c>
      <c r="F1101" s="20">
        <v>30703100</v>
      </c>
      <c r="G1101" s="18" t="s">
        <v>10313</v>
      </c>
      <c r="H1101" s="18" t="s">
        <v>10314</v>
      </c>
      <c r="I1101" s="18" t="s">
        <v>713</v>
      </c>
      <c r="J1101" s="18" t="s">
        <v>10315</v>
      </c>
      <c r="K1101" s="18" t="s">
        <v>10316</v>
      </c>
      <c r="L1101" s="20" t="s">
        <v>10317</v>
      </c>
      <c r="M1101" s="18" t="s">
        <v>4393</v>
      </c>
      <c r="N1101" s="21" t="s">
        <v>10318</v>
      </c>
      <c r="O1101" s="21" t="s">
        <v>10319</v>
      </c>
    </row>
    <row r="1102" spans="1:15" ht="15" customHeight="1">
      <c r="A1102" s="18" t="s">
        <v>136</v>
      </c>
      <c r="B1102" s="18" t="s">
        <v>137</v>
      </c>
      <c r="C1102" s="19">
        <v>9</v>
      </c>
      <c r="D1102" s="18" t="s">
        <v>659</v>
      </c>
      <c r="E1102" s="18" t="s">
        <v>10153</v>
      </c>
      <c r="F1102" s="20">
        <v>30414395</v>
      </c>
      <c r="G1102" s="18" t="s">
        <v>10320</v>
      </c>
      <c r="H1102" s="18" t="s">
        <v>10321</v>
      </c>
      <c r="I1102" s="18" t="s">
        <v>713</v>
      </c>
      <c r="J1102" s="18" t="s">
        <v>10322</v>
      </c>
      <c r="K1102" s="18" t="s">
        <v>4228</v>
      </c>
      <c r="L1102" s="20" t="s">
        <v>10323</v>
      </c>
      <c r="M1102" s="18" t="s">
        <v>4974</v>
      </c>
      <c r="N1102" s="21" t="s">
        <v>10324</v>
      </c>
      <c r="O1102" s="21" t="s">
        <v>10325</v>
      </c>
    </row>
    <row r="1103" spans="1:15" ht="15" customHeight="1">
      <c r="A1103" s="18" t="s">
        <v>136</v>
      </c>
      <c r="B1103" s="18" t="s">
        <v>137</v>
      </c>
      <c r="C1103" s="19">
        <v>9</v>
      </c>
      <c r="D1103" s="18" t="s">
        <v>659</v>
      </c>
      <c r="E1103" s="18" t="s">
        <v>10153</v>
      </c>
      <c r="F1103" s="20">
        <v>31641698</v>
      </c>
      <c r="G1103" s="18" t="s">
        <v>10326</v>
      </c>
      <c r="H1103" s="18" t="s">
        <v>10327</v>
      </c>
      <c r="I1103" s="18" t="s">
        <v>726</v>
      </c>
      <c r="J1103" s="18" t="s">
        <v>10328</v>
      </c>
      <c r="K1103" s="18" t="s">
        <v>6484</v>
      </c>
      <c r="L1103" s="20" t="s">
        <v>10329</v>
      </c>
      <c r="M1103" s="18" t="s">
        <v>4206</v>
      </c>
      <c r="N1103" s="21" t="s">
        <v>10330</v>
      </c>
      <c r="O1103" s="21" t="s">
        <v>10331</v>
      </c>
    </row>
    <row r="1104" spans="1:15" ht="15" customHeight="1">
      <c r="A1104" s="18" t="s">
        <v>136</v>
      </c>
      <c r="B1104" s="18" t="s">
        <v>137</v>
      </c>
      <c r="C1104" s="19">
        <v>9</v>
      </c>
      <c r="D1104" s="18" t="s">
        <v>659</v>
      </c>
      <c r="E1104" s="18" t="s">
        <v>10153</v>
      </c>
      <c r="F1104" s="20">
        <v>31203284</v>
      </c>
      <c r="G1104" s="18" t="s">
        <v>10332</v>
      </c>
      <c r="H1104" s="18" t="s">
        <v>10333</v>
      </c>
      <c r="I1104" s="18" t="s">
        <v>726</v>
      </c>
      <c r="J1104" s="18" t="s">
        <v>3039</v>
      </c>
      <c r="K1104" s="18" t="s">
        <v>5016</v>
      </c>
      <c r="L1104" s="20" t="s">
        <v>10334</v>
      </c>
      <c r="M1104" s="18" t="s">
        <v>4215</v>
      </c>
      <c r="N1104" s="21" t="s">
        <v>10335</v>
      </c>
      <c r="O1104" s="21" t="s">
        <v>10336</v>
      </c>
    </row>
    <row r="1105" spans="1:15" ht="15" customHeight="1">
      <c r="A1105" s="18" t="s">
        <v>136</v>
      </c>
      <c r="B1105" s="18" t="s">
        <v>137</v>
      </c>
      <c r="C1105" s="19">
        <v>9</v>
      </c>
      <c r="D1105" s="18" t="s">
        <v>659</v>
      </c>
      <c r="E1105" s="18" t="s">
        <v>10337</v>
      </c>
      <c r="F1105" s="20">
        <v>30348333</v>
      </c>
      <c r="G1105" s="18" t="s">
        <v>10338</v>
      </c>
      <c r="H1105" s="18" t="s">
        <v>10339</v>
      </c>
      <c r="I1105" s="18" t="s">
        <v>926</v>
      </c>
      <c r="J1105" s="18"/>
      <c r="K1105" s="18" t="s">
        <v>4245</v>
      </c>
      <c r="L1105" s="20" t="s">
        <v>10340</v>
      </c>
      <c r="M1105" s="18" t="s">
        <v>4341</v>
      </c>
      <c r="N1105" s="21" t="s">
        <v>10341</v>
      </c>
      <c r="O1105" s="21" t="s">
        <v>10342</v>
      </c>
    </row>
    <row r="1106" spans="1:15" ht="15" customHeight="1">
      <c r="A1106" s="18" t="s">
        <v>136</v>
      </c>
      <c r="B1106" s="18" t="s">
        <v>137</v>
      </c>
      <c r="C1106" s="19">
        <v>9</v>
      </c>
      <c r="D1106" s="18" t="s">
        <v>659</v>
      </c>
      <c r="E1106" s="18" t="s">
        <v>10153</v>
      </c>
      <c r="F1106" s="20">
        <v>30244716</v>
      </c>
      <c r="G1106" s="18" t="s">
        <v>10235</v>
      </c>
      <c r="H1106" s="18" t="s">
        <v>10343</v>
      </c>
      <c r="I1106" s="18" t="s">
        <v>753</v>
      </c>
      <c r="J1106" s="18"/>
      <c r="K1106" s="18" t="s">
        <v>4245</v>
      </c>
      <c r="L1106" s="20" t="s">
        <v>10344</v>
      </c>
      <c r="M1106" s="18" t="s">
        <v>7430</v>
      </c>
      <c r="N1106" s="21" t="s">
        <v>10345</v>
      </c>
      <c r="O1106" s="21" t="s">
        <v>10346</v>
      </c>
    </row>
    <row r="1107" spans="1:15" ht="15" customHeight="1">
      <c r="A1107" s="18" t="s">
        <v>136</v>
      </c>
      <c r="B1107" s="18" t="s">
        <v>137</v>
      </c>
      <c r="C1107" s="19">
        <v>9</v>
      </c>
      <c r="D1107" s="18" t="s">
        <v>659</v>
      </c>
      <c r="E1107" s="18" t="s">
        <v>10153</v>
      </c>
      <c r="F1107" s="20">
        <v>28951239</v>
      </c>
      <c r="G1107" s="18" t="s">
        <v>10347</v>
      </c>
      <c r="H1107" s="18" t="s">
        <v>10348</v>
      </c>
      <c r="I1107" s="18" t="s">
        <v>876</v>
      </c>
      <c r="J1107" s="18" t="s">
        <v>10349</v>
      </c>
      <c r="K1107" s="18" t="s">
        <v>4245</v>
      </c>
      <c r="L1107" s="20" t="s">
        <v>10350</v>
      </c>
      <c r="M1107" s="18" t="s">
        <v>4275</v>
      </c>
      <c r="N1107" s="21" t="s">
        <v>10351</v>
      </c>
      <c r="O1107" s="21" t="s">
        <v>10352</v>
      </c>
    </row>
    <row r="1108" spans="1:15" ht="15" customHeight="1">
      <c r="A1108" s="18" t="s">
        <v>136</v>
      </c>
      <c r="B1108" s="18" t="s">
        <v>137</v>
      </c>
      <c r="C1108" s="19">
        <v>9</v>
      </c>
      <c r="D1108" s="18" t="s">
        <v>659</v>
      </c>
      <c r="E1108" s="18" t="s">
        <v>10153</v>
      </c>
      <c r="F1108" s="20">
        <v>28803668</v>
      </c>
      <c r="G1108" s="18" t="s">
        <v>10353</v>
      </c>
      <c r="H1108" s="18" t="s">
        <v>10354</v>
      </c>
      <c r="I1108" s="18" t="s">
        <v>785</v>
      </c>
      <c r="J1108" s="18" t="s">
        <v>10355</v>
      </c>
      <c r="K1108" s="18" t="s">
        <v>4552</v>
      </c>
      <c r="L1108" s="20" t="s">
        <v>10356</v>
      </c>
      <c r="M1108" s="18" t="s">
        <v>10357</v>
      </c>
      <c r="N1108" s="21" t="s">
        <v>10358</v>
      </c>
      <c r="O1108" s="21" t="s">
        <v>10359</v>
      </c>
    </row>
    <row r="1109" spans="1:15" ht="15" customHeight="1">
      <c r="A1109" s="18" t="s">
        <v>136</v>
      </c>
      <c r="B1109" s="18" t="s">
        <v>137</v>
      </c>
      <c r="C1109" s="19">
        <v>9</v>
      </c>
      <c r="D1109" s="18" t="s">
        <v>659</v>
      </c>
      <c r="E1109" s="18" t="s">
        <v>10153</v>
      </c>
      <c r="F1109" s="20">
        <v>28833021</v>
      </c>
      <c r="G1109" s="18" t="s">
        <v>10360</v>
      </c>
      <c r="H1109" s="18" t="s">
        <v>10361</v>
      </c>
      <c r="I1109" s="18" t="s">
        <v>7546</v>
      </c>
      <c r="J1109" s="18"/>
      <c r="K1109" s="18" t="s">
        <v>4213</v>
      </c>
      <c r="L1109" s="20" t="s">
        <v>10362</v>
      </c>
      <c r="M1109" s="18" t="s">
        <v>4643</v>
      </c>
      <c r="N1109" s="21" t="s">
        <v>10363</v>
      </c>
      <c r="O1109" s="21" t="s">
        <v>10364</v>
      </c>
    </row>
    <row r="1110" spans="1:15" ht="15" customHeight="1">
      <c r="A1110" s="18" t="s">
        <v>136</v>
      </c>
      <c r="B1110" s="18" t="s">
        <v>137</v>
      </c>
      <c r="C1110" s="19">
        <v>9</v>
      </c>
      <c r="D1110" s="18" t="s">
        <v>659</v>
      </c>
      <c r="E1110" s="18" t="s">
        <v>10153</v>
      </c>
      <c r="F1110" s="20">
        <v>28731235</v>
      </c>
      <c r="G1110" s="18" t="s">
        <v>10235</v>
      </c>
      <c r="H1110" s="18" t="s">
        <v>10365</v>
      </c>
      <c r="I1110" s="18" t="s">
        <v>4690</v>
      </c>
      <c r="J1110" s="18"/>
      <c r="K1110" s="18" t="s">
        <v>4213</v>
      </c>
      <c r="L1110" s="20" t="s">
        <v>10366</v>
      </c>
      <c r="M1110" s="18" t="s">
        <v>4298</v>
      </c>
      <c r="N1110" s="21" t="s">
        <v>10367</v>
      </c>
      <c r="O1110" s="21" t="s">
        <v>10368</v>
      </c>
    </row>
    <row r="1111" spans="1:15" ht="15" customHeight="1">
      <c r="A1111" s="18" t="s">
        <v>136</v>
      </c>
      <c r="B1111" s="18" t="s">
        <v>137</v>
      </c>
      <c r="C1111" s="19">
        <v>9</v>
      </c>
      <c r="D1111" s="18" t="s">
        <v>659</v>
      </c>
      <c r="E1111" s="18" t="s">
        <v>10153</v>
      </c>
      <c r="F1111" s="20">
        <v>28447358</v>
      </c>
      <c r="G1111" s="18" t="s">
        <v>10235</v>
      </c>
      <c r="H1111" s="18" t="s">
        <v>10369</v>
      </c>
      <c r="I1111" s="18" t="s">
        <v>2206</v>
      </c>
      <c r="J1111" s="18"/>
      <c r="K1111" s="18" t="s">
        <v>4259</v>
      </c>
      <c r="L1111" s="20" t="s">
        <v>10370</v>
      </c>
      <c r="M1111" s="18" t="s">
        <v>4215</v>
      </c>
      <c r="N1111" s="21" t="s">
        <v>10371</v>
      </c>
      <c r="O1111" s="21" t="s">
        <v>10372</v>
      </c>
    </row>
    <row r="1112" spans="1:15" ht="15" customHeight="1">
      <c r="A1112" s="18" t="s">
        <v>136</v>
      </c>
      <c r="B1112" s="18" t="s">
        <v>137</v>
      </c>
      <c r="C1112" s="19">
        <v>9</v>
      </c>
      <c r="D1112" s="18" t="s">
        <v>659</v>
      </c>
      <c r="E1112" s="18" t="s">
        <v>10153</v>
      </c>
      <c r="F1112" s="20">
        <v>28418143</v>
      </c>
      <c r="G1112" s="18" t="s">
        <v>10235</v>
      </c>
      <c r="H1112" s="18" t="s">
        <v>10373</v>
      </c>
      <c r="I1112" s="18" t="s">
        <v>1555</v>
      </c>
      <c r="J1112" s="18"/>
      <c r="K1112" s="18" t="s">
        <v>4213</v>
      </c>
      <c r="L1112" s="20" t="s">
        <v>10374</v>
      </c>
      <c r="M1112" s="18" t="s">
        <v>7233</v>
      </c>
      <c r="N1112" s="21" t="s">
        <v>10375</v>
      </c>
      <c r="O1112" s="21" t="s">
        <v>10376</v>
      </c>
    </row>
    <row r="1113" spans="1:15" ht="15" customHeight="1">
      <c r="A1113" s="18" t="s">
        <v>136</v>
      </c>
      <c r="B1113" s="18" t="s">
        <v>137</v>
      </c>
      <c r="C1113" s="19">
        <v>9</v>
      </c>
      <c r="D1113" s="18" t="s">
        <v>659</v>
      </c>
      <c r="E1113" s="18" t="s">
        <v>10153</v>
      </c>
      <c r="F1113" s="20">
        <v>27913303</v>
      </c>
      <c r="G1113" s="18" t="s">
        <v>10377</v>
      </c>
      <c r="H1113" s="18" t="s">
        <v>10378</v>
      </c>
      <c r="I1113" s="18" t="s">
        <v>1555</v>
      </c>
      <c r="J1113" s="18" t="s">
        <v>10379</v>
      </c>
      <c r="K1113" s="18" t="s">
        <v>4228</v>
      </c>
      <c r="L1113" s="20" t="s">
        <v>10380</v>
      </c>
      <c r="M1113" s="18" t="s">
        <v>4206</v>
      </c>
      <c r="N1113" s="21" t="s">
        <v>10381</v>
      </c>
      <c r="O1113" s="21" t="s">
        <v>10382</v>
      </c>
    </row>
    <row r="1114" spans="1:15" ht="15" customHeight="1">
      <c r="A1114" s="18" t="s">
        <v>136</v>
      </c>
      <c r="B1114" s="18" t="s">
        <v>137</v>
      </c>
      <c r="C1114" s="19">
        <v>9</v>
      </c>
      <c r="D1114" s="18" t="s">
        <v>659</v>
      </c>
      <c r="E1114" s="18" t="s">
        <v>10153</v>
      </c>
      <c r="F1114" s="20">
        <v>27659773</v>
      </c>
      <c r="G1114" s="18" t="s">
        <v>10235</v>
      </c>
      <c r="H1114" s="18" t="s">
        <v>10383</v>
      </c>
      <c r="I1114" s="18" t="s">
        <v>695</v>
      </c>
      <c r="J1114" s="18" t="s">
        <v>10384</v>
      </c>
      <c r="K1114" s="18" t="s">
        <v>5674</v>
      </c>
      <c r="L1114" s="20" t="s">
        <v>10385</v>
      </c>
      <c r="M1114" s="18" t="s">
        <v>4215</v>
      </c>
      <c r="N1114" s="21" t="s">
        <v>10386</v>
      </c>
      <c r="O1114" s="21" t="s">
        <v>10387</v>
      </c>
    </row>
    <row r="1115" spans="1:15" ht="15" customHeight="1">
      <c r="A1115" s="18" t="s">
        <v>136</v>
      </c>
      <c r="B1115" s="18" t="s">
        <v>137</v>
      </c>
      <c r="C1115" s="19">
        <v>9</v>
      </c>
      <c r="D1115" s="18" t="s">
        <v>659</v>
      </c>
      <c r="E1115" s="18" t="s">
        <v>10153</v>
      </c>
      <c r="F1115" s="20">
        <v>26830116</v>
      </c>
      <c r="G1115" s="18" t="s">
        <v>10388</v>
      </c>
      <c r="H1115" s="18" t="s">
        <v>10389</v>
      </c>
      <c r="I1115" s="18" t="s">
        <v>8095</v>
      </c>
      <c r="J1115" s="18" t="s">
        <v>10390</v>
      </c>
      <c r="K1115" s="18" t="s">
        <v>4228</v>
      </c>
      <c r="L1115" s="20" t="s">
        <v>10391</v>
      </c>
      <c r="M1115" s="18" t="s">
        <v>4320</v>
      </c>
      <c r="N1115" s="21" t="s">
        <v>10392</v>
      </c>
      <c r="O1115" s="21" t="s">
        <v>10393</v>
      </c>
    </row>
    <row r="1116" spans="1:15" ht="15" customHeight="1">
      <c r="A1116" s="18" t="s">
        <v>136</v>
      </c>
      <c r="B1116" s="18" t="s">
        <v>137</v>
      </c>
      <c r="C1116" s="19">
        <v>9</v>
      </c>
      <c r="D1116" s="18" t="s">
        <v>659</v>
      </c>
      <c r="E1116" s="18" t="s">
        <v>10153</v>
      </c>
      <c r="F1116" s="20">
        <v>26473312</v>
      </c>
      <c r="G1116" s="18" t="s">
        <v>10394</v>
      </c>
      <c r="H1116" s="18" t="s">
        <v>10395</v>
      </c>
      <c r="I1116" s="18" t="s">
        <v>2311</v>
      </c>
      <c r="J1116" s="18" t="s">
        <v>10396</v>
      </c>
      <c r="K1116" s="18" t="s">
        <v>4213</v>
      </c>
      <c r="L1116" s="20" t="s">
        <v>10397</v>
      </c>
      <c r="M1116" s="18" t="s">
        <v>4490</v>
      </c>
      <c r="N1116" s="21" t="s">
        <v>10398</v>
      </c>
      <c r="O1116" s="21" t="s">
        <v>10399</v>
      </c>
    </row>
    <row r="1117" spans="1:15" ht="15" customHeight="1">
      <c r="A1117" s="18" t="s">
        <v>136</v>
      </c>
      <c r="B1117" s="18" t="s">
        <v>137</v>
      </c>
      <c r="C1117" s="19">
        <v>9</v>
      </c>
      <c r="D1117" s="18" t="s">
        <v>659</v>
      </c>
      <c r="E1117" s="18" t="s">
        <v>10153</v>
      </c>
      <c r="F1117" s="20">
        <v>26871919</v>
      </c>
      <c r="G1117" s="18" t="s">
        <v>10235</v>
      </c>
      <c r="H1117" s="18" t="s">
        <v>10400</v>
      </c>
      <c r="I1117" s="18" t="s">
        <v>919</v>
      </c>
      <c r="J1117" s="18"/>
      <c r="K1117" s="18" t="s">
        <v>4213</v>
      </c>
      <c r="L1117" s="20" t="s">
        <v>10401</v>
      </c>
      <c r="M1117" s="18" t="s">
        <v>4643</v>
      </c>
      <c r="N1117" s="21" t="s">
        <v>10402</v>
      </c>
      <c r="O1117" s="21" t="s">
        <v>10403</v>
      </c>
    </row>
    <row r="1118" spans="1:15" ht="15" customHeight="1">
      <c r="A1118" s="18" t="s">
        <v>136</v>
      </c>
      <c r="B1118" s="18" t="s">
        <v>137</v>
      </c>
      <c r="C1118" s="19">
        <v>9</v>
      </c>
      <c r="D1118" s="18" t="s">
        <v>659</v>
      </c>
      <c r="E1118" s="18" t="s">
        <v>10153</v>
      </c>
      <c r="F1118" s="20">
        <v>26833520</v>
      </c>
      <c r="G1118" s="18" t="s">
        <v>10235</v>
      </c>
      <c r="H1118" s="18" t="s">
        <v>10404</v>
      </c>
      <c r="I1118" s="18" t="s">
        <v>919</v>
      </c>
      <c r="J1118" s="18"/>
      <c r="K1118" s="18" t="s">
        <v>4457</v>
      </c>
      <c r="L1118" s="20" t="s">
        <v>10405</v>
      </c>
      <c r="M1118" s="18" t="s">
        <v>4275</v>
      </c>
      <c r="N1118" s="21" t="s">
        <v>10406</v>
      </c>
      <c r="O1118" s="21" t="s">
        <v>10407</v>
      </c>
    </row>
    <row r="1119" spans="1:15" ht="15" customHeight="1">
      <c r="A1119" s="18" t="s">
        <v>136</v>
      </c>
      <c r="B1119" s="18" t="s">
        <v>137</v>
      </c>
      <c r="C1119" s="19">
        <v>9</v>
      </c>
      <c r="D1119" s="18" t="s">
        <v>659</v>
      </c>
      <c r="E1119" s="18" t="s">
        <v>10153</v>
      </c>
      <c r="F1119" s="20">
        <v>26482879</v>
      </c>
      <c r="G1119" s="18" t="s">
        <v>10408</v>
      </c>
      <c r="H1119" s="18" t="s">
        <v>10409</v>
      </c>
      <c r="I1119" s="18" t="s">
        <v>2465</v>
      </c>
      <c r="J1119" s="18" t="s">
        <v>10410</v>
      </c>
      <c r="K1119" s="18" t="s">
        <v>4960</v>
      </c>
      <c r="L1119" s="20" t="s">
        <v>10411</v>
      </c>
      <c r="M1119" s="18" t="s">
        <v>4275</v>
      </c>
      <c r="N1119" s="21" t="s">
        <v>10412</v>
      </c>
      <c r="O1119" s="21" t="s">
        <v>10413</v>
      </c>
    </row>
    <row r="1120" spans="1:15" ht="15" customHeight="1">
      <c r="A1120" s="18" t="s">
        <v>136</v>
      </c>
      <c r="B1120" s="18" t="s">
        <v>137</v>
      </c>
      <c r="C1120" s="19">
        <v>9</v>
      </c>
      <c r="D1120" s="18" t="s">
        <v>659</v>
      </c>
      <c r="E1120" s="18" t="s">
        <v>10153</v>
      </c>
      <c r="F1120" s="20">
        <v>26149834</v>
      </c>
      <c r="G1120" s="18" t="s">
        <v>10414</v>
      </c>
      <c r="H1120" s="18" t="s">
        <v>10415</v>
      </c>
      <c r="I1120" s="18" t="s">
        <v>1029</v>
      </c>
      <c r="J1120" s="18" t="s">
        <v>10416</v>
      </c>
      <c r="K1120" s="18" t="s">
        <v>4213</v>
      </c>
      <c r="L1120" s="20" t="s">
        <v>10417</v>
      </c>
      <c r="M1120" s="18" t="s">
        <v>4275</v>
      </c>
      <c r="N1120" s="21" t="s">
        <v>10418</v>
      </c>
      <c r="O1120" s="21" t="s">
        <v>10419</v>
      </c>
    </row>
    <row r="1121" spans="1:15" ht="15" customHeight="1">
      <c r="A1121" s="18" t="s">
        <v>136</v>
      </c>
      <c r="B1121" s="18" t="s">
        <v>137</v>
      </c>
      <c r="C1121" s="19">
        <v>9</v>
      </c>
      <c r="D1121" s="18" t="s">
        <v>659</v>
      </c>
      <c r="E1121" s="18" t="s">
        <v>10153</v>
      </c>
      <c r="F1121" s="20">
        <v>25734812</v>
      </c>
      <c r="G1121" s="18" t="s">
        <v>10420</v>
      </c>
      <c r="H1121" s="18" t="s">
        <v>10421</v>
      </c>
      <c r="I1121" s="18" t="s">
        <v>550</v>
      </c>
      <c r="J1121" s="18" t="s">
        <v>10422</v>
      </c>
      <c r="K1121" s="18" t="s">
        <v>4245</v>
      </c>
      <c r="L1121" s="20" t="s">
        <v>10423</v>
      </c>
      <c r="M1121" s="18" t="s">
        <v>4320</v>
      </c>
      <c r="N1121" s="21" t="s">
        <v>10424</v>
      </c>
      <c r="O1121" s="21" t="s">
        <v>10425</v>
      </c>
    </row>
    <row r="1122" spans="1:15" ht="15" customHeight="1">
      <c r="A1122" s="18" t="s">
        <v>136</v>
      </c>
      <c r="B1122" s="18" t="s">
        <v>137</v>
      </c>
      <c r="C1122" s="19">
        <v>9</v>
      </c>
      <c r="D1122" s="18" t="s">
        <v>659</v>
      </c>
      <c r="E1122" s="18" t="s">
        <v>10153</v>
      </c>
      <c r="F1122" s="20">
        <v>25573043</v>
      </c>
      <c r="G1122" s="18" t="s">
        <v>10426</v>
      </c>
      <c r="H1122" s="18" t="s">
        <v>10427</v>
      </c>
      <c r="I1122" s="18" t="s">
        <v>6923</v>
      </c>
      <c r="J1122" s="18"/>
      <c r="K1122" s="18" t="s">
        <v>4245</v>
      </c>
      <c r="L1122" s="20" t="s">
        <v>10428</v>
      </c>
      <c r="M1122" s="18" t="s">
        <v>4643</v>
      </c>
      <c r="N1122" s="21" t="s">
        <v>10429</v>
      </c>
      <c r="O1122" s="21" t="s">
        <v>10430</v>
      </c>
    </row>
    <row r="1123" spans="1:15" ht="15" customHeight="1">
      <c r="A1123" s="18" t="s">
        <v>136</v>
      </c>
      <c r="B1123" s="18" t="s">
        <v>137</v>
      </c>
      <c r="C1123" s="19">
        <v>9</v>
      </c>
      <c r="D1123" s="18" t="s">
        <v>659</v>
      </c>
      <c r="E1123" s="18" t="s">
        <v>10153</v>
      </c>
      <c r="F1123" s="20">
        <v>25574825</v>
      </c>
      <c r="G1123" s="18" t="s">
        <v>4764</v>
      </c>
      <c r="H1123" s="18" t="s">
        <v>4765</v>
      </c>
      <c r="I1123" s="18" t="s">
        <v>4766</v>
      </c>
      <c r="J1123" s="18"/>
      <c r="K1123" s="18" t="s">
        <v>4468</v>
      </c>
      <c r="L1123" s="20" t="s">
        <v>4767</v>
      </c>
      <c r="M1123" s="18" t="s">
        <v>4768</v>
      </c>
      <c r="N1123" s="21" t="s">
        <v>4769</v>
      </c>
      <c r="O1123" s="21" t="s">
        <v>4770</v>
      </c>
    </row>
    <row r="1124" spans="1:15" ht="15" customHeight="1">
      <c r="A1124" s="18" t="s">
        <v>136</v>
      </c>
      <c r="B1124" s="18" t="s">
        <v>137</v>
      </c>
      <c r="C1124" s="19">
        <v>9</v>
      </c>
      <c r="D1124" s="18" t="s">
        <v>659</v>
      </c>
      <c r="E1124" s="18" t="s">
        <v>10153</v>
      </c>
      <c r="F1124" s="20">
        <v>25457149</v>
      </c>
      <c r="G1124" s="18" t="s">
        <v>10431</v>
      </c>
      <c r="H1124" s="18" t="s">
        <v>10432</v>
      </c>
      <c r="I1124" s="18" t="s">
        <v>779</v>
      </c>
      <c r="J1124" s="18" t="s">
        <v>10433</v>
      </c>
      <c r="K1124" s="18" t="s">
        <v>4228</v>
      </c>
      <c r="L1124" s="20" t="s">
        <v>10434</v>
      </c>
      <c r="M1124" s="18" t="s">
        <v>4307</v>
      </c>
      <c r="N1124" s="21" t="s">
        <v>10435</v>
      </c>
      <c r="O1124" s="21" t="s">
        <v>10436</v>
      </c>
    </row>
    <row r="1125" spans="1:15" ht="15" customHeight="1">
      <c r="A1125" s="18" t="s">
        <v>136</v>
      </c>
      <c r="B1125" s="18" t="s">
        <v>137</v>
      </c>
      <c r="C1125" s="19">
        <v>9</v>
      </c>
      <c r="D1125" s="18" t="s">
        <v>659</v>
      </c>
      <c r="E1125" s="18" t="s">
        <v>10337</v>
      </c>
      <c r="F1125" s="20">
        <v>25282568</v>
      </c>
      <c r="G1125" s="18" t="s">
        <v>10437</v>
      </c>
      <c r="H1125" s="18" t="s">
        <v>10438</v>
      </c>
      <c r="I1125" s="18" t="s">
        <v>1569</v>
      </c>
      <c r="J1125" s="18"/>
      <c r="K1125" s="18" t="s">
        <v>4228</v>
      </c>
      <c r="L1125" s="20" t="s">
        <v>10439</v>
      </c>
      <c r="M1125" s="18" t="s">
        <v>4275</v>
      </c>
      <c r="N1125" s="21" t="s">
        <v>10440</v>
      </c>
      <c r="O1125" s="21" t="s">
        <v>10441</v>
      </c>
    </row>
    <row r="1126" spans="1:15" ht="15" customHeight="1">
      <c r="A1126" s="18" t="s">
        <v>136</v>
      </c>
      <c r="B1126" s="18" t="s">
        <v>137</v>
      </c>
      <c r="C1126" s="19">
        <v>9</v>
      </c>
      <c r="D1126" s="18" t="s">
        <v>659</v>
      </c>
      <c r="E1126" s="18" t="s">
        <v>10153</v>
      </c>
      <c r="F1126" s="20">
        <v>24880632</v>
      </c>
      <c r="G1126" s="18" t="s">
        <v>10442</v>
      </c>
      <c r="H1126" s="18" t="s">
        <v>10443</v>
      </c>
      <c r="I1126" s="18" t="s">
        <v>790</v>
      </c>
      <c r="J1126" s="18" t="s">
        <v>10444</v>
      </c>
      <c r="K1126" s="18" t="s">
        <v>4228</v>
      </c>
      <c r="L1126" s="20" t="s">
        <v>10445</v>
      </c>
      <c r="M1126" s="18" t="s">
        <v>4275</v>
      </c>
      <c r="N1126" s="21" t="s">
        <v>10446</v>
      </c>
      <c r="O1126" s="21" t="s">
        <v>10447</v>
      </c>
    </row>
    <row r="1127" spans="1:15" ht="15" customHeight="1">
      <c r="A1127" s="18" t="s">
        <v>136</v>
      </c>
      <c r="B1127" s="18" t="s">
        <v>137</v>
      </c>
      <c r="C1127" s="19">
        <v>9</v>
      </c>
      <c r="D1127" s="18" t="s">
        <v>659</v>
      </c>
      <c r="E1127" s="18" t="s">
        <v>10153</v>
      </c>
      <c r="F1127" s="20">
        <v>24005053</v>
      </c>
      <c r="G1127" s="18" t="s">
        <v>10448</v>
      </c>
      <c r="H1127" s="18" t="s">
        <v>10449</v>
      </c>
      <c r="I1127" s="18" t="s">
        <v>10450</v>
      </c>
      <c r="J1127" s="18" t="s">
        <v>10451</v>
      </c>
      <c r="K1127" s="18" t="s">
        <v>4245</v>
      </c>
      <c r="L1127" s="20" t="s">
        <v>10452</v>
      </c>
      <c r="M1127" s="18" t="s">
        <v>4373</v>
      </c>
      <c r="N1127" s="21" t="s">
        <v>10453</v>
      </c>
      <c r="O1127" s="21" t="s">
        <v>10454</v>
      </c>
    </row>
    <row r="1128" spans="1:15" ht="15" customHeight="1">
      <c r="A1128" s="18" t="s">
        <v>136</v>
      </c>
      <c r="B1128" s="18" t="s">
        <v>137</v>
      </c>
      <c r="C1128" s="19">
        <v>9</v>
      </c>
      <c r="D1128" s="18" t="s">
        <v>659</v>
      </c>
      <c r="E1128" s="18" t="s">
        <v>10153</v>
      </c>
      <c r="F1128" s="20">
        <v>24369804</v>
      </c>
      <c r="G1128" s="18" t="s">
        <v>10455</v>
      </c>
      <c r="H1128" s="18" t="s">
        <v>10456</v>
      </c>
      <c r="I1128" s="18" t="s">
        <v>749</v>
      </c>
      <c r="J1128" s="18"/>
      <c r="K1128" s="18" t="s">
        <v>4228</v>
      </c>
      <c r="L1128" s="20" t="s">
        <v>10457</v>
      </c>
      <c r="M1128" s="18" t="s">
        <v>4320</v>
      </c>
      <c r="N1128" s="21" t="s">
        <v>10458</v>
      </c>
      <c r="O1128" s="21" t="s">
        <v>10459</v>
      </c>
    </row>
    <row r="1129" spans="1:15" ht="15" customHeight="1">
      <c r="A1129" s="18" t="s">
        <v>136</v>
      </c>
      <c r="B1129" s="18" t="s">
        <v>137</v>
      </c>
      <c r="C1129" s="19">
        <v>9</v>
      </c>
      <c r="D1129" s="18" t="s">
        <v>659</v>
      </c>
      <c r="E1129" s="18" t="s">
        <v>10153</v>
      </c>
      <c r="F1129" s="20">
        <v>24722185</v>
      </c>
      <c r="G1129" s="18" t="s">
        <v>10460</v>
      </c>
      <c r="H1129" s="18" t="s">
        <v>10461</v>
      </c>
      <c r="I1129" s="18" t="s">
        <v>729</v>
      </c>
      <c r="J1129" s="18" t="s">
        <v>10462</v>
      </c>
      <c r="K1129" s="18" t="s">
        <v>4717</v>
      </c>
      <c r="L1129" s="20" t="s">
        <v>10463</v>
      </c>
      <c r="M1129" s="18" t="s">
        <v>4275</v>
      </c>
      <c r="N1129" s="21" t="s">
        <v>10464</v>
      </c>
      <c r="O1129" s="21" t="s">
        <v>10465</v>
      </c>
    </row>
    <row r="1130" spans="1:15" ht="15" customHeight="1">
      <c r="A1130" s="18" t="s">
        <v>136</v>
      </c>
      <c r="B1130" s="18" t="s">
        <v>137</v>
      </c>
      <c r="C1130" s="19">
        <v>9</v>
      </c>
      <c r="D1130" s="18" t="s">
        <v>659</v>
      </c>
      <c r="E1130" s="18" t="s">
        <v>10153</v>
      </c>
      <c r="F1130" s="20">
        <v>23886662</v>
      </c>
      <c r="G1130" s="18" t="s">
        <v>10466</v>
      </c>
      <c r="H1130" s="18" t="s">
        <v>10467</v>
      </c>
      <c r="I1130" s="18" t="s">
        <v>10468</v>
      </c>
      <c r="J1130" s="18" t="s">
        <v>10469</v>
      </c>
      <c r="K1130" s="18" t="s">
        <v>4571</v>
      </c>
      <c r="L1130" s="20" t="s">
        <v>10470</v>
      </c>
      <c r="M1130" s="18" t="s">
        <v>4393</v>
      </c>
      <c r="N1130" s="21" t="s">
        <v>10471</v>
      </c>
      <c r="O1130" s="21" t="s">
        <v>10472</v>
      </c>
    </row>
    <row r="1131" spans="1:15" ht="15" customHeight="1">
      <c r="A1131" s="18" t="s">
        <v>136</v>
      </c>
      <c r="B1131" s="18" t="s">
        <v>137</v>
      </c>
      <c r="C1131" s="19">
        <v>9</v>
      </c>
      <c r="D1131" s="18" t="s">
        <v>659</v>
      </c>
      <c r="E1131" s="18" t="s">
        <v>10153</v>
      </c>
      <c r="F1131" s="20">
        <v>23743648</v>
      </c>
      <c r="G1131" s="18" t="s">
        <v>10473</v>
      </c>
      <c r="H1131" s="18" t="s">
        <v>10474</v>
      </c>
      <c r="I1131" s="18" t="s">
        <v>10475</v>
      </c>
      <c r="J1131" s="18" t="s">
        <v>10476</v>
      </c>
      <c r="K1131" s="18" t="s">
        <v>4245</v>
      </c>
      <c r="L1131" s="20" t="s">
        <v>10477</v>
      </c>
      <c r="M1131" s="18" t="s">
        <v>4833</v>
      </c>
      <c r="N1131" s="21" t="s">
        <v>10478</v>
      </c>
      <c r="O1131" s="21" t="s">
        <v>10479</v>
      </c>
    </row>
    <row r="1132" spans="1:15" ht="15" customHeight="1">
      <c r="A1132" s="18" t="s">
        <v>136</v>
      </c>
      <c r="B1132" s="18" t="s">
        <v>137</v>
      </c>
      <c r="C1132" s="19">
        <v>9</v>
      </c>
      <c r="D1132" s="18" t="s">
        <v>659</v>
      </c>
      <c r="E1132" s="18" t="s">
        <v>10153</v>
      </c>
      <c r="F1132" s="20">
        <v>24084074</v>
      </c>
      <c r="G1132" s="18" t="s">
        <v>10480</v>
      </c>
      <c r="H1132" s="18" t="s">
        <v>10481</v>
      </c>
      <c r="I1132" s="18" t="s">
        <v>963</v>
      </c>
      <c r="J1132" s="18" t="s">
        <v>10482</v>
      </c>
      <c r="K1132" s="18" t="s">
        <v>4228</v>
      </c>
      <c r="L1132" s="20" t="s">
        <v>10483</v>
      </c>
      <c r="M1132" s="18" t="s">
        <v>4275</v>
      </c>
      <c r="N1132" s="21" t="s">
        <v>10484</v>
      </c>
      <c r="O1132" s="21" t="s">
        <v>10485</v>
      </c>
    </row>
    <row r="1133" spans="1:15" ht="15" customHeight="1">
      <c r="A1133" s="18" t="s">
        <v>136</v>
      </c>
      <c r="B1133" s="18" t="s">
        <v>137</v>
      </c>
      <c r="C1133" s="19">
        <v>9</v>
      </c>
      <c r="D1133" s="18" t="s">
        <v>659</v>
      </c>
      <c r="E1133" s="18" t="s">
        <v>10337</v>
      </c>
      <c r="F1133" s="20">
        <v>23760047</v>
      </c>
      <c r="G1133" s="18" t="s">
        <v>10486</v>
      </c>
      <c r="H1133" s="18" t="s">
        <v>10487</v>
      </c>
      <c r="I1133" s="18" t="s">
        <v>1443</v>
      </c>
      <c r="J1133" s="18"/>
      <c r="K1133" s="18" t="s">
        <v>4245</v>
      </c>
      <c r="L1133" s="20" t="s">
        <v>10488</v>
      </c>
      <c r="M1133" s="18" t="s">
        <v>4827</v>
      </c>
      <c r="N1133" s="21" t="s">
        <v>10489</v>
      </c>
      <c r="O1133" s="21" t="s">
        <v>10490</v>
      </c>
    </row>
    <row r="1134" spans="1:15" ht="15" customHeight="1">
      <c r="A1134" s="18" t="s">
        <v>136</v>
      </c>
      <c r="B1134" s="18" t="s">
        <v>137</v>
      </c>
      <c r="C1134" s="19">
        <v>9</v>
      </c>
      <c r="D1134" s="18" t="s">
        <v>659</v>
      </c>
      <c r="E1134" s="18" t="s">
        <v>10337</v>
      </c>
      <c r="F1134" s="20">
        <v>23727859</v>
      </c>
      <c r="G1134" s="18" t="s">
        <v>10491</v>
      </c>
      <c r="H1134" s="18" t="s">
        <v>10492</v>
      </c>
      <c r="I1134" s="18" t="s">
        <v>1443</v>
      </c>
      <c r="J1134" s="18" t="s">
        <v>10493</v>
      </c>
      <c r="K1134" s="18" t="s">
        <v>4960</v>
      </c>
      <c r="L1134" s="20" t="s">
        <v>10494</v>
      </c>
      <c r="M1134" s="18" t="s">
        <v>10495</v>
      </c>
      <c r="N1134" s="21" t="s">
        <v>10496</v>
      </c>
      <c r="O1134" s="21" t="s">
        <v>10497</v>
      </c>
    </row>
    <row r="1135" spans="1:15" ht="15" customHeight="1">
      <c r="A1135" s="18" t="s">
        <v>136</v>
      </c>
      <c r="B1135" s="18" t="s">
        <v>137</v>
      </c>
      <c r="C1135" s="19">
        <v>9</v>
      </c>
      <c r="D1135" s="18" t="s">
        <v>659</v>
      </c>
      <c r="E1135" s="18" t="s">
        <v>10153</v>
      </c>
      <c r="F1135" s="20">
        <v>23684069</v>
      </c>
      <c r="G1135" s="18" t="s">
        <v>10498</v>
      </c>
      <c r="H1135" s="18" t="s">
        <v>10499</v>
      </c>
      <c r="I1135" s="18" t="s">
        <v>1443</v>
      </c>
      <c r="J1135" s="18" t="s">
        <v>10500</v>
      </c>
      <c r="K1135" s="18" t="s">
        <v>4228</v>
      </c>
      <c r="L1135" s="20" t="s">
        <v>10501</v>
      </c>
      <c r="M1135" s="18" t="s">
        <v>4320</v>
      </c>
      <c r="N1135" s="21" t="s">
        <v>10502</v>
      </c>
      <c r="O1135" s="21" t="s">
        <v>10503</v>
      </c>
    </row>
    <row r="1136" spans="1:15" ht="15" customHeight="1">
      <c r="A1136" s="18" t="s">
        <v>136</v>
      </c>
      <c r="B1136" s="18" t="s">
        <v>137</v>
      </c>
      <c r="C1136" s="19">
        <v>9</v>
      </c>
      <c r="D1136" s="18" t="s">
        <v>659</v>
      </c>
      <c r="E1136" s="18" t="s">
        <v>10153</v>
      </c>
      <c r="F1136" s="20">
        <v>23064416</v>
      </c>
      <c r="G1136" s="18" t="s">
        <v>10504</v>
      </c>
      <c r="H1136" s="18" t="s">
        <v>10505</v>
      </c>
      <c r="I1136" s="18" t="s">
        <v>1290</v>
      </c>
      <c r="J1136" s="18" t="s">
        <v>10506</v>
      </c>
      <c r="K1136" s="18" t="s">
        <v>4960</v>
      </c>
      <c r="L1136" s="20" t="s">
        <v>10507</v>
      </c>
      <c r="M1136" s="18" t="s">
        <v>4275</v>
      </c>
      <c r="N1136" s="21" t="s">
        <v>10508</v>
      </c>
      <c r="O1136" s="21" t="s">
        <v>10509</v>
      </c>
    </row>
    <row r="1137" spans="1:15" ht="15" customHeight="1">
      <c r="A1137" s="18" t="s">
        <v>136</v>
      </c>
      <c r="B1137" s="18" t="s">
        <v>137</v>
      </c>
      <c r="C1137" s="19">
        <v>9</v>
      </c>
      <c r="D1137" s="18" t="s">
        <v>659</v>
      </c>
      <c r="E1137" s="18" t="s">
        <v>10153</v>
      </c>
      <c r="F1137" s="20">
        <v>22318384</v>
      </c>
      <c r="G1137" s="18" t="s">
        <v>10510</v>
      </c>
      <c r="H1137" s="18" t="s">
        <v>10511</v>
      </c>
      <c r="I1137" s="18" t="s">
        <v>1632</v>
      </c>
      <c r="J1137" s="18" t="s">
        <v>10512</v>
      </c>
      <c r="K1137" s="18" t="s">
        <v>4245</v>
      </c>
      <c r="L1137" s="20" t="s">
        <v>10513</v>
      </c>
      <c r="M1137" s="18" t="s">
        <v>4320</v>
      </c>
      <c r="N1137" s="21" t="s">
        <v>10514</v>
      </c>
      <c r="O1137" s="21" t="s">
        <v>10515</v>
      </c>
    </row>
    <row r="1138" spans="1:15" ht="15" customHeight="1">
      <c r="A1138" s="18" t="s">
        <v>136</v>
      </c>
      <c r="B1138" s="18" t="s">
        <v>137</v>
      </c>
      <c r="C1138" s="19">
        <v>9</v>
      </c>
      <c r="D1138" s="18" t="s">
        <v>659</v>
      </c>
      <c r="E1138" s="18" t="s">
        <v>10153</v>
      </c>
      <c r="F1138" s="20">
        <v>22158554</v>
      </c>
      <c r="G1138" s="18" t="s">
        <v>10516</v>
      </c>
      <c r="H1138" s="18" t="s">
        <v>10517</v>
      </c>
      <c r="I1138" s="18" t="s">
        <v>1030</v>
      </c>
      <c r="J1138" s="18" t="s">
        <v>4912</v>
      </c>
      <c r="K1138" s="18" t="s">
        <v>4245</v>
      </c>
      <c r="L1138" s="20" t="s">
        <v>10518</v>
      </c>
      <c r="M1138" s="18" t="s">
        <v>4341</v>
      </c>
      <c r="N1138" s="21" t="s">
        <v>10519</v>
      </c>
      <c r="O1138" s="21" t="s">
        <v>10520</v>
      </c>
    </row>
    <row r="1139" spans="1:15" ht="15" customHeight="1">
      <c r="A1139" s="18" t="s">
        <v>136</v>
      </c>
      <c r="B1139" s="18" t="s">
        <v>137</v>
      </c>
      <c r="C1139" s="19">
        <v>9</v>
      </c>
      <c r="D1139" s="18" t="s">
        <v>659</v>
      </c>
      <c r="E1139" s="18" t="s">
        <v>10153</v>
      </c>
      <c r="F1139" s="20">
        <v>22071473</v>
      </c>
      <c r="G1139" s="18" t="s">
        <v>10521</v>
      </c>
      <c r="H1139" s="18" t="s">
        <v>10522</v>
      </c>
      <c r="I1139" s="18" t="s">
        <v>2553</v>
      </c>
      <c r="J1139" s="18" t="s">
        <v>10523</v>
      </c>
      <c r="K1139" s="18" t="s">
        <v>4245</v>
      </c>
      <c r="L1139" s="20" t="s">
        <v>10524</v>
      </c>
      <c r="M1139" s="18" t="s">
        <v>4275</v>
      </c>
      <c r="N1139" s="21" t="s">
        <v>10525</v>
      </c>
      <c r="O1139" s="21" t="s">
        <v>10526</v>
      </c>
    </row>
    <row r="1140" spans="1:15" ht="15" customHeight="1">
      <c r="A1140" s="18" t="s">
        <v>136</v>
      </c>
      <c r="B1140" s="18" t="s">
        <v>137</v>
      </c>
      <c r="C1140" s="19">
        <v>9</v>
      </c>
      <c r="D1140" s="18" t="s">
        <v>659</v>
      </c>
      <c r="E1140" s="18" t="s">
        <v>10153</v>
      </c>
      <c r="F1140" s="20">
        <v>21428977</v>
      </c>
      <c r="G1140" s="18" t="s">
        <v>10527</v>
      </c>
      <c r="H1140" s="18" t="s">
        <v>10528</v>
      </c>
      <c r="I1140" s="18" t="s">
        <v>4938</v>
      </c>
      <c r="J1140" s="18"/>
      <c r="K1140" s="18" t="s">
        <v>4213</v>
      </c>
      <c r="L1140" s="20" t="s">
        <v>10529</v>
      </c>
      <c r="M1140" s="18" t="s">
        <v>4275</v>
      </c>
      <c r="N1140" s="21" t="s">
        <v>10530</v>
      </c>
      <c r="O1140" s="21" t="s">
        <v>10531</v>
      </c>
    </row>
    <row r="1141" spans="1:15" ht="15" customHeight="1">
      <c r="A1141" s="18" t="s">
        <v>136</v>
      </c>
      <c r="B1141" s="18" t="s">
        <v>137</v>
      </c>
      <c r="C1141" s="19">
        <v>9</v>
      </c>
      <c r="D1141" s="18" t="s">
        <v>659</v>
      </c>
      <c r="E1141" s="18" t="s">
        <v>10153</v>
      </c>
      <c r="F1141" s="20">
        <v>21326297</v>
      </c>
      <c r="G1141" s="18" t="s">
        <v>10532</v>
      </c>
      <c r="H1141" s="18" t="s">
        <v>10533</v>
      </c>
      <c r="I1141" s="18" t="s">
        <v>1680</v>
      </c>
      <c r="J1141" s="18" t="s">
        <v>10534</v>
      </c>
      <c r="K1141" s="18" t="s">
        <v>4245</v>
      </c>
      <c r="L1141" s="20" t="s">
        <v>10535</v>
      </c>
      <c r="M1141" s="18" t="s">
        <v>4320</v>
      </c>
      <c r="N1141" s="21" t="s">
        <v>10536</v>
      </c>
      <c r="O1141" s="21" t="s">
        <v>10537</v>
      </c>
    </row>
    <row r="1142" spans="1:15" ht="15" customHeight="1">
      <c r="A1142" s="18" t="s">
        <v>136</v>
      </c>
      <c r="B1142" s="18" t="s">
        <v>137</v>
      </c>
      <c r="C1142" s="19">
        <v>9</v>
      </c>
      <c r="D1142" s="18" t="s">
        <v>659</v>
      </c>
      <c r="E1142" s="18" t="s">
        <v>10153</v>
      </c>
      <c r="F1142" s="20">
        <v>21377035</v>
      </c>
      <c r="G1142" s="18" t="s">
        <v>10538</v>
      </c>
      <c r="H1142" s="18" t="s">
        <v>10539</v>
      </c>
      <c r="I1142" s="18" t="s">
        <v>758</v>
      </c>
      <c r="J1142" s="18"/>
      <c r="K1142" s="18" t="s">
        <v>4228</v>
      </c>
      <c r="L1142" s="20" t="s">
        <v>10540</v>
      </c>
      <c r="M1142" s="18" t="s">
        <v>4275</v>
      </c>
      <c r="N1142" s="21" t="s">
        <v>10541</v>
      </c>
      <c r="O1142" s="21" t="s">
        <v>10542</v>
      </c>
    </row>
    <row r="1143" spans="1:15" ht="15" customHeight="1">
      <c r="A1143" s="18" t="s">
        <v>136</v>
      </c>
      <c r="B1143" s="18" t="s">
        <v>137</v>
      </c>
      <c r="C1143" s="19">
        <v>9</v>
      </c>
      <c r="D1143" s="18" t="s">
        <v>659</v>
      </c>
      <c r="E1143" s="18" t="s">
        <v>10153</v>
      </c>
      <c r="F1143" s="20">
        <v>20109745</v>
      </c>
      <c r="G1143" s="18" t="s">
        <v>10543</v>
      </c>
      <c r="H1143" s="18" t="s">
        <v>10544</v>
      </c>
      <c r="I1143" s="18" t="s">
        <v>929</v>
      </c>
      <c r="J1143" s="18"/>
      <c r="K1143" s="18" t="s">
        <v>4228</v>
      </c>
      <c r="L1143" s="20" t="s">
        <v>10545</v>
      </c>
      <c r="M1143" s="18" t="s">
        <v>4275</v>
      </c>
      <c r="N1143" s="21" t="s">
        <v>10546</v>
      </c>
      <c r="O1143" s="21" t="s">
        <v>10547</v>
      </c>
    </row>
    <row r="1144" spans="1:15" ht="15" customHeight="1">
      <c r="A1144" s="18" t="s">
        <v>136</v>
      </c>
      <c r="B1144" s="18" t="s">
        <v>137</v>
      </c>
      <c r="C1144" s="19">
        <v>9</v>
      </c>
      <c r="D1144" s="18" t="s">
        <v>659</v>
      </c>
      <c r="E1144" s="18" t="s">
        <v>10153</v>
      </c>
      <c r="F1144" s="20">
        <v>19776299</v>
      </c>
      <c r="G1144" s="18" t="s">
        <v>10235</v>
      </c>
      <c r="H1144" s="18" t="s">
        <v>10548</v>
      </c>
      <c r="I1144" s="18" t="s">
        <v>5741</v>
      </c>
      <c r="J1144" s="18" t="s">
        <v>10549</v>
      </c>
      <c r="K1144" s="18" t="s">
        <v>10550</v>
      </c>
      <c r="L1144" s="20" t="s">
        <v>10551</v>
      </c>
      <c r="M1144" s="18" t="s">
        <v>5010</v>
      </c>
      <c r="N1144" s="21" t="s">
        <v>10552</v>
      </c>
      <c r="O1144" s="21" t="s">
        <v>10553</v>
      </c>
    </row>
    <row r="1145" spans="1:15" ht="15" customHeight="1">
      <c r="A1145" s="18" t="s">
        <v>136</v>
      </c>
      <c r="B1145" s="18" t="s">
        <v>137</v>
      </c>
      <c r="C1145" s="19">
        <v>9</v>
      </c>
      <c r="D1145" s="18" t="s">
        <v>659</v>
      </c>
      <c r="E1145" s="18" t="s">
        <v>10153</v>
      </c>
      <c r="F1145" s="20">
        <v>19681860</v>
      </c>
      <c r="G1145" s="18" t="s">
        <v>10554</v>
      </c>
      <c r="H1145" s="18" t="s">
        <v>10555</v>
      </c>
      <c r="I1145" s="18" t="s">
        <v>5741</v>
      </c>
      <c r="J1145" s="18" t="s">
        <v>10556</v>
      </c>
      <c r="K1145" s="18" t="s">
        <v>4213</v>
      </c>
      <c r="L1145" s="20" t="s">
        <v>10557</v>
      </c>
      <c r="M1145" s="18" t="s">
        <v>4275</v>
      </c>
      <c r="N1145" s="21" t="s">
        <v>10558</v>
      </c>
      <c r="O1145" s="21" t="s">
        <v>10559</v>
      </c>
    </row>
    <row r="1146" spans="1:15" ht="15" customHeight="1">
      <c r="A1146" s="18" t="s">
        <v>136</v>
      </c>
      <c r="B1146" s="18" t="s">
        <v>137</v>
      </c>
      <c r="C1146" s="19">
        <v>9</v>
      </c>
      <c r="D1146" s="18" t="s">
        <v>659</v>
      </c>
      <c r="E1146" s="18" t="s">
        <v>10153</v>
      </c>
      <c r="F1146" s="20">
        <v>19408338</v>
      </c>
      <c r="G1146" s="18" t="s">
        <v>10560</v>
      </c>
      <c r="H1146" s="18" t="s">
        <v>10561</v>
      </c>
      <c r="I1146" s="18" t="s">
        <v>5741</v>
      </c>
      <c r="J1146" s="18"/>
      <c r="K1146" s="18" t="s">
        <v>10562</v>
      </c>
      <c r="L1146" s="20" t="s">
        <v>10563</v>
      </c>
      <c r="M1146" s="18" t="s">
        <v>5105</v>
      </c>
      <c r="N1146" s="21" t="s">
        <v>10564</v>
      </c>
      <c r="O1146" s="21" t="s">
        <v>10565</v>
      </c>
    </row>
    <row r="1147" spans="1:15" ht="15" customHeight="1">
      <c r="A1147" s="18" t="s">
        <v>136</v>
      </c>
      <c r="B1147" s="18" t="s">
        <v>137</v>
      </c>
      <c r="C1147" s="19">
        <v>9</v>
      </c>
      <c r="D1147" s="18" t="s">
        <v>659</v>
      </c>
      <c r="E1147" s="18" t="s">
        <v>10153</v>
      </c>
      <c r="F1147" s="20">
        <v>19501237</v>
      </c>
      <c r="G1147" s="18" t="s">
        <v>10566</v>
      </c>
      <c r="H1147" s="18" t="s">
        <v>10567</v>
      </c>
      <c r="I1147" s="18" t="s">
        <v>4979</v>
      </c>
      <c r="J1147" s="18"/>
      <c r="K1147" s="18" t="s">
        <v>4228</v>
      </c>
      <c r="L1147" s="20" t="s">
        <v>10568</v>
      </c>
      <c r="M1147" s="18" t="s">
        <v>4393</v>
      </c>
      <c r="N1147" s="21" t="s">
        <v>10569</v>
      </c>
      <c r="O1147" s="21" t="s">
        <v>10570</v>
      </c>
    </row>
    <row r="1148" spans="1:15" ht="15" customHeight="1">
      <c r="A1148" s="18" t="s">
        <v>136</v>
      </c>
      <c r="B1148" s="18" t="s">
        <v>137</v>
      </c>
      <c r="C1148" s="19">
        <v>9</v>
      </c>
      <c r="D1148" s="18" t="s">
        <v>659</v>
      </c>
      <c r="E1148" s="18" t="s">
        <v>10153</v>
      </c>
      <c r="F1148" s="20">
        <v>19209157</v>
      </c>
      <c r="G1148" s="18" t="s">
        <v>10516</v>
      </c>
      <c r="H1148" s="18" t="s">
        <v>10571</v>
      </c>
      <c r="I1148" s="18" t="s">
        <v>934</v>
      </c>
      <c r="J1148" s="18"/>
      <c r="K1148" s="18" t="s">
        <v>4245</v>
      </c>
      <c r="L1148" s="20" t="s">
        <v>10572</v>
      </c>
      <c r="M1148" s="18" t="s">
        <v>4341</v>
      </c>
      <c r="N1148" s="21" t="s">
        <v>10573</v>
      </c>
      <c r="O1148" s="21" t="s">
        <v>10574</v>
      </c>
    </row>
    <row r="1149" spans="1:15" ht="15" customHeight="1">
      <c r="A1149" s="18" t="s">
        <v>136</v>
      </c>
      <c r="B1149" s="18" t="s">
        <v>137</v>
      </c>
      <c r="C1149" s="19">
        <v>9</v>
      </c>
      <c r="D1149" s="18" t="s">
        <v>659</v>
      </c>
      <c r="E1149" s="18" t="s">
        <v>10153</v>
      </c>
      <c r="F1149" s="20">
        <v>18620134</v>
      </c>
      <c r="G1149" s="18" t="s">
        <v>10575</v>
      </c>
      <c r="H1149" s="18" t="s">
        <v>10576</v>
      </c>
      <c r="I1149" s="18" t="s">
        <v>2237</v>
      </c>
      <c r="J1149" s="18"/>
      <c r="K1149" s="18" t="s">
        <v>10577</v>
      </c>
      <c r="L1149" s="20" t="s">
        <v>10578</v>
      </c>
      <c r="M1149" s="18" t="s">
        <v>4215</v>
      </c>
      <c r="N1149" s="21" t="s">
        <v>10579</v>
      </c>
      <c r="O1149" s="21" t="s">
        <v>10580</v>
      </c>
    </row>
    <row r="1150" spans="1:15" ht="15" customHeight="1">
      <c r="A1150" s="18" t="s">
        <v>136</v>
      </c>
      <c r="B1150" s="18" t="s">
        <v>137</v>
      </c>
      <c r="C1150" s="19">
        <v>9</v>
      </c>
      <c r="D1150" s="18" t="s">
        <v>659</v>
      </c>
      <c r="E1150" s="18" t="s">
        <v>10153</v>
      </c>
      <c r="F1150" s="20">
        <v>18094728</v>
      </c>
      <c r="G1150" s="18" t="s">
        <v>10581</v>
      </c>
      <c r="H1150" s="18" t="s">
        <v>10582</v>
      </c>
      <c r="I1150" s="18" t="s">
        <v>2237</v>
      </c>
      <c r="J1150" s="18" t="s">
        <v>10583</v>
      </c>
      <c r="K1150" s="18" t="s">
        <v>4245</v>
      </c>
      <c r="L1150" s="20" t="s">
        <v>10584</v>
      </c>
      <c r="M1150" s="18" t="s">
        <v>4320</v>
      </c>
      <c r="N1150" s="21" t="s">
        <v>10585</v>
      </c>
      <c r="O1150" s="21" t="s">
        <v>10586</v>
      </c>
    </row>
    <row r="1151" spans="1:15" ht="15" customHeight="1">
      <c r="A1151" s="18" t="s">
        <v>136</v>
      </c>
      <c r="B1151" s="18" t="s">
        <v>137</v>
      </c>
      <c r="C1151" s="19">
        <v>9</v>
      </c>
      <c r="D1151" s="18" t="s">
        <v>659</v>
      </c>
      <c r="E1151" s="18" t="s">
        <v>10153</v>
      </c>
      <c r="F1151" s="20">
        <v>18384470</v>
      </c>
      <c r="G1151" s="18" t="s">
        <v>10587</v>
      </c>
      <c r="H1151" s="18" t="s">
        <v>10588</v>
      </c>
      <c r="I1151" s="18" t="s">
        <v>2237</v>
      </c>
      <c r="J1151" s="18" t="s">
        <v>10589</v>
      </c>
      <c r="K1151" s="18" t="s">
        <v>4213</v>
      </c>
      <c r="L1151" s="20" t="s">
        <v>10590</v>
      </c>
      <c r="M1151" s="18" t="s">
        <v>4612</v>
      </c>
      <c r="N1151" s="21" t="s">
        <v>10591</v>
      </c>
      <c r="O1151" s="21" t="s">
        <v>10592</v>
      </c>
    </row>
    <row r="1152" spans="1:15" ht="15" customHeight="1">
      <c r="A1152" s="18" t="s">
        <v>136</v>
      </c>
      <c r="B1152" s="18" t="s">
        <v>137</v>
      </c>
      <c r="C1152" s="19">
        <v>9</v>
      </c>
      <c r="D1152" s="18" t="s">
        <v>659</v>
      </c>
      <c r="E1152" s="18" t="s">
        <v>10153</v>
      </c>
      <c r="F1152" s="20">
        <v>18313126</v>
      </c>
      <c r="G1152" s="18" t="s">
        <v>10593</v>
      </c>
      <c r="H1152" s="18" t="s">
        <v>10594</v>
      </c>
      <c r="I1152" s="18" t="s">
        <v>1976</v>
      </c>
      <c r="J1152" s="18" t="s">
        <v>10595</v>
      </c>
      <c r="K1152" s="18" t="s">
        <v>4228</v>
      </c>
      <c r="L1152" s="20" t="s">
        <v>10596</v>
      </c>
      <c r="M1152" s="18" t="s">
        <v>4275</v>
      </c>
      <c r="N1152" s="21" t="s">
        <v>10597</v>
      </c>
      <c r="O1152" s="21" t="s">
        <v>10598</v>
      </c>
    </row>
    <row r="1153" spans="1:15" ht="15" customHeight="1">
      <c r="A1153" s="18" t="s">
        <v>136</v>
      </c>
      <c r="B1153" s="18" t="s">
        <v>137</v>
      </c>
      <c r="C1153" s="19">
        <v>9</v>
      </c>
      <c r="D1153" s="18" t="s">
        <v>659</v>
      </c>
      <c r="E1153" s="18" t="s">
        <v>10153</v>
      </c>
      <c r="F1153" s="20">
        <v>17666106</v>
      </c>
      <c r="G1153" s="18" t="s">
        <v>10599</v>
      </c>
      <c r="H1153" s="18" t="s">
        <v>10600</v>
      </c>
      <c r="I1153" s="18" t="s">
        <v>1455</v>
      </c>
      <c r="J1153" s="18" t="s">
        <v>10601</v>
      </c>
      <c r="K1153" s="18" t="s">
        <v>4213</v>
      </c>
      <c r="L1153" s="20" t="s">
        <v>10602</v>
      </c>
      <c r="M1153" s="18" t="s">
        <v>4206</v>
      </c>
      <c r="N1153" s="21" t="s">
        <v>10603</v>
      </c>
      <c r="O1153" s="21" t="s">
        <v>10604</v>
      </c>
    </row>
    <row r="1154" spans="1:15" ht="15" customHeight="1">
      <c r="A1154" s="18" t="s">
        <v>136</v>
      </c>
      <c r="B1154" s="18" t="s">
        <v>137</v>
      </c>
      <c r="C1154" s="19">
        <v>9</v>
      </c>
      <c r="D1154" s="18" t="s">
        <v>659</v>
      </c>
      <c r="E1154" s="18" t="s">
        <v>10153</v>
      </c>
      <c r="F1154" s="20">
        <v>16792759</v>
      </c>
      <c r="G1154" s="18" t="s">
        <v>10605</v>
      </c>
      <c r="H1154" s="18" t="s">
        <v>10606</v>
      </c>
      <c r="I1154" s="18" t="s">
        <v>972</v>
      </c>
      <c r="J1154" s="18"/>
      <c r="K1154" s="18" t="s">
        <v>4213</v>
      </c>
      <c r="L1154" s="20" t="s">
        <v>10607</v>
      </c>
      <c r="M1154" s="18" t="s">
        <v>4206</v>
      </c>
      <c r="N1154" s="21" t="s">
        <v>10608</v>
      </c>
      <c r="O1154" s="21" t="s">
        <v>10609</v>
      </c>
    </row>
    <row r="1155" spans="1:15" ht="15" customHeight="1">
      <c r="A1155" s="18" t="s">
        <v>136</v>
      </c>
      <c r="B1155" s="18" t="s">
        <v>137</v>
      </c>
      <c r="C1155" s="19">
        <v>9</v>
      </c>
      <c r="D1155" s="18" t="s">
        <v>659</v>
      </c>
      <c r="E1155" s="18" t="s">
        <v>10153</v>
      </c>
      <c r="F1155" s="20">
        <v>16681614</v>
      </c>
      <c r="G1155" s="18" t="s">
        <v>10610</v>
      </c>
      <c r="H1155" s="18" t="s">
        <v>10611</v>
      </c>
      <c r="I1155" s="18" t="s">
        <v>1411</v>
      </c>
      <c r="J1155" s="18"/>
      <c r="K1155" s="18" t="s">
        <v>4450</v>
      </c>
      <c r="L1155" s="20" t="s">
        <v>10612</v>
      </c>
      <c r="M1155" s="18" t="s">
        <v>5876</v>
      </c>
      <c r="N1155" s="21" t="s">
        <v>10613</v>
      </c>
      <c r="O1155" s="21" t="s">
        <v>10614</v>
      </c>
    </row>
    <row r="1156" spans="1:15" ht="15" customHeight="1">
      <c r="A1156" s="18" t="s">
        <v>136</v>
      </c>
      <c r="B1156" s="18" t="s">
        <v>137</v>
      </c>
      <c r="C1156" s="19">
        <v>9</v>
      </c>
      <c r="D1156" s="18" t="s">
        <v>659</v>
      </c>
      <c r="E1156" s="18" t="s">
        <v>10337</v>
      </c>
      <c r="F1156" s="20">
        <v>16528081</v>
      </c>
      <c r="G1156" s="18" t="s">
        <v>10615</v>
      </c>
      <c r="H1156" s="18" t="s">
        <v>10616</v>
      </c>
      <c r="I1156" s="18" t="s">
        <v>10617</v>
      </c>
      <c r="J1156" s="18"/>
      <c r="K1156" s="18" t="s">
        <v>7009</v>
      </c>
      <c r="L1156" s="20" t="s">
        <v>10618</v>
      </c>
      <c r="M1156" s="18" t="s">
        <v>4215</v>
      </c>
      <c r="N1156" s="21" t="s">
        <v>10619</v>
      </c>
      <c r="O1156" s="21" t="s">
        <v>10620</v>
      </c>
    </row>
    <row r="1157" spans="1:15" ht="15" customHeight="1">
      <c r="A1157" s="18" t="s">
        <v>136</v>
      </c>
      <c r="B1157" s="18" t="s">
        <v>137</v>
      </c>
      <c r="C1157" s="19">
        <v>9</v>
      </c>
      <c r="D1157" s="18" t="s">
        <v>659</v>
      </c>
      <c r="E1157" s="18" t="s">
        <v>10153</v>
      </c>
      <c r="F1157" s="20">
        <v>17041984</v>
      </c>
      <c r="G1157" s="18" t="s">
        <v>10621</v>
      </c>
      <c r="H1157" s="18" t="s">
        <v>10622</v>
      </c>
      <c r="I1157" s="18" t="s">
        <v>1083</v>
      </c>
      <c r="J1157" s="18"/>
      <c r="K1157" s="18" t="s">
        <v>10623</v>
      </c>
      <c r="L1157" s="20" t="s">
        <v>10624</v>
      </c>
      <c r="M1157" s="18" t="s">
        <v>4206</v>
      </c>
      <c r="N1157" s="21" t="s">
        <v>10625</v>
      </c>
      <c r="O1157" s="21" t="s">
        <v>10626</v>
      </c>
    </row>
    <row r="1158" spans="1:15" ht="15" customHeight="1">
      <c r="A1158" s="18" t="s">
        <v>136</v>
      </c>
      <c r="B1158" s="18" t="s">
        <v>137</v>
      </c>
      <c r="C1158" s="19">
        <v>9</v>
      </c>
      <c r="D1158" s="18" t="s">
        <v>659</v>
      </c>
      <c r="E1158" s="18" t="s">
        <v>10153</v>
      </c>
      <c r="F1158" s="20">
        <v>12926811</v>
      </c>
      <c r="G1158" s="18" t="s">
        <v>10627</v>
      </c>
      <c r="H1158" s="18" t="s">
        <v>10628</v>
      </c>
      <c r="I1158" s="18" t="s">
        <v>810</v>
      </c>
      <c r="J1158" s="18"/>
      <c r="K1158" s="18" t="s">
        <v>4547</v>
      </c>
      <c r="L1158" s="20" t="s">
        <v>10629</v>
      </c>
      <c r="M1158" s="18" t="s">
        <v>4982</v>
      </c>
      <c r="N1158" s="21" t="s">
        <v>10630</v>
      </c>
      <c r="O1158" s="21" t="s">
        <v>10631</v>
      </c>
    </row>
    <row r="1159" spans="1:15" ht="15" customHeight="1">
      <c r="A1159" s="18" t="s">
        <v>136</v>
      </c>
      <c r="B1159" s="18" t="s">
        <v>137</v>
      </c>
      <c r="C1159" s="19">
        <v>9</v>
      </c>
      <c r="D1159" s="18" t="s">
        <v>659</v>
      </c>
      <c r="E1159" s="18" t="s">
        <v>10153</v>
      </c>
      <c r="F1159" s="20">
        <v>11952685</v>
      </c>
      <c r="G1159" s="18" t="s">
        <v>10632</v>
      </c>
      <c r="H1159" s="18" t="s">
        <v>10633</v>
      </c>
      <c r="I1159" s="18" t="s">
        <v>5933</v>
      </c>
      <c r="J1159" s="18"/>
      <c r="K1159" s="18" t="s">
        <v>4450</v>
      </c>
      <c r="L1159" s="20" t="s">
        <v>10634</v>
      </c>
      <c r="M1159" s="18" t="s">
        <v>4452</v>
      </c>
      <c r="N1159" s="21" t="s">
        <v>10635</v>
      </c>
      <c r="O1159" s="21" t="s">
        <v>10636</v>
      </c>
    </row>
    <row r="1160" spans="1:15" ht="15" customHeight="1">
      <c r="A1160" s="18" t="s">
        <v>151</v>
      </c>
      <c r="B1160" s="18" t="s">
        <v>152</v>
      </c>
      <c r="C1160" s="19">
        <v>10</v>
      </c>
      <c r="D1160" s="18" t="s">
        <v>683</v>
      </c>
      <c r="E1160" s="18" t="s">
        <v>10637</v>
      </c>
      <c r="F1160" s="20">
        <v>38815935</v>
      </c>
      <c r="G1160" s="18" t="s">
        <v>4225</v>
      </c>
      <c r="H1160" s="18" t="s">
        <v>4226</v>
      </c>
      <c r="I1160" s="18" t="s">
        <v>4227</v>
      </c>
      <c r="J1160" s="18" t="s">
        <v>4227</v>
      </c>
      <c r="K1160" s="18" t="s">
        <v>4228</v>
      </c>
      <c r="L1160" s="20"/>
      <c r="M1160" s="18" t="s">
        <v>4206</v>
      </c>
      <c r="N1160" s="21" t="s">
        <v>4229</v>
      </c>
      <c r="O1160" s="21" t="s">
        <v>4230</v>
      </c>
    </row>
    <row r="1161" spans="1:15" ht="15" customHeight="1">
      <c r="A1161" s="18" t="s">
        <v>151</v>
      </c>
      <c r="B1161" s="18" t="s">
        <v>152</v>
      </c>
      <c r="C1161" s="19">
        <v>10</v>
      </c>
      <c r="D1161" s="18" t="s">
        <v>683</v>
      </c>
      <c r="E1161" s="18" t="s">
        <v>10637</v>
      </c>
      <c r="F1161" s="20">
        <v>38691347</v>
      </c>
      <c r="G1161" s="18" t="s">
        <v>4231</v>
      </c>
      <c r="H1161" s="18" t="s">
        <v>4232</v>
      </c>
      <c r="I1161" s="18" t="s">
        <v>4233</v>
      </c>
      <c r="J1161" s="18" t="s">
        <v>4233</v>
      </c>
      <c r="K1161" s="18" t="s">
        <v>4234</v>
      </c>
      <c r="L1161" s="20"/>
      <c r="M1161" s="18" t="s">
        <v>4206</v>
      </c>
      <c r="N1161" s="21" t="s">
        <v>4235</v>
      </c>
      <c r="O1161" s="21" t="s">
        <v>4236</v>
      </c>
    </row>
    <row r="1162" spans="1:15" ht="15" customHeight="1">
      <c r="A1162" s="18" t="s">
        <v>151</v>
      </c>
      <c r="B1162" s="18" t="s">
        <v>152</v>
      </c>
      <c r="C1162" s="19">
        <v>10</v>
      </c>
      <c r="D1162" s="18" t="s">
        <v>683</v>
      </c>
      <c r="E1162" s="18" t="s">
        <v>10637</v>
      </c>
      <c r="F1162" s="20">
        <v>38578385</v>
      </c>
      <c r="G1162" s="18" t="s">
        <v>10638</v>
      </c>
      <c r="H1162" s="18" t="s">
        <v>10639</v>
      </c>
      <c r="I1162" s="18" t="s">
        <v>1770</v>
      </c>
      <c r="J1162" s="18" t="s">
        <v>10640</v>
      </c>
      <c r="K1162" s="18" t="s">
        <v>7118</v>
      </c>
      <c r="L1162" s="20" t="s">
        <v>10641</v>
      </c>
      <c r="M1162" s="18" t="s">
        <v>4373</v>
      </c>
      <c r="N1162" s="21" t="s">
        <v>10642</v>
      </c>
      <c r="O1162" s="21" t="s">
        <v>10643</v>
      </c>
    </row>
    <row r="1163" spans="1:15" ht="15" customHeight="1">
      <c r="A1163" s="18" t="s">
        <v>151</v>
      </c>
      <c r="B1163" s="18" t="s">
        <v>152</v>
      </c>
      <c r="C1163" s="19">
        <v>10</v>
      </c>
      <c r="D1163" s="18" t="s">
        <v>683</v>
      </c>
      <c r="E1163" s="18" t="s">
        <v>10637</v>
      </c>
      <c r="F1163" s="20">
        <v>37740557</v>
      </c>
      <c r="G1163" s="18" t="s">
        <v>7247</v>
      </c>
      <c r="H1163" s="18" t="s">
        <v>7248</v>
      </c>
      <c r="I1163" s="18" t="s">
        <v>6670</v>
      </c>
      <c r="J1163" s="18"/>
      <c r="K1163" s="18" t="s">
        <v>4213</v>
      </c>
      <c r="L1163" s="20" t="s">
        <v>7249</v>
      </c>
      <c r="M1163" s="18" t="s">
        <v>4206</v>
      </c>
      <c r="N1163" s="21" t="s">
        <v>7250</v>
      </c>
      <c r="O1163" s="21" t="s">
        <v>7251</v>
      </c>
    </row>
    <row r="1164" spans="1:15" ht="15" customHeight="1">
      <c r="A1164" s="18" t="s">
        <v>151</v>
      </c>
      <c r="B1164" s="18" t="s">
        <v>152</v>
      </c>
      <c r="C1164" s="19">
        <v>10</v>
      </c>
      <c r="D1164" s="18" t="s">
        <v>683</v>
      </c>
      <c r="E1164" s="18" t="s">
        <v>10637</v>
      </c>
      <c r="F1164" s="20">
        <v>37731086</v>
      </c>
      <c r="G1164" s="18" t="s">
        <v>10644</v>
      </c>
      <c r="H1164" s="18" t="s">
        <v>10645</v>
      </c>
      <c r="I1164" s="18" t="s">
        <v>1535</v>
      </c>
      <c r="J1164" s="18" t="s">
        <v>10646</v>
      </c>
      <c r="K1164" s="18" t="s">
        <v>7118</v>
      </c>
      <c r="L1164" s="20" t="s">
        <v>10647</v>
      </c>
      <c r="M1164" s="18" t="s">
        <v>4206</v>
      </c>
      <c r="N1164" s="21" t="s">
        <v>10648</v>
      </c>
      <c r="O1164" s="21" t="s">
        <v>10649</v>
      </c>
    </row>
    <row r="1165" spans="1:15" ht="15" customHeight="1">
      <c r="A1165" s="18" t="s">
        <v>151</v>
      </c>
      <c r="B1165" s="18" t="s">
        <v>152</v>
      </c>
      <c r="C1165" s="19">
        <v>10</v>
      </c>
      <c r="D1165" s="18" t="s">
        <v>683</v>
      </c>
      <c r="E1165" s="18" t="s">
        <v>10637</v>
      </c>
      <c r="F1165" s="20">
        <v>37075220</v>
      </c>
      <c r="G1165" s="18" t="s">
        <v>10650</v>
      </c>
      <c r="H1165" s="18" t="s">
        <v>10651</v>
      </c>
      <c r="I1165" s="18" t="s">
        <v>3007</v>
      </c>
      <c r="J1165" s="18"/>
      <c r="K1165" s="18" t="s">
        <v>4213</v>
      </c>
      <c r="L1165" s="20" t="s">
        <v>10652</v>
      </c>
      <c r="M1165" s="18" t="s">
        <v>4206</v>
      </c>
      <c r="N1165" s="21" t="s">
        <v>10653</v>
      </c>
      <c r="O1165" s="21" t="s">
        <v>10654</v>
      </c>
    </row>
    <row r="1166" spans="1:15" ht="15" customHeight="1">
      <c r="A1166" s="18" t="s">
        <v>151</v>
      </c>
      <c r="B1166" s="18" t="s">
        <v>152</v>
      </c>
      <c r="C1166" s="19">
        <v>10</v>
      </c>
      <c r="D1166" s="18" t="s">
        <v>683</v>
      </c>
      <c r="E1166" s="18" t="s">
        <v>10637</v>
      </c>
      <c r="F1166" s="20">
        <v>36854864</v>
      </c>
      <c r="G1166" s="18" t="s">
        <v>10655</v>
      </c>
      <c r="H1166" s="18" t="s">
        <v>10656</v>
      </c>
      <c r="I1166" s="18" t="s">
        <v>1276</v>
      </c>
      <c r="J1166" s="18" t="s">
        <v>10657</v>
      </c>
      <c r="K1166" s="18" t="s">
        <v>4259</v>
      </c>
      <c r="L1166" s="20" t="s">
        <v>10658</v>
      </c>
      <c r="M1166" s="18" t="s">
        <v>4206</v>
      </c>
      <c r="N1166" s="21" t="s">
        <v>10659</v>
      </c>
      <c r="O1166" s="21" t="s">
        <v>10660</v>
      </c>
    </row>
    <row r="1167" spans="1:15" ht="15" customHeight="1">
      <c r="A1167" s="18" t="s">
        <v>151</v>
      </c>
      <c r="B1167" s="18" t="s">
        <v>152</v>
      </c>
      <c r="C1167" s="19">
        <v>10</v>
      </c>
      <c r="D1167" s="18" t="s">
        <v>683</v>
      </c>
      <c r="E1167" s="18" t="s">
        <v>10637</v>
      </c>
      <c r="F1167" s="20">
        <v>36960829</v>
      </c>
      <c r="G1167" s="18" t="s">
        <v>10638</v>
      </c>
      <c r="H1167" s="18" t="s">
        <v>10661</v>
      </c>
      <c r="I1167" s="18" t="s">
        <v>4303</v>
      </c>
      <c r="J1167" s="18" t="s">
        <v>10662</v>
      </c>
      <c r="K1167" s="18" t="s">
        <v>4339</v>
      </c>
      <c r="L1167" s="20" t="s">
        <v>10663</v>
      </c>
      <c r="M1167" s="18" t="s">
        <v>4215</v>
      </c>
      <c r="N1167" s="21" t="s">
        <v>10664</v>
      </c>
      <c r="O1167" s="21" t="s">
        <v>10665</v>
      </c>
    </row>
    <row r="1168" spans="1:15" ht="15" customHeight="1">
      <c r="A1168" s="18" t="s">
        <v>151</v>
      </c>
      <c r="B1168" s="18" t="s">
        <v>152</v>
      </c>
      <c r="C1168" s="19">
        <v>10</v>
      </c>
      <c r="D1168" s="18" t="s">
        <v>683</v>
      </c>
      <c r="E1168" s="18" t="s">
        <v>10637</v>
      </c>
      <c r="F1168" s="20">
        <v>36174714</v>
      </c>
      <c r="G1168" s="18" t="s">
        <v>4316</v>
      </c>
      <c r="H1168" s="18" t="s">
        <v>4317</v>
      </c>
      <c r="I1168" s="18" t="s">
        <v>570</v>
      </c>
      <c r="J1168" s="18" t="s">
        <v>4318</v>
      </c>
      <c r="K1168" s="18" t="s">
        <v>4245</v>
      </c>
      <c r="L1168" s="20" t="s">
        <v>4319</v>
      </c>
      <c r="M1168" s="18" t="s">
        <v>4320</v>
      </c>
      <c r="N1168" s="21" t="s">
        <v>4321</v>
      </c>
      <c r="O1168" s="21" t="s">
        <v>4322</v>
      </c>
    </row>
    <row r="1169" spans="1:15" ht="15" customHeight="1">
      <c r="A1169" s="18" t="s">
        <v>151</v>
      </c>
      <c r="B1169" s="18" t="s">
        <v>152</v>
      </c>
      <c r="C1169" s="19">
        <v>10</v>
      </c>
      <c r="D1169" s="18" t="s">
        <v>683</v>
      </c>
      <c r="E1169" s="18" t="s">
        <v>10637</v>
      </c>
      <c r="F1169" s="20">
        <v>36810251</v>
      </c>
      <c r="G1169" s="18" t="s">
        <v>4323</v>
      </c>
      <c r="H1169" s="18" t="s">
        <v>4324</v>
      </c>
      <c r="I1169" s="18" t="s">
        <v>4325</v>
      </c>
      <c r="J1169" s="18" t="s">
        <v>4325</v>
      </c>
      <c r="K1169" s="18" t="s">
        <v>4326</v>
      </c>
      <c r="L1169" s="20" t="s">
        <v>4327</v>
      </c>
      <c r="M1169" s="18" t="s">
        <v>4275</v>
      </c>
      <c r="N1169" s="21" t="s">
        <v>4328</v>
      </c>
      <c r="O1169" s="21" t="s">
        <v>4329</v>
      </c>
    </row>
    <row r="1170" spans="1:15" ht="15" customHeight="1">
      <c r="A1170" s="18" t="s">
        <v>151</v>
      </c>
      <c r="B1170" s="18" t="s">
        <v>152</v>
      </c>
      <c r="C1170" s="19">
        <v>10</v>
      </c>
      <c r="D1170" s="18" t="s">
        <v>683</v>
      </c>
      <c r="E1170" s="18" t="s">
        <v>10637</v>
      </c>
      <c r="F1170" s="20">
        <v>36333618</v>
      </c>
      <c r="G1170" s="18" t="s">
        <v>10666</v>
      </c>
      <c r="H1170" s="18" t="s">
        <v>10667</v>
      </c>
      <c r="I1170" s="18" t="s">
        <v>2722</v>
      </c>
      <c r="J1170" s="18" t="s">
        <v>3104</v>
      </c>
      <c r="K1170" s="18" t="s">
        <v>7118</v>
      </c>
      <c r="L1170" s="20" t="s">
        <v>10668</v>
      </c>
      <c r="M1170" s="18" t="s">
        <v>4206</v>
      </c>
      <c r="N1170" s="21" t="s">
        <v>10669</v>
      </c>
      <c r="O1170" s="21" t="s">
        <v>10670</v>
      </c>
    </row>
    <row r="1171" spans="1:15" ht="15" customHeight="1">
      <c r="A1171" s="18" t="s">
        <v>151</v>
      </c>
      <c r="B1171" s="18" t="s">
        <v>152</v>
      </c>
      <c r="C1171" s="19">
        <v>10</v>
      </c>
      <c r="D1171" s="18" t="s">
        <v>683</v>
      </c>
      <c r="E1171" s="18" t="s">
        <v>10637</v>
      </c>
      <c r="F1171" s="20">
        <v>36796336</v>
      </c>
      <c r="G1171" s="18" t="s">
        <v>10671</v>
      </c>
      <c r="H1171" s="18" t="s">
        <v>10672</v>
      </c>
      <c r="I1171" s="18" t="s">
        <v>661</v>
      </c>
      <c r="J1171" s="18" t="s">
        <v>10673</v>
      </c>
      <c r="K1171" s="18" t="s">
        <v>5016</v>
      </c>
      <c r="L1171" s="20" t="s">
        <v>10674</v>
      </c>
      <c r="M1171" s="18" t="s">
        <v>4206</v>
      </c>
      <c r="N1171" s="21" t="s">
        <v>10675</v>
      </c>
      <c r="O1171" s="21" t="s">
        <v>10676</v>
      </c>
    </row>
    <row r="1172" spans="1:15" ht="15" customHeight="1">
      <c r="A1172" s="18" t="s">
        <v>151</v>
      </c>
      <c r="B1172" s="18" t="s">
        <v>152</v>
      </c>
      <c r="C1172" s="19">
        <v>10</v>
      </c>
      <c r="D1172" s="18" t="s">
        <v>683</v>
      </c>
      <c r="E1172" s="18" t="s">
        <v>10637</v>
      </c>
      <c r="F1172" s="20">
        <v>35568077</v>
      </c>
      <c r="G1172" s="18" t="s">
        <v>4350</v>
      </c>
      <c r="H1172" s="18" t="s">
        <v>4351</v>
      </c>
      <c r="I1172" s="18" t="s">
        <v>2121</v>
      </c>
      <c r="J1172" s="18" t="s">
        <v>4352</v>
      </c>
      <c r="K1172" s="18" t="s">
        <v>4228</v>
      </c>
      <c r="L1172" s="20" t="s">
        <v>4353</v>
      </c>
      <c r="M1172" s="18" t="s">
        <v>4275</v>
      </c>
      <c r="N1172" s="21" t="s">
        <v>4354</v>
      </c>
      <c r="O1172" s="21" t="s">
        <v>4355</v>
      </c>
    </row>
    <row r="1173" spans="1:15" ht="15" customHeight="1">
      <c r="A1173" s="18" t="s">
        <v>151</v>
      </c>
      <c r="B1173" s="18" t="s">
        <v>152</v>
      </c>
      <c r="C1173" s="19">
        <v>10</v>
      </c>
      <c r="D1173" s="18" t="s">
        <v>683</v>
      </c>
      <c r="E1173" s="18" t="s">
        <v>10637</v>
      </c>
      <c r="F1173" s="20">
        <v>36062811</v>
      </c>
      <c r="G1173" s="18" t="s">
        <v>4337</v>
      </c>
      <c r="H1173" s="18" t="s">
        <v>4338</v>
      </c>
      <c r="I1173" s="18" t="s">
        <v>2121</v>
      </c>
      <c r="J1173" s="18" t="s">
        <v>3734</v>
      </c>
      <c r="K1173" s="18" t="s">
        <v>4339</v>
      </c>
      <c r="L1173" s="20" t="s">
        <v>4340</v>
      </c>
      <c r="M1173" s="18" t="s">
        <v>4341</v>
      </c>
      <c r="N1173" s="21" t="s">
        <v>4342</v>
      </c>
      <c r="O1173" s="21" t="s">
        <v>4343</v>
      </c>
    </row>
    <row r="1174" spans="1:15" ht="15" customHeight="1">
      <c r="A1174" s="18" t="s">
        <v>151</v>
      </c>
      <c r="B1174" s="18" t="s">
        <v>152</v>
      </c>
      <c r="C1174" s="19">
        <v>10</v>
      </c>
      <c r="D1174" s="18" t="s">
        <v>683</v>
      </c>
      <c r="E1174" s="18" t="s">
        <v>10637</v>
      </c>
      <c r="F1174" s="20">
        <v>35590037</v>
      </c>
      <c r="G1174" s="18" t="s">
        <v>10677</v>
      </c>
      <c r="H1174" s="18" t="s">
        <v>10678</v>
      </c>
      <c r="I1174" s="18" t="s">
        <v>1913</v>
      </c>
      <c r="J1174" s="18" t="s">
        <v>10679</v>
      </c>
      <c r="K1174" s="18" t="s">
        <v>7118</v>
      </c>
      <c r="L1174" s="20" t="s">
        <v>10680</v>
      </c>
      <c r="M1174" s="18" t="s">
        <v>4206</v>
      </c>
      <c r="N1174" s="21" t="s">
        <v>10681</v>
      </c>
      <c r="O1174" s="21" t="s">
        <v>10682</v>
      </c>
    </row>
    <row r="1175" spans="1:15" ht="15" customHeight="1">
      <c r="A1175" s="18" t="s">
        <v>151</v>
      </c>
      <c r="B1175" s="18" t="s">
        <v>152</v>
      </c>
      <c r="C1175" s="19">
        <v>10</v>
      </c>
      <c r="D1175" s="18" t="s">
        <v>683</v>
      </c>
      <c r="E1175" s="18" t="s">
        <v>10637</v>
      </c>
      <c r="F1175" s="20">
        <v>35061231</v>
      </c>
      <c r="G1175" s="18" t="s">
        <v>10683</v>
      </c>
      <c r="H1175" s="18" t="s">
        <v>10684</v>
      </c>
      <c r="I1175" s="18" t="s">
        <v>883</v>
      </c>
      <c r="J1175" s="18" t="s">
        <v>3135</v>
      </c>
      <c r="K1175" s="18" t="s">
        <v>7379</v>
      </c>
      <c r="L1175" s="20" t="s">
        <v>10685</v>
      </c>
      <c r="M1175" s="18" t="s">
        <v>4215</v>
      </c>
      <c r="N1175" s="21" t="s">
        <v>10686</v>
      </c>
      <c r="O1175" s="21" t="s">
        <v>10687</v>
      </c>
    </row>
    <row r="1176" spans="1:15" ht="15" customHeight="1">
      <c r="A1176" s="18" t="s">
        <v>151</v>
      </c>
      <c r="B1176" s="18" t="s">
        <v>152</v>
      </c>
      <c r="C1176" s="19">
        <v>10</v>
      </c>
      <c r="D1176" s="18" t="s">
        <v>683</v>
      </c>
      <c r="E1176" s="18" t="s">
        <v>10637</v>
      </c>
      <c r="F1176" s="20">
        <v>34411292</v>
      </c>
      <c r="G1176" s="18" t="s">
        <v>10688</v>
      </c>
      <c r="H1176" s="18" t="s">
        <v>10689</v>
      </c>
      <c r="I1176" s="18" t="s">
        <v>7368</v>
      </c>
      <c r="J1176" s="18" t="s">
        <v>7368</v>
      </c>
      <c r="K1176" s="18" t="s">
        <v>4213</v>
      </c>
      <c r="L1176" s="20" t="s">
        <v>10690</v>
      </c>
      <c r="M1176" s="18" t="s">
        <v>4206</v>
      </c>
      <c r="N1176" s="21" t="s">
        <v>10691</v>
      </c>
      <c r="O1176" s="21" t="s">
        <v>10692</v>
      </c>
    </row>
    <row r="1177" spans="1:15" ht="15" customHeight="1">
      <c r="A1177" s="18" t="s">
        <v>151</v>
      </c>
      <c r="B1177" s="18" t="s">
        <v>152</v>
      </c>
      <c r="C1177" s="19">
        <v>10</v>
      </c>
      <c r="D1177" s="18" t="s">
        <v>683</v>
      </c>
      <c r="E1177" s="18" t="s">
        <v>10637</v>
      </c>
      <c r="F1177" s="20">
        <v>33725378</v>
      </c>
      <c r="G1177" s="18" t="s">
        <v>10693</v>
      </c>
      <c r="H1177" s="18" t="s">
        <v>10694</v>
      </c>
      <c r="I1177" s="18" t="s">
        <v>3141</v>
      </c>
      <c r="J1177" s="18" t="s">
        <v>2912</v>
      </c>
      <c r="K1177" s="18" t="s">
        <v>4259</v>
      </c>
      <c r="L1177" s="20" t="s">
        <v>10695</v>
      </c>
      <c r="M1177" s="18" t="s">
        <v>4373</v>
      </c>
      <c r="N1177" s="21" t="s">
        <v>10696</v>
      </c>
      <c r="O1177" s="21" t="s">
        <v>10697</v>
      </c>
    </row>
    <row r="1178" spans="1:15" ht="15" customHeight="1">
      <c r="A1178" s="18" t="s">
        <v>151</v>
      </c>
      <c r="B1178" s="18" t="s">
        <v>152</v>
      </c>
      <c r="C1178" s="19">
        <v>10</v>
      </c>
      <c r="D1178" s="18" t="s">
        <v>683</v>
      </c>
      <c r="E1178" s="18" t="s">
        <v>10637</v>
      </c>
      <c r="F1178" s="20">
        <v>33866626</v>
      </c>
      <c r="G1178" s="18" t="s">
        <v>10693</v>
      </c>
      <c r="H1178" s="18" t="s">
        <v>10698</v>
      </c>
      <c r="I1178" s="18" t="s">
        <v>3141</v>
      </c>
      <c r="J1178" s="18" t="s">
        <v>3557</v>
      </c>
      <c r="K1178" s="18" t="s">
        <v>4259</v>
      </c>
      <c r="L1178" s="20" t="s">
        <v>10699</v>
      </c>
      <c r="M1178" s="18" t="s">
        <v>4373</v>
      </c>
      <c r="N1178" s="21" t="s">
        <v>10700</v>
      </c>
      <c r="O1178" s="21" t="s">
        <v>10701</v>
      </c>
    </row>
    <row r="1179" spans="1:15" ht="15" customHeight="1">
      <c r="A1179" s="18" t="s">
        <v>151</v>
      </c>
      <c r="B1179" s="18" t="s">
        <v>152</v>
      </c>
      <c r="C1179" s="19">
        <v>10</v>
      </c>
      <c r="D1179" s="18" t="s">
        <v>683</v>
      </c>
      <c r="E1179" s="18" t="s">
        <v>10637</v>
      </c>
      <c r="F1179" s="20">
        <v>33951179</v>
      </c>
      <c r="G1179" s="18" t="s">
        <v>10702</v>
      </c>
      <c r="H1179" s="18" t="s">
        <v>10703</v>
      </c>
      <c r="I1179" s="18" t="s">
        <v>1291</v>
      </c>
      <c r="J1179" s="18" t="s">
        <v>10704</v>
      </c>
      <c r="K1179" s="18" t="s">
        <v>4213</v>
      </c>
      <c r="L1179" s="20" t="s">
        <v>10705</v>
      </c>
      <c r="M1179" s="18" t="s">
        <v>4643</v>
      </c>
      <c r="N1179" s="21" t="s">
        <v>10706</v>
      </c>
      <c r="O1179" s="21" t="s">
        <v>10707</v>
      </c>
    </row>
    <row r="1180" spans="1:15" ht="15" customHeight="1">
      <c r="A1180" s="18" t="s">
        <v>151</v>
      </c>
      <c r="B1180" s="18" t="s">
        <v>152</v>
      </c>
      <c r="C1180" s="19">
        <v>10</v>
      </c>
      <c r="D1180" s="18" t="s">
        <v>683</v>
      </c>
      <c r="E1180" s="18" t="s">
        <v>10637</v>
      </c>
      <c r="F1180" s="20">
        <v>34199748</v>
      </c>
      <c r="G1180" s="18" t="s">
        <v>10708</v>
      </c>
      <c r="H1180" s="18" t="s">
        <v>10709</v>
      </c>
      <c r="I1180" s="18" t="s">
        <v>7384</v>
      </c>
      <c r="J1180" s="18" t="s">
        <v>7384</v>
      </c>
      <c r="K1180" s="18" t="s">
        <v>10710</v>
      </c>
      <c r="L1180" s="20" t="s">
        <v>10711</v>
      </c>
      <c r="M1180" s="18" t="s">
        <v>4206</v>
      </c>
      <c r="N1180" s="21" t="s">
        <v>10712</v>
      </c>
      <c r="O1180" s="21" t="s">
        <v>10713</v>
      </c>
    </row>
    <row r="1181" spans="1:15" ht="15" customHeight="1">
      <c r="A1181" s="18" t="s">
        <v>151</v>
      </c>
      <c r="B1181" s="18" t="s">
        <v>152</v>
      </c>
      <c r="C1181" s="19">
        <v>10</v>
      </c>
      <c r="D1181" s="18" t="s">
        <v>683</v>
      </c>
      <c r="E1181" s="18" t="s">
        <v>10637</v>
      </c>
      <c r="F1181" s="20">
        <v>33993880</v>
      </c>
      <c r="G1181" s="18" t="s">
        <v>10714</v>
      </c>
      <c r="H1181" s="18" t="s">
        <v>10715</v>
      </c>
      <c r="I1181" s="18" t="s">
        <v>6292</v>
      </c>
      <c r="J1181" s="18" t="s">
        <v>6292</v>
      </c>
      <c r="K1181" s="18" t="s">
        <v>10716</v>
      </c>
      <c r="L1181" s="20" t="s">
        <v>10717</v>
      </c>
      <c r="M1181" s="18" t="s">
        <v>4206</v>
      </c>
      <c r="N1181" s="21" t="s">
        <v>10718</v>
      </c>
      <c r="O1181" s="21" t="s">
        <v>10719</v>
      </c>
    </row>
    <row r="1182" spans="1:15" ht="15" customHeight="1">
      <c r="A1182" s="18" t="s">
        <v>151</v>
      </c>
      <c r="B1182" s="18" t="s">
        <v>152</v>
      </c>
      <c r="C1182" s="19">
        <v>10</v>
      </c>
      <c r="D1182" s="18" t="s">
        <v>683</v>
      </c>
      <c r="E1182" s="18" t="s">
        <v>10637</v>
      </c>
      <c r="F1182" s="20">
        <v>33798446</v>
      </c>
      <c r="G1182" s="18" t="s">
        <v>4466</v>
      </c>
      <c r="H1182" s="18" t="s">
        <v>4467</v>
      </c>
      <c r="I1182" s="18" t="s">
        <v>1640</v>
      </c>
      <c r="J1182" s="18"/>
      <c r="K1182" s="18" t="s">
        <v>4468</v>
      </c>
      <c r="L1182" s="20" t="s">
        <v>4469</v>
      </c>
      <c r="M1182" s="18" t="s">
        <v>4407</v>
      </c>
      <c r="N1182" s="21" t="s">
        <v>4470</v>
      </c>
      <c r="O1182" s="21" t="s">
        <v>4471</v>
      </c>
    </row>
    <row r="1183" spans="1:15" ht="15" customHeight="1">
      <c r="A1183" s="18" t="s">
        <v>151</v>
      </c>
      <c r="B1183" s="18" t="s">
        <v>152</v>
      </c>
      <c r="C1183" s="19">
        <v>10</v>
      </c>
      <c r="D1183" s="18" t="s">
        <v>683</v>
      </c>
      <c r="E1183" s="18" t="s">
        <v>10637</v>
      </c>
      <c r="F1183" s="20">
        <v>33661508</v>
      </c>
      <c r="G1183" s="18" t="s">
        <v>10720</v>
      </c>
      <c r="H1183" s="18" t="s">
        <v>10721</v>
      </c>
      <c r="I1183" s="18" t="s">
        <v>4474</v>
      </c>
      <c r="J1183" s="18" t="s">
        <v>10722</v>
      </c>
      <c r="K1183" s="18" t="s">
        <v>7118</v>
      </c>
      <c r="L1183" s="20" t="s">
        <v>10723</v>
      </c>
      <c r="M1183" s="18" t="s">
        <v>4206</v>
      </c>
      <c r="N1183" s="21" t="s">
        <v>10724</v>
      </c>
      <c r="O1183" s="21" t="s">
        <v>10725</v>
      </c>
    </row>
    <row r="1184" spans="1:15" ht="15" customHeight="1">
      <c r="A1184" s="18" t="s">
        <v>151</v>
      </c>
      <c r="B1184" s="18" t="s">
        <v>152</v>
      </c>
      <c r="C1184" s="19">
        <v>10</v>
      </c>
      <c r="D1184" s="18" t="s">
        <v>683</v>
      </c>
      <c r="E1184" s="18" t="s">
        <v>10637</v>
      </c>
      <c r="F1184" s="20">
        <v>33342507</v>
      </c>
      <c r="G1184" s="18" t="s">
        <v>7416</v>
      </c>
      <c r="H1184" s="18" t="s">
        <v>7417</v>
      </c>
      <c r="I1184" s="18" t="s">
        <v>1297</v>
      </c>
      <c r="J1184" s="18"/>
      <c r="K1184" s="18" t="s">
        <v>4245</v>
      </c>
      <c r="L1184" s="20" t="s">
        <v>7418</v>
      </c>
      <c r="M1184" s="18" t="s">
        <v>4809</v>
      </c>
      <c r="N1184" s="21" t="s">
        <v>7419</v>
      </c>
      <c r="O1184" s="21" t="s">
        <v>7420</v>
      </c>
    </row>
    <row r="1185" spans="1:15" ht="15" customHeight="1">
      <c r="A1185" s="18" t="s">
        <v>151</v>
      </c>
      <c r="B1185" s="18" t="s">
        <v>152</v>
      </c>
      <c r="C1185" s="19">
        <v>10</v>
      </c>
      <c r="D1185" s="18" t="s">
        <v>683</v>
      </c>
      <c r="E1185" s="18" t="s">
        <v>10637</v>
      </c>
      <c r="F1185" s="20">
        <v>32936291</v>
      </c>
      <c r="G1185" s="18" t="s">
        <v>4487</v>
      </c>
      <c r="H1185" s="18" t="s">
        <v>4488</v>
      </c>
      <c r="I1185" s="18" t="s">
        <v>2298</v>
      </c>
      <c r="J1185" s="18"/>
      <c r="K1185" s="18" t="s">
        <v>4234</v>
      </c>
      <c r="L1185" s="20" t="s">
        <v>4489</v>
      </c>
      <c r="M1185" s="18" t="s">
        <v>4490</v>
      </c>
      <c r="N1185" s="21" t="s">
        <v>4491</v>
      </c>
      <c r="O1185" s="21" t="s">
        <v>4492</v>
      </c>
    </row>
    <row r="1186" spans="1:15" ht="15" customHeight="1">
      <c r="A1186" s="18" t="s">
        <v>151</v>
      </c>
      <c r="B1186" s="18" t="s">
        <v>152</v>
      </c>
      <c r="C1186" s="19">
        <v>10</v>
      </c>
      <c r="D1186" s="18" t="s">
        <v>683</v>
      </c>
      <c r="E1186" s="18" t="s">
        <v>10637</v>
      </c>
      <c r="F1186" s="20">
        <v>32283057</v>
      </c>
      <c r="G1186" s="18" t="s">
        <v>4493</v>
      </c>
      <c r="H1186" s="18" t="s">
        <v>4494</v>
      </c>
      <c r="I1186" s="18" t="s">
        <v>4178</v>
      </c>
      <c r="J1186" s="18" t="s">
        <v>4495</v>
      </c>
      <c r="K1186" s="18" t="s">
        <v>4245</v>
      </c>
      <c r="L1186" s="20" t="s">
        <v>4496</v>
      </c>
      <c r="M1186" s="18" t="s">
        <v>4490</v>
      </c>
      <c r="N1186" s="21" t="s">
        <v>4497</v>
      </c>
      <c r="O1186" s="21" t="s">
        <v>4498</v>
      </c>
    </row>
    <row r="1187" spans="1:15" ht="15" customHeight="1">
      <c r="A1187" s="18" t="s">
        <v>151</v>
      </c>
      <c r="B1187" s="18" t="s">
        <v>152</v>
      </c>
      <c r="C1187" s="19">
        <v>10</v>
      </c>
      <c r="D1187" s="18" t="s">
        <v>683</v>
      </c>
      <c r="E1187" s="18" t="s">
        <v>10637</v>
      </c>
      <c r="F1187" s="20">
        <v>32189327</v>
      </c>
      <c r="G1187" s="18" t="s">
        <v>7440</v>
      </c>
      <c r="H1187" s="18" t="s">
        <v>2502</v>
      </c>
      <c r="I1187" s="18" t="s">
        <v>4181</v>
      </c>
      <c r="J1187" s="18" t="s">
        <v>7441</v>
      </c>
      <c r="K1187" s="18" t="s">
        <v>4213</v>
      </c>
      <c r="L1187" s="20" t="s">
        <v>7442</v>
      </c>
      <c r="M1187" s="18" t="s">
        <v>4275</v>
      </c>
      <c r="N1187" s="21" t="s">
        <v>7443</v>
      </c>
      <c r="O1187" s="21" t="s">
        <v>7444</v>
      </c>
    </row>
    <row r="1188" spans="1:15" ht="15" customHeight="1">
      <c r="A1188" s="18" t="s">
        <v>151</v>
      </c>
      <c r="B1188" s="18" t="s">
        <v>152</v>
      </c>
      <c r="C1188" s="19">
        <v>10</v>
      </c>
      <c r="D1188" s="18" t="s">
        <v>683</v>
      </c>
      <c r="E1188" s="18" t="s">
        <v>10637</v>
      </c>
      <c r="F1188" s="20">
        <v>32562551</v>
      </c>
      <c r="G1188" s="18" t="s">
        <v>7433</v>
      </c>
      <c r="H1188" s="18" t="s">
        <v>7434</v>
      </c>
      <c r="I1188" s="18" t="s">
        <v>4181</v>
      </c>
      <c r="J1188" s="18" t="s">
        <v>7435</v>
      </c>
      <c r="K1188" s="18" t="s">
        <v>4213</v>
      </c>
      <c r="L1188" s="20" t="s">
        <v>7436</v>
      </c>
      <c r="M1188" s="18" t="s">
        <v>7437</v>
      </c>
      <c r="N1188" s="21" t="s">
        <v>7438</v>
      </c>
      <c r="O1188" s="21" t="s">
        <v>7439</v>
      </c>
    </row>
    <row r="1189" spans="1:15" ht="15" customHeight="1">
      <c r="A1189" s="18" t="s">
        <v>151</v>
      </c>
      <c r="B1189" s="18" t="s">
        <v>152</v>
      </c>
      <c r="C1189" s="19">
        <v>10</v>
      </c>
      <c r="D1189" s="18" t="s">
        <v>683</v>
      </c>
      <c r="E1189" s="18" t="s">
        <v>10637</v>
      </c>
      <c r="F1189" s="20">
        <v>32758448</v>
      </c>
      <c r="G1189" s="18" t="s">
        <v>4466</v>
      </c>
      <c r="H1189" s="18" t="s">
        <v>4499</v>
      </c>
      <c r="I1189" s="18" t="s">
        <v>4500</v>
      </c>
      <c r="J1189" s="18" t="s">
        <v>4501</v>
      </c>
      <c r="K1189" s="18" t="s">
        <v>4468</v>
      </c>
      <c r="L1189" s="20" t="s">
        <v>4502</v>
      </c>
      <c r="M1189" s="18" t="s">
        <v>4275</v>
      </c>
      <c r="N1189" s="21" t="s">
        <v>4503</v>
      </c>
      <c r="O1189" s="21" t="s">
        <v>4504</v>
      </c>
    </row>
    <row r="1190" spans="1:15" ht="15" customHeight="1">
      <c r="A1190" s="18" t="s">
        <v>151</v>
      </c>
      <c r="B1190" s="18" t="s">
        <v>152</v>
      </c>
      <c r="C1190" s="19">
        <v>10</v>
      </c>
      <c r="D1190" s="18" t="s">
        <v>683</v>
      </c>
      <c r="E1190" s="18" t="s">
        <v>10637</v>
      </c>
      <c r="F1190" s="20">
        <v>31286471</v>
      </c>
      <c r="G1190" s="18" t="s">
        <v>10726</v>
      </c>
      <c r="H1190" s="18" t="s">
        <v>10727</v>
      </c>
      <c r="I1190" s="18" t="s">
        <v>4030</v>
      </c>
      <c r="J1190" s="18" t="s">
        <v>10728</v>
      </c>
      <c r="K1190" s="18" t="s">
        <v>4213</v>
      </c>
      <c r="L1190" s="20" t="s">
        <v>10729</v>
      </c>
      <c r="M1190" s="18" t="s">
        <v>4275</v>
      </c>
      <c r="N1190" s="21" t="s">
        <v>10730</v>
      </c>
      <c r="O1190" s="21" t="s">
        <v>10731</v>
      </c>
    </row>
    <row r="1191" spans="1:15" ht="15" customHeight="1">
      <c r="A1191" s="18" t="s">
        <v>151</v>
      </c>
      <c r="B1191" s="18" t="s">
        <v>152</v>
      </c>
      <c r="C1191" s="19">
        <v>10</v>
      </c>
      <c r="D1191" s="18" t="s">
        <v>683</v>
      </c>
      <c r="E1191" s="18" t="s">
        <v>10637</v>
      </c>
      <c r="F1191" s="20">
        <v>31539532</v>
      </c>
      <c r="G1191" s="18" t="s">
        <v>4523</v>
      </c>
      <c r="H1191" s="18" t="s">
        <v>4524</v>
      </c>
      <c r="I1191" s="18" t="s">
        <v>4525</v>
      </c>
      <c r="J1191" s="18" t="s">
        <v>4526</v>
      </c>
      <c r="K1191" s="18" t="s">
        <v>4245</v>
      </c>
      <c r="L1191" s="20" t="s">
        <v>4527</v>
      </c>
      <c r="M1191" s="18" t="s">
        <v>4275</v>
      </c>
      <c r="N1191" s="21" t="s">
        <v>4528</v>
      </c>
      <c r="O1191" s="21" t="s">
        <v>4529</v>
      </c>
    </row>
    <row r="1192" spans="1:15" ht="15" customHeight="1">
      <c r="A1192" s="18" t="s">
        <v>151</v>
      </c>
      <c r="B1192" s="18" t="s">
        <v>152</v>
      </c>
      <c r="C1192" s="19">
        <v>10</v>
      </c>
      <c r="D1192" s="18" t="s">
        <v>683</v>
      </c>
      <c r="E1192" s="18" t="s">
        <v>10637</v>
      </c>
      <c r="F1192" s="20">
        <v>31633837</v>
      </c>
      <c r="G1192" s="18" t="s">
        <v>10732</v>
      </c>
      <c r="H1192" s="18" t="s">
        <v>10733</v>
      </c>
      <c r="I1192" s="18" t="s">
        <v>4525</v>
      </c>
      <c r="J1192" s="18" t="s">
        <v>10734</v>
      </c>
      <c r="K1192" s="18" t="s">
        <v>4259</v>
      </c>
      <c r="L1192" s="20" t="s">
        <v>10735</v>
      </c>
      <c r="M1192" s="18" t="s">
        <v>6706</v>
      </c>
      <c r="N1192" s="21" t="s">
        <v>10736</v>
      </c>
      <c r="O1192" s="21" t="s">
        <v>10737</v>
      </c>
    </row>
    <row r="1193" spans="1:15" ht="15" customHeight="1">
      <c r="A1193" s="18" t="s">
        <v>151</v>
      </c>
      <c r="B1193" s="18" t="s">
        <v>152</v>
      </c>
      <c r="C1193" s="19">
        <v>10</v>
      </c>
      <c r="D1193" s="18" t="s">
        <v>683</v>
      </c>
      <c r="E1193" s="18" t="s">
        <v>10637</v>
      </c>
      <c r="F1193" s="20">
        <v>30822358</v>
      </c>
      <c r="G1193" s="18" t="s">
        <v>7478</v>
      </c>
      <c r="H1193" s="18" t="s">
        <v>7479</v>
      </c>
      <c r="I1193" s="18" t="s">
        <v>850</v>
      </c>
      <c r="J1193" s="18" t="s">
        <v>2925</v>
      </c>
      <c r="K1193" s="18" t="s">
        <v>4213</v>
      </c>
      <c r="L1193" s="20" t="s">
        <v>7480</v>
      </c>
      <c r="M1193" s="18" t="s">
        <v>4247</v>
      </c>
      <c r="N1193" s="21" t="s">
        <v>7481</v>
      </c>
      <c r="O1193" s="21" t="s">
        <v>7482</v>
      </c>
    </row>
    <row r="1194" spans="1:15" ht="15" customHeight="1">
      <c r="A1194" s="18" t="s">
        <v>151</v>
      </c>
      <c r="B1194" s="18" t="s">
        <v>152</v>
      </c>
      <c r="C1194" s="19">
        <v>10</v>
      </c>
      <c r="D1194" s="18" t="s">
        <v>683</v>
      </c>
      <c r="E1194" s="18" t="s">
        <v>10637</v>
      </c>
      <c r="F1194" s="20">
        <v>31532460</v>
      </c>
      <c r="G1194" s="18" t="s">
        <v>4556</v>
      </c>
      <c r="H1194" s="18" t="s">
        <v>4557</v>
      </c>
      <c r="I1194" s="18" t="s">
        <v>4558</v>
      </c>
      <c r="J1194" s="18"/>
      <c r="K1194" s="18" t="s">
        <v>4234</v>
      </c>
      <c r="L1194" s="20" t="s">
        <v>4559</v>
      </c>
      <c r="M1194" s="18" t="s">
        <v>4206</v>
      </c>
      <c r="N1194" s="21" t="s">
        <v>4560</v>
      </c>
      <c r="O1194" s="21" t="s">
        <v>4561</v>
      </c>
    </row>
    <row r="1195" spans="1:15" ht="15" customHeight="1">
      <c r="A1195" s="18" t="s">
        <v>151</v>
      </c>
      <c r="B1195" s="18" t="s">
        <v>152</v>
      </c>
      <c r="C1195" s="19">
        <v>10</v>
      </c>
      <c r="D1195" s="18" t="s">
        <v>683</v>
      </c>
      <c r="E1195" s="18" t="s">
        <v>10637</v>
      </c>
      <c r="F1195" s="20">
        <v>31318044</v>
      </c>
      <c r="G1195" s="18" t="s">
        <v>10738</v>
      </c>
      <c r="H1195" s="18" t="s">
        <v>10739</v>
      </c>
      <c r="I1195" s="18" t="s">
        <v>2364</v>
      </c>
      <c r="J1195" s="18" t="s">
        <v>10740</v>
      </c>
      <c r="K1195" s="18" t="s">
        <v>4213</v>
      </c>
      <c r="L1195" s="20" t="s">
        <v>10741</v>
      </c>
      <c r="M1195" s="18" t="s">
        <v>4827</v>
      </c>
      <c r="N1195" s="21" t="s">
        <v>10742</v>
      </c>
      <c r="O1195" s="21" t="s">
        <v>10743</v>
      </c>
    </row>
    <row r="1196" spans="1:15" ht="15" customHeight="1">
      <c r="A1196" s="18" t="s">
        <v>151</v>
      </c>
      <c r="B1196" s="18" t="s">
        <v>152</v>
      </c>
      <c r="C1196" s="19">
        <v>10</v>
      </c>
      <c r="D1196" s="18" t="s">
        <v>683</v>
      </c>
      <c r="E1196" s="18" t="s">
        <v>10637</v>
      </c>
      <c r="F1196" s="20">
        <v>30578879</v>
      </c>
      <c r="G1196" s="18" t="s">
        <v>4592</v>
      </c>
      <c r="H1196" s="18" t="s">
        <v>4593</v>
      </c>
      <c r="I1196" s="18" t="s">
        <v>1438</v>
      </c>
      <c r="J1196" s="18" t="s">
        <v>4594</v>
      </c>
      <c r="K1196" s="18" t="s">
        <v>4228</v>
      </c>
      <c r="L1196" s="20" t="s">
        <v>4595</v>
      </c>
      <c r="M1196" s="18" t="s">
        <v>4444</v>
      </c>
      <c r="N1196" s="21" t="s">
        <v>4596</v>
      </c>
      <c r="O1196" s="21" t="s">
        <v>4597</v>
      </c>
    </row>
    <row r="1197" spans="1:15" ht="15" customHeight="1">
      <c r="A1197" s="18" t="s">
        <v>151</v>
      </c>
      <c r="B1197" s="18" t="s">
        <v>152</v>
      </c>
      <c r="C1197" s="19">
        <v>10</v>
      </c>
      <c r="D1197" s="18" t="s">
        <v>683</v>
      </c>
      <c r="E1197" s="18" t="s">
        <v>10637</v>
      </c>
      <c r="F1197" s="20">
        <v>30155885</v>
      </c>
      <c r="G1197" s="18" t="s">
        <v>10744</v>
      </c>
      <c r="H1197" s="18" t="s">
        <v>10745</v>
      </c>
      <c r="I1197" s="18" t="s">
        <v>1603</v>
      </c>
      <c r="J1197" s="18" t="s">
        <v>10746</v>
      </c>
      <c r="K1197" s="18" t="s">
        <v>4213</v>
      </c>
      <c r="L1197" s="20" t="s">
        <v>10747</v>
      </c>
      <c r="M1197" s="18" t="s">
        <v>4444</v>
      </c>
      <c r="N1197" s="21" t="s">
        <v>10748</v>
      </c>
      <c r="O1197" s="21" t="s">
        <v>10749</v>
      </c>
    </row>
    <row r="1198" spans="1:15" ht="15" customHeight="1">
      <c r="A1198" s="18" t="s">
        <v>151</v>
      </c>
      <c r="B1198" s="18" t="s">
        <v>152</v>
      </c>
      <c r="C1198" s="19">
        <v>10</v>
      </c>
      <c r="D1198" s="18" t="s">
        <v>683</v>
      </c>
      <c r="E1198" s="18" t="s">
        <v>10637</v>
      </c>
      <c r="F1198" s="20">
        <v>30036598</v>
      </c>
      <c r="G1198" s="18" t="s">
        <v>4603</v>
      </c>
      <c r="H1198" s="18" t="s">
        <v>4604</v>
      </c>
      <c r="I1198" s="18" t="s">
        <v>2482</v>
      </c>
      <c r="J1198" s="18" t="s">
        <v>4605</v>
      </c>
      <c r="K1198" s="18" t="s">
        <v>4228</v>
      </c>
      <c r="L1198" s="20" t="s">
        <v>4606</v>
      </c>
      <c r="M1198" s="18" t="s">
        <v>4275</v>
      </c>
      <c r="N1198" s="21" t="s">
        <v>4607</v>
      </c>
      <c r="O1198" s="21" t="s">
        <v>4608</v>
      </c>
    </row>
    <row r="1199" spans="1:15" ht="15" customHeight="1">
      <c r="A1199" s="18" t="s">
        <v>151</v>
      </c>
      <c r="B1199" s="18" t="s">
        <v>152</v>
      </c>
      <c r="C1199" s="19">
        <v>10</v>
      </c>
      <c r="D1199" s="18" t="s">
        <v>683</v>
      </c>
      <c r="E1199" s="18" t="s">
        <v>10637</v>
      </c>
      <c r="F1199" s="20">
        <v>30130616</v>
      </c>
      <c r="G1199" s="18" t="s">
        <v>4615</v>
      </c>
      <c r="H1199" s="18" t="s">
        <v>4616</v>
      </c>
      <c r="I1199" s="18" t="s">
        <v>713</v>
      </c>
      <c r="J1199" s="18" t="s">
        <v>4617</v>
      </c>
      <c r="K1199" s="18" t="s">
        <v>4245</v>
      </c>
      <c r="L1199" s="20" t="s">
        <v>4618</v>
      </c>
      <c r="M1199" s="18" t="s">
        <v>4490</v>
      </c>
      <c r="N1199" s="21" t="s">
        <v>4619</v>
      </c>
      <c r="O1199" s="21" t="s">
        <v>4620</v>
      </c>
    </row>
    <row r="1200" spans="1:15" ht="15" customHeight="1">
      <c r="A1200" s="18" t="s">
        <v>151</v>
      </c>
      <c r="B1200" s="18" t="s">
        <v>152</v>
      </c>
      <c r="C1200" s="19">
        <v>10</v>
      </c>
      <c r="D1200" s="18" t="s">
        <v>683</v>
      </c>
      <c r="E1200" s="18" t="s">
        <v>10637</v>
      </c>
      <c r="F1200" s="20">
        <v>30542056</v>
      </c>
      <c r="G1200" s="18" t="s">
        <v>4621</v>
      </c>
      <c r="H1200" s="18" t="s">
        <v>4622</v>
      </c>
      <c r="I1200" s="18" t="s">
        <v>4623</v>
      </c>
      <c r="J1200" s="18" t="s">
        <v>4623</v>
      </c>
      <c r="K1200" s="18" t="s">
        <v>4253</v>
      </c>
      <c r="L1200" s="20" t="s">
        <v>4624</v>
      </c>
      <c r="M1200" s="18" t="s">
        <v>4393</v>
      </c>
      <c r="N1200" s="21" t="s">
        <v>4625</v>
      </c>
      <c r="O1200" s="21" t="s">
        <v>4626</v>
      </c>
    </row>
    <row r="1201" spans="1:15" ht="15" customHeight="1">
      <c r="A1201" s="18" t="s">
        <v>151</v>
      </c>
      <c r="B1201" s="18" t="s">
        <v>152</v>
      </c>
      <c r="C1201" s="19">
        <v>10</v>
      </c>
      <c r="D1201" s="18" t="s">
        <v>683</v>
      </c>
      <c r="E1201" s="18" t="s">
        <v>10637</v>
      </c>
      <c r="F1201" s="20">
        <v>30318814</v>
      </c>
      <c r="G1201" s="18" t="s">
        <v>10702</v>
      </c>
      <c r="H1201" s="18" t="s">
        <v>10750</v>
      </c>
      <c r="I1201" s="18" t="s">
        <v>753</v>
      </c>
      <c r="J1201" s="18"/>
      <c r="K1201" s="18" t="s">
        <v>4213</v>
      </c>
      <c r="L1201" s="20" t="s">
        <v>10751</v>
      </c>
      <c r="M1201" s="18" t="s">
        <v>7233</v>
      </c>
      <c r="N1201" s="21" t="s">
        <v>10752</v>
      </c>
      <c r="O1201" s="21" t="s">
        <v>10753</v>
      </c>
    </row>
    <row r="1202" spans="1:15" ht="15" customHeight="1">
      <c r="A1202" s="18" t="s">
        <v>151</v>
      </c>
      <c r="B1202" s="18" t="s">
        <v>152</v>
      </c>
      <c r="C1202" s="19">
        <v>10</v>
      </c>
      <c r="D1202" s="18" t="s">
        <v>683</v>
      </c>
      <c r="E1202" s="18" t="s">
        <v>10637</v>
      </c>
      <c r="F1202" s="20">
        <v>29590279</v>
      </c>
      <c r="G1202" s="18" t="s">
        <v>7513</v>
      </c>
      <c r="H1202" s="18" t="s">
        <v>7514</v>
      </c>
      <c r="I1202" s="18" t="s">
        <v>7515</v>
      </c>
      <c r="J1202" s="18"/>
      <c r="K1202" s="18" t="s">
        <v>4234</v>
      </c>
      <c r="L1202" s="20" t="s">
        <v>7516</v>
      </c>
      <c r="M1202" s="18" t="s">
        <v>7517</v>
      </c>
      <c r="N1202" s="21" t="s">
        <v>7518</v>
      </c>
      <c r="O1202" s="21" t="s">
        <v>7519</v>
      </c>
    </row>
    <row r="1203" spans="1:15" ht="15" customHeight="1">
      <c r="A1203" s="18" t="s">
        <v>151</v>
      </c>
      <c r="B1203" s="18" t="s">
        <v>152</v>
      </c>
      <c r="C1203" s="19">
        <v>10</v>
      </c>
      <c r="D1203" s="18" t="s">
        <v>683</v>
      </c>
      <c r="E1203" s="18" t="s">
        <v>10637</v>
      </c>
      <c r="F1203" s="20">
        <v>29279330</v>
      </c>
      <c r="G1203" s="18" t="s">
        <v>10754</v>
      </c>
      <c r="H1203" s="18" t="s">
        <v>10755</v>
      </c>
      <c r="I1203" s="18" t="s">
        <v>10756</v>
      </c>
      <c r="J1203" s="18" t="s">
        <v>10757</v>
      </c>
      <c r="K1203" s="18" t="s">
        <v>5089</v>
      </c>
      <c r="L1203" s="20" t="s">
        <v>10758</v>
      </c>
      <c r="M1203" s="18" t="s">
        <v>5105</v>
      </c>
      <c r="N1203" s="21" t="s">
        <v>10759</v>
      </c>
      <c r="O1203" s="21" t="s">
        <v>10760</v>
      </c>
    </row>
    <row r="1204" spans="1:15" ht="15" customHeight="1">
      <c r="A1204" s="18" t="s">
        <v>151</v>
      </c>
      <c r="B1204" s="18" t="s">
        <v>152</v>
      </c>
      <c r="C1204" s="19">
        <v>10</v>
      </c>
      <c r="D1204" s="18" t="s">
        <v>683</v>
      </c>
      <c r="E1204" s="18" t="s">
        <v>10637</v>
      </c>
      <c r="F1204" s="20">
        <v>28718898</v>
      </c>
      <c r="G1204" s="18" t="s">
        <v>10761</v>
      </c>
      <c r="H1204" s="18" t="s">
        <v>10762</v>
      </c>
      <c r="I1204" s="18" t="s">
        <v>6470</v>
      </c>
      <c r="J1204" s="18" t="s">
        <v>10763</v>
      </c>
      <c r="K1204" s="18" t="s">
        <v>4213</v>
      </c>
      <c r="L1204" s="20" t="s">
        <v>10764</v>
      </c>
      <c r="M1204" s="18" t="s">
        <v>7281</v>
      </c>
      <c r="N1204" s="21" t="s">
        <v>10765</v>
      </c>
      <c r="O1204" s="21" t="s">
        <v>10766</v>
      </c>
    </row>
    <row r="1205" spans="1:15" ht="15" customHeight="1">
      <c r="A1205" s="18" t="s">
        <v>151</v>
      </c>
      <c r="B1205" s="18" t="s">
        <v>152</v>
      </c>
      <c r="C1205" s="19">
        <v>10</v>
      </c>
      <c r="D1205" s="18" t="s">
        <v>683</v>
      </c>
      <c r="E1205" s="18" t="s">
        <v>10637</v>
      </c>
      <c r="F1205" s="20">
        <v>28864078</v>
      </c>
      <c r="G1205" s="18" t="s">
        <v>7526</v>
      </c>
      <c r="H1205" s="18" t="s">
        <v>7527</v>
      </c>
      <c r="I1205" s="18" t="s">
        <v>782</v>
      </c>
      <c r="J1205" s="18" t="s">
        <v>7528</v>
      </c>
      <c r="K1205" s="18" t="s">
        <v>4245</v>
      </c>
      <c r="L1205" s="20" t="s">
        <v>7529</v>
      </c>
      <c r="M1205" s="18" t="s">
        <v>4827</v>
      </c>
      <c r="N1205" s="21" t="s">
        <v>7530</v>
      </c>
      <c r="O1205" s="21" t="s">
        <v>7531</v>
      </c>
    </row>
    <row r="1206" spans="1:15" ht="15" customHeight="1">
      <c r="A1206" s="18" t="s">
        <v>151</v>
      </c>
      <c r="B1206" s="18" t="s">
        <v>152</v>
      </c>
      <c r="C1206" s="19">
        <v>10</v>
      </c>
      <c r="D1206" s="18" t="s">
        <v>683</v>
      </c>
      <c r="E1206" s="18" t="s">
        <v>10637</v>
      </c>
      <c r="F1206" s="20">
        <v>28973304</v>
      </c>
      <c r="G1206" s="18" t="s">
        <v>4652</v>
      </c>
      <c r="H1206" s="18" t="s">
        <v>4653</v>
      </c>
      <c r="I1206" s="18" t="s">
        <v>4654</v>
      </c>
      <c r="J1206" s="18"/>
      <c r="K1206" s="18" t="s">
        <v>4571</v>
      </c>
      <c r="L1206" s="20" t="s">
        <v>4655</v>
      </c>
      <c r="M1206" s="18" t="s">
        <v>4656</v>
      </c>
      <c r="N1206" s="21" t="s">
        <v>4657</v>
      </c>
      <c r="O1206" s="21" t="s">
        <v>4658</v>
      </c>
    </row>
    <row r="1207" spans="1:15" ht="15" customHeight="1">
      <c r="A1207" s="18" t="s">
        <v>151</v>
      </c>
      <c r="B1207" s="18" t="s">
        <v>152</v>
      </c>
      <c r="C1207" s="19">
        <v>10</v>
      </c>
      <c r="D1207" s="18" t="s">
        <v>683</v>
      </c>
      <c r="E1207" s="18" t="s">
        <v>10637</v>
      </c>
      <c r="F1207" s="20">
        <v>28585342</v>
      </c>
      <c r="G1207" s="18" t="s">
        <v>10767</v>
      </c>
      <c r="H1207" s="18" t="s">
        <v>2467</v>
      </c>
      <c r="I1207" s="18" t="s">
        <v>1662</v>
      </c>
      <c r="J1207" s="18" t="s">
        <v>4674</v>
      </c>
      <c r="K1207" s="18" t="s">
        <v>4259</v>
      </c>
      <c r="L1207" s="20" t="s">
        <v>10768</v>
      </c>
      <c r="M1207" s="18" t="s">
        <v>4215</v>
      </c>
      <c r="N1207" s="21" t="s">
        <v>10769</v>
      </c>
      <c r="O1207" s="21" t="s">
        <v>10770</v>
      </c>
    </row>
    <row r="1208" spans="1:15" ht="15" customHeight="1">
      <c r="A1208" s="18" t="s">
        <v>151</v>
      </c>
      <c r="B1208" s="18" t="s">
        <v>152</v>
      </c>
      <c r="C1208" s="19">
        <v>10</v>
      </c>
      <c r="D1208" s="18" t="s">
        <v>683</v>
      </c>
      <c r="E1208" s="18" t="s">
        <v>10637</v>
      </c>
      <c r="F1208" s="20">
        <v>28386916</v>
      </c>
      <c r="G1208" s="18" t="s">
        <v>10771</v>
      </c>
      <c r="H1208" s="18" t="s">
        <v>10772</v>
      </c>
      <c r="I1208" s="18" t="s">
        <v>772</v>
      </c>
      <c r="J1208" s="18" t="s">
        <v>10773</v>
      </c>
      <c r="K1208" s="18" t="s">
        <v>4213</v>
      </c>
      <c r="L1208" s="20" t="s">
        <v>10774</v>
      </c>
      <c r="M1208" s="18" t="s">
        <v>10775</v>
      </c>
      <c r="N1208" s="21" t="s">
        <v>10776</v>
      </c>
      <c r="O1208" s="21" t="s">
        <v>10777</v>
      </c>
    </row>
    <row r="1209" spans="1:15" ht="15" customHeight="1">
      <c r="A1209" s="18" t="s">
        <v>151</v>
      </c>
      <c r="B1209" s="18" t="s">
        <v>152</v>
      </c>
      <c r="C1209" s="19">
        <v>10</v>
      </c>
      <c r="D1209" s="18" t="s">
        <v>683</v>
      </c>
      <c r="E1209" s="18" t="s">
        <v>10637</v>
      </c>
      <c r="F1209" s="20">
        <v>28457908</v>
      </c>
      <c r="G1209" s="18" t="s">
        <v>7526</v>
      </c>
      <c r="H1209" s="18" t="s">
        <v>7545</v>
      </c>
      <c r="I1209" s="18" t="s">
        <v>7546</v>
      </c>
      <c r="J1209" s="18" t="s">
        <v>7547</v>
      </c>
      <c r="K1209" s="18" t="s">
        <v>4245</v>
      </c>
      <c r="L1209" s="20" t="s">
        <v>7548</v>
      </c>
      <c r="M1209" s="18" t="s">
        <v>5314</v>
      </c>
      <c r="N1209" s="21" t="s">
        <v>7549</v>
      </c>
      <c r="O1209" s="21" t="s">
        <v>7550</v>
      </c>
    </row>
    <row r="1210" spans="1:15" ht="15" customHeight="1">
      <c r="A1210" s="18" t="s">
        <v>151</v>
      </c>
      <c r="B1210" s="18" t="s">
        <v>152</v>
      </c>
      <c r="C1210" s="19">
        <v>10</v>
      </c>
      <c r="D1210" s="18" t="s">
        <v>683</v>
      </c>
      <c r="E1210" s="18" t="s">
        <v>10637</v>
      </c>
      <c r="F1210" s="20">
        <v>27589476</v>
      </c>
      <c r="G1210" s="18" t="s">
        <v>10778</v>
      </c>
      <c r="H1210" s="18" t="s">
        <v>10779</v>
      </c>
      <c r="I1210" s="18" t="s">
        <v>2206</v>
      </c>
      <c r="J1210" s="18" t="s">
        <v>10780</v>
      </c>
      <c r="K1210" s="18" t="s">
        <v>4213</v>
      </c>
      <c r="L1210" s="20" t="s">
        <v>10781</v>
      </c>
      <c r="M1210" s="18" t="s">
        <v>4206</v>
      </c>
      <c r="N1210" s="21" t="s">
        <v>10782</v>
      </c>
      <c r="O1210" s="21" t="s">
        <v>10783</v>
      </c>
    </row>
    <row r="1211" spans="1:15" ht="15" customHeight="1">
      <c r="A1211" s="18" t="s">
        <v>151</v>
      </c>
      <c r="B1211" s="18" t="s">
        <v>152</v>
      </c>
      <c r="C1211" s="19">
        <v>10</v>
      </c>
      <c r="D1211" s="18" t="s">
        <v>683</v>
      </c>
      <c r="E1211" s="18" t="s">
        <v>10637</v>
      </c>
      <c r="F1211" s="20">
        <v>28300301</v>
      </c>
      <c r="G1211" s="18" t="s">
        <v>10638</v>
      </c>
      <c r="H1211" s="18" t="s">
        <v>10784</v>
      </c>
      <c r="I1211" s="18" t="s">
        <v>2407</v>
      </c>
      <c r="J1211" s="18"/>
      <c r="K1211" s="18" t="s">
        <v>4213</v>
      </c>
      <c r="L1211" s="20" t="s">
        <v>10785</v>
      </c>
      <c r="M1211" s="18" t="s">
        <v>4643</v>
      </c>
      <c r="N1211" s="21" t="s">
        <v>10786</v>
      </c>
      <c r="O1211" s="21" t="s">
        <v>10787</v>
      </c>
    </row>
    <row r="1212" spans="1:15" ht="15" customHeight="1">
      <c r="A1212" s="18" t="s">
        <v>151</v>
      </c>
      <c r="B1212" s="18" t="s">
        <v>152</v>
      </c>
      <c r="C1212" s="19">
        <v>10</v>
      </c>
      <c r="D1212" s="18" t="s">
        <v>683</v>
      </c>
      <c r="E1212" s="18" t="s">
        <v>10637</v>
      </c>
      <c r="F1212" s="20">
        <v>27568525</v>
      </c>
      <c r="G1212" s="18" t="s">
        <v>10788</v>
      </c>
      <c r="H1212" s="18" t="s">
        <v>10789</v>
      </c>
      <c r="I1212" s="18" t="s">
        <v>695</v>
      </c>
      <c r="J1212" s="18" t="s">
        <v>10790</v>
      </c>
      <c r="K1212" s="18" t="s">
        <v>4245</v>
      </c>
      <c r="L1212" s="20" t="s">
        <v>10791</v>
      </c>
      <c r="M1212" s="18" t="s">
        <v>4206</v>
      </c>
      <c r="N1212" s="21" t="s">
        <v>10792</v>
      </c>
      <c r="O1212" s="21" t="s">
        <v>10793</v>
      </c>
    </row>
    <row r="1213" spans="1:15" ht="15" customHeight="1">
      <c r="A1213" s="18" t="s">
        <v>151</v>
      </c>
      <c r="B1213" s="18" t="s">
        <v>152</v>
      </c>
      <c r="C1213" s="19">
        <v>10</v>
      </c>
      <c r="D1213" s="18" t="s">
        <v>683</v>
      </c>
      <c r="E1213" s="18" t="s">
        <v>10637</v>
      </c>
      <c r="F1213" s="20">
        <v>27388993</v>
      </c>
      <c r="G1213" s="18" t="s">
        <v>4721</v>
      </c>
      <c r="H1213" s="18" t="s">
        <v>4722</v>
      </c>
      <c r="I1213" s="18" t="s">
        <v>781</v>
      </c>
      <c r="J1213" s="18" t="s">
        <v>3055</v>
      </c>
      <c r="K1213" s="18" t="s">
        <v>4245</v>
      </c>
      <c r="L1213" s="20" t="s">
        <v>4723</v>
      </c>
      <c r="M1213" s="18" t="s">
        <v>4275</v>
      </c>
      <c r="N1213" s="21" t="s">
        <v>4724</v>
      </c>
      <c r="O1213" s="21" t="s">
        <v>4725</v>
      </c>
    </row>
    <row r="1214" spans="1:15" ht="15" customHeight="1">
      <c r="A1214" s="18" t="s">
        <v>151</v>
      </c>
      <c r="B1214" s="18" t="s">
        <v>152</v>
      </c>
      <c r="C1214" s="19">
        <v>10</v>
      </c>
      <c r="D1214" s="18" t="s">
        <v>683</v>
      </c>
      <c r="E1214" s="18" t="s">
        <v>10637</v>
      </c>
      <c r="F1214" s="20">
        <v>27085754</v>
      </c>
      <c r="G1214" s="18" t="s">
        <v>7578</v>
      </c>
      <c r="H1214" s="18" t="s">
        <v>3387</v>
      </c>
      <c r="I1214" s="18" t="s">
        <v>788</v>
      </c>
      <c r="J1214" s="18" t="s">
        <v>7579</v>
      </c>
      <c r="K1214" s="18" t="s">
        <v>4245</v>
      </c>
      <c r="L1214" s="20" t="s">
        <v>7580</v>
      </c>
      <c r="M1214" s="18" t="s">
        <v>5314</v>
      </c>
      <c r="N1214" s="21" t="s">
        <v>7581</v>
      </c>
      <c r="O1214" s="21" t="s">
        <v>7582</v>
      </c>
    </row>
    <row r="1215" spans="1:15" ht="15" customHeight="1">
      <c r="A1215" s="18" t="s">
        <v>151</v>
      </c>
      <c r="B1215" s="18" t="s">
        <v>152</v>
      </c>
      <c r="C1215" s="19">
        <v>10</v>
      </c>
      <c r="D1215" s="18" t="s">
        <v>683</v>
      </c>
      <c r="E1215" s="18" t="s">
        <v>10637</v>
      </c>
      <c r="F1215" s="20">
        <v>26954320</v>
      </c>
      <c r="G1215" s="18" t="s">
        <v>10794</v>
      </c>
      <c r="H1215" s="18" t="s">
        <v>10795</v>
      </c>
      <c r="I1215" s="18" t="s">
        <v>2311</v>
      </c>
      <c r="J1215" s="18"/>
      <c r="K1215" s="18" t="s">
        <v>10796</v>
      </c>
      <c r="L1215" s="20" t="s">
        <v>10797</v>
      </c>
      <c r="M1215" s="18" t="s">
        <v>4206</v>
      </c>
      <c r="N1215" s="21" t="s">
        <v>10798</v>
      </c>
      <c r="O1215" s="21" t="s">
        <v>10799</v>
      </c>
    </row>
    <row r="1216" spans="1:15" ht="15" customHeight="1">
      <c r="A1216" s="18" t="s">
        <v>151</v>
      </c>
      <c r="B1216" s="18" t="s">
        <v>152</v>
      </c>
      <c r="C1216" s="19">
        <v>10</v>
      </c>
      <c r="D1216" s="18" t="s">
        <v>683</v>
      </c>
      <c r="E1216" s="18" t="s">
        <v>10637</v>
      </c>
      <c r="F1216" s="20">
        <v>26255693</v>
      </c>
      <c r="G1216" s="18" t="s">
        <v>10800</v>
      </c>
      <c r="H1216" s="18" t="s">
        <v>10801</v>
      </c>
      <c r="I1216" s="18" t="s">
        <v>930</v>
      </c>
      <c r="J1216" s="18" t="s">
        <v>10802</v>
      </c>
      <c r="K1216" s="18" t="s">
        <v>10803</v>
      </c>
      <c r="L1216" s="20" t="s">
        <v>10804</v>
      </c>
      <c r="M1216" s="18" t="s">
        <v>4275</v>
      </c>
      <c r="N1216" s="21" t="s">
        <v>10805</v>
      </c>
      <c r="O1216" s="21" t="s">
        <v>10806</v>
      </c>
    </row>
    <row r="1217" spans="1:15" ht="15" customHeight="1">
      <c r="A1217" s="18" t="s">
        <v>151</v>
      </c>
      <c r="B1217" s="18" t="s">
        <v>152</v>
      </c>
      <c r="C1217" s="19">
        <v>10</v>
      </c>
      <c r="D1217" s="18" t="s">
        <v>683</v>
      </c>
      <c r="E1217" s="18" t="s">
        <v>10637</v>
      </c>
      <c r="F1217" s="20">
        <v>26569580</v>
      </c>
      <c r="G1217" s="18" t="s">
        <v>10807</v>
      </c>
      <c r="H1217" s="18" t="s">
        <v>10808</v>
      </c>
      <c r="I1217" s="18" t="s">
        <v>2465</v>
      </c>
      <c r="J1217" s="18"/>
      <c r="K1217" s="18" t="s">
        <v>4245</v>
      </c>
      <c r="L1217" s="20" t="s">
        <v>10809</v>
      </c>
      <c r="M1217" s="18" t="s">
        <v>7430</v>
      </c>
      <c r="N1217" s="21" t="s">
        <v>10810</v>
      </c>
      <c r="O1217" s="21" t="s">
        <v>10811</v>
      </c>
    </row>
    <row r="1218" spans="1:15" ht="15" customHeight="1">
      <c r="A1218" s="18" t="s">
        <v>151</v>
      </c>
      <c r="B1218" s="18" t="s">
        <v>152</v>
      </c>
      <c r="C1218" s="19">
        <v>10</v>
      </c>
      <c r="D1218" s="18" t="s">
        <v>683</v>
      </c>
      <c r="E1218" s="18" t="s">
        <v>10637</v>
      </c>
      <c r="F1218" s="20">
        <v>26053050</v>
      </c>
      <c r="G1218" s="18" t="s">
        <v>7610</v>
      </c>
      <c r="H1218" s="18" t="s">
        <v>7611</v>
      </c>
      <c r="I1218" s="18" t="s">
        <v>1029</v>
      </c>
      <c r="J1218" s="18" t="s">
        <v>2969</v>
      </c>
      <c r="K1218" s="18" t="s">
        <v>4245</v>
      </c>
      <c r="L1218" s="20" t="s">
        <v>7612</v>
      </c>
      <c r="M1218" s="18" t="s">
        <v>7517</v>
      </c>
      <c r="N1218" s="21" t="s">
        <v>7613</v>
      </c>
      <c r="O1218" s="21" t="s">
        <v>7614</v>
      </c>
    </row>
    <row r="1219" spans="1:15" ht="15" customHeight="1">
      <c r="A1219" s="18" t="s">
        <v>151</v>
      </c>
      <c r="B1219" s="18" t="s">
        <v>152</v>
      </c>
      <c r="C1219" s="19">
        <v>10</v>
      </c>
      <c r="D1219" s="18" t="s">
        <v>683</v>
      </c>
      <c r="E1219" s="18" t="s">
        <v>10637</v>
      </c>
      <c r="F1219" s="20">
        <v>25989336</v>
      </c>
      <c r="G1219" s="18" t="s">
        <v>7615</v>
      </c>
      <c r="H1219" s="18" t="s">
        <v>7616</v>
      </c>
      <c r="I1219" s="18" t="s">
        <v>3995</v>
      </c>
      <c r="J1219" s="18" t="s">
        <v>7617</v>
      </c>
      <c r="K1219" s="18" t="s">
        <v>4213</v>
      </c>
      <c r="L1219" s="20" t="s">
        <v>7618</v>
      </c>
      <c r="M1219" s="18" t="s">
        <v>4490</v>
      </c>
      <c r="N1219" s="21" t="s">
        <v>7619</v>
      </c>
      <c r="O1219" s="21" t="s">
        <v>7620</v>
      </c>
    </row>
    <row r="1220" spans="1:15" ht="15" customHeight="1">
      <c r="A1220" s="18" t="s">
        <v>151</v>
      </c>
      <c r="B1220" s="18" t="s">
        <v>152</v>
      </c>
      <c r="C1220" s="19">
        <v>10</v>
      </c>
      <c r="D1220" s="18" t="s">
        <v>683</v>
      </c>
      <c r="E1220" s="18" t="s">
        <v>10637</v>
      </c>
      <c r="F1220" s="20">
        <v>25458002</v>
      </c>
      <c r="G1220" s="18" t="s">
        <v>4758</v>
      </c>
      <c r="H1220" s="18" t="s">
        <v>4759</v>
      </c>
      <c r="I1220" s="18" t="s">
        <v>1967</v>
      </c>
      <c r="J1220" s="18" t="s">
        <v>4760</v>
      </c>
      <c r="K1220" s="18" t="s">
        <v>4228</v>
      </c>
      <c r="L1220" s="20" t="s">
        <v>4761</v>
      </c>
      <c r="M1220" s="18" t="s">
        <v>4373</v>
      </c>
      <c r="N1220" s="21" t="s">
        <v>4762</v>
      </c>
      <c r="O1220" s="21" t="s">
        <v>4763</v>
      </c>
    </row>
    <row r="1221" spans="1:15" ht="15" customHeight="1">
      <c r="A1221" s="18" t="s">
        <v>151</v>
      </c>
      <c r="B1221" s="18" t="s">
        <v>152</v>
      </c>
      <c r="C1221" s="19">
        <v>10</v>
      </c>
      <c r="D1221" s="18" t="s">
        <v>683</v>
      </c>
      <c r="E1221" s="18" t="s">
        <v>10637</v>
      </c>
      <c r="F1221" s="20">
        <v>25266884</v>
      </c>
      <c r="G1221" s="18" t="s">
        <v>10812</v>
      </c>
      <c r="H1221" s="18" t="s">
        <v>10813</v>
      </c>
      <c r="I1221" s="18" t="s">
        <v>1967</v>
      </c>
      <c r="J1221" s="18" t="s">
        <v>10814</v>
      </c>
      <c r="K1221" s="18" t="s">
        <v>4450</v>
      </c>
      <c r="L1221" s="20" t="s">
        <v>10815</v>
      </c>
      <c r="M1221" s="18" t="s">
        <v>4982</v>
      </c>
      <c r="N1221" s="21" t="s">
        <v>10816</v>
      </c>
      <c r="O1221" s="21" t="s">
        <v>10817</v>
      </c>
    </row>
    <row r="1222" spans="1:15" ht="15" customHeight="1">
      <c r="A1222" s="18" t="s">
        <v>151</v>
      </c>
      <c r="B1222" s="18" t="s">
        <v>152</v>
      </c>
      <c r="C1222" s="19">
        <v>10</v>
      </c>
      <c r="D1222" s="18" t="s">
        <v>683</v>
      </c>
      <c r="E1222" s="18" t="s">
        <v>10637</v>
      </c>
      <c r="F1222" s="20">
        <v>24470406</v>
      </c>
      <c r="G1222" s="18" t="s">
        <v>9975</v>
      </c>
      <c r="H1222" s="18" t="s">
        <v>9976</v>
      </c>
      <c r="I1222" s="18" t="s">
        <v>787</v>
      </c>
      <c r="J1222" s="18"/>
      <c r="K1222" s="18" t="s">
        <v>9977</v>
      </c>
      <c r="L1222" s="20" t="s">
        <v>9978</v>
      </c>
      <c r="M1222" s="18" t="s">
        <v>6503</v>
      </c>
      <c r="N1222" s="21" t="s">
        <v>9979</v>
      </c>
      <c r="O1222" s="21" t="s">
        <v>9980</v>
      </c>
    </row>
    <row r="1223" spans="1:15" ht="15" customHeight="1">
      <c r="A1223" s="18" t="s">
        <v>151</v>
      </c>
      <c r="B1223" s="18" t="s">
        <v>152</v>
      </c>
      <c r="C1223" s="19">
        <v>10</v>
      </c>
      <c r="D1223" s="18" t="s">
        <v>683</v>
      </c>
      <c r="E1223" s="18" t="s">
        <v>10637</v>
      </c>
      <c r="F1223" s="20">
        <v>24791904</v>
      </c>
      <c r="G1223" s="18" t="s">
        <v>4787</v>
      </c>
      <c r="H1223" s="18" t="s">
        <v>4788</v>
      </c>
      <c r="I1223" s="18" t="s">
        <v>4789</v>
      </c>
      <c r="J1223" s="18"/>
      <c r="K1223" s="18" t="s">
        <v>4468</v>
      </c>
      <c r="L1223" s="20" t="s">
        <v>4790</v>
      </c>
      <c r="M1223" s="18" t="s">
        <v>4307</v>
      </c>
      <c r="N1223" s="21" t="s">
        <v>4791</v>
      </c>
      <c r="O1223" s="21" t="s">
        <v>4792</v>
      </c>
    </row>
    <row r="1224" spans="1:15" ht="15" customHeight="1">
      <c r="A1224" s="18" t="s">
        <v>151</v>
      </c>
      <c r="B1224" s="18" t="s">
        <v>152</v>
      </c>
      <c r="C1224" s="19">
        <v>10</v>
      </c>
      <c r="D1224" s="18" t="s">
        <v>683</v>
      </c>
      <c r="E1224" s="18" t="s">
        <v>10637</v>
      </c>
      <c r="F1224" s="20">
        <v>24400977</v>
      </c>
      <c r="G1224" s="18" t="s">
        <v>10006</v>
      </c>
      <c r="H1224" s="18" t="s">
        <v>10818</v>
      </c>
      <c r="I1224" s="18" t="s">
        <v>6931</v>
      </c>
      <c r="J1224" s="18"/>
      <c r="K1224" s="18" t="s">
        <v>4213</v>
      </c>
      <c r="L1224" s="20" t="s">
        <v>10819</v>
      </c>
      <c r="M1224" s="18" t="s">
        <v>4612</v>
      </c>
      <c r="N1224" s="21" t="s">
        <v>10820</v>
      </c>
      <c r="O1224" s="21" t="s">
        <v>10821</v>
      </c>
    </row>
    <row r="1225" spans="1:15" ht="15" customHeight="1">
      <c r="A1225" s="18" t="s">
        <v>151</v>
      </c>
      <c r="B1225" s="18" t="s">
        <v>152</v>
      </c>
      <c r="C1225" s="19">
        <v>10</v>
      </c>
      <c r="D1225" s="18" t="s">
        <v>683</v>
      </c>
      <c r="E1225" s="18" t="s">
        <v>10637</v>
      </c>
      <c r="F1225" s="20">
        <v>23303454</v>
      </c>
      <c r="G1225" s="18" t="s">
        <v>4844</v>
      </c>
      <c r="H1225" s="18" t="s">
        <v>4845</v>
      </c>
      <c r="I1225" s="18" t="s">
        <v>1760</v>
      </c>
      <c r="J1225" s="18" t="s">
        <v>4846</v>
      </c>
      <c r="K1225" s="18" t="s">
        <v>4245</v>
      </c>
      <c r="L1225" s="20" t="s">
        <v>4847</v>
      </c>
      <c r="M1225" s="18" t="s">
        <v>4320</v>
      </c>
      <c r="N1225" s="21" t="s">
        <v>4848</v>
      </c>
      <c r="O1225" s="21" t="s">
        <v>4849</v>
      </c>
    </row>
    <row r="1226" spans="1:15" ht="15" customHeight="1">
      <c r="A1226" s="18" t="s">
        <v>151</v>
      </c>
      <c r="B1226" s="18" t="s">
        <v>152</v>
      </c>
      <c r="C1226" s="19">
        <v>10</v>
      </c>
      <c r="D1226" s="18" t="s">
        <v>683</v>
      </c>
      <c r="E1226" s="18" t="s">
        <v>10637</v>
      </c>
      <c r="F1226" s="20">
        <v>23614558</v>
      </c>
      <c r="G1226" s="18" t="s">
        <v>10822</v>
      </c>
      <c r="H1226" s="18" t="s">
        <v>10823</v>
      </c>
      <c r="I1226" s="18" t="s">
        <v>1760</v>
      </c>
      <c r="J1226" s="18"/>
      <c r="K1226" s="18" t="s">
        <v>4213</v>
      </c>
      <c r="L1226" s="20" t="s">
        <v>10824</v>
      </c>
      <c r="M1226" s="18" t="s">
        <v>4206</v>
      </c>
      <c r="N1226" s="21" t="s">
        <v>10825</v>
      </c>
      <c r="O1226" s="21" t="s">
        <v>10826</v>
      </c>
    </row>
    <row r="1227" spans="1:15" ht="15" customHeight="1">
      <c r="A1227" s="18" t="s">
        <v>151</v>
      </c>
      <c r="B1227" s="18" t="s">
        <v>152</v>
      </c>
      <c r="C1227" s="19">
        <v>10</v>
      </c>
      <c r="D1227" s="18" t="s">
        <v>683</v>
      </c>
      <c r="E1227" s="18" t="s">
        <v>10637</v>
      </c>
      <c r="F1227" s="20">
        <v>23311587</v>
      </c>
      <c r="G1227" s="18" t="s">
        <v>10006</v>
      </c>
      <c r="H1227" s="18" t="s">
        <v>10007</v>
      </c>
      <c r="I1227" s="18" t="s">
        <v>6943</v>
      </c>
      <c r="J1227" s="18"/>
      <c r="K1227" s="18" t="s">
        <v>4213</v>
      </c>
      <c r="L1227" s="20" t="s">
        <v>10008</v>
      </c>
      <c r="M1227" s="18" t="s">
        <v>10009</v>
      </c>
      <c r="N1227" s="21" t="s">
        <v>10010</v>
      </c>
      <c r="O1227" s="21" t="s">
        <v>10011</v>
      </c>
    </row>
    <row r="1228" spans="1:15" ht="15" customHeight="1">
      <c r="A1228" s="18" t="s">
        <v>151</v>
      </c>
      <c r="B1228" s="18" t="s">
        <v>152</v>
      </c>
      <c r="C1228" s="19">
        <v>10</v>
      </c>
      <c r="D1228" s="18" t="s">
        <v>683</v>
      </c>
      <c r="E1228" s="18" t="s">
        <v>10637</v>
      </c>
      <c r="F1228" s="20">
        <v>24350319</v>
      </c>
      <c r="G1228" s="18" t="s">
        <v>10827</v>
      </c>
      <c r="H1228" s="18" t="s">
        <v>1067</v>
      </c>
      <c r="I1228" s="18" t="s">
        <v>980</v>
      </c>
      <c r="J1228" s="18"/>
      <c r="K1228" s="18" t="s">
        <v>10828</v>
      </c>
      <c r="L1228" s="20" t="s">
        <v>10829</v>
      </c>
      <c r="M1228" s="18" t="s">
        <v>4215</v>
      </c>
      <c r="N1228" s="21" t="s">
        <v>10830</v>
      </c>
      <c r="O1228" s="21" t="s">
        <v>10831</v>
      </c>
    </row>
    <row r="1229" spans="1:15" ht="15" customHeight="1">
      <c r="A1229" s="18" t="s">
        <v>151</v>
      </c>
      <c r="B1229" s="18" t="s">
        <v>152</v>
      </c>
      <c r="C1229" s="19">
        <v>10</v>
      </c>
      <c r="D1229" s="18" t="s">
        <v>683</v>
      </c>
      <c r="E1229" s="18" t="s">
        <v>10637</v>
      </c>
      <c r="F1229" s="20">
        <v>23143594</v>
      </c>
      <c r="G1229" s="18" t="s">
        <v>10832</v>
      </c>
      <c r="H1229" s="18" t="s">
        <v>10833</v>
      </c>
      <c r="I1229" s="18" t="s">
        <v>7180</v>
      </c>
      <c r="J1229" s="18" t="s">
        <v>10834</v>
      </c>
      <c r="K1229" s="18" t="s">
        <v>4960</v>
      </c>
      <c r="L1229" s="20" t="s">
        <v>10835</v>
      </c>
      <c r="M1229" s="18" t="s">
        <v>4656</v>
      </c>
      <c r="N1229" s="21" t="s">
        <v>10836</v>
      </c>
      <c r="O1229" s="21" t="s">
        <v>10837</v>
      </c>
    </row>
    <row r="1230" spans="1:15" ht="15" customHeight="1">
      <c r="A1230" s="18" t="s">
        <v>151</v>
      </c>
      <c r="B1230" s="18" t="s">
        <v>152</v>
      </c>
      <c r="C1230" s="19">
        <v>10</v>
      </c>
      <c r="D1230" s="18" t="s">
        <v>683</v>
      </c>
      <c r="E1230" s="18" t="s">
        <v>10637</v>
      </c>
      <c r="F1230" s="20">
        <v>23082811</v>
      </c>
      <c r="G1230" s="18" t="s">
        <v>10838</v>
      </c>
      <c r="H1230" s="18" t="s">
        <v>10839</v>
      </c>
      <c r="I1230" s="18" t="s">
        <v>1290</v>
      </c>
      <c r="J1230" s="18"/>
      <c r="K1230" s="18" t="s">
        <v>4213</v>
      </c>
      <c r="L1230" s="20" t="s">
        <v>10840</v>
      </c>
      <c r="M1230" s="18" t="s">
        <v>5010</v>
      </c>
      <c r="N1230" s="21" t="s">
        <v>10841</v>
      </c>
      <c r="O1230" s="21" t="s">
        <v>10842</v>
      </c>
    </row>
    <row r="1231" spans="1:15" ht="15" customHeight="1">
      <c r="A1231" s="18" t="s">
        <v>151</v>
      </c>
      <c r="B1231" s="18" t="s">
        <v>152</v>
      </c>
      <c r="C1231" s="19">
        <v>10</v>
      </c>
      <c r="D1231" s="18" t="s">
        <v>683</v>
      </c>
      <c r="E1231" s="18" t="s">
        <v>10637</v>
      </c>
      <c r="F1231" s="20">
        <v>22985347</v>
      </c>
      <c r="G1231" s="18" t="s">
        <v>10843</v>
      </c>
      <c r="H1231" s="18" t="s">
        <v>10844</v>
      </c>
      <c r="I1231" s="18" t="s">
        <v>4879</v>
      </c>
      <c r="J1231" s="18" t="s">
        <v>10845</v>
      </c>
      <c r="K1231" s="18" t="s">
        <v>4213</v>
      </c>
      <c r="L1231" s="20" t="s">
        <v>10846</v>
      </c>
      <c r="M1231" s="18" t="s">
        <v>8495</v>
      </c>
      <c r="N1231" s="21" t="s">
        <v>10847</v>
      </c>
      <c r="O1231" s="21" t="s">
        <v>10848</v>
      </c>
    </row>
    <row r="1232" spans="1:15" ht="15" customHeight="1">
      <c r="A1232" s="18" t="s">
        <v>151</v>
      </c>
      <c r="B1232" s="18" t="s">
        <v>152</v>
      </c>
      <c r="C1232" s="19">
        <v>10</v>
      </c>
      <c r="D1232" s="18" t="s">
        <v>683</v>
      </c>
      <c r="E1232" s="18" t="s">
        <v>10637</v>
      </c>
      <c r="F1232" s="20">
        <v>22738410</v>
      </c>
      <c r="G1232" s="18" t="s">
        <v>10702</v>
      </c>
      <c r="H1232" s="18" t="s">
        <v>10849</v>
      </c>
      <c r="I1232" s="18" t="s">
        <v>2181</v>
      </c>
      <c r="J1232" s="18"/>
      <c r="K1232" s="18" t="s">
        <v>4213</v>
      </c>
      <c r="L1232" s="20" t="s">
        <v>10850</v>
      </c>
      <c r="M1232" s="18" t="s">
        <v>4643</v>
      </c>
      <c r="N1232" s="21" t="s">
        <v>10851</v>
      </c>
      <c r="O1232" s="21" t="s">
        <v>10852</v>
      </c>
    </row>
    <row r="1233" spans="1:15" ht="15" customHeight="1">
      <c r="A1233" s="18" t="s">
        <v>151</v>
      </c>
      <c r="B1233" s="18" t="s">
        <v>152</v>
      </c>
      <c r="C1233" s="19">
        <v>10</v>
      </c>
      <c r="D1233" s="18" t="s">
        <v>683</v>
      </c>
      <c r="E1233" s="18" t="s">
        <v>10637</v>
      </c>
      <c r="F1233" s="20">
        <v>22205304</v>
      </c>
      <c r="G1233" s="18" t="s">
        <v>4891</v>
      </c>
      <c r="H1233" s="18" t="s">
        <v>4892</v>
      </c>
      <c r="I1233" s="18" t="s">
        <v>4893</v>
      </c>
      <c r="J1233" s="18" t="s">
        <v>4894</v>
      </c>
      <c r="K1233" s="18" t="s">
        <v>4245</v>
      </c>
      <c r="L1233" s="20" t="s">
        <v>4895</v>
      </c>
      <c r="M1233" s="18" t="s">
        <v>4320</v>
      </c>
      <c r="N1233" s="21" t="s">
        <v>4896</v>
      </c>
      <c r="O1233" s="21" t="s">
        <v>4897</v>
      </c>
    </row>
    <row r="1234" spans="1:15" ht="15" customHeight="1">
      <c r="A1234" s="18" t="s">
        <v>151</v>
      </c>
      <c r="B1234" s="18" t="s">
        <v>152</v>
      </c>
      <c r="C1234" s="19">
        <v>10</v>
      </c>
      <c r="D1234" s="18" t="s">
        <v>683</v>
      </c>
      <c r="E1234" s="18" t="s">
        <v>10637</v>
      </c>
      <c r="F1234" s="20">
        <v>22158561</v>
      </c>
      <c r="G1234" s="18" t="s">
        <v>4910</v>
      </c>
      <c r="H1234" s="18" t="s">
        <v>4911</v>
      </c>
      <c r="I1234" s="18" t="s">
        <v>1030</v>
      </c>
      <c r="J1234" s="18" t="s">
        <v>4912</v>
      </c>
      <c r="K1234" s="18" t="s">
        <v>4245</v>
      </c>
      <c r="L1234" s="20" t="s">
        <v>4913</v>
      </c>
      <c r="M1234" s="18" t="s">
        <v>4341</v>
      </c>
      <c r="N1234" s="21" t="s">
        <v>4914</v>
      </c>
      <c r="O1234" s="21" t="s">
        <v>4915</v>
      </c>
    </row>
    <row r="1235" spans="1:15" ht="15" customHeight="1">
      <c r="A1235" s="18" t="s">
        <v>151</v>
      </c>
      <c r="B1235" s="18" t="s">
        <v>152</v>
      </c>
      <c r="C1235" s="19">
        <v>10</v>
      </c>
      <c r="D1235" s="18" t="s">
        <v>683</v>
      </c>
      <c r="E1235" s="18" t="s">
        <v>10637</v>
      </c>
      <c r="F1235" s="20">
        <v>22356636</v>
      </c>
      <c r="G1235" s="18" t="s">
        <v>10853</v>
      </c>
      <c r="H1235" s="18" t="s">
        <v>10854</v>
      </c>
      <c r="I1235" s="18" t="s">
        <v>1030</v>
      </c>
      <c r="J1235" s="18"/>
      <c r="K1235" s="18" t="s">
        <v>4213</v>
      </c>
      <c r="L1235" s="20" t="s">
        <v>10855</v>
      </c>
      <c r="M1235" s="18" t="s">
        <v>4206</v>
      </c>
      <c r="N1235" s="21" t="s">
        <v>10856</v>
      </c>
      <c r="O1235" s="21" t="s">
        <v>10857</v>
      </c>
    </row>
    <row r="1236" spans="1:15" ht="15" customHeight="1">
      <c r="A1236" s="18" t="s">
        <v>151</v>
      </c>
      <c r="B1236" s="18" t="s">
        <v>152</v>
      </c>
      <c r="C1236" s="19">
        <v>10</v>
      </c>
      <c r="D1236" s="18" t="s">
        <v>683</v>
      </c>
      <c r="E1236" s="18" t="s">
        <v>10637</v>
      </c>
      <c r="F1236" s="20">
        <v>21910698</v>
      </c>
      <c r="G1236" s="18" t="s">
        <v>10858</v>
      </c>
      <c r="H1236" s="18" t="s">
        <v>10859</v>
      </c>
      <c r="I1236" s="18" t="s">
        <v>2553</v>
      </c>
      <c r="J1236" s="18" t="s">
        <v>10860</v>
      </c>
      <c r="K1236" s="18" t="s">
        <v>4213</v>
      </c>
      <c r="L1236" s="20" t="s">
        <v>10861</v>
      </c>
      <c r="M1236" s="18" t="s">
        <v>7437</v>
      </c>
      <c r="N1236" s="21" t="s">
        <v>10862</v>
      </c>
      <c r="O1236" s="21" t="s">
        <v>10863</v>
      </c>
    </row>
    <row r="1237" spans="1:15" ht="15" customHeight="1">
      <c r="A1237" s="18" t="s">
        <v>151</v>
      </c>
      <c r="B1237" s="18" t="s">
        <v>152</v>
      </c>
      <c r="C1237" s="19">
        <v>10</v>
      </c>
      <c r="D1237" s="18" t="s">
        <v>683</v>
      </c>
      <c r="E1237" s="18" t="s">
        <v>10637</v>
      </c>
      <c r="F1237" s="20">
        <v>21929536</v>
      </c>
      <c r="G1237" s="18" t="s">
        <v>10067</v>
      </c>
      <c r="H1237" s="18" t="s">
        <v>10068</v>
      </c>
      <c r="I1237" s="18" t="s">
        <v>2553</v>
      </c>
      <c r="J1237" s="18"/>
      <c r="K1237" s="18" t="s">
        <v>4213</v>
      </c>
      <c r="L1237" s="20" t="s">
        <v>10069</v>
      </c>
      <c r="M1237" s="18" t="s">
        <v>4334</v>
      </c>
      <c r="N1237" s="21" t="s">
        <v>10070</v>
      </c>
      <c r="O1237" s="21" t="s">
        <v>10071</v>
      </c>
    </row>
    <row r="1238" spans="1:15" ht="15" customHeight="1">
      <c r="A1238" s="18" t="s">
        <v>151</v>
      </c>
      <c r="B1238" s="18" t="s">
        <v>152</v>
      </c>
      <c r="C1238" s="19">
        <v>10</v>
      </c>
      <c r="D1238" s="18" t="s">
        <v>683</v>
      </c>
      <c r="E1238" s="18" t="s">
        <v>10637</v>
      </c>
      <c r="F1238" s="20">
        <v>21839423</v>
      </c>
      <c r="G1238" s="18" t="s">
        <v>4916</v>
      </c>
      <c r="H1238" s="18" t="s">
        <v>4917</v>
      </c>
      <c r="I1238" s="18" t="s">
        <v>4918</v>
      </c>
      <c r="J1238" s="18" t="s">
        <v>4919</v>
      </c>
      <c r="K1238" s="18" t="s">
        <v>4468</v>
      </c>
      <c r="L1238" s="20" t="s">
        <v>4920</v>
      </c>
      <c r="M1238" s="18" t="s">
        <v>4275</v>
      </c>
      <c r="N1238" s="21" t="s">
        <v>4921</v>
      </c>
      <c r="O1238" s="21" t="s">
        <v>4922</v>
      </c>
    </row>
    <row r="1239" spans="1:15" ht="15" customHeight="1">
      <c r="A1239" s="18" t="s">
        <v>151</v>
      </c>
      <c r="B1239" s="18" t="s">
        <v>152</v>
      </c>
      <c r="C1239" s="19">
        <v>10</v>
      </c>
      <c r="D1239" s="18" t="s">
        <v>683</v>
      </c>
      <c r="E1239" s="18" t="s">
        <v>10637</v>
      </c>
      <c r="F1239" s="20">
        <v>21771013</v>
      </c>
      <c r="G1239" s="18" t="s">
        <v>10864</v>
      </c>
      <c r="H1239" s="18" t="s">
        <v>10865</v>
      </c>
      <c r="I1239" s="18" t="s">
        <v>720</v>
      </c>
      <c r="J1239" s="18"/>
      <c r="K1239" s="18" t="s">
        <v>4450</v>
      </c>
      <c r="L1239" s="20" t="s">
        <v>10866</v>
      </c>
      <c r="M1239" s="18" t="s">
        <v>4982</v>
      </c>
      <c r="N1239" s="21" t="s">
        <v>10867</v>
      </c>
      <c r="O1239" s="21" t="s">
        <v>10868</v>
      </c>
    </row>
    <row r="1240" spans="1:15" ht="15" customHeight="1">
      <c r="A1240" s="18" t="s">
        <v>151</v>
      </c>
      <c r="B1240" s="18" t="s">
        <v>152</v>
      </c>
      <c r="C1240" s="19">
        <v>10</v>
      </c>
      <c r="D1240" s="18" t="s">
        <v>683</v>
      </c>
      <c r="E1240" s="18" t="s">
        <v>10637</v>
      </c>
      <c r="F1240" s="20">
        <v>21070337</v>
      </c>
      <c r="G1240" s="18" t="s">
        <v>10869</v>
      </c>
      <c r="H1240" s="18" t="s">
        <v>10870</v>
      </c>
      <c r="I1240" s="18" t="s">
        <v>1680</v>
      </c>
      <c r="J1240" s="18" t="s">
        <v>3432</v>
      </c>
      <c r="K1240" s="18" t="s">
        <v>4450</v>
      </c>
      <c r="L1240" s="20" t="s">
        <v>10871</v>
      </c>
      <c r="M1240" s="18" t="s">
        <v>4982</v>
      </c>
      <c r="N1240" s="21" t="s">
        <v>10872</v>
      </c>
      <c r="O1240" s="21" t="s">
        <v>10873</v>
      </c>
    </row>
    <row r="1241" spans="1:15" ht="15" customHeight="1">
      <c r="A1241" s="18" t="s">
        <v>151</v>
      </c>
      <c r="B1241" s="18" t="s">
        <v>152</v>
      </c>
      <c r="C1241" s="19">
        <v>10</v>
      </c>
      <c r="D1241" s="18" t="s">
        <v>683</v>
      </c>
      <c r="E1241" s="18" t="s">
        <v>10637</v>
      </c>
      <c r="F1241" s="20">
        <v>21107349</v>
      </c>
      <c r="G1241" s="18" t="s">
        <v>4943</v>
      </c>
      <c r="H1241" s="18" t="s">
        <v>4944</v>
      </c>
      <c r="I1241" s="18" t="s">
        <v>4945</v>
      </c>
      <c r="J1241" s="18" t="s">
        <v>4946</v>
      </c>
      <c r="K1241" s="18" t="s">
        <v>4245</v>
      </c>
      <c r="L1241" s="20" t="s">
        <v>4947</v>
      </c>
      <c r="M1241" s="18" t="s">
        <v>4699</v>
      </c>
      <c r="N1241" s="21" t="s">
        <v>4948</v>
      </c>
      <c r="O1241" s="21" t="s">
        <v>4949</v>
      </c>
    </row>
    <row r="1242" spans="1:15" ht="15" customHeight="1">
      <c r="A1242" s="18" t="s">
        <v>151</v>
      </c>
      <c r="B1242" s="18" t="s">
        <v>152</v>
      </c>
      <c r="C1242" s="19">
        <v>10</v>
      </c>
      <c r="D1242" s="18" t="s">
        <v>683</v>
      </c>
      <c r="E1242" s="18" t="s">
        <v>10637</v>
      </c>
      <c r="F1242" s="20">
        <v>21518327</v>
      </c>
      <c r="G1242" s="18" t="s">
        <v>10638</v>
      </c>
      <c r="H1242" s="18" t="s">
        <v>10874</v>
      </c>
      <c r="I1242" s="18" t="s">
        <v>4945</v>
      </c>
      <c r="J1242" s="18"/>
      <c r="K1242" s="18" t="s">
        <v>4213</v>
      </c>
      <c r="L1242" s="20" t="s">
        <v>10875</v>
      </c>
      <c r="M1242" s="18" t="s">
        <v>4643</v>
      </c>
      <c r="N1242" s="21" t="s">
        <v>10876</v>
      </c>
      <c r="O1242" s="21" t="s">
        <v>10877</v>
      </c>
    </row>
    <row r="1243" spans="1:15" ht="15" customHeight="1">
      <c r="A1243" s="18" t="s">
        <v>151</v>
      </c>
      <c r="B1243" s="18" t="s">
        <v>152</v>
      </c>
      <c r="C1243" s="19">
        <v>10</v>
      </c>
      <c r="D1243" s="18" t="s">
        <v>683</v>
      </c>
      <c r="E1243" s="18" t="s">
        <v>10637</v>
      </c>
      <c r="F1243" s="20">
        <v>20953190</v>
      </c>
      <c r="G1243" s="18" t="s">
        <v>4956</v>
      </c>
      <c r="H1243" s="18" t="s">
        <v>4957</v>
      </c>
      <c r="I1243" s="18" t="s">
        <v>4958</v>
      </c>
      <c r="J1243" s="18" t="s">
        <v>4959</v>
      </c>
      <c r="K1243" s="18" t="s">
        <v>4960</v>
      </c>
      <c r="L1243" s="20" t="s">
        <v>4961</v>
      </c>
      <c r="M1243" s="18" t="s">
        <v>4307</v>
      </c>
      <c r="N1243" s="21" t="s">
        <v>4962</v>
      </c>
      <c r="O1243" s="21" t="s">
        <v>4963</v>
      </c>
    </row>
    <row r="1244" spans="1:15" ht="15" customHeight="1">
      <c r="A1244" s="18" t="s">
        <v>151</v>
      </c>
      <c r="B1244" s="18" t="s">
        <v>152</v>
      </c>
      <c r="C1244" s="19">
        <v>10</v>
      </c>
      <c r="D1244" s="18" t="s">
        <v>683</v>
      </c>
      <c r="E1244" s="18" t="s">
        <v>10637</v>
      </c>
      <c r="F1244" s="20">
        <v>21036815</v>
      </c>
      <c r="G1244" s="18" t="s">
        <v>10878</v>
      </c>
      <c r="H1244" s="18" t="s">
        <v>10879</v>
      </c>
      <c r="I1244" s="18" t="s">
        <v>10880</v>
      </c>
      <c r="J1244" s="18" t="s">
        <v>10880</v>
      </c>
      <c r="K1244" s="18" t="s">
        <v>7009</v>
      </c>
      <c r="L1244" s="20" t="s">
        <v>10881</v>
      </c>
      <c r="M1244" s="18" t="s">
        <v>4206</v>
      </c>
      <c r="N1244" s="21" t="s">
        <v>10882</v>
      </c>
      <c r="O1244" s="21" t="s">
        <v>10883</v>
      </c>
    </row>
    <row r="1245" spans="1:15" ht="15" customHeight="1">
      <c r="A1245" s="18" t="s">
        <v>151</v>
      </c>
      <c r="B1245" s="18" t="s">
        <v>152</v>
      </c>
      <c r="C1245" s="19">
        <v>10</v>
      </c>
      <c r="D1245" s="18" t="s">
        <v>683</v>
      </c>
      <c r="E1245" s="18" t="s">
        <v>10637</v>
      </c>
      <c r="F1245" s="20">
        <v>20873362</v>
      </c>
      <c r="G1245" s="18" t="s">
        <v>10638</v>
      </c>
      <c r="H1245" s="18" t="s">
        <v>10884</v>
      </c>
      <c r="I1245" s="18" t="s">
        <v>1156</v>
      </c>
      <c r="J1245" s="18"/>
      <c r="K1245" s="18" t="s">
        <v>4213</v>
      </c>
      <c r="L1245" s="20" t="s">
        <v>10885</v>
      </c>
      <c r="M1245" s="18" t="s">
        <v>4643</v>
      </c>
      <c r="N1245" s="21" t="s">
        <v>10886</v>
      </c>
      <c r="O1245" s="21" t="s">
        <v>10887</v>
      </c>
    </row>
    <row r="1246" spans="1:15" ht="15" customHeight="1">
      <c r="A1246" s="18" t="s">
        <v>151</v>
      </c>
      <c r="B1246" s="18" t="s">
        <v>152</v>
      </c>
      <c r="C1246" s="19">
        <v>10</v>
      </c>
      <c r="D1246" s="18" t="s">
        <v>683</v>
      </c>
      <c r="E1246" s="18" t="s">
        <v>10637</v>
      </c>
      <c r="F1246" s="20">
        <v>20663970</v>
      </c>
      <c r="G1246" s="18" t="s">
        <v>10888</v>
      </c>
      <c r="H1246" s="18" t="s">
        <v>10889</v>
      </c>
      <c r="I1246" s="18" t="s">
        <v>2214</v>
      </c>
      <c r="J1246" s="18" t="s">
        <v>10890</v>
      </c>
      <c r="K1246" s="18" t="s">
        <v>10891</v>
      </c>
      <c r="L1246" s="20" t="s">
        <v>10892</v>
      </c>
      <c r="M1246" s="18" t="s">
        <v>5105</v>
      </c>
      <c r="N1246" s="21" t="s">
        <v>10893</v>
      </c>
      <c r="O1246" s="21" t="s">
        <v>10894</v>
      </c>
    </row>
    <row r="1247" spans="1:15" ht="15" customHeight="1">
      <c r="A1247" s="18" t="s">
        <v>151</v>
      </c>
      <c r="B1247" s="18" t="s">
        <v>152</v>
      </c>
      <c r="C1247" s="19">
        <v>10</v>
      </c>
      <c r="D1247" s="18" t="s">
        <v>683</v>
      </c>
      <c r="E1247" s="18" t="s">
        <v>10637</v>
      </c>
      <c r="F1247" s="20">
        <v>19438536</v>
      </c>
      <c r="G1247" s="18" t="s">
        <v>10895</v>
      </c>
      <c r="H1247" s="18" t="s">
        <v>3503</v>
      </c>
      <c r="I1247" s="18" t="s">
        <v>5724</v>
      </c>
      <c r="J1247" s="18" t="s">
        <v>10896</v>
      </c>
      <c r="K1247" s="18" t="s">
        <v>4450</v>
      </c>
      <c r="L1247" s="20" t="s">
        <v>10897</v>
      </c>
      <c r="M1247" s="18" t="s">
        <v>4452</v>
      </c>
      <c r="N1247" s="21" t="s">
        <v>10898</v>
      </c>
      <c r="O1247" s="21" t="s">
        <v>10899</v>
      </c>
    </row>
    <row r="1248" spans="1:15" ht="15" customHeight="1">
      <c r="A1248" s="18" t="s">
        <v>151</v>
      </c>
      <c r="B1248" s="18" t="s">
        <v>152</v>
      </c>
      <c r="C1248" s="19">
        <v>10</v>
      </c>
      <c r="D1248" s="18" t="s">
        <v>683</v>
      </c>
      <c r="E1248" s="18" t="s">
        <v>10637</v>
      </c>
      <c r="F1248" s="20">
        <v>19587699</v>
      </c>
      <c r="G1248" s="18" t="s">
        <v>10900</v>
      </c>
      <c r="H1248" s="18" t="s">
        <v>10901</v>
      </c>
      <c r="I1248" s="18" t="s">
        <v>5741</v>
      </c>
      <c r="J1248" s="18" t="s">
        <v>10902</v>
      </c>
      <c r="K1248" s="18" t="s">
        <v>10903</v>
      </c>
      <c r="L1248" s="20" t="s">
        <v>10904</v>
      </c>
      <c r="M1248" s="18" t="s">
        <v>4307</v>
      </c>
      <c r="N1248" s="21" t="s">
        <v>10905</v>
      </c>
      <c r="O1248" s="21" t="s">
        <v>10906</v>
      </c>
    </row>
    <row r="1249" spans="1:15" ht="15" customHeight="1">
      <c r="A1249" s="18" t="s">
        <v>151</v>
      </c>
      <c r="B1249" s="18" t="s">
        <v>152</v>
      </c>
      <c r="C1249" s="19">
        <v>10</v>
      </c>
      <c r="D1249" s="18" t="s">
        <v>683</v>
      </c>
      <c r="E1249" s="18" t="s">
        <v>10637</v>
      </c>
      <c r="F1249" s="20">
        <v>19519831</v>
      </c>
      <c r="G1249" s="18" t="s">
        <v>10907</v>
      </c>
      <c r="H1249" s="18" t="s">
        <v>10908</v>
      </c>
      <c r="I1249" s="18" t="s">
        <v>10909</v>
      </c>
      <c r="J1249" s="18" t="s">
        <v>10910</v>
      </c>
      <c r="K1249" s="18" t="s">
        <v>4213</v>
      </c>
      <c r="L1249" s="20" t="s">
        <v>10911</v>
      </c>
      <c r="M1249" s="18" t="s">
        <v>4982</v>
      </c>
      <c r="N1249" s="21" t="s">
        <v>10912</v>
      </c>
      <c r="O1249" s="21" t="s">
        <v>10913</v>
      </c>
    </row>
    <row r="1250" spans="1:15" ht="15" customHeight="1">
      <c r="A1250" s="18" t="s">
        <v>151</v>
      </c>
      <c r="B1250" s="18" t="s">
        <v>152</v>
      </c>
      <c r="C1250" s="19">
        <v>10</v>
      </c>
      <c r="D1250" s="18" t="s">
        <v>683</v>
      </c>
      <c r="E1250" s="18" t="s">
        <v>10914</v>
      </c>
      <c r="F1250" s="20">
        <v>19337424</v>
      </c>
      <c r="G1250" s="18" t="s">
        <v>10915</v>
      </c>
      <c r="H1250" s="18" t="s">
        <v>10916</v>
      </c>
      <c r="I1250" s="18" t="s">
        <v>10917</v>
      </c>
      <c r="J1250" s="18"/>
      <c r="K1250" s="18" t="s">
        <v>10918</v>
      </c>
      <c r="L1250" s="20" t="s">
        <v>10919</v>
      </c>
      <c r="M1250" s="18" t="s">
        <v>4206</v>
      </c>
      <c r="N1250" s="21" t="s">
        <v>10920</v>
      </c>
      <c r="O1250" s="21" t="s">
        <v>10921</v>
      </c>
    </row>
    <row r="1251" spans="1:15" ht="15" customHeight="1">
      <c r="A1251" s="18" t="s">
        <v>151</v>
      </c>
      <c r="B1251" s="18" t="s">
        <v>152</v>
      </c>
      <c r="C1251" s="19">
        <v>10</v>
      </c>
      <c r="D1251" s="18" t="s">
        <v>683</v>
      </c>
      <c r="E1251" s="18" t="s">
        <v>10637</v>
      </c>
      <c r="F1251" s="20">
        <v>18364390</v>
      </c>
      <c r="G1251" s="18" t="s">
        <v>4991</v>
      </c>
      <c r="H1251" s="18" t="s">
        <v>4992</v>
      </c>
      <c r="I1251" s="18" t="s">
        <v>2550</v>
      </c>
      <c r="J1251" s="18" t="s">
        <v>4993</v>
      </c>
      <c r="K1251" s="18" t="s">
        <v>4571</v>
      </c>
      <c r="L1251" s="20" t="s">
        <v>4994</v>
      </c>
      <c r="M1251" s="18" t="s">
        <v>4307</v>
      </c>
      <c r="N1251" s="21" t="s">
        <v>4995</v>
      </c>
      <c r="O1251" s="21" t="s">
        <v>4996</v>
      </c>
    </row>
    <row r="1252" spans="1:15" ht="15" customHeight="1">
      <c r="A1252" s="18" t="s">
        <v>151</v>
      </c>
      <c r="B1252" s="18" t="s">
        <v>152</v>
      </c>
      <c r="C1252" s="19">
        <v>10</v>
      </c>
      <c r="D1252" s="18" t="s">
        <v>683</v>
      </c>
      <c r="E1252" s="18" t="s">
        <v>10637</v>
      </c>
      <c r="F1252" s="20">
        <v>18220317</v>
      </c>
      <c r="G1252" s="18" t="s">
        <v>10922</v>
      </c>
      <c r="H1252" s="18" t="s">
        <v>10923</v>
      </c>
      <c r="I1252" s="18" t="s">
        <v>1976</v>
      </c>
      <c r="J1252" s="18"/>
      <c r="K1252" s="18" t="s">
        <v>5674</v>
      </c>
      <c r="L1252" s="20" t="s">
        <v>10924</v>
      </c>
      <c r="M1252" s="18" t="s">
        <v>4275</v>
      </c>
      <c r="N1252" s="21" t="s">
        <v>10925</v>
      </c>
      <c r="O1252" s="21" t="s">
        <v>10926</v>
      </c>
    </row>
    <row r="1253" spans="1:15" ht="15" customHeight="1">
      <c r="A1253" s="18" t="s">
        <v>151</v>
      </c>
      <c r="B1253" s="18" t="s">
        <v>152</v>
      </c>
      <c r="C1253" s="19">
        <v>10</v>
      </c>
      <c r="D1253" s="18" t="s">
        <v>683</v>
      </c>
      <c r="E1253" s="18" t="s">
        <v>10637</v>
      </c>
      <c r="F1253" s="20">
        <v>17993580</v>
      </c>
      <c r="G1253" s="18" t="s">
        <v>10927</v>
      </c>
      <c r="H1253" s="18" t="s">
        <v>10928</v>
      </c>
      <c r="I1253" s="18" t="s">
        <v>969</v>
      </c>
      <c r="J1253" s="18" t="s">
        <v>10929</v>
      </c>
      <c r="K1253" s="18" t="s">
        <v>10930</v>
      </c>
      <c r="L1253" s="20" t="s">
        <v>10931</v>
      </c>
      <c r="M1253" s="18" t="s">
        <v>4320</v>
      </c>
      <c r="N1253" s="21" t="s">
        <v>10932</v>
      </c>
      <c r="O1253" s="21" t="s">
        <v>10933</v>
      </c>
    </row>
    <row r="1254" spans="1:15" ht="15" customHeight="1">
      <c r="A1254" s="18" t="s">
        <v>151</v>
      </c>
      <c r="B1254" s="18" t="s">
        <v>152</v>
      </c>
      <c r="C1254" s="19">
        <v>10</v>
      </c>
      <c r="D1254" s="18" t="s">
        <v>683</v>
      </c>
      <c r="E1254" s="18" t="s">
        <v>10637</v>
      </c>
      <c r="F1254" s="20">
        <v>17989268</v>
      </c>
      <c r="G1254" s="18" t="s">
        <v>10934</v>
      </c>
      <c r="H1254" s="18" t="s">
        <v>10935</v>
      </c>
      <c r="I1254" s="18" t="s">
        <v>938</v>
      </c>
      <c r="J1254" s="18"/>
      <c r="K1254" s="18" t="s">
        <v>7606</v>
      </c>
      <c r="L1254" s="20" t="s">
        <v>10936</v>
      </c>
      <c r="M1254" s="18" t="s">
        <v>4215</v>
      </c>
      <c r="N1254" s="21" t="s">
        <v>10937</v>
      </c>
      <c r="O1254" s="21" t="s">
        <v>10938</v>
      </c>
    </row>
    <row r="1255" spans="1:15" ht="15" customHeight="1">
      <c r="A1255" s="18" t="s">
        <v>151</v>
      </c>
      <c r="B1255" s="18" t="s">
        <v>152</v>
      </c>
      <c r="C1255" s="19">
        <v>10</v>
      </c>
      <c r="D1255" s="18" t="s">
        <v>683</v>
      </c>
      <c r="E1255" s="18" t="s">
        <v>10637</v>
      </c>
      <c r="F1255" s="20">
        <v>17587057</v>
      </c>
      <c r="G1255" s="18" t="s">
        <v>5020</v>
      </c>
      <c r="H1255" s="18" t="s">
        <v>5021</v>
      </c>
      <c r="I1255" s="18" t="s">
        <v>5022</v>
      </c>
      <c r="J1255" s="18" t="s">
        <v>5023</v>
      </c>
      <c r="K1255" s="18" t="s">
        <v>5024</v>
      </c>
      <c r="L1255" s="20" t="s">
        <v>5025</v>
      </c>
      <c r="M1255" s="18" t="s">
        <v>5026</v>
      </c>
      <c r="N1255" s="21" t="s">
        <v>5027</v>
      </c>
      <c r="O1255" s="21" t="s">
        <v>5028</v>
      </c>
    </row>
    <row r="1256" spans="1:15" ht="15" customHeight="1">
      <c r="A1256" s="18" t="s">
        <v>151</v>
      </c>
      <c r="B1256" s="18" t="s">
        <v>152</v>
      </c>
      <c r="C1256" s="19">
        <v>10</v>
      </c>
      <c r="D1256" s="18" t="s">
        <v>683</v>
      </c>
      <c r="E1256" s="18" t="s">
        <v>10637</v>
      </c>
      <c r="F1256" s="20">
        <v>17300236</v>
      </c>
      <c r="G1256" s="18" t="s">
        <v>10939</v>
      </c>
      <c r="H1256" s="18" t="s">
        <v>10940</v>
      </c>
      <c r="I1256" s="18" t="s">
        <v>8473</v>
      </c>
      <c r="J1256" s="18"/>
      <c r="K1256" s="18" t="s">
        <v>4213</v>
      </c>
      <c r="L1256" s="20" t="s">
        <v>10941</v>
      </c>
      <c r="M1256" s="18" t="s">
        <v>4275</v>
      </c>
      <c r="N1256" s="21" t="s">
        <v>10942</v>
      </c>
      <c r="O1256" s="21" t="s">
        <v>10943</v>
      </c>
    </row>
    <row r="1257" spans="1:15" ht="15" customHeight="1">
      <c r="A1257" s="18" t="s">
        <v>151</v>
      </c>
      <c r="B1257" s="18" t="s">
        <v>152</v>
      </c>
      <c r="C1257" s="19">
        <v>10</v>
      </c>
      <c r="D1257" s="18" t="s">
        <v>683</v>
      </c>
      <c r="E1257" s="18" t="s">
        <v>10637</v>
      </c>
      <c r="F1257" s="20">
        <v>16487089</v>
      </c>
      <c r="G1257" s="18" t="s">
        <v>10944</v>
      </c>
      <c r="H1257" s="18" t="s">
        <v>10945</v>
      </c>
      <c r="I1257" s="18" t="s">
        <v>1807</v>
      </c>
      <c r="J1257" s="18"/>
      <c r="K1257" s="18" t="s">
        <v>4450</v>
      </c>
      <c r="L1257" s="20" t="s">
        <v>10946</v>
      </c>
      <c r="M1257" s="18" t="s">
        <v>6706</v>
      </c>
      <c r="N1257" s="21" t="s">
        <v>10947</v>
      </c>
      <c r="O1257" s="21" t="s">
        <v>10948</v>
      </c>
    </row>
    <row r="1258" spans="1:15" ht="15" customHeight="1">
      <c r="A1258" s="18" t="s">
        <v>151</v>
      </c>
      <c r="B1258" s="18" t="s">
        <v>152</v>
      </c>
      <c r="C1258" s="19">
        <v>10</v>
      </c>
      <c r="D1258" s="18" t="s">
        <v>683</v>
      </c>
      <c r="E1258" s="18" t="s">
        <v>10637</v>
      </c>
      <c r="F1258" s="20">
        <v>16433808</v>
      </c>
      <c r="G1258" s="18" t="s">
        <v>10949</v>
      </c>
      <c r="H1258" s="18" t="s">
        <v>10950</v>
      </c>
      <c r="I1258" s="18" t="s">
        <v>10951</v>
      </c>
      <c r="J1258" s="18"/>
      <c r="K1258" s="18" t="s">
        <v>4213</v>
      </c>
      <c r="L1258" s="20" t="s">
        <v>10952</v>
      </c>
      <c r="M1258" s="18" t="s">
        <v>4334</v>
      </c>
      <c r="N1258" s="21" t="s">
        <v>10953</v>
      </c>
      <c r="O1258" s="21" t="s">
        <v>10954</v>
      </c>
    </row>
    <row r="1259" spans="1:15" ht="15" customHeight="1">
      <c r="A1259" s="18" t="s">
        <v>151</v>
      </c>
      <c r="B1259" s="18" t="s">
        <v>152</v>
      </c>
      <c r="C1259" s="19">
        <v>10</v>
      </c>
      <c r="D1259" s="18" t="s">
        <v>683</v>
      </c>
      <c r="E1259" s="18" t="s">
        <v>10637</v>
      </c>
      <c r="F1259" s="20">
        <v>15787807</v>
      </c>
      <c r="G1259" s="18" t="s">
        <v>10934</v>
      </c>
      <c r="H1259" s="18" t="s">
        <v>10955</v>
      </c>
      <c r="I1259" s="18" t="s">
        <v>10956</v>
      </c>
      <c r="J1259" s="18"/>
      <c r="K1259" s="18" t="s">
        <v>4213</v>
      </c>
      <c r="L1259" s="20" t="s">
        <v>10957</v>
      </c>
      <c r="M1259" s="18" t="s">
        <v>7233</v>
      </c>
      <c r="N1259" s="21" t="s">
        <v>10958</v>
      </c>
      <c r="O1259" s="21" t="s">
        <v>10959</v>
      </c>
    </row>
    <row r="1260" spans="1:15" ht="15" customHeight="1">
      <c r="A1260" s="18" t="s">
        <v>151</v>
      </c>
      <c r="B1260" s="18" t="s">
        <v>152</v>
      </c>
      <c r="C1260" s="19">
        <v>10</v>
      </c>
      <c r="D1260" s="18" t="s">
        <v>683</v>
      </c>
      <c r="E1260" s="18" t="s">
        <v>10637</v>
      </c>
      <c r="F1260" s="20">
        <v>15654960</v>
      </c>
      <c r="G1260" s="18" t="s">
        <v>10960</v>
      </c>
      <c r="H1260" s="18" t="s">
        <v>10961</v>
      </c>
      <c r="I1260" s="18" t="s">
        <v>1997</v>
      </c>
      <c r="J1260" s="18"/>
      <c r="K1260" s="18" t="s">
        <v>4245</v>
      </c>
      <c r="L1260" s="20" t="s">
        <v>10962</v>
      </c>
      <c r="M1260" s="18" t="s">
        <v>4275</v>
      </c>
      <c r="N1260" s="21" t="s">
        <v>10963</v>
      </c>
      <c r="O1260" s="21" t="s">
        <v>10964</v>
      </c>
    </row>
    <row r="1261" spans="1:15" ht="15" customHeight="1">
      <c r="A1261" s="18" t="s">
        <v>151</v>
      </c>
      <c r="B1261" s="18" t="s">
        <v>152</v>
      </c>
      <c r="C1261" s="19">
        <v>10</v>
      </c>
      <c r="D1261" s="18" t="s">
        <v>683</v>
      </c>
      <c r="E1261" s="18" t="s">
        <v>10637</v>
      </c>
      <c r="F1261" s="20">
        <v>15333584</v>
      </c>
      <c r="G1261" s="18" t="s">
        <v>5061</v>
      </c>
      <c r="H1261" s="18" t="s">
        <v>5062</v>
      </c>
      <c r="I1261" s="18" t="s">
        <v>5063</v>
      </c>
      <c r="J1261" s="18" t="s">
        <v>5064</v>
      </c>
      <c r="K1261" s="18" t="s">
        <v>4571</v>
      </c>
      <c r="L1261" s="20" t="s">
        <v>5065</v>
      </c>
      <c r="M1261" s="18" t="s">
        <v>4275</v>
      </c>
      <c r="N1261" s="21" t="s">
        <v>5066</v>
      </c>
      <c r="O1261" s="21" t="s">
        <v>5067</v>
      </c>
    </row>
    <row r="1262" spans="1:15" ht="15" customHeight="1">
      <c r="A1262" s="18" t="s">
        <v>151</v>
      </c>
      <c r="B1262" s="18" t="s">
        <v>152</v>
      </c>
      <c r="C1262" s="19">
        <v>10</v>
      </c>
      <c r="D1262" s="18" t="s">
        <v>683</v>
      </c>
      <c r="E1262" s="18" t="s">
        <v>10637</v>
      </c>
      <c r="F1262" s="20">
        <v>15173233</v>
      </c>
      <c r="G1262" s="18" t="s">
        <v>10965</v>
      </c>
      <c r="H1262" s="18" t="s">
        <v>10966</v>
      </c>
      <c r="I1262" s="18" t="s">
        <v>10967</v>
      </c>
      <c r="J1262" s="18"/>
      <c r="K1262" s="18" t="s">
        <v>10930</v>
      </c>
      <c r="L1262" s="20" t="s">
        <v>10968</v>
      </c>
      <c r="M1262" s="18" t="s">
        <v>10969</v>
      </c>
      <c r="N1262" s="21" t="s">
        <v>10970</v>
      </c>
      <c r="O1262" s="21" t="s">
        <v>10971</v>
      </c>
    </row>
    <row r="1263" spans="1:15" ht="15" customHeight="1">
      <c r="A1263" s="18" t="s">
        <v>151</v>
      </c>
      <c r="B1263" s="18" t="s">
        <v>152</v>
      </c>
      <c r="C1263" s="19">
        <v>10</v>
      </c>
      <c r="D1263" s="18" t="s">
        <v>683</v>
      </c>
      <c r="E1263" s="18" t="s">
        <v>10637</v>
      </c>
      <c r="F1263" s="20">
        <v>15173254</v>
      </c>
      <c r="G1263" s="18" t="s">
        <v>10972</v>
      </c>
      <c r="H1263" s="18" t="s">
        <v>10973</v>
      </c>
      <c r="I1263" s="18" t="s">
        <v>10967</v>
      </c>
      <c r="J1263" s="18"/>
      <c r="K1263" s="18" t="s">
        <v>10930</v>
      </c>
      <c r="L1263" s="20" t="s">
        <v>10974</v>
      </c>
      <c r="M1263" s="18" t="s">
        <v>4275</v>
      </c>
      <c r="N1263" s="21" t="s">
        <v>10975</v>
      </c>
      <c r="O1263" s="21" t="s">
        <v>10976</v>
      </c>
    </row>
    <row r="1264" spans="1:15" ht="15" customHeight="1">
      <c r="A1264" s="18" t="s">
        <v>151</v>
      </c>
      <c r="B1264" s="18" t="s">
        <v>152</v>
      </c>
      <c r="C1264" s="19">
        <v>10</v>
      </c>
      <c r="D1264" s="18" t="s">
        <v>683</v>
      </c>
      <c r="E1264" s="18" t="s">
        <v>10637</v>
      </c>
      <c r="F1264" s="20">
        <v>12888109</v>
      </c>
      <c r="G1264" s="18" t="s">
        <v>10977</v>
      </c>
      <c r="H1264" s="18" t="s">
        <v>10978</v>
      </c>
      <c r="I1264" s="18" t="s">
        <v>5095</v>
      </c>
      <c r="J1264" s="18"/>
      <c r="K1264" s="18" t="s">
        <v>10979</v>
      </c>
      <c r="L1264" s="20" t="s">
        <v>10980</v>
      </c>
      <c r="M1264" s="18" t="s">
        <v>4215</v>
      </c>
      <c r="N1264" s="21" t="s">
        <v>10981</v>
      </c>
      <c r="O1264" s="21" t="s">
        <v>10982</v>
      </c>
    </row>
    <row r="1265" spans="1:15" ht="15" customHeight="1">
      <c r="A1265" s="18" t="s">
        <v>151</v>
      </c>
      <c r="B1265" s="18" t="s">
        <v>152</v>
      </c>
      <c r="C1265" s="19">
        <v>10</v>
      </c>
      <c r="D1265" s="18" t="s">
        <v>683</v>
      </c>
      <c r="E1265" s="18" t="s">
        <v>10637</v>
      </c>
      <c r="F1265" s="20">
        <v>12930309</v>
      </c>
      <c r="G1265" s="18" t="s">
        <v>10983</v>
      </c>
      <c r="H1265" s="18" t="s">
        <v>10984</v>
      </c>
      <c r="I1265" s="18" t="s">
        <v>5095</v>
      </c>
      <c r="J1265" s="18"/>
      <c r="K1265" s="18" t="s">
        <v>4280</v>
      </c>
      <c r="L1265" s="20" t="s">
        <v>10985</v>
      </c>
      <c r="M1265" s="18" t="s">
        <v>4206</v>
      </c>
      <c r="N1265" s="21" t="s">
        <v>10986</v>
      </c>
      <c r="O1265" s="21" t="s">
        <v>10987</v>
      </c>
    </row>
    <row r="1266" spans="1:15" ht="15" customHeight="1">
      <c r="A1266" s="18" t="s">
        <v>151</v>
      </c>
      <c r="B1266" s="18" t="s">
        <v>152</v>
      </c>
      <c r="C1266" s="19">
        <v>10</v>
      </c>
      <c r="D1266" s="18" t="s">
        <v>683</v>
      </c>
      <c r="E1266" s="18" t="s">
        <v>10637</v>
      </c>
      <c r="F1266" s="20">
        <v>12410736</v>
      </c>
      <c r="G1266" s="18" t="s">
        <v>10988</v>
      </c>
      <c r="H1266" s="18" t="s">
        <v>10989</v>
      </c>
      <c r="I1266" s="18" t="s">
        <v>8635</v>
      </c>
      <c r="J1266" s="18"/>
      <c r="K1266" s="18" t="s">
        <v>4213</v>
      </c>
      <c r="L1266" s="20" t="s">
        <v>10990</v>
      </c>
      <c r="M1266" s="18" t="s">
        <v>4982</v>
      </c>
      <c r="N1266" s="21" t="s">
        <v>10991</v>
      </c>
      <c r="O1266" s="21" t="s">
        <v>10992</v>
      </c>
    </row>
    <row r="1267" spans="1:15" ht="15" customHeight="1">
      <c r="A1267" s="18" t="s">
        <v>151</v>
      </c>
      <c r="B1267" s="18" t="s">
        <v>152</v>
      </c>
      <c r="C1267" s="19">
        <v>10</v>
      </c>
      <c r="D1267" s="18" t="s">
        <v>683</v>
      </c>
      <c r="E1267" s="18" t="s">
        <v>10637</v>
      </c>
      <c r="F1267" s="20">
        <v>11952680</v>
      </c>
      <c r="G1267" s="18" t="s">
        <v>10993</v>
      </c>
      <c r="H1267" s="18" t="s">
        <v>10994</v>
      </c>
      <c r="I1267" s="18" t="s">
        <v>5933</v>
      </c>
      <c r="J1267" s="18"/>
      <c r="K1267" s="18" t="s">
        <v>4450</v>
      </c>
      <c r="L1267" s="20" t="s">
        <v>10995</v>
      </c>
      <c r="M1267" s="18" t="s">
        <v>4982</v>
      </c>
      <c r="N1267" s="21" t="s">
        <v>10996</v>
      </c>
      <c r="O1267" s="21" t="s">
        <v>10997</v>
      </c>
    </row>
    <row r="1268" spans="1:15" ht="15" customHeight="1">
      <c r="A1268" s="18" t="s">
        <v>151</v>
      </c>
      <c r="B1268" s="18" t="s">
        <v>152</v>
      </c>
      <c r="C1268" s="19">
        <v>10</v>
      </c>
      <c r="D1268" s="18" t="s">
        <v>683</v>
      </c>
      <c r="E1268" s="18" t="s">
        <v>10637</v>
      </c>
      <c r="F1268" s="20">
        <v>11678877</v>
      </c>
      <c r="G1268" s="18" t="s">
        <v>10998</v>
      </c>
      <c r="H1268" s="18" t="s">
        <v>10999</v>
      </c>
      <c r="I1268" s="18" t="s">
        <v>960</v>
      </c>
      <c r="J1268" s="18"/>
      <c r="K1268" s="18" t="s">
        <v>4450</v>
      </c>
      <c r="L1268" s="20" t="s">
        <v>11000</v>
      </c>
      <c r="M1268" s="18" t="s">
        <v>5496</v>
      </c>
      <c r="N1268" s="21" t="s">
        <v>11001</v>
      </c>
      <c r="O1268" s="21" t="s">
        <v>11002</v>
      </c>
    </row>
    <row r="1269" spans="1:15" ht="15" customHeight="1">
      <c r="A1269" s="18" t="s">
        <v>151</v>
      </c>
      <c r="B1269" s="18" t="s">
        <v>152</v>
      </c>
      <c r="C1269" s="19">
        <v>10</v>
      </c>
      <c r="D1269" s="18" t="s">
        <v>683</v>
      </c>
      <c r="E1269" s="18" t="s">
        <v>10637</v>
      </c>
      <c r="F1269" s="20">
        <v>11488842</v>
      </c>
      <c r="G1269" s="18" t="s">
        <v>11003</v>
      </c>
      <c r="H1269" s="18" t="s">
        <v>11004</v>
      </c>
      <c r="I1269" s="18" t="s">
        <v>554</v>
      </c>
      <c r="J1269" s="18"/>
      <c r="K1269" s="18" t="s">
        <v>4450</v>
      </c>
      <c r="L1269" s="20" t="s">
        <v>11005</v>
      </c>
      <c r="M1269" s="18" t="s">
        <v>11006</v>
      </c>
      <c r="N1269" s="21" t="s">
        <v>11007</v>
      </c>
      <c r="O1269" s="21" t="s">
        <v>11008</v>
      </c>
    </row>
    <row r="1270" spans="1:15" ht="15" customHeight="1">
      <c r="A1270" s="18" t="s">
        <v>151</v>
      </c>
      <c r="B1270" s="18" t="s">
        <v>152</v>
      </c>
      <c r="C1270" s="19">
        <v>10</v>
      </c>
      <c r="D1270" s="18" t="s">
        <v>683</v>
      </c>
      <c r="E1270" s="18" t="s">
        <v>10637</v>
      </c>
      <c r="F1270" s="20">
        <v>11309031</v>
      </c>
      <c r="G1270" s="18" t="s">
        <v>11009</v>
      </c>
      <c r="H1270" s="18" t="s">
        <v>11010</v>
      </c>
      <c r="I1270" s="18" t="s">
        <v>1829</v>
      </c>
      <c r="J1270" s="18"/>
      <c r="K1270" s="18" t="s">
        <v>11011</v>
      </c>
      <c r="L1270" s="20" t="s">
        <v>11012</v>
      </c>
      <c r="M1270" s="18" t="s">
        <v>8426</v>
      </c>
      <c r="N1270" s="21" t="s">
        <v>11013</v>
      </c>
      <c r="O1270" s="21" t="s">
        <v>11014</v>
      </c>
    </row>
    <row r="1271" spans="1:15" ht="15" customHeight="1">
      <c r="A1271" s="18" t="s">
        <v>151</v>
      </c>
      <c r="B1271" s="18" t="s">
        <v>152</v>
      </c>
      <c r="C1271" s="19">
        <v>10</v>
      </c>
      <c r="D1271" s="18" t="s">
        <v>683</v>
      </c>
      <c r="E1271" s="18" t="s">
        <v>10637</v>
      </c>
      <c r="F1271" s="20">
        <v>11134234</v>
      </c>
      <c r="G1271" s="18" t="s">
        <v>11015</v>
      </c>
      <c r="H1271" s="18" t="s">
        <v>11016</v>
      </c>
      <c r="I1271" s="18" t="s">
        <v>564</v>
      </c>
      <c r="J1271" s="18"/>
      <c r="K1271" s="18" t="s">
        <v>10930</v>
      </c>
      <c r="L1271" s="20" t="s">
        <v>11017</v>
      </c>
      <c r="M1271" s="18" t="s">
        <v>4275</v>
      </c>
      <c r="N1271" s="21" t="s">
        <v>11018</v>
      </c>
      <c r="O1271" s="21" t="s">
        <v>11019</v>
      </c>
    </row>
    <row r="1272" spans="1:15" ht="15" customHeight="1">
      <c r="A1272" s="18" t="s">
        <v>151</v>
      </c>
      <c r="B1272" s="18" t="s">
        <v>152</v>
      </c>
      <c r="C1272" s="19">
        <v>10</v>
      </c>
      <c r="D1272" s="18" t="s">
        <v>683</v>
      </c>
      <c r="E1272" s="18" t="s">
        <v>10637</v>
      </c>
      <c r="F1272" s="20">
        <v>11260174</v>
      </c>
      <c r="G1272" s="18" t="s">
        <v>11020</v>
      </c>
      <c r="H1272" s="18" t="s">
        <v>11021</v>
      </c>
      <c r="I1272" s="18" t="s">
        <v>564</v>
      </c>
      <c r="J1272" s="18"/>
      <c r="K1272" s="18" t="s">
        <v>4450</v>
      </c>
      <c r="L1272" s="20" t="s">
        <v>11022</v>
      </c>
      <c r="M1272" s="18" t="s">
        <v>5682</v>
      </c>
      <c r="N1272" s="21" t="s">
        <v>11023</v>
      </c>
      <c r="O1272" s="21" t="s">
        <v>11024</v>
      </c>
    </row>
    <row r="1273" spans="1:15" ht="15" customHeight="1">
      <c r="A1273" s="18" t="s">
        <v>151</v>
      </c>
      <c r="B1273" s="18" t="s">
        <v>152</v>
      </c>
      <c r="C1273" s="19">
        <v>10</v>
      </c>
      <c r="D1273" s="18" t="s">
        <v>683</v>
      </c>
      <c r="E1273" s="18" t="s">
        <v>10637</v>
      </c>
      <c r="F1273" s="20">
        <v>11123414</v>
      </c>
      <c r="G1273" s="18" t="s">
        <v>11025</v>
      </c>
      <c r="H1273" s="18" t="s">
        <v>11026</v>
      </c>
      <c r="I1273" s="18" t="s">
        <v>2043</v>
      </c>
      <c r="J1273" s="18"/>
      <c r="K1273" s="18" t="s">
        <v>11027</v>
      </c>
      <c r="L1273" s="20" t="s">
        <v>11028</v>
      </c>
      <c r="M1273" s="18" t="s">
        <v>4206</v>
      </c>
      <c r="N1273" s="21" t="s">
        <v>11029</v>
      </c>
      <c r="O1273" s="21" t="s">
        <v>11030</v>
      </c>
    </row>
    <row r="1274" spans="1:15" ht="15" customHeight="1">
      <c r="A1274" s="18" t="s">
        <v>151</v>
      </c>
      <c r="B1274" s="18" t="s">
        <v>152</v>
      </c>
      <c r="C1274" s="19">
        <v>10</v>
      </c>
      <c r="D1274" s="18" t="s">
        <v>683</v>
      </c>
      <c r="E1274" s="18" t="s">
        <v>10637</v>
      </c>
      <c r="F1274" s="20">
        <v>10951128</v>
      </c>
      <c r="G1274" s="18" t="s">
        <v>10638</v>
      </c>
      <c r="H1274" s="18" t="s">
        <v>11031</v>
      </c>
      <c r="I1274" s="18" t="s">
        <v>5144</v>
      </c>
      <c r="J1274" s="18"/>
      <c r="K1274" s="18" t="s">
        <v>4213</v>
      </c>
      <c r="L1274" s="20" t="s">
        <v>11032</v>
      </c>
      <c r="M1274" s="18" t="s">
        <v>7233</v>
      </c>
      <c r="N1274" s="21" t="s">
        <v>11033</v>
      </c>
      <c r="O1274" s="21" t="s">
        <v>11034</v>
      </c>
    </row>
    <row r="1275" spans="1:15" ht="15" customHeight="1">
      <c r="A1275" s="18" t="s">
        <v>151</v>
      </c>
      <c r="B1275" s="18" t="s">
        <v>152</v>
      </c>
      <c r="C1275" s="19">
        <v>10</v>
      </c>
      <c r="D1275" s="18" t="s">
        <v>683</v>
      </c>
      <c r="E1275" s="18" t="s">
        <v>10637</v>
      </c>
      <c r="F1275" s="20">
        <v>10554057</v>
      </c>
      <c r="G1275" s="18" t="s">
        <v>11025</v>
      </c>
      <c r="H1275" s="18" t="s">
        <v>11035</v>
      </c>
      <c r="I1275" s="18" t="s">
        <v>5976</v>
      </c>
      <c r="J1275" s="18"/>
      <c r="K1275" s="18" t="s">
        <v>7187</v>
      </c>
      <c r="L1275" s="20" t="s">
        <v>11036</v>
      </c>
      <c r="M1275" s="18" t="s">
        <v>4206</v>
      </c>
      <c r="N1275" s="21" t="s">
        <v>11037</v>
      </c>
      <c r="O1275" s="21" t="s">
        <v>11038</v>
      </c>
    </row>
    <row r="1276" spans="1:15" ht="15" customHeight="1">
      <c r="A1276" s="18" t="s">
        <v>151</v>
      </c>
      <c r="B1276" s="18" t="s">
        <v>152</v>
      </c>
      <c r="C1276" s="19">
        <v>10</v>
      </c>
      <c r="D1276" s="18" t="s">
        <v>683</v>
      </c>
      <c r="E1276" s="18" t="s">
        <v>10637</v>
      </c>
      <c r="F1276" s="20">
        <v>10564317</v>
      </c>
      <c r="G1276" s="18" t="s">
        <v>10638</v>
      </c>
      <c r="H1276" s="18" t="s">
        <v>11039</v>
      </c>
      <c r="I1276" s="18" t="s">
        <v>7036</v>
      </c>
      <c r="J1276" s="18"/>
      <c r="K1276" s="18" t="s">
        <v>4450</v>
      </c>
      <c r="L1276" s="20" t="s">
        <v>11040</v>
      </c>
      <c r="M1276" s="18" t="s">
        <v>4215</v>
      </c>
      <c r="N1276" s="21" t="s">
        <v>11041</v>
      </c>
      <c r="O1276" s="21" t="s">
        <v>11042</v>
      </c>
    </row>
    <row r="1277" spans="1:15" ht="15" customHeight="1">
      <c r="A1277" s="18" t="s">
        <v>151</v>
      </c>
      <c r="B1277" s="18" t="s">
        <v>152</v>
      </c>
      <c r="C1277" s="19">
        <v>10</v>
      </c>
      <c r="D1277" s="18" t="s">
        <v>683</v>
      </c>
      <c r="E1277" s="18" t="s">
        <v>10637</v>
      </c>
      <c r="F1277" s="20">
        <v>10354101</v>
      </c>
      <c r="G1277" s="18" t="s">
        <v>11043</v>
      </c>
      <c r="H1277" s="18" t="s">
        <v>11044</v>
      </c>
      <c r="I1277" s="18" t="s">
        <v>8792</v>
      </c>
      <c r="J1277" s="18"/>
      <c r="K1277" s="18" t="s">
        <v>4213</v>
      </c>
      <c r="L1277" s="20" t="s">
        <v>11045</v>
      </c>
      <c r="M1277" s="18" t="s">
        <v>5876</v>
      </c>
      <c r="N1277" s="21" t="s">
        <v>11046</v>
      </c>
      <c r="O1277" s="21" t="s">
        <v>11047</v>
      </c>
    </row>
    <row r="1278" spans="1:15" ht="15" customHeight="1">
      <c r="A1278" s="18" t="s">
        <v>151</v>
      </c>
      <c r="B1278" s="18" t="s">
        <v>152</v>
      </c>
      <c r="C1278" s="19">
        <v>10</v>
      </c>
      <c r="D1278" s="18" t="s">
        <v>683</v>
      </c>
      <c r="E1278" s="18" t="s">
        <v>10637</v>
      </c>
      <c r="F1278" s="20">
        <v>10084314</v>
      </c>
      <c r="G1278" s="18" t="s">
        <v>11048</v>
      </c>
      <c r="H1278" s="18" t="s">
        <v>11049</v>
      </c>
      <c r="I1278" s="18" t="s">
        <v>5989</v>
      </c>
      <c r="J1278" s="18"/>
      <c r="K1278" s="18" t="s">
        <v>4245</v>
      </c>
      <c r="L1278" s="20" t="s">
        <v>11050</v>
      </c>
      <c r="M1278" s="18" t="s">
        <v>4275</v>
      </c>
      <c r="N1278" s="21" t="s">
        <v>11051</v>
      </c>
      <c r="O1278" s="21" t="s">
        <v>11052</v>
      </c>
    </row>
    <row r="1279" spans="1:15" ht="15" customHeight="1">
      <c r="A1279" s="18" t="s">
        <v>151</v>
      </c>
      <c r="B1279" s="18" t="s">
        <v>152</v>
      </c>
      <c r="C1279" s="19">
        <v>10</v>
      </c>
      <c r="D1279" s="18" t="s">
        <v>683</v>
      </c>
      <c r="E1279" s="18" t="s">
        <v>10637</v>
      </c>
      <c r="F1279" s="20">
        <v>10086446</v>
      </c>
      <c r="G1279" s="18" t="s">
        <v>11053</v>
      </c>
      <c r="H1279" s="18" t="s">
        <v>11054</v>
      </c>
      <c r="I1279" s="18" t="s">
        <v>5989</v>
      </c>
      <c r="J1279" s="18"/>
      <c r="K1279" s="18" t="s">
        <v>5103</v>
      </c>
      <c r="L1279" s="20" t="s">
        <v>11055</v>
      </c>
      <c r="M1279" s="18" t="s">
        <v>4206</v>
      </c>
      <c r="N1279" s="21" t="s">
        <v>11056</v>
      </c>
      <c r="O1279" s="21" t="s">
        <v>11057</v>
      </c>
    </row>
    <row r="1280" spans="1:15" ht="15" customHeight="1">
      <c r="A1280" s="18" t="s">
        <v>151</v>
      </c>
      <c r="B1280" s="18" t="s">
        <v>152</v>
      </c>
      <c r="C1280" s="19">
        <v>10</v>
      </c>
      <c r="D1280" s="18" t="s">
        <v>683</v>
      </c>
      <c r="E1280" s="18" t="s">
        <v>10637</v>
      </c>
      <c r="F1280" s="20">
        <v>10233246</v>
      </c>
      <c r="G1280" s="18" t="s">
        <v>11058</v>
      </c>
      <c r="H1280" s="18" t="s">
        <v>11059</v>
      </c>
      <c r="I1280" s="18" t="s">
        <v>5995</v>
      </c>
      <c r="J1280" s="18"/>
      <c r="K1280" s="18" t="s">
        <v>4213</v>
      </c>
      <c r="L1280" s="20" t="s">
        <v>11060</v>
      </c>
      <c r="M1280" s="18" t="s">
        <v>4982</v>
      </c>
      <c r="N1280" s="21" t="s">
        <v>11061</v>
      </c>
      <c r="O1280" s="21" t="s">
        <v>11062</v>
      </c>
    </row>
    <row r="1281" spans="1:15" ht="15" customHeight="1">
      <c r="A1281" s="18" t="s">
        <v>151</v>
      </c>
      <c r="B1281" s="18" t="s">
        <v>152</v>
      </c>
      <c r="C1281" s="19">
        <v>10</v>
      </c>
      <c r="D1281" s="18" t="s">
        <v>683</v>
      </c>
      <c r="E1281" s="18" t="s">
        <v>10637</v>
      </c>
      <c r="F1281" s="20">
        <v>10571840</v>
      </c>
      <c r="G1281" s="18" t="s">
        <v>11063</v>
      </c>
      <c r="H1281" s="18" t="s">
        <v>11064</v>
      </c>
      <c r="I1281" s="18" t="s">
        <v>11065</v>
      </c>
      <c r="J1281" s="18"/>
      <c r="K1281" s="18" t="s">
        <v>5641</v>
      </c>
      <c r="L1281" s="20" t="s">
        <v>11066</v>
      </c>
      <c r="M1281" s="18" t="s">
        <v>4215</v>
      </c>
      <c r="N1281" s="21" t="s">
        <v>11067</v>
      </c>
      <c r="O1281" s="21" t="s">
        <v>11068</v>
      </c>
    </row>
    <row r="1282" spans="1:15" ht="15" customHeight="1">
      <c r="A1282" s="18" t="s">
        <v>151</v>
      </c>
      <c r="B1282" s="18" t="s">
        <v>152</v>
      </c>
      <c r="C1282" s="19">
        <v>10</v>
      </c>
      <c r="D1282" s="18" t="s">
        <v>683</v>
      </c>
      <c r="E1282" s="18" t="s">
        <v>10637</v>
      </c>
      <c r="F1282" s="20">
        <v>9620305</v>
      </c>
      <c r="G1282" s="18" t="s">
        <v>11069</v>
      </c>
      <c r="H1282" s="18" t="s">
        <v>11070</v>
      </c>
      <c r="I1282" s="18" t="s">
        <v>11071</v>
      </c>
      <c r="J1282" s="18"/>
      <c r="K1282" s="18" t="s">
        <v>4245</v>
      </c>
      <c r="L1282" s="20" t="s">
        <v>11072</v>
      </c>
      <c r="M1282" s="18" t="s">
        <v>5105</v>
      </c>
      <c r="N1282" s="21" t="s">
        <v>11073</v>
      </c>
      <c r="O1282" s="21" t="s">
        <v>11074</v>
      </c>
    </row>
    <row r="1283" spans="1:15" ht="15" customHeight="1">
      <c r="A1283" s="18" t="s">
        <v>151</v>
      </c>
      <c r="B1283" s="18" t="s">
        <v>152</v>
      </c>
      <c r="C1283" s="19">
        <v>10</v>
      </c>
      <c r="D1283" s="18" t="s">
        <v>683</v>
      </c>
      <c r="E1283" s="18" t="s">
        <v>10637</v>
      </c>
      <c r="F1283" s="20">
        <v>9861744</v>
      </c>
      <c r="G1283" s="18" t="s">
        <v>11075</v>
      </c>
      <c r="H1283" s="18" t="s">
        <v>11076</v>
      </c>
      <c r="I1283" s="18" t="s">
        <v>11077</v>
      </c>
      <c r="J1283" s="18"/>
      <c r="K1283" s="18" t="s">
        <v>4450</v>
      </c>
      <c r="L1283" s="20" t="s">
        <v>11078</v>
      </c>
      <c r="M1283" s="18" t="s">
        <v>5496</v>
      </c>
      <c r="N1283" s="21" t="s">
        <v>11079</v>
      </c>
      <c r="O1283" s="21" t="s">
        <v>11080</v>
      </c>
    </row>
    <row r="1284" spans="1:15" ht="15" customHeight="1">
      <c r="A1284" s="18" t="s">
        <v>151</v>
      </c>
      <c r="B1284" s="18" t="s">
        <v>152</v>
      </c>
      <c r="C1284" s="19">
        <v>10</v>
      </c>
      <c r="D1284" s="18" t="s">
        <v>683</v>
      </c>
      <c r="E1284" s="18" t="s">
        <v>10637</v>
      </c>
      <c r="F1284" s="20">
        <v>9349366</v>
      </c>
      <c r="G1284" s="18" t="s">
        <v>11081</v>
      </c>
      <c r="H1284" s="18" t="s">
        <v>11082</v>
      </c>
      <c r="I1284" s="18" t="s">
        <v>7058</v>
      </c>
      <c r="J1284" s="18"/>
      <c r="K1284" s="18" t="s">
        <v>4213</v>
      </c>
      <c r="L1284" s="20" t="s">
        <v>11083</v>
      </c>
      <c r="M1284" s="18" t="s">
        <v>4982</v>
      </c>
      <c r="N1284" s="21" t="s">
        <v>11084</v>
      </c>
      <c r="O1284" s="21" t="s">
        <v>11085</v>
      </c>
    </row>
    <row r="1285" spans="1:15" ht="15" customHeight="1">
      <c r="A1285" s="18" t="s">
        <v>151</v>
      </c>
      <c r="B1285" s="18" t="s">
        <v>152</v>
      </c>
      <c r="C1285" s="19">
        <v>10</v>
      </c>
      <c r="D1285" s="18" t="s">
        <v>683</v>
      </c>
      <c r="E1285" s="18" t="s">
        <v>10637</v>
      </c>
      <c r="F1285" s="20">
        <v>9197974</v>
      </c>
      <c r="G1285" s="18" t="s">
        <v>11086</v>
      </c>
      <c r="H1285" s="18" t="s">
        <v>11087</v>
      </c>
      <c r="I1285" s="18" t="s">
        <v>11088</v>
      </c>
      <c r="J1285" s="18"/>
      <c r="K1285" s="18" t="s">
        <v>7187</v>
      </c>
      <c r="L1285" s="20" t="s">
        <v>11089</v>
      </c>
      <c r="M1285" s="18" t="s">
        <v>4206</v>
      </c>
      <c r="N1285" s="21" t="s">
        <v>11090</v>
      </c>
      <c r="O1285" s="21" t="s">
        <v>11091</v>
      </c>
    </row>
    <row r="1286" spans="1:15" ht="15" customHeight="1">
      <c r="A1286" s="18" t="s">
        <v>151</v>
      </c>
      <c r="B1286" s="18" t="s">
        <v>152</v>
      </c>
      <c r="C1286" s="19">
        <v>10</v>
      </c>
      <c r="D1286" s="18" t="s">
        <v>683</v>
      </c>
      <c r="E1286" s="18" t="s">
        <v>10637</v>
      </c>
      <c r="F1286" s="20">
        <v>8784278</v>
      </c>
      <c r="G1286" s="18" t="s">
        <v>11092</v>
      </c>
      <c r="H1286" s="18" t="s">
        <v>11093</v>
      </c>
      <c r="I1286" s="18" t="s">
        <v>2066</v>
      </c>
      <c r="J1286" s="18"/>
      <c r="K1286" s="18" t="s">
        <v>4552</v>
      </c>
      <c r="L1286" s="20" t="s">
        <v>11094</v>
      </c>
      <c r="M1286" s="18" t="s">
        <v>4206</v>
      </c>
      <c r="N1286" s="21" t="s">
        <v>11095</v>
      </c>
      <c r="O1286" s="21" t="s">
        <v>11096</v>
      </c>
    </row>
    <row r="1287" spans="1:15" ht="15" customHeight="1">
      <c r="A1287" s="18" t="s">
        <v>151</v>
      </c>
      <c r="B1287" s="18" t="s">
        <v>152</v>
      </c>
      <c r="C1287" s="19">
        <v>10</v>
      </c>
      <c r="D1287" s="18" t="s">
        <v>683</v>
      </c>
      <c r="E1287" s="18" t="s">
        <v>10637</v>
      </c>
      <c r="F1287" s="20">
        <v>8763428</v>
      </c>
      <c r="G1287" s="18" t="s">
        <v>11097</v>
      </c>
      <c r="H1287" s="18" t="s">
        <v>11098</v>
      </c>
      <c r="I1287" s="18" t="s">
        <v>1841</v>
      </c>
      <c r="J1287" s="18"/>
      <c r="K1287" s="18" t="s">
        <v>4213</v>
      </c>
      <c r="L1287" s="20" t="s">
        <v>11099</v>
      </c>
      <c r="M1287" s="18" t="s">
        <v>4206</v>
      </c>
      <c r="N1287" s="21" t="s">
        <v>11100</v>
      </c>
      <c r="O1287" s="21" t="s">
        <v>11101</v>
      </c>
    </row>
    <row r="1288" spans="1:15" ht="15" customHeight="1">
      <c r="A1288" s="18" t="s">
        <v>151</v>
      </c>
      <c r="B1288" s="18" t="s">
        <v>152</v>
      </c>
      <c r="C1288" s="19">
        <v>10</v>
      </c>
      <c r="D1288" s="18" t="s">
        <v>683</v>
      </c>
      <c r="E1288" s="18" t="s">
        <v>10637</v>
      </c>
      <c r="F1288" s="20">
        <v>8720983</v>
      </c>
      <c r="G1288" s="18" t="s">
        <v>11102</v>
      </c>
      <c r="H1288" s="18" t="s">
        <v>11103</v>
      </c>
      <c r="I1288" s="18" t="s">
        <v>8944</v>
      </c>
      <c r="J1288" s="18"/>
      <c r="K1288" s="18" t="s">
        <v>6452</v>
      </c>
      <c r="L1288" s="20" t="s">
        <v>11104</v>
      </c>
      <c r="M1288" s="18" t="s">
        <v>4206</v>
      </c>
      <c r="N1288" s="21" t="s">
        <v>11105</v>
      </c>
      <c r="O1288" s="21" t="s">
        <v>11106</v>
      </c>
    </row>
    <row r="1289" spans="1:15" ht="15" customHeight="1">
      <c r="A1289" s="18" t="s">
        <v>151</v>
      </c>
      <c r="B1289" s="18" t="s">
        <v>152</v>
      </c>
      <c r="C1289" s="19">
        <v>10</v>
      </c>
      <c r="D1289" s="18" t="s">
        <v>683</v>
      </c>
      <c r="E1289" s="18" t="s">
        <v>10637</v>
      </c>
      <c r="F1289" s="20">
        <v>7962736</v>
      </c>
      <c r="G1289" s="18" t="s">
        <v>11107</v>
      </c>
      <c r="H1289" s="18" t="s">
        <v>11108</v>
      </c>
      <c r="I1289" s="18" t="s">
        <v>11109</v>
      </c>
      <c r="J1289" s="18"/>
      <c r="K1289" s="18" t="s">
        <v>4552</v>
      </c>
      <c r="L1289" s="20" t="s">
        <v>11110</v>
      </c>
      <c r="M1289" s="18" t="s">
        <v>5682</v>
      </c>
      <c r="N1289" s="21" t="s">
        <v>11111</v>
      </c>
      <c r="O1289" s="21" t="s">
        <v>11112</v>
      </c>
    </row>
    <row r="1290" spans="1:15" ht="15" customHeight="1">
      <c r="A1290" s="18" t="s">
        <v>151</v>
      </c>
      <c r="B1290" s="18" t="s">
        <v>152</v>
      </c>
      <c r="C1290" s="19">
        <v>10</v>
      </c>
      <c r="D1290" s="18" t="s">
        <v>683</v>
      </c>
      <c r="E1290" s="18" t="s">
        <v>10637</v>
      </c>
      <c r="F1290" s="20">
        <v>7842700</v>
      </c>
      <c r="G1290" s="18" t="s">
        <v>11113</v>
      </c>
      <c r="H1290" s="18" t="s">
        <v>11114</v>
      </c>
      <c r="I1290" s="18" t="s">
        <v>11115</v>
      </c>
      <c r="J1290" s="18"/>
      <c r="K1290" s="18" t="s">
        <v>7187</v>
      </c>
      <c r="L1290" s="20" t="s">
        <v>11116</v>
      </c>
      <c r="M1290" s="18" t="s">
        <v>4452</v>
      </c>
      <c r="N1290" s="21" t="s">
        <v>11117</v>
      </c>
      <c r="O1290" s="21" t="s">
        <v>11118</v>
      </c>
    </row>
    <row r="1291" spans="1:15" ht="15" customHeight="1">
      <c r="A1291" s="18" t="s">
        <v>151</v>
      </c>
      <c r="B1291" s="18" t="s">
        <v>152</v>
      </c>
      <c r="C1291" s="19">
        <v>10</v>
      </c>
      <c r="D1291" s="18" t="s">
        <v>683</v>
      </c>
      <c r="E1291" s="18" t="s">
        <v>10637</v>
      </c>
      <c r="F1291" s="20">
        <v>7821017</v>
      </c>
      <c r="G1291" s="18" t="s">
        <v>11119</v>
      </c>
      <c r="H1291" s="18" t="s">
        <v>11120</v>
      </c>
      <c r="I1291" s="18" t="s">
        <v>9060</v>
      </c>
      <c r="J1291" s="18"/>
      <c r="K1291" s="18" t="s">
        <v>7187</v>
      </c>
      <c r="L1291" s="20" t="s">
        <v>11121</v>
      </c>
      <c r="M1291" s="18" t="s">
        <v>4206</v>
      </c>
      <c r="N1291" s="21" t="s">
        <v>11122</v>
      </c>
      <c r="O1291" s="21" t="s">
        <v>11123</v>
      </c>
    </row>
    <row r="1292" spans="1:15" ht="15" customHeight="1">
      <c r="A1292" s="18" t="s">
        <v>151</v>
      </c>
      <c r="B1292" s="18" t="s">
        <v>152</v>
      </c>
      <c r="C1292" s="19">
        <v>10</v>
      </c>
      <c r="D1292" s="18" t="s">
        <v>683</v>
      </c>
      <c r="E1292" s="18" t="s">
        <v>10637</v>
      </c>
      <c r="F1292" s="20">
        <v>8081136</v>
      </c>
      <c r="G1292" s="18" t="s">
        <v>11124</v>
      </c>
      <c r="H1292" s="18" t="s">
        <v>11125</v>
      </c>
      <c r="I1292" s="18" t="s">
        <v>11126</v>
      </c>
      <c r="J1292" s="18"/>
      <c r="K1292" s="18" t="s">
        <v>7009</v>
      </c>
      <c r="L1292" s="20" t="s">
        <v>11127</v>
      </c>
      <c r="M1292" s="18" t="s">
        <v>4275</v>
      </c>
      <c r="N1292" s="21" t="s">
        <v>11128</v>
      </c>
      <c r="O1292" s="21" t="s">
        <v>11129</v>
      </c>
    </row>
    <row r="1293" spans="1:15" ht="15" customHeight="1">
      <c r="A1293" s="18" t="s">
        <v>151</v>
      </c>
      <c r="B1293" s="18" t="s">
        <v>152</v>
      </c>
      <c r="C1293" s="19">
        <v>10</v>
      </c>
      <c r="D1293" s="18" t="s">
        <v>683</v>
      </c>
      <c r="E1293" s="18" t="s">
        <v>10637</v>
      </c>
      <c r="F1293" s="20">
        <v>7955486</v>
      </c>
      <c r="G1293" s="18" t="s">
        <v>11130</v>
      </c>
      <c r="H1293" s="18" t="s">
        <v>11131</v>
      </c>
      <c r="I1293" s="18" t="s">
        <v>7096</v>
      </c>
      <c r="J1293" s="18"/>
      <c r="K1293" s="18" t="s">
        <v>4450</v>
      </c>
      <c r="L1293" s="20" t="s">
        <v>11132</v>
      </c>
      <c r="M1293" s="18" t="s">
        <v>4452</v>
      </c>
      <c r="N1293" s="21" t="s">
        <v>11133</v>
      </c>
      <c r="O1293" s="21" t="s">
        <v>11134</v>
      </c>
    </row>
    <row r="1294" spans="1:15" ht="15" customHeight="1">
      <c r="A1294" s="18" t="s">
        <v>151</v>
      </c>
      <c r="B1294" s="18" t="s">
        <v>152</v>
      </c>
      <c r="C1294" s="19">
        <v>10</v>
      </c>
      <c r="D1294" s="18" t="s">
        <v>683</v>
      </c>
      <c r="E1294" s="18" t="s">
        <v>10637</v>
      </c>
      <c r="F1294" s="20">
        <v>8088146</v>
      </c>
      <c r="G1294" s="18" t="s">
        <v>11135</v>
      </c>
      <c r="H1294" s="18" t="s">
        <v>11136</v>
      </c>
      <c r="I1294" s="18" t="s">
        <v>1846</v>
      </c>
      <c r="J1294" s="18"/>
      <c r="K1294" s="18" t="s">
        <v>7187</v>
      </c>
      <c r="L1294" s="20" t="s">
        <v>11137</v>
      </c>
      <c r="M1294" s="18" t="s">
        <v>4452</v>
      </c>
      <c r="N1294" s="21" t="s">
        <v>11138</v>
      </c>
      <c r="O1294" s="21" t="s">
        <v>11139</v>
      </c>
    </row>
    <row r="1295" spans="1:15" ht="15" customHeight="1">
      <c r="A1295" s="18" t="s">
        <v>151</v>
      </c>
      <c r="B1295" s="18" t="s">
        <v>152</v>
      </c>
      <c r="C1295" s="19">
        <v>10</v>
      </c>
      <c r="D1295" s="18" t="s">
        <v>683</v>
      </c>
      <c r="E1295" s="18" t="s">
        <v>10637</v>
      </c>
      <c r="F1295" s="20">
        <v>8187525</v>
      </c>
      <c r="G1295" s="18" t="s">
        <v>11140</v>
      </c>
      <c r="H1295" s="18" t="s">
        <v>11141</v>
      </c>
      <c r="I1295" s="18" t="s">
        <v>11142</v>
      </c>
      <c r="J1295" s="18"/>
      <c r="K1295" s="18" t="s">
        <v>7187</v>
      </c>
      <c r="L1295" s="20" t="s">
        <v>11143</v>
      </c>
      <c r="M1295" s="18" t="s">
        <v>4452</v>
      </c>
      <c r="N1295" s="21" t="s">
        <v>11144</v>
      </c>
      <c r="O1295" s="21" t="s">
        <v>11145</v>
      </c>
    </row>
    <row r="1296" spans="1:15" ht="15" customHeight="1">
      <c r="A1296" s="18" t="s">
        <v>151</v>
      </c>
      <c r="B1296" s="18" t="s">
        <v>152</v>
      </c>
      <c r="C1296" s="19">
        <v>10</v>
      </c>
      <c r="D1296" s="18" t="s">
        <v>683</v>
      </c>
      <c r="E1296" s="18" t="s">
        <v>10637</v>
      </c>
      <c r="F1296" s="20">
        <v>1467289</v>
      </c>
      <c r="G1296" s="18" t="s">
        <v>11146</v>
      </c>
      <c r="H1296" s="18" t="s">
        <v>11147</v>
      </c>
      <c r="I1296" s="18" t="s">
        <v>9183</v>
      </c>
      <c r="J1296" s="18"/>
      <c r="K1296" s="18" t="s">
        <v>4213</v>
      </c>
      <c r="L1296" s="20" t="s">
        <v>11148</v>
      </c>
      <c r="M1296" s="18" t="s">
        <v>4206</v>
      </c>
      <c r="N1296" s="21" t="s">
        <v>11149</v>
      </c>
      <c r="O1296" s="21" t="s">
        <v>11150</v>
      </c>
    </row>
    <row r="1297" spans="1:15" ht="15" customHeight="1">
      <c r="A1297" s="18" t="s">
        <v>151</v>
      </c>
      <c r="B1297" s="18" t="s">
        <v>152</v>
      </c>
      <c r="C1297" s="19">
        <v>10</v>
      </c>
      <c r="D1297" s="18" t="s">
        <v>683</v>
      </c>
      <c r="E1297" s="18" t="s">
        <v>10637</v>
      </c>
      <c r="F1297" s="20">
        <v>1467300</v>
      </c>
      <c r="G1297" s="18" t="s">
        <v>11151</v>
      </c>
      <c r="H1297" s="18" t="s">
        <v>11152</v>
      </c>
      <c r="I1297" s="18" t="s">
        <v>9183</v>
      </c>
      <c r="J1297" s="18"/>
      <c r="K1297" s="18" t="s">
        <v>4213</v>
      </c>
      <c r="L1297" s="20" t="s">
        <v>11153</v>
      </c>
      <c r="M1297" s="18" t="s">
        <v>4982</v>
      </c>
      <c r="N1297" s="21" t="s">
        <v>11154</v>
      </c>
      <c r="O1297" s="21" t="s">
        <v>11155</v>
      </c>
    </row>
    <row r="1298" spans="1:15" ht="15" customHeight="1">
      <c r="A1298" s="18" t="s">
        <v>151</v>
      </c>
      <c r="B1298" s="18" t="s">
        <v>152</v>
      </c>
      <c r="C1298" s="19">
        <v>10</v>
      </c>
      <c r="D1298" s="18" t="s">
        <v>683</v>
      </c>
      <c r="E1298" s="18" t="s">
        <v>10637</v>
      </c>
      <c r="F1298" s="20">
        <v>1493682</v>
      </c>
      <c r="G1298" s="18" t="s">
        <v>11156</v>
      </c>
      <c r="H1298" s="18" t="s">
        <v>11157</v>
      </c>
      <c r="I1298" s="18" t="s">
        <v>9183</v>
      </c>
      <c r="J1298" s="18"/>
      <c r="K1298" s="18" t="s">
        <v>7187</v>
      </c>
      <c r="L1298" s="20" t="s">
        <v>11158</v>
      </c>
      <c r="M1298" s="18" t="s">
        <v>5496</v>
      </c>
      <c r="N1298" s="21" t="s">
        <v>11159</v>
      </c>
      <c r="O1298" s="21" t="s">
        <v>11160</v>
      </c>
    </row>
    <row r="1299" spans="1:15" ht="15" customHeight="1">
      <c r="A1299" s="18" t="s">
        <v>151</v>
      </c>
      <c r="B1299" s="18" t="s">
        <v>152</v>
      </c>
      <c r="C1299" s="19">
        <v>10</v>
      </c>
      <c r="D1299" s="18" t="s">
        <v>683</v>
      </c>
      <c r="E1299" s="18" t="s">
        <v>10637</v>
      </c>
      <c r="F1299" s="20">
        <v>1493693</v>
      </c>
      <c r="G1299" s="18" t="s">
        <v>11146</v>
      </c>
      <c r="H1299" s="18" t="s">
        <v>11161</v>
      </c>
      <c r="I1299" s="18" t="s">
        <v>9183</v>
      </c>
      <c r="J1299" s="18"/>
      <c r="K1299" s="18" t="s">
        <v>7187</v>
      </c>
      <c r="L1299" s="20" t="s">
        <v>11162</v>
      </c>
      <c r="M1299" s="18" t="s">
        <v>4452</v>
      </c>
      <c r="N1299" s="21" t="s">
        <v>11163</v>
      </c>
      <c r="O1299" s="21" t="s">
        <v>11164</v>
      </c>
    </row>
    <row r="1300" spans="1:15" ht="15" customHeight="1">
      <c r="A1300" s="18" t="s">
        <v>151</v>
      </c>
      <c r="B1300" s="18" t="s">
        <v>152</v>
      </c>
      <c r="C1300" s="19">
        <v>10</v>
      </c>
      <c r="D1300" s="18" t="s">
        <v>683</v>
      </c>
      <c r="E1300" s="18" t="s">
        <v>10637</v>
      </c>
      <c r="F1300" s="20">
        <v>1829519</v>
      </c>
      <c r="G1300" s="18" t="s">
        <v>11165</v>
      </c>
      <c r="H1300" s="18" t="s">
        <v>11166</v>
      </c>
      <c r="I1300" s="18" t="s">
        <v>11167</v>
      </c>
      <c r="J1300" s="18"/>
      <c r="K1300" s="18" t="s">
        <v>7606</v>
      </c>
      <c r="L1300" s="20" t="s">
        <v>11168</v>
      </c>
      <c r="M1300" s="18" t="s">
        <v>4206</v>
      </c>
      <c r="N1300" s="21" t="s">
        <v>11169</v>
      </c>
      <c r="O1300" s="21" t="s">
        <v>11170</v>
      </c>
    </row>
    <row r="1301" spans="1:15" ht="15" customHeight="1">
      <c r="A1301" s="18" t="s">
        <v>151</v>
      </c>
      <c r="B1301" s="18" t="s">
        <v>152</v>
      </c>
      <c r="C1301" s="19">
        <v>10</v>
      </c>
      <c r="D1301" s="18" t="s">
        <v>683</v>
      </c>
      <c r="E1301" s="18" t="s">
        <v>10637</v>
      </c>
      <c r="F1301" s="20">
        <v>1828167</v>
      </c>
      <c r="G1301" s="18" t="s">
        <v>11171</v>
      </c>
      <c r="H1301" s="18" t="s">
        <v>11172</v>
      </c>
      <c r="I1301" s="18" t="s">
        <v>533</v>
      </c>
      <c r="J1301" s="18"/>
      <c r="K1301" s="18" t="s">
        <v>11173</v>
      </c>
      <c r="L1301" s="20" t="s">
        <v>11174</v>
      </c>
      <c r="M1301" s="18" t="s">
        <v>4206</v>
      </c>
      <c r="N1301" s="21" t="s">
        <v>11175</v>
      </c>
      <c r="O1301" s="18"/>
    </row>
    <row r="1302" spans="1:15" ht="15" customHeight="1">
      <c r="A1302" s="18" t="s">
        <v>165</v>
      </c>
      <c r="B1302" s="18" t="s">
        <v>166</v>
      </c>
      <c r="C1302" s="19">
        <v>11</v>
      </c>
      <c r="D1302" s="18" t="s">
        <v>693</v>
      </c>
      <c r="E1302" s="18" t="s">
        <v>11176</v>
      </c>
      <c r="F1302" s="20">
        <v>38082501</v>
      </c>
      <c r="G1302" s="18" t="s">
        <v>11177</v>
      </c>
      <c r="H1302" s="18" t="s">
        <v>11178</v>
      </c>
      <c r="I1302" s="18" t="s">
        <v>5232</v>
      </c>
      <c r="J1302" s="18" t="s">
        <v>5232</v>
      </c>
      <c r="K1302" s="18" t="s">
        <v>11179</v>
      </c>
      <c r="L1302" s="20"/>
      <c r="M1302" s="18" t="s">
        <v>4206</v>
      </c>
      <c r="N1302" s="21" t="s">
        <v>11180</v>
      </c>
      <c r="O1302" s="21" t="s">
        <v>11181</v>
      </c>
    </row>
    <row r="1303" spans="1:15" ht="15" customHeight="1">
      <c r="A1303" s="18" t="s">
        <v>165</v>
      </c>
      <c r="B1303" s="18" t="s">
        <v>166</v>
      </c>
      <c r="C1303" s="19">
        <v>11</v>
      </c>
      <c r="D1303" s="18" t="s">
        <v>693</v>
      </c>
      <c r="E1303" s="18" t="s">
        <v>11176</v>
      </c>
      <c r="F1303" s="20">
        <v>37345379</v>
      </c>
      <c r="G1303" s="18" t="s">
        <v>11182</v>
      </c>
      <c r="H1303" s="18" t="s">
        <v>11183</v>
      </c>
      <c r="I1303" s="18" t="s">
        <v>1909</v>
      </c>
      <c r="J1303" s="18"/>
      <c r="K1303" s="18" t="s">
        <v>4483</v>
      </c>
      <c r="L1303" s="20" t="s">
        <v>11184</v>
      </c>
      <c r="M1303" s="18" t="s">
        <v>4206</v>
      </c>
      <c r="N1303" s="21" t="s">
        <v>11185</v>
      </c>
      <c r="O1303" s="21" t="s">
        <v>4100</v>
      </c>
    </row>
    <row r="1304" spans="1:15" ht="15" customHeight="1">
      <c r="A1304" s="18" t="s">
        <v>165</v>
      </c>
      <c r="B1304" s="18" t="s">
        <v>166</v>
      </c>
      <c r="C1304" s="19">
        <v>11</v>
      </c>
      <c r="D1304" s="18" t="s">
        <v>693</v>
      </c>
      <c r="E1304" s="18" t="s">
        <v>11176</v>
      </c>
      <c r="F1304" s="20">
        <v>37992338</v>
      </c>
      <c r="G1304" s="18" t="s">
        <v>11186</v>
      </c>
      <c r="H1304" s="18" t="s">
        <v>11187</v>
      </c>
      <c r="I1304" s="18" t="s">
        <v>11188</v>
      </c>
      <c r="J1304" s="18" t="s">
        <v>11188</v>
      </c>
      <c r="K1304" s="18" t="s">
        <v>11189</v>
      </c>
      <c r="L1304" s="20" t="s">
        <v>11190</v>
      </c>
      <c r="M1304" s="18" t="s">
        <v>4215</v>
      </c>
      <c r="N1304" s="21" t="s">
        <v>11191</v>
      </c>
      <c r="O1304" s="21" t="s">
        <v>11192</v>
      </c>
    </row>
    <row r="1305" spans="1:15" ht="15" customHeight="1">
      <c r="A1305" s="18" t="s">
        <v>165</v>
      </c>
      <c r="B1305" s="18" t="s">
        <v>166</v>
      </c>
      <c r="C1305" s="19">
        <v>11</v>
      </c>
      <c r="D1305" s="18" t="s">
        <v>693</v>
      </c>
      <c r="E1305" s="18" t="s">
        <v>11176</v>
      </c>
      <c r="F1305" s="20">
        <v>37538337</v>
      </c>
      <c r="G1305" s="18" t="s">
        <v>11193</v>
      </c>
      <c r="H1305" s="18" t="s">
        <v>11194</v>
      </c>
      <c r="I1305" s="18" t="s">
        <v>558</v>
      </c>
      <c r="J1305" s="18" t="s">
        <v>11195</v>
      </c>
      <c r="K1305" s="18" t="s">
        <v>4221</v>
      </c>
      <c r="L1305" s="20" t="s">
        <v>11196</v>
      </c>
      <c r="M1305" s="18" t="s">
        <v>4206</v>
      </c>
      <c r="N1305" s="21" t="s">
        <v>11197</v>
      </c>
      <c r="O1305" s="21" t="s">
        <v>11198</v>
      </c>
    </row>
    <row r="1306" spans="1:15" ht="15" customHeight="1">
      <c r="A1306" s="18" t="s">
        <v>165</v>
      </c>
      <c r="B1306" s="18" t="s">
        <v>166</v>
      </c>
      <c r="C1306" s="19">
        <v>11</v>
      </c>
      <c r="D1306" s="18" t="s">
        <v>693</v>
      </c>
      <c r="E1306" s="18" t="s">
        <v>11176</v>
      </c>
      <c r="F1306" s="20">
        <v>37285130</v>
      </c>
      <c r="G1306" s="18" t="s">
        <v>11199</v>
      </c>
      <c r="H1306" s="18" t="s">
        <v>11200</v>
      </c>
      <c r="I1306" s="18" t="s">
        <v>7298</v>
      </c>
      <c r="J1306" s="18"/>
      <c r="K1306" s="18" t="s">
        <v>4234</v>
      </c>
      <c r="L1306" s="20" t="s">
        <v>11201</v>
      </c>
      <c r="M1306" s="18" t="s">
        <v>4275</v>
      </c>
      <c r="N1306" s="21" t="s">
        <v>11202</v>
      </c>
      <c r="O1306" s="21" t="s">
        <v>11203</v>
      </c>
    </row>
    <row r="1307" spans="1:15" ht="15" customHeight="1">
      <c r="A1307" s="18" t="s">
        <v>165</v>
      </c>
      <c r="B1307" s="18" t="s">
        <v>166</v>
      </c>
      <c r="C1307" s="19">
        <v>11</v>
      </c>
      <c r="D1307" s="18" t="s">
        <v>693</v>
      </c>
      <c r="E1307" s="18" t="s">
        <v>11176</v>
      </c>
      <c r="F1307" s="20">
        <v>36566876</v>
      </c>
      <c r="G1307" s="18" t="s">
        <v>11204</v>
      </c>
      <c r="H1307" s="18" t="s">
        <v>11205</v>
      </c>
      <c r="I1307" s="18" t="s">
        <v>4173</v>
      </c>
      <c r="J1307" s="18" t="s">
        <v>11206</v>
      </c>
      <c r="K1307" s="18" t="s">
        <v>4245</v>
      </c>
      <c r="L1307" s="20" t="s">
        <v>11207</v>
      </c>
      <c r="M1307" s="18" t="s">
        <v>4275</v>
      </c>
      <c r="N1307" s="21" t="s">
        <v>11208</v>
      </c>
      <c r="O1307" s="21" t="s">
        <v>11209</v>
      </c>
    </row>
    <row r="1308" spans="1:15" ht="15" customHeight="1">
      <c r="A1308" s="18" t="s">
        <v>165</v>
      </c>
      <c r="B1308" s="18" t="s">
        <v>166</v>
      </c>
      <c r="C1308" s="19">
        <v>11</v>
      </c>
      <c r="D1308" s="18" t="s">
        <v>693</v>
      </c>
      <c r="E1308" s="18" t="s">
        <v>11176</v>
      </c>
      <c r="F1308" s="20">
        <v>36471870</v>
      </c>
      <c r="G1308" s="18" t="s">
        <v>11210</v>
      </c>
      <c r="H1308" s="18" t="s">
        <v>11211</v>
      </c>
      <c r="I1308" s="18" t="s">
        <v>551</v>
      </c>
      <c r="J1308" s="18" t="s">
        <v>11212</v>
      </c>
      <c r="K1308" s="18" t="s">
        <v>11213</v>
      </c>
      <c r="L1308" s="20" t="s">
        <v>11214</v>
      </c>
      <c r="M1308" s="18" t="s">
        <v>4206</v>
      </c>
      <c r="N1308" s="21" t="s">
        <v>11215</v>
      </c>
      <c r="O1308" s="21" t="s">
        <v>11216</v>
      </c>
    </row>
    <row r="1309" spans="1:15" ht="15" customHeight="1">
      <c r="A1309" s="18" t="s">
        <v>165</v>
      </c>
      <c r="B1309" s="18" t="s">
        <v>166</v>
      </c>
      <c r="C1309" s="19">
        <v>11</v>
      </c>
      <c r="D1309" s="18" t="s">
        <v>693</v>
      </c>
      <c r="E1309" s="18" t="s">
        <v>11176</v>
      </c>
      <c r="F1309" s="20">
        <v>36479266</v>
      </c>
      <c r="G1309" s="18" t="s">
        <v>11204</v>
      </c>
      <c r="H1309" s="18" t="s">
        <v>11217</v>
      </c>
      <c r="I1309" s="18" t="s">
        <v>551</v>
      </c>
      <c r="J1309" s="18" t="s">
        <v>2781</v>
      </c>
      <c r="K1309" s="18" t="s">
        <v>4221</v>
      </c>
      <c r="L1309" s="20" t="s">
        <v>11218</v>
      </c>
      <c r="M1309" s="18" t="s">
        <v>4206</v>
      </c>
      <c r="N1309" s="21" t="s">
        <v>11219</v>
      </c>
      <c r="O1309" s="21" t="s">
        <v>11220</v>
      </c>
    </row>
    <row r="1310" spans="1:15" ht="15" customHeight="1">
      <c r="A1310" s="18" t="s">
        <v>165</v>
      </c>
      <c r="B1310" s="18" t="s">
        <v>166</v>
      </c>
      <c r="C1310" s="19">
        <v>11</v>
      </c>
      <c r="D1310" s="18" t="s">
        <v>693</v>
      </c>
      <c r="E1310" s="18" t="s">
        <v>11176</v>
      </c>
      <c r="F1310" s="20">
        <v>36129250</v>
      </c>
      <c r="G1310" s="18" t="s">
        <v>11204</v>
      </c>
      <c r="H1310" s="18" t="s">
        <v>11221</v>
      </c>
      <c r="I1310" s="18" t="s">
        <v>10231</v>
      </c>
      <c r="J1310" s="18" t="s">
        <v>10231</v>
      </c>
      <c r="K1310" s="18" t="s">
        <v>4547</v>
      </c>
      <c r="L1310" s="20" t="s">
        <v>11222</v>
      </c>
      <c r="M1310" s="18" t="s">
        <v>4206</v>
      </c>
      <c r="N1310" s="21" t="s">
        <v>11223</v>
      </c>
      <c r="O1310" s="21" t="s">
        <v>11224</v>
      </c>
    </row>
    <row r="1311" spans="1:15" ht="15" customHeight="1">
      <c r="A1311" s="18" t="s">
        <v>165</v>
      </c>
      <c r="B1311" s="18" t="s">
        <v>166</v>
      </c>
      <c r="C1311" s="19">
        <v>11</v>
      </c>
      <c r="D1311" s="18" t="s">
        <v>693</v>
      </c>
      <c r="E1311" s="18" t="s">
        <v>11176</v>
      </c>
      <c r="F1311" s="20">
        <v>36092261</v>
      </c>
      <c r="G1311" s="18" t="s">
        <v>11204</v>
      </c>
      <c r="H1311" s="18" t="s">
        <v>11225</v>
      </c>
      <c r="I1311" s="18" t="s">
        <v>1154</v>
      </c>
      <c r="J1311" s="18" t="s">
        <v>11226</v>
      </c>
      <c r="K1311" s="18" t="s">
        <v>4221</v>
      </c>
      <c r="L1311" s="20" t="s">
        <v>11227</v>
      </c>
      <c r="M1311" s="18" t="s">
        <v>4206</v>
      </c>
      <c r="N1311" s="21" t="s">
        <v>11228</v>
      </c>
      <c r="O1311" s="21" t="s">
        <v>11229</v>
      </c>
    </row>
    <row r="1312" spans="1:15" ht="15" customHeight="1">
      <c r="A1312" s="18" t="s">
        <v>165</v>
      </c>
      <c r="B1312" s="18" t="s">
        <v>166</v>
      </c>
      <c r="C1312" s="19">
        <v>11</v>
      </c>
      <c r="D1312" s="18" t="s">
        <v>693</v>
      </c>
      <c r="E1312" s="18" t="s">
        <v>11176</v>
      </c>
      <c r="F1312" s="20">
        <v>35913548</v>
      </c>
      <c r="G1312" s="18" t="s">
        <v>11230</v>
      </c>
      <c r="H1312" s="18" t="s">
        <v>11231</v>
      </c>
      <c r="I1312" s="18" t="s">
        <v>874</v>
      </c>
      <c r="J1312" s="18" t="s">
        <v>11232</v>
      </c>
      <c r="K1312" s="18" t="s">
        <v>7118</v>
      </c>
      <c r="L1312" s="20" t="s">
        <v>11233</v>
      </c>
      <c r="M1312" s="18" t="s">
        <v>4206</v>
      </c>
      <c r="N1312" s="21" t="s">
        <v>11234</v>
      </c>
      <c r="O1312" s="21" t="s">
        <v>11235</v>
      </c>
    </row>
    <row r="1313" spans="1:15" ht="15" customHeight="1">
      <c r="A1313" s="18" t="s">
        <v>165</v>
      </c>
      <c r="B1313" s="18" t="s">
        <v>166</v>
      </c>
      <c r="C1313" s="19">
        <v>11</v>
      </c>
      <c r="D1313" s="18" t="s">
        <v>693</v>
      </c>
      <c r="E1313" s="18" t="s">
        <v>11176</v>
      </c>
      <c r="F1313" s="20">
        <v>35168454</v>
      </c>
      <c r="G1313" s="18" t="s">
        <v>11236</v>
      </c>
      <c r="H1313" s="18" t="s">
        <v>11237</v>
      </c>
      <c r="I1313" s="18" t="s">
        <v>874</v>
      </c>
      <c r="J1313" s="18" t="s">
        <v>11238</v>
      </c>
      <c r="K1313" s="18" t="s">
        <v>4483</v>
      </c>
      <c r="L1313" s="20" t="s">
        <v>11239</v>
      </c>
      <c r="M1313" s="18" t="s">
        <v>4373</v>
      </c>
      <c r="N1313" s="21" t="s">
        <v>11240</v>
      </c>
      <c r="O1313" s="21" t="s">
        <v>11241</v>
      </c>
    </row>
    <row r="1314" spans="1:15" ht="15" customHeight="1">
      <c r="A1314" s="18" t="s">
        <v>165</v>
      </c>
      <c r="B1314" s="18" t="s">
        <v>166</v>
      </c>
      <c r="C1314" s="19">
        <v>11</v>
      </c>
      <c r="D1314" s="18" t="s">
        <v>693</v>
      </c>
      <c r="E1314" s="18" t="s">
        <v>11176</v>
      </c>
      <c r="F1314" s="20">
        <v>35064926</v>
      </c>
      <c r="G1314" s="18" t="s">
        <v>11242</v>
      </c>
      <c r="H1314" s="18" t="s">
        <v>11243</v>
      </c>
      <c r="I1314" s="18" t="s">
        <v>954</v>
      </c>
      <c r="J1314" s="18" t="s">
        <v>7331</v>
      </c>
      <c r="K1314" s="18" t="s">
        <v>4213</v>
      </c>
      <c r="L1314" s="20" t="s">
        <v>11244</v>
      </c>
      <c r="M1314" s="18" t="s">
        <v>4206</v>
      </c>
      <c r="N1314" s="21" t="s">
        <v>11245</v>
      </c>
      <c r="O1314" s="21" t="s">
        <v>11246</v>
      </c>
    </row>
    <row r="1315" spans="1:15" ht="15" customHeight="1">
      <c r="A1315" s="18" t="s">
        <v>165</v>
      </c>
      <c r="B1315" s="18" t="s">
        <v>166</v>
      </c>
      <c r="C1315" s="19">
        <v>11</v>
      </c>
      <c r="D1315" s="18" t="s">
        <v>693</v>
      </c>
      <c r="E1315" s="18" t="s">
        <v>11176</v>
      </c>
      <c r="F1315" s="20">
        <v>34813044</v>
      </c>
      <c r="G1315" s="18" t="s">
        <v>11247</v>
      </c>
      <c r="H1315" s="18" t="s">
        <v>11248</v>
      </c>
      <c r="I1315" s="18" t="s">
        <v>883</v>
      </c>
      <c r="J1315" s="18" t="s">
        <v>11249</v>
      </c>
      <c r="K1315" s="18" t="s">
        <v>7118</v>
      </c>
      <c r="L1315" s="20" t="s">
        <v>11250</v>
      </c>
      <c r="M1315" s="18" t="s">
        <v>4206</v>
      </c>
      <c r="N1315" s="21" t="s">
        <v>11251</v>
      </c>
      <c r="O1315" s="21" t="s">
        <v>11252</v>
      </c>
    </row>
    <row r="1316" spans="1:15" ht="15" customHeight="1">
      <c r="A1316" s="18" t="s">
        <v>165</v>
      </c>
      <c r="B1316" s="18" t="s">
        <v>166</v>
      </c>
      <c r="C1316" s="19">
        <v>11</v>
      </c>
      <c r="D1316" s="18" t="s">
        <v>693</v>
      </c>
      <c r="E1316" s="18" t="s">
        <v>11176</v>
      </c>
      <c r="F1316" s="20">
        <v>35017124</v>
      </c>
      <c r="G1316" s="18" t="s">
        <v>11253</v>
      </c>
      <c r="H1316" s="18" t="s">
        <v>11254</v>
      </c>
      <c r="I1316" s="18" t="s">
        <v>11255</v>
      </c>
      <c r="J1316" s="18" t="s">
        <v>11256</v>
      </c>
      <c r="K1316" s="18" t="s">
        <v>11257</v>
      </c>
      <c r="L1316" s="20" t="s">
        <v>11258</v>
      </c>
      <c r="M1316" s="18" t="s">
        <v>4275</v>
      </c>
      <c r="N1316" s="21" t="s">
        <v>11259</v>
      </c>
      <c r="O1316" s="21" t="s">
        <v>11260</v>
      </c>
    </row>
    <row r="1317" spans="1:15" ht="15" customHeight="1">
      <c r="A1317" s="18" t="s">
        <v>165</v>
      </c>
      <c r="B1317" s="18" t="s">
        <v>166</v>
      </c>
      <c r="C1317" s="19">
        <v>11</v>
      </c>
      <c r="D1317" s="18" t="s">
        <v>693</v>
      </c>
      <c r="E1317" s="18" t="s">
        <v>11176</v>
      </c>
      <c r="F1317" s="20">
        <v>31996058</v>
      </c>
      <c r="G1317" s="18" t="s">
        <v>11261</v>
      </c>
      <c r="H1317" s="18" t="s">
        <v>11262</v>
      </c>
      <c r="I1317" s="18" t="s">
        <v>1587</v>
      </c>
      <c r="J1317" s="18" t="s">
        <v>11263</v>
      </c>
      <c r="K1317" s="18" t="s">
        <v>4483</v>
      </c>
      <c r="L1317" s="20" t="s">
        <v>11264</v>
      </c>
      <c r="M1317" s="18" t="s">
        <v>4206</v>
      </c>
      <c r="N1317" s="21" t="s">
        <v>11265</v>
      </c>
      <c r="O1317" s="21" t="s">
        <v>11266</v>
      </c>
    </row>
    <row r="1318" spans="1:15" ht="15" customHeight="1">
      <c r="A1318" s="18" t="s">
        <v>165</v>
      </c>
      <c r="B1318" s="18" t="s">
        <v>166</v>
      </c>
      <c r="C1318" s="19">
        <v>11</v>
      </c>
      <c r="D1318" s="18" t="s">
        <v>693</v>
      </c>
      <c r="E1318" s="18" t="s">
        <v>11176</v>
      </c>
      <c r="F1318" s="20">
        <v>33725378</v>
      </c>
      <c r="G1318" s="18" t="s">
        <v>10693</v>
      </c>
      <c r="H1318" s="18" t="s">
        <v>10694</v>
      </c>
      <c r="I1318" s="18" t="s">
        <v>3141</v>
      </c>
      <c r="J1318" s="18" t="s">
        <v>2912</v>
      </c>
      <c r="K1318" s="18" t="s">
        <v>4259</v>
      </c>
      <c r="L1318" s="20" t="s">
        <v>10695</v>
      </c>
      <c r="M1318" s="18" t="s">
        <v>4373</v>
      </c>
      <c r="N1318" s="21" t="s">
        <v>10696</v>
      </c>
      <c r="O1318" s="21" t="s">
        <v>10697</v>
      </c>
    </row>
    <row r="1319" spans="1:15" ht="15" customHeight="1">
      <c r="A1319" s="18" t="s">
        <v>165</v>
      </c>
      <c r="B1319" s="18" t="s">
        <v>166</v>
      </c>
      <c r="C1319" s="19">
        <v>11</v>
      </c>
      <c r="D1319" s="18" t="s">
        <v>693</v>
      </c>
      <c r="E1319" s="18" t="s">
        <v>11176</v>
      </c>
      <c r="F1319" s="20">
        <v>33866626</v>
      </c>
      <c r="G1319" s="18" t="s">
        <v>10693</v>
      </c>
      <c r="H1319" s="18" t="s">
        <v>10698</v>
      </c>
      <c r="I1319" s="18" t="s">
        <v>3141</v>
      </c>
      <c r="J1319" s="18" t="s">
        <v>3557</v>
      </c>
      <c r="K1319" s="18" t="s">
        <v>4259</v>
      </c>
      <c r="L1319" s="20" t="s">
        <v>10699</v>
      </c>
      <c r="M1319" s="18" t="s">
        <v>4373</v>
      </c>
      <c r="N1319" s="21" t="s">
        <v>10700</v>
      </c>
      <c r="O1319" s="21" t="s">
        <v>10701</v>
      </c>
    </row>
    <row r="1320" spans="1:15" ht="15" customHeight="1">
      <c r="A1320" s="18" t="s">
        <v>165</v>
      </c>
      <c r="B1320" s="18" t="s">
        <v>166</v>
      </c>
      <c r="C1320" s="19">
        <v>11</v>
      </c>
      <c r="D1320" s="18" t="s">
        <v>693</v>
      </c>
      <c r="E1320" s="18" t="s">
        <v>11176</v>
      </c>
      <c r="F1320" s="20">
        <v>33856042</v>
      </c>
      <c r="G1320" s="18" t="s">
        <v>11267</v>
      </c>
      <c r="H1320" s="18" t="s">
        <v>11268</v>
      </c>
      <c r="I1320" s="18" t="s">
        <v>11269</v>
      </c>
      <c r="J1320" s="18" t="s">
        <v>11269</v>
      </c>
      <c r="K1320" s="18" t="s">
        <v>4547</v>
      </c>
      <c r="L1320" s="20" t="s">
        <v>11270</v>
      </c>
      <c r="M1320" s="18" t="s">
        <v>4206</v>
      </c>
      <c r="N1320" s="21" t="s">
        <v>11271</v>
      </c>
      <c r="O1320" s="21" t="s">
        <v>11272</v>
      </c>
    </row>
    <row r="1321" spans="1:15" ht="15" customHeight="1">
      <c r="A1321" s="18" t="s">
        <v>165</v>
      </c>
      <c r="B1321" s="18" t="s">
        <v>166</v>
      </c>
      <c r="C1321" s="19">
        <v>11</v>
      </c>
      <c r="D1321" s="18" t="s">
        <v>693</v>
      </c>
      <c r="E1321" s="18" t="s">
        <v>11176</v>
      </c>
      <c r="F1321" s="20">
        <v>32279378</v>
      </c>
      <c r="G1321" s="18" t="s">
        <v>11273</v>
      </c>
      <c r="H1321" s="18" t="s">
        <v>11274</v>
      </c>
      <c r="I1321" s="18" t="s">
        <v>1297</v>
      </c>
      <c r="J1321" s="18" t="s">
        <v>11275</v>
      </c>
      <c r="K1321" s="18" t="s">
        <v>4259</v>
      </c>
      <c r="L1321" s="20" t="s">
        <v>11276</v>
      </c>
      <c r="M1321" s="18" t="s">
        <v>4206</v>
      </c>
      <c r="N1321" s="21" t="s">
        <v>11277</v>
      </c>
      <c r="O1321" s="21" t="s">
        <v>11278</v>
      </c>
    </row>
    <row r="1322" spans="1:15" ht="15" customHeight="1">
      <c r="A1322" s="18" t="s">
        <v>165</v>
      </c>
      <c r="B1322" s="18" t="s">
        <v>166</v>
      </c>
      <c r="C1322" s="19">
        <v>11</v>
      </c>
      <c r="D1322" s="18" t="s">
        <v>693</v>
      </c>
      <c r="E1322" s="18" t="s">
        <v>11176</v>
      </c>
      <c r="F1322" s="20">
        <v>32594573</v>
      </c>
      <c r="G1322" s="18" t="s">
        <v>11279</v>
      </c>
      <c r="H1322" s="18" t="s">
        <v>11280</v>
      </c>
      <c r="I1322" s="18" t="s">
        <v>1297</v>
      </c>
      <c r="J1322" s="18" t="s">
        <v>2596</v>
      </c>
      <c r="K1322" s="18" t="s">
        <v>4259</v>
      </c>
      <c r="L1322" s="20" t="s">
        <v>11281</v>
      </c>
      <c r="M1322" s="18" t="s">
        <v>4373</v>
      </c>
      <c r="N1322" s="21" t="s">
        <v>11282</v>
      </c>
      <c r="O1322" s="21" t="s">
        <v>11283</v>
      </c>
    </row>
    <row r="1323" spans="1:15" ht="15" customHeight="1">
      <c r="A1323" s="18" t="s">
        <v>165</v>
      </c>
      <c r="B1323" s="18" t="s">
        <v>166</v>
      </c>
      <c r="C1323" s="19">
        <v>11</v>
      </c>
      <c r="D1323" s="18" t="s">
        <v>693</v>
      </c>
      <c r="E1323" s="18" t="s">
        <v>11176</v>
      </c>
      <c r="F1323" s="20">
        <v>32628777</v>
      </c>
      <c r="G1323" s="18" t="s">
        <v>11284</v>
      </c>
      <c r="H1323" s="18" t="s">
        <v>11285</v>
      </c>
      <c r="I1323" s="18" t="s">
        <v>4181</v>
      </c>
      <c r="J1323" s="18" t="s">
        <v>11286</v>
      </c>
      <c r="K1323" s="18" t="s">
        <v>4450</v>
      </c>
      <c r="L1323" s="20" t="s">
        <v>11287</v>
      </c>
      <c r="M1323" s="18" t="s">
        <v>4298</v>
      </c>
      <c r="N1323" s="21" t="s">
        <v>11288</v>
      </c>
      <c r="O1323" s="21" t="s">
        <v>11289</v>
      </c>
    </row>
    <row r="1324" spans="1:15" ht="15" customHeight="1">
      <c r="A1324" s="18" t="s">
        <v>165</v>
      </c>
      <c r="B1324" s="18" t="s">
        <v>166</v>
      </c>
      <c r="C1324" s="19">
        <v>11</v>
      </c>
      <c r="D1324" s="18" t="s">
        <v>693</v>
      </c>
      <c r="E1324" s="18" t="s">
        <v>11176</v>
      </c>
      <c r="F1324" s="20">
        <v>32060994</v>
      </c>
      <c r="G1324" s="18" t="s">
        <v>11290</v>
      </c>
      <c r="H1324" s="18" t="s">
        <v>11291</v>
      </c>
      <c r="I1324" s="18" t="s">
        <v>4030</v>
      </c>
      <c r="J1324" s="18" t="s">
        <v>4519</v>
      </c>
      <c r="K1324" s="18" t="s">
        <v>8408</v>
      </c>
      <c r="L1324" s="20" t="s">
        <v>11292</v>
      </c>
      <c r="M1324" s="18" t="s">
        <v>4373</v>
      </c>
      <c r="N1324" s="21" t="s">
        <v>11293</v>
      </c>
      <c r="O1324" s="21" t="s">
        <v>11294</v>
      </c>
    </row>
    <row r="1325" spans="1:15" ht="15" customHeight="1">
      <c r="A1325" s="18" t="s">
        <v>165</v>
      </c>
      <c r="B1325" s="18" t="s">
        <v>166</v>
      </c>
      <c r="C1325" s="19">
        <v>11</v>
      </c>
      <c r="D1325" s="18" t="s">
        <v>693</v>
      </c>
      <c r="E1325" s="18" t="s">
        <v>11176</v>
      </c>
      <c r="F1325" s="20">
        <v>31742649</v>
      </c>
      <c r="G1325" s="18" t="s">
        <v>11295</v>
      </c>
      <c r="H1325" s="18" t="s">
        <v>11296</v>
      </c>
      <c r="I1325" s="18" t="s">
        <v>1738</v>
      </c>
      <c r="J1325" s="18" t="s">
        <v>1738</v>
      </c>
      <c r="K1325" s="18" t="s">
        <v>4547</v>
      </c>
      <c r="L1325" s="20" t="s">
        <v>11297</v>
      </c>
      <c r="M1325" s="18" t="s">
        <v>4215</v>
      </c>
      <c r="N1325" s="21" t="s">
        <v>11298</v>
      </c>
      <c r="O1325" s="21" t="s">
        <v>11299</v>
      </c>
    </row>
    <row r="1326" spans="1:15" ht="15" customHeight="1">
      <c r="A1326" s="18" t="s">
        <v>165</v>
      </c>
      <c r="B1326" s="18" t="s">
        <v>166</v>
      </c>
      <c r="C1326" s="19">
        <v>11</v>
      </c>
      <c r="D1326" s="18" t="s">
        <v>693</v>
      </c>
      <c r="E1326" s="18" t="s">
        <v>11176</v>
      </c>
      <c r="F1326" s="20">
        <v>31769907</v>
      </c>
      <c r="G1326" s="18" t="s">
        <v>11300</v>
      </c>
      <c r="H1326" s="18" t="s">
        <v>11301</v>
      </c>
      <c r="I1326" s="18" t="s">
        <v>2391</v>
      </c>
      <c r="J1326" s="18" t="s">
        <v>11302</v>
      </c>
      <c r="K1326" s="18" t="s">
        <v>8408</v>
      </c>
      <c r="L1326" s="20" t="s">
        <v>11303</v>
      </c>
      <c r="M1326" s="18" t="s">
        <v>4373</v>
      </c>
      <c r="N1326" s="21" t="s">
        <v>11304</v>
      </c>
      <c r="O1326" s="21" t="s">
        <v>11305</v>
      </c>
    </row>
    <row r="1327" spans="1:15" ht="15" customHeight="1">
      <c r="A1327" s="18" t="s">
        <v>165</v>
      </c>
      <c r="B1327" s="18" t="s">
        <v>166</v>
      </c>
      <c r="C1327" s="19">
        <v>11</v>
      </c>
      <c r="D1327" s="18" t="s">
        <v>693</v>
      </c>
      <c r="E1327" s="18" t="s">
        <v>11176</v>
      </c>
      <c r="F1327" s="20">
        <v>31714659</v>
      </c>
      <c r="G1327" s="18" t="s">
        <v>11300</v>
      </c>
      <c r="H1327" s="18" t="s">
        <v>11306</v>
      </c>
      <c r="I1327" s="18" t="s">
        <v>2391</v>
      </c>
      <c r="J1327" s="18" t="s">
        <v>11307</v>
      </c>
      <c r="K1327" s="18" t="s">
        <v>8408</v>
      </c>
      <c r="L1327" s="20" t="s">
        <v>11308</v>
      </c>
      <c r="M1327" s="18" t="s">
        <v>4206</v>
      </c>
      <c r="N1327" s="21" t="s">
        <v>11309</v>
      </c>
      <c r="O1327" s="21" t="s">
        <v>11310</v>
      </c>
    </row>
    <row r="1328" spans="1:15" ht="15" customHeight="1">
      <c r="A1328" s="18" t="s">
        <v>165</v>
      </c>
      <c r="B1328" s="18" t="s">
        <v>166</v>
      </c>
      <c r="C1328" s="19">
        <v>11</v>
      </c>
      <c r="D1328" s="18" t="s">
        <v>693</v>
      </c>
      <c r="E1328" s="18" t="s">
        <v>11176</v>
      </c>
      <c r="F1328" s="20">
        <v>31407395</v>
      </c>
      <c r="G1328" s="18" t="s">
        <v>11311</v>
      </c>
      <c r="H1328" s="18" t="s">
        <v>11312</v>
      </c>
      <c r="I1328" s="18" t="s">
        <v>2391</v>
      </c>
      <c r="J1328" s="18" t="s">
        <v>11313</v>
      </c>
      <c r="K1328" s="18" t="s">
        <v>4259</v>
      </c>
      <c r="L1328" s="20" t="s">
        <v>11314</v>
      </c>
      <c r="M1328" s="18" t="s">
        <v>4215</v>
      </c>
      <c r="N1328" s="21" t="s">
        <v>11315</v>
      </c>
      <c r="O1328" s="21" t="s">
        <v>11316</v>
      </c>
    </row>
    <row r="1329" spans="1:15" ht="15" customHeight="1">
      <c r="A1329" s="18" t="s">
        <v>165</v>
      </c>
      <c r="B1329" s="18" t="s">
        <v>166</v>
      </c>
      <c r="C1329" s="19">
        <v>11</v>
      </c>
      <c r="D1329" s="18" t="s">
        <v>693</v>
      </c>
      <c r="E1329" s="18" t="s">
        <v>11176</v>
      </c>
      <c r="F1329" s="20">
        <v>30628069</v>
      </c>
      <c r="G1329" s="18" t="s">
        <v>7483</v>
      </c>
      <c r="H1329" s="18" t="s">
        <v>7484</v>
      </c>
      <c r="I1329" s="18" t="s">
        <v>2364</v>
      </c>
      <c r="J1329" s="18" t="s">
        <v>7485</v>
      </c>
      <c r="K1329" s="18" t="s">
        <v>4213</v>
      </c>
      <c r="L1329" s="20" t="s">
        <v>7486</v>
      </c>
      <c r="M1329" s="18" t="s">
        <v>7300</v>
      </c>
      <c r="N1329" s="21" t="s">
        <v>7487</v>
      </c>
      <c r="O1329" s="21" t="s">
        <v>7488</v>
      </c>
    </row>
    <row r="1330" spans="1:15" ht="15" customHeight="1">
      <c r="A1330" s="18" t="s">
        <v>165</v>
      </c>
      <c r="B1330" s="18" t="s">
        <v>166</v>
      </c>
      <c r="C1330" s="19">
        <v>11</v>
      </c>
      <c r="D1330" s="18" t="s">
        <v>693</v>
      </c>
      <c r="E1330" s="18" t="s">
        <v>11176</v>
      </c>
      <c r="F1330" s="20">
        <v>30578464</v>
      </c>
      <c r="G1330" s="18" t="s">
        <v>11317</v>
      </c>
      <c r="H1330" s="18" t="s">
        <v>11318</v>
      </c>
      <c r="I1330" s="18" t="s">
        <v>2482</v>
      </c>
      <c r="J1330" s="18" t="s">
        <v>11319</v>
      </c>
      <c r="K1330" s="18" t="s">
        <v>7118</v>
      </c>
      <c r="L1330" s="20" t="s">
        <v>11320</v>
      </c>
      <c r="M1330" s="18" t="s">
        <v>4206</v>
      </c>
      <c r="N1330" s="21" t="s">
        <v>11321</v>
      </c>
      <c r="O1330" s="21" t="s">
        <v>11322</v>
      </c>
    </row>
    <row r="1331" spans="1:15" ht="15" customHeight="1">
      <c r="A1331" s="18" t="s">
        <v>165</v>
      </c>
      <c r="B1331" s="18" t="s">
        <v>166</v>
      </c>
      <c r="C1331" s="19">
        <v>11</v>
      </c>
      <c r="D1331" s="18" t="s">
        <v>693</v>
      </c>
      <c r="E1331" s="18" t="s">
        <v>11176</v>
      </c>
      <c r="F1331" s="20">
        <v>30007069</v>
      </c>
      <c r="G1331" s="18" t="s">
        <v>11323</v>
      </c>
      <c r="H1331" s="18" t="s">
        <v>11324</v>
      </c>
      <c r="I1331" s="18" t="s">
        <v>713</v>
      </c>
      <c r="J1331" s="18" t="s">
        <v>6445</v>
      </c>
      <c r="K1331" s="18" t="s">
        <v>4213</v>
      </c>
      <c r="L1331" s="20" t="s">
        <v>11325</v>
      </c>
      <c r="M1331" s="18" t="s">
        <v>4206</v>
      </c>
      <c r="N1331" s="21" t="s">
        <v>11326</v>
      </c>
      <c r="O1331" s="21" t="s">
        <v>11327</v>
      </c>
    </row>
    <row r="1332" spans="1:15" ht="15" customHeight="1">
      <c r="A1332" s="18" t="s">
        <v>165</v>
      </c>
      <c r="B1332" s="18" t="s">
        <v>166</v>
      </c>
      <c r="C1332" s="19">
        <v>11</v>
      </c>
      <c r="D1332" s="18" t="s">
        <v>693</v>
      </c>
      <c r="E1332" s="18" t="s">
        <v>11176</v>
      </c>
      <c r="F1332" s="20">
        <v>28722163</v>
      </c>
      <c r="G1332" s="18" t="s">
        <v>11328</v>
      </c>
      <c r="H1332" s="18" t="s">
        <v>11329</v>
      </c>
      <c r="I1332" s="18" t="s">
        <v>6470</v>
      </c>
      <c r="J1332" s="18" t="s">
        <v>11330</v>
      </c>
      <c r="K1332" s="18" t="s">
        <v>4213</v>
      </c>
      <c r="L1332" s="20" t="s">
        <v>11331</v>
      </c>
      <c r="M1332" s="18" t="s">
        <v>11332</v>
      </c>
      <c r="N1332" s="21" t="s">
        <v>11333</v>
      </c>
      <c r="O1332" s="21" t="s">
        <v>11334</v>
      </c>
    </row>
    <row r="1333" spans="1:15" ht="15" customHeight="1">
      <c r="A1333" s="18" t="s">
        <v>165</v>
      </c>
      <c r="B1333" s="18" t="s">
        <v>166</v>
      </c>
      <c r="C1333" s="19">
        <v>11</v>
      </c>
      <c r="D1333" s="18" t="s">
        <v>693</v>
      </c>
      <c r="E1333" s="18" t="s">
        <v>11176</v>
      </c>
      <c r="F1333" s="20">
        <v>28914955</v>
      </c>
      <c r="G1333" s="18" t="s">
        <v>11335</v>
      </c>
      <c r="H1333" s="18" t="s">
        <v>11336</v>
      </c>
      <c r="I1333" s="18" t="s">
        <v>3502</v>
      </c>
      <c r="J1333" s="18"/>
      <c r="K1333" s="18" t="s">
        <v>4234</v>
      </c>
      <c r="L1333" s="20" t="s">
        <v>11337</v>
      </c>
      <c r="M1333" s="18" t="s">
        <v>4275</v>
      </c>
      <c r="N1333" s="21" t="s">
        <v>11338</v>
      </c>
      <c r="O1333" s="21" t="s">
        <v>11339</v>
      </c>
    </row>
    <row r="1334" spans="1:15" ht="15" customHeight="1">
      <c r="A1334" s="18" t="s">
        <v>165</v>
      </c>
      <c r="B1334" s="18" t="s">
        <v>166</v>
      </c>
      <c r="C1334" s="19">
        <v>11</v>
      </c>
      <c r="D1334" s="18" t="s">
        <v>693</v>
      </c>
      <c r="E1334" s="18" t="s">
        <v>11176</v>
      </c>
      <c r="F1334" s="20">
        <v>28109199</v>
      </c>
      <c r="G1334" s="18" t="s">
        <v>11340</v>
      </c>
      <c r="H1334" s="18" t="s">
        <v>11341</v>
      </c>
      <c r="I1334" s="18" t="s">
        <v>785</v>
      </c>
      <c r="J1334" s="18" t="s">
        <v>11342</v>
      </c>
      <c r="K1334" s="18" t="s">
        <v>4280</v>
      </c>
      <c r="L1334" s="20" t="s">
        <v>11343</v>
      </c>
      <c r="M1334" s="18" t="s">
        <v>4215</v>
      </c>
      <c r="N1334" s="21" t="s">
        <v>11344</v>
      </c>
      <c r="O1334" s="21" t="s">
        <v>11345</v>
      </c>
    </row>
    <row r="1335" spans="1:15" ht="15" customHeight="1">
      <c r="A1335" s="18" t="s">
        <v>165</v>
      </c>
      <c r="B1335" s="18" t="s">
        <v>166</v>
      </c>
      <c r="C1335" s="19">
        <v>11</v>
      </c>
      <c r="D1335" s="18" t="s">
        <v>693</v>
      </c>
      <c r="E1335" s="18" t="s">
        <v>11176</v>
      </c>
      <c r="F1335" s="20">
        <v>28370534</v>
      </c>
      <c r="G1335" s="18" t="s">
        <v>11346</v>
      </c>
      <c r="H1335" s="18" t="s">
        <v>11347</v>
      </c>
      <c r="I1335" s="18" t="s">
        <v>4690</v>
      </c>
      <c r="J1335" s="18" t="s">
        <v>11348</v>
      </c>
      <c r="K1335" s="18" t="s">
        <v>4259</v>
      </c>
      <c r="L1335" s="20" t="s">
        <v>11349</v>
      </c>
      <c r="M1335" s="18" t="s">
        <v>5489</v>
      </c>
      <c r="N1335" s="21" t="s">
        <v>11350</v>
      </c>
      <c r="O1335" s="21" t="s">
        <v>11351</v>
      </c>
    </row>
    <row r="1336" spans="1:15" ht="15" customHeight="1">
      <c r="A1336" s="18" t="s">
        <v>165</v>
      </c>
      <c r="B1336" s="18" t="s">
        <v>166</v>
      </c>
      <c r="C1336" s="19">
        <v>11</v>
      </c>
      <c r="D1336" s="18" t="s">
        <v>693</v>
      </c>
      <c r="E1336" s="18" t="s">
        <v>11176</v>
      </c>
      <c r="F1336" s="20">
        <v>25819441</v>
      </c>
      <c r="G1336" s="18" t="s">
        <v>11352</v>
      </c>
      <c r="H1336" s="18" t="s">
        <v>11353</v>
      </c>
      <c r="I1336" s="18" t="s">
        <v>781</v>
      </c>
      <c r="J1336" s="18" t="s">
        <v>11354</v>
      </c>
      <c r="K1336" s="18" t="s">
        <v>4213</v>
      </c>
      <c r="L1336" s="20" t="s">
        <v>11355</v>
      </c>
      <c r="M1336" s="18" t="s">
        <v>4373</v>
      </c>
      <c r="N1336" s="21" t="s">
        <v>11356</v>
      </c>
      <c r="O1336" s="21" t="s">
        <v>11357</v>
      </c>
    </row>
    <row r="1337" spans="1:15" ht="15" customHeight="1">
      <c r="A1337" s="18" t="s">
        <v>165</v>
      </c>
      <c r="B1337" s="18" t="s">
        <v>166</v>
      </c>
      <c r="C1337" s="19">
        <v>11</v>
      </c>
      <c r="D1337" s="18" t="s">
        <v>693</v>
      </c>
      <c r="E1337" s="18" t="s">
        <v>11176</v>
      </c>
      <c r="F1337" s="20">
        <v>26969587</v>
      </c>
      <c r="G1337" s="18" t="s">
        <v>11358</v>
      </c>
      <c r="H1337" s="18" t="s">
        <v>11359</v>
      </c>
      <c r="I1337" s="18" t="s">
        <v>3386</v>
      </c>
      <c r="J1337" s="18" t="s">
        <v>11360</v>
      </c>
      <c r="K1337" s="18" t="s">
        <v>4259</v>
      </c>
      <c r="L1337" s="20" t="s">
        <v>11361</v>
      </c>
      <c r="M1337" s="18" t="s">
        <v>4215</v>
      </c>
      <c r="N1337" s="21" t="s">
        <v>11362</v>
      </c>
      <c r="O1337" s="21" t="s">
        <v>11363</v>
      </c>
    </row>
    <row r="1338" spans="1:15" ht="15" customHeight="1">
      <c r="A1338" s="18" t="s">
        <v>165</v>
      </c>
      <c r="B1338" s="18" t="s">
        <v>166</v>
      </c>
      <c r="C1338" s="19">
        <v>11</v>
      </c>
      <c r="D1338" s="18" t="s">
        <v>693</v>
      </c>
      <c r="E1338" s="18" t="s">
        <v>11176</v>
      </c>
      <c r="F1338" s="20">
        <v>25808947</v>
      </c>
      <c r="G1338" s="18" t="s">
        <v>11364</v>
      </c>
      <c r="H1338" s="18" t="s">
        <v>11365</v>
      </c>
      <c r="I1338" s="18" t="s">
        <v>550</v>
      </c>
      <c r="J1338" s="18" t="s">
        <v>11366</v>
      </c>
      <c r="K1338" s="18" t="s">
        <v>4450</v>
      </c>
      <c r="L1338" s="20" t="s">
        <v>11367</v>
      </c>
      <c r="M1338" s="18" t="s">
        <v>4215</v>
      </c>
      <c r="N1338" s="21" t="s">
        <v>11368</v>
      </c>
      <c r="O1338" s="21" t="s">
        <v>11369</v>
      </c>
    </row>
    <row r="1339" spans="1:15" ht="15" customHeight="1">
      <c r="A1339" s="18" t="s">
        <v>165</v>
      </c>
      <c r="B1339" s="18" t="s">
        <v>166</v>
      </c>
      <c r="C1339" s="19">
        <v>11</v>
      </c>
      <c r="D1339" s="18" t="s">
        <v>693</v>
      </c>
      <c r="E1339" s="18" t="s">
        <v>11176</v>
      </c>
      <c r="F1339" s="20">
        <v>23796214</v>
      </c>
      <c r="G1339" s="18" t="s">
        <v>11370</v>
      </c>
      <c r="H1339" s="18" t="s">
        <v>11371</v>
      </c>
      <c r="I1339" s="18" t="s">
        <v>963</v>
      </c>
      <c r="J1339" s="18"/>
      <c r="K1339" s="18" t="s">
        <v>4213</v>
      </c>
      <c r="L1339" s="20" t="s">
        <v>11372</v>
      </c>
      <c r="M1339" s="18" t="s">
        <v>4215</v>
      </c>
      <c r="N1339" s="21" t="s">
        <v>11373</v>
      </c>
      <c r="O1339" s="21" t="s">
        <v>11374</v>
      </c>
    </row>
    <row r="1340" spans="1:15" ht="15" customHeight="1">
      <c r="A1340" s="18" t="s">
        <v>165</v>
      </c>
      <c r="B1340" s="18" t="s">
        <v>166</v>
      </c>
      <c r="C1340" s="19">
        <v>11</v>
      </c>
      <c r="D1340" s="18" t="s">
        <v>693</v>
      </c>
      <c r="E1340" s="18" t="s">
        <v>11176</v>
      </c>
      <c r="F1340" s="20">
        <v>22356636</v>
      </c>
      <c r="G1340" s="18" t="s">
        <v>10853</v>
      </c>
      <c r="H1340" s="18" t="s">
        <v>10854</v>
      </c>
      <c r="I1340" s="18" t="s">
        <v>1030</v>
      </c>
      <c r="J1340" s="18"/>
      <c r="K1340" s="18" t="s">
        <v>4213</v>
      </c>
      <c r="L1340" s="20" t="s">
        <v>10855</v>
      </c>
      <c r="M1340" s="18" t="s">
        <v>4206</v>
      </c>
      <c r="N1340" s="21" t="s">
        <v>10856</v>
      </c>
      <c r="O1340" s="21" t="s">
        <v>10857</v>
      </c>
    </row>
    <row r="1341" spans="1:15" ht="15" customHeight="1">
      <c r="A1341" s="18" t="s">
        <v>165</v>
      </c>
      <c r="B1341" s="18" t="s">
        <v>166</v>
      </c>
      <c r="C1341" s="19">
        <v>11</v>
      </c>
      <c r="D1341" s="18" t="s">
        <v>693</v>
      </c>
      <c r="E1341" s="18" t="s">
        <v>11176</v>
      </c>
      <c r="F1341" s="20">
        <v>21477010</v>
      </c>
      <c r="G1341" s="18" t="s">
        <v>11375</v>
      </c>
      <c r="H1341" s="18" t="s">
        <v>11376</v>
      </c>
      <c r="I1341" s="18" t="s">
        <v>4945</v>
      </c>
      <c r="J1341" s="18"/>
      <c r="K1341" s="18" t="s">
        <v>4213</v>
      </c>
      <c r="L1341" s="20" t="s">
        <v>11377</v>
      </c>
      <c r="M1341" s="18" t="s">
        <v>5682</v>
      </c>
      <c r="N1341" s="21" t="s">
        <v>11378</v>
      </c>
      <c r="O1341" s="21" t="s">
        <v>11379</v>
      </c>
    </row>
    <row r="1342" spans="1:15" ht="15" customHeight="1">
      <c r="A1342" s="18" t="s">
        <v>165</v>
      </c>
      <c r="B1342" s="18" t="s">
        <v>166</v>
      </c>
      <c r="C1342" s="19">
        <v>11</v>
      </c>
      <c r="D1342" s="18" t="s">
        <v>693</v>
      </c>
      <c r="E1342" s="18" t="s">
        <v>11176</v>
      </c>
      <c r="F1342" s="20">
        <v>20237494</v>
      </c>
      <c r="G1342" s="18" t="s">
        <v>11380</v>
      </c>
      <c r="H1342" s="18" t="s">
        <v>11381</v>
      </c>
      <c r="I1342" s="18" t="s">
        <v>1107</v>
      </c>
      <c r="J1342" s="18" t="s">
        <v>11382</v>
      </c>
      <c r="K1342" s="18" t="s">
        <v>4245</v>
      </c>
      <c r="L1342" s="20" t="s">
        <v>11383</v>
      </c>
      <c r="M1342" s="18" t="s">
        <v>4320</v>
      </c>
      <c r="N1342" s="21" t="s">
        <v>11384</v>
      </c>
      <c r="O1342" s="21" t="s">
        <v>11385</v>
      </c>
    </row>
    <row r="1343" spans="1:15" ht="15" customHeight="1">
      <c r="A1343" s="18" t="s">
        <v>165</v>
      </c>
      <c r="B1343" s="18" t="s">
        <v>166</v>
      </c>
      <c r="C1343" s="19">
        <v>11</v>
      </c>
      <c r="D1343" s="18" t="s">
        <v>693</v>
      </c>
      <c r="E1343" s="18" t="s">
        <v>11176</v>
      </c>
      <c r="F1343" s="20">
        <v>19710691</v>
      </c>
      <c r="G1343" s="18" t="s">
        <v>11386</v>
      </c>
      <c r="H1343" s="18" t="s">
        <v>11387</v>
      </c>
      <c r="I1343" s="18" t="s">
        <v>2584</v>
      </c>
      <c r="J1343" s="18" t="s">
        <v>11388</v>
      </c>
      <c r="K1343" s="18" t="s">
        <v>4245</v>
      </c>
      <c r="L1343" s="20" t="s">
        <v>11389</v>
      </c>
      <c r="M1343" s="18" t="s">
        <v>4275</v>
      </c>
      <c r="N1343" s="21" t="s">
        <v>11390</v>
      </c>
      <c r="O1343" s="21" t="s">
        <v>11391</v>
      </c>
    </row>
    <row r="1344" spans="1:15" ht="15" customHeight="1">
      <c r="A1344" s="18" t="s">
        <v>165</v>
      </c>
      <c r="B1344" s="18" t="s">
        <v>166</v>
      </c>
      <c r="C1344" s="19">
        <v>11</v>
      </c>
      <c r="D1344" s="18" t="s">
        <v>693</v>
      </c>
      <c r="E1344" s="18" t="s">
        <v>11176</v>
      </c>
      <c r="F1344" s="20">
        <v>17989731</v>
      </c>
      <c r="G1344" s="18" t="s">
        <v>11392</v>
      </c>
      <c r="H1344" s="18" t="s">
        <v>11393</v>
      </c>
      <c r="I1344" s="18" t="s">
        <v>825</v>
      </c>
      <c r="J1344" s="18" t="s">
        <v>11394</v>
      </c>
      <c r="K1344" s="18" t="s">
        <v>4245</v>
      </c>
      <c r="L1344" s="20" t="s">
        <v>11395</v>
      </c>
      <c r="M1344" s="18" t="s">
        <v>4275</v>
      </c>
      <c r="N1344" s="21" t="s">
        <v>11396</v>
      </c>
      <c r="O1344" s="21" t="s">
        <v>11397</v>
      </c>
    </row>
    <row r="1345" spans="1:15" ht="15" customHeight="1">
      <c r="A1345" s="18" t="s">
        <v>165</v>
      </c>
      <c r="B1345" s="18" t="s">
        <v>166</v>
      </c>
      <c r="C1345" s="19">
        <v>11</v>
      </c>
      <c r="D1345" s="18" t="s">
        <v>693</v>
      </c>
      <c r="E1345" s="18" t="s">
        <v>11176</v>
      </c>
      <c r="F1345" s="20">
        <v>17034513</v>
      </c>
      <c r="G1345" s="18" t="s">
        <v>11398</v>
      </c>
      <c r="H1345" s="18" t="s">
        <v>11399</v>
      </c>
      <c r="I1345" s="18" t="s">
        <v>1695</v>
      </c>
      <c r="J1345" s="18"/>
      <c r="K1345" s="18" t="s">
        <v>4213</v>
      </c>
      <c r="L1345" s="20" t="s">
        <v>11400</v>
      </c>
      <c r="M1345" s="18" t="s">
        <v>4215</v>
      </c>
      <c r="N1345" s="21" t="s">
        <v>11401</v>
      </c>
      <c r="O1345" s="21" t="s">
        <v>11402</v>
      </c>
    </row>
    <row r="1346" spans="1:15" ht="15" customHeight="1">
      <c r="A1346" s="18" t="s">
        <v>165</v>
      </c>
      <c r="B1346" s="18" t="s">
        <v>166</v>
      </c>
      <c r="C1346" s="19">
        <v>11</v>
      </c>
      <c r="D1346" s="18" t="s">
        <v>693</v>
      </c>
      <c r="E1346" s="18" t="s">
        <v>11176</v>
      </c>
      <c r="F1346" s="20">
        <v>16856801</v>
      </c>
      <c r="G1346" s="18" t="s">
        <v>11403</v>
      </c>
      <c r="H1346" s="18" t="s">
        <v>11404</v>
      </c>
      <c r="I1346" s="18" t="s">
        <v>880</v>
      </c>
      <c r="J1346" s="18"/>
      <c r="K1346" s="18" t="s">
        <v>11405</v>
      </c>
      <c r="L1346" s="20" t="s">
        <v>11406</v>
      </c>
      <c r="M1346" s="18" t="s">
        <v>4341</v>
      </c>
      <c r="N1346" s="21" t="s">
        <v>11407</v>
      </c>
      <c r="O1346" s="21" t="s">
        <v>11408</v>
      </c>
    </row>
    <row r="1347" spans="1:15" ht="15" customHeight="1">
      <c r="A1347" s="18" t="s">
        <v>165</v>
      </c>
      <c r="B1347" s="18" t="s">
        <v>166</v>
      </c>
      <c r="C1347" s="19">
        <v>11</v>
      </c>
      <c r="D1347" s="18" t="s">
        <v>693</v>
      </c>
      <c r="E1347" s="18" t="s">
        <v>11176</v>
      </c>
      <c r="F1347" s="20">
        <v>16524444</v>
      </c>
      <c r="G1347" s="18" t="s">
        <v>11409</v>
      </c>
      <c r="H1347" s="18" t="s">
        <v>11410</v>
      </c>
      <c r="I1347" s="18" t="s">
        <v>1807</v>
      </c>
      <c r="J1347" s="18"/>
      <c r="K1347" s="18" t="s">
        <v>7187</v>
      </c>
      <c r="L1347" s="20" t="s">
        <v>11411</v>
      </c>
      <c r="M1347" s="18" t="s">
        <v>4452</v>
      </c>
      <c r="N1347" s="21" t="s">
        <v>11412</v>
      </c>
      <c r="O1347" s="21" t="s">
        <v>11413</v>
      </c>
    </row>
    <row r="1348" spans="1:15" ht="15" customHeight="1">
      <c r="A1348" s="18" t="s">
        <v>165</v>
      </c>
      <c r="B1348" s="18" t="s">
        <v>166</v>
      </c>
      <c r="C1348" s="19">
        <v>11</v>
      </c>
      <c r="D1348" s="18" t="s">
        <v>693</v>
      </c>
      <c r="E1348" s="18" t="s">
        <v>11176</v>
      </c>
      <c r="F1348" s="20">
        <v>16605288</v>
      </c>
      <c r="G1348" s="18" t="s">
        <v>11414</v>
      </c>
      <c r="H1348" s="18" t="s">
        <v>11415</v>
      </c>
      <c r="I1348" s="18" t="s">
        <v>1032</v>
      </c>
      <c r="J1348" s="18"/>
      <c r="K1348" s="18" t="s">
        <v>7379</v>
      </c>
      <c r="L1348" s="20" t="s">
        <v>11416</v>
      </c>
      <c r="M1348" s="18" t="s">
        <v>4215</v>
      </c>
      <c r="N1348" s="21" t="s">
        <v>11417</v>
      </c>
      <c r="O1348" s="21" t="s">
        <v>11418</v>
      </c>
    </row>
    <row r="1349" spans="1:15" ht="15" customHeight="1">
      <c r="A1349" s="18" t="s">
        <v>165</v>
      </c>
      <c r="B1349" s="18" t="s">
        <v>166</v>
      </c>
      <c r="C1349" s="19">
        <v>11</v>
      </c>
      <c r="D1349" s="18" t="s">
        <v>693</v>
      </c>
      <c r="E1349" s="18" t="s">
        <v>11176</v>
      </c>
      <c r="F1349" s="20">
        <v>15500677</v>
      </c>
      <c r="G1349" s="18" t="s">
        <v>11419</v>
      </c>
      <c r="H1349" s="18" t="s">
        <v>11420</v>
      </c>
      <c r="I1349" s="18" t="s">
        <v>5070</v>
      </c>
      <c r="J1349" s="18"/>
      <c r="K1349" s="18" t="s">
        <v>7187</v>
      </c>
      <c r="L1349" s="20" t="s">
        <v>11421</v>
      </c>
      <c r="M1349" s="18" t="s">
        <v>4452</v>
      </c>
      <c r="N1349" s="21" t="s">
        <v>11422</v>
      </c>
      <c r="O1349" s="21" t="s">
        <v>11423</v>
      </c>
    </row>
    <row r="1350" spans="1:15" ht="15" customHeight="1">
      <c r="A1350" s="18" t="s">
        <v>176</v>
      </c>
      <c r="B1350" s="18" t="s">
        <v>177</v>
      </c>
      <c r="C1350" s="19">
        <v>12</v>
      </c>
      <c r="D1350" s="18" t="s">
        <v>706</v>
      </c>
      <c r="E1350" s="18" t="s">
        <v>11424</v>
      </c>
      <c r="F1350" s="20">
        <v>38123884</v>
      </c>
      <c r="G1350" s="18" t="s">
        <v>11425</v>
      </c>
      <c r="H1350" s="18" t="s">
        <v>11426</v>
      </c>
      <c r="I1350" s="18" t="s">
        <v>2656</v>
      </c>
      <c r="J1350" s="18" t="s">
        <v>6151</v>
      </c>
      <c r="K1350" s="18" t="s">
        <v>6061</v>
      </c>
      <c r="L1350" s="20" t="s">
        <v>11427</v>
      </c>
      <c r="M1350" s="18" t="s">
        <v>4373</v>
      </c>
      <c r="N1350" s="21" t="s">
        <v>11428</v>
      </c>
      <c r="O1350" s="21" t="s">
        <v>11429</v>
      </c>
    </row>
    <row r="1351" spans="1:15" ht="15" customHeight="1">
      <c r="A1351" s="18" t="s">
        <v>176</v>
      </c>
      <c r="B1351" s="18" t="s">
        <v>177</v>
      </c>
      <c r="C1351" s="19">
        <v>12</v>
      </c>
      <c r="D1351" s="18" t="s">
        <v>706</v>
      </c>
      <c r="E1351" s="18" t="s">
        <v>11424</v>
      </c>
      <c r="F1351" s="20">
        <v>38057155</v>
      </c>
      <c r="G1351" s="18" t="s">
        <v>11430</v>
      </c>
      <c r="H1351" s="18" t="s">
        <v>11431</v>
      </c>
      <c r="I1351" s="18" t="s">
        <v>7672</v>
      </c>
      <c r="J1351" s="18"/>
      <c r="K1351" s="18" t="s">
        <v>4450</v>
      </c>
      <c r="L1351" s="20" t="s">
        <v>11432</v>
      </c>
      <c r="M1351" s="18" t="s">
        <v>7674</v>
      </c>
      <c r="N1351" s="21" t="s">
        <v>11433</v>
      </c>
      <c r="O1351" s="21" t="s">
        <v>11434</v>
      </c>
    </row>
    <row r="1352" spans="1:15" ht="15" customHeight="1">
      <c r="A1352" s="18" t="s">
        <v>176</v>
      </c>
      <c r="B1352" s="18" t="s">
        <v>177</v>
      </c>
      <c r="C1352" s="19">
        <v>12</v>
      </c>
      <c r="D1352" s="18" t="s">
        <v>706</v>
      </c>
      <c r="E1352" s="18" t="s">
        <v>11424</v>
      </c>
      <c r="F1352" s="20">
        <v>38183661</v>
      </c>
      <c r="G1352" s="18" t="s">
        <v>11435</v>
      </c>
      <c r="H1352" s="18" t="s">
        <v>11436</v>
      </c>
      <c r="I1352" s="18" t="s">
        <v>7672</v>
      </c>
      <c r="J1352" s="18"/>
      <c r="K1352" s="18" t="s">
        <v>4450</v>
      </c>
      <c r="L1352" s="20" t="s">
        <v>11437</v>
      </c>
      <c r="M1352" s="18" t="s">
        <v>4206</v>
      </c>
      <c r="N1352" s="21" t="s">
        <v>11438</v>
      </c>
      <c r="O1352" s="21" t="s">
        <v>11439</v>
      </c>
    </row>
    <row r="1353" spans="1:15" ht="15" customHeight="1">
      <c r="A1353" s="18" t="s">
        <v>176</v>
      </c>
      <c r="B1353" s="18" t="s">
        <v>177</v>
      </c>
      <c r="C1353" s="19">
        <v>12</v>
      </c>
      <c r="D1353" s="18" t="s">
        <v>706</v>
      </c>
      <c r="E1353" s="18" t="s">
        <v>11424</v>
      </c>
      <c r="F1353" s="20">
        <v>38270226</v>
      </c>
      <c r="G1353" s="18" t="s">
        <v>11440</v>
      </c>
      <c r="H1353" s="18" t="s">
        <v>11441</v>
      </c>
      <c r="I1353" s="18" t="s">
        <v>7672</v>
      </c>
      <c r="J1353" s="18"/>
      <c r="K1353" s="18" t="s">
        <v>4450</v>
      </c>
      <c r="L1353" s="20" t="s">
        <v>11442</v>
      </c>
      <c r="M1353" s="18" t="s">
        <v>5186</v>
      </c>
      <c r="N1353" s="21" t="s">
        <v>11443</v>
      </c>
      <c r="O1353" s="21" t="s">
        <v>11444</v>
      </c>
    </row>
    <row r="1354" spans="1:15" ht="15" customHeight="1">
      <c r="A1354" s="18" t="s">
        <v>176</v>
      </c>
      <c r="B1354" s="18" t="s">
        <v>177</v>
      </c>
      <c r="C1354" s="19">
        <v>12</v>
      </c>
      <c r="D1354" s="18" t="s">
        <v>706</v>
      </c>
      <c r="E1354" s="18" t="s">
        <v>11424</v>
      </c>
      <c r="F1354" s="20">
        <v>38330213</v>
      </c>
      <c r="G1354" s="18" t="s">
        <v>11445</v>
      </c>
      <c r="H1354" s="18" t="s">
        <v>11446</v>
      </c>
      <c r="I1354" s="18" t="s">
        <v>7672</v>
      </c>
      <c r="J1354" s="18"/>
      <c r="K1354" s="18" t="s">
        <v>4450</v>
      </c>
      <c r="L1354" s="20" t="s">
        <v>11447</v>
      </c>
      <c r="M1354" s="18" t="s">
        <v>5186</v>
      </c>
      <c r="N1354" s="21" t="s">
        <v>11448</v>
      </c>
      <c r="O1354" s="21" t="s">
        <v>11449</v>
      </c>
    </row>
    <row r="1355" spans="1:15" ht="15" customHeight="1">
      <c r="A1355" s="18" t="s">
        <v>176</v>
      </c>
      <c r="B1355" s="18" t="s">
        <v>177</v>
      </c>
      <c r="C1355" s="19">
        <v>12</v>
      </c>
      <c r="D1355" s="18" t="s">
        <v>706</v>
      </c>
      <c r="E1355" s="18" t="s">
        <v>11424</v>
      </c>
      <c r="F1355" s="20">
        <v>38570376</v>
      </c>
      <c r="G1355" s="18" t="s">
        <v>11450</v>
      </c>
      <c r="H1355" s="18" t="s">
        <v>11451</v>
      </c>
      <c r="I1355" s="18" t="s">
        <v>11452</v>
      </c>
      <c r="J1355" s="18" t="s">
        <v>11452</v>
      </c>
      <c r="K1355" s="18" t="s">
        <v>4450</v>
      </c>
      <c r="L1355" s="20"/>
      <c r="M1355" s="18" t="s">
        <v>4206</v>
      </c>
      <c r="N1355" s="21" t="s">
        <v>11453</v>
      </c>
      <c r="O1355" s="21" t="s">
        <v>11454</v>
      </c>
    </row>
    <row r="1356" spans="1:15" ht="15" customHeight="1">
      <c r="A1356" s="18" t="s">
        <v>176</v>
      </c>
      <c r="B1356" s="18" t="s">
        <v>177</v>
      </c>
      <c r="C1356" s="19">
        <v>12</v>
      </c>
      <c r="D1356" s="18" t="s">
        <v>706</v>
      </c>
      <c r="E1356" s="18" t="s">
        <v>11424</v>
      </c>
      <c r="F1356" s="20">
        <v>38069909</v>
      </c>
      <c r="G1356" s="18" t="s">
        <v>11455</v>
      </c>
      <c r="H1356" s="18" t="s">
        <v>11456</v>
      </c>
      <c r="I1356" s="18" t="s">
        <v>11457</v>
      </c>
      <c r="J1356" s="18"/>
      <c r="K1356" s="18" t="s">
        <v>4450</v>
      </c>
      <c r="L1356" s="20" t="s">
        <v>11458</v>
      </c>
      <c r="M1356" s="18" t="s">
        <v>4206</v>
      </c>
      <c r="N1356" s="21" t="s">
        <v>11459</v>
      </c>
      <c r="O1356" s="21" t="s">
        <v>11460</v>
      </c>
    </row>
    <row r="1357" spans="1:15" ht="15" customHeight="1">
      <c r="A1357" s="18" t="s">
        <v>176</v>
      </c>
      <c r="B1357" s="18" t="s">
        <v>177</v>
      </c>
      <c r="C1357" s="19">
        <v>12</v>
      </c>
      <c r="D1357" s="18" t="s">
        <v>706</v>
      </c>
      <c r="E1357" s="18" t="s">
        <v>11424</v>
      </c>
      <c r="F1357" s="20">
        <v>38312251</v>
      </c>
      <c r="G1357" s="18" t="s">
        <v>11461</v>
      </c>
      <c r="H1357" s="18" t="s">
        <v>11462</v>
      </c>
      <c r="I1357" s="18" t="s">
        <v>2290</v>
      </c>
      <c r="J1357" s="18" t="s">
        <v>11463</v>
      </c>
      <c r="K1357" s="18" t="s">
        <v>4221</v>
      </c>
      <c r="L1357" s="20" t="s">
        <v>11464</v>
      </c>
      <c r="M1357" s="18" t="s">
        <v>4206</v>
      </c>
      <c r="N1357" s="21" t="s">
        <v>11465</v>
      </c>
      <c r="O1357" s="21" t="s">
        <v>11466</v>
      </c>
    </row>
    <row r="1358" spans="1:15" ht="15" customHeight="1">
      <c r="A1358" s="18" t="s">
        <v>176</v>
      </c>
      <c r="B1358" s="18" t="s">
        <v>177</v>
      </c>
      <c r="C1358" s="19">
        <v>12</v>
      </c>
      <c r="D1358" s="18" t="s">
        <v>706</v>
      </c>
      <c r="E1358" s="18" t="s">
        <v>11424</v>
      </c>
      <c r="F1358" s="20">
        <v>38270346</v>
      </c>
      <c r="G1358" s="18" t="s">
        <v>11467</v>
      </c>
      <c r="H1358" s="18" t="s">
        <v>11468</v>
      </c>
      <c r="I1358" s="18" t="s">
        <v>11469</v>
      </c>
      <c r="J1358" s="18" t="s">
        <v>11469</v>
      </c>
      <c r="K1358" s="18" t="s">
        <v>4450</v>
      </c>
      <c r="L1358" s="20"/>
      <c r="M1358" s="18" t="s">
        <v>4206</v>
      </c>
      <c r="N1358" s="21" t="s">
        <v>11470</v>
      </c>
      <c r="O1358" s="21" t="s">
        <v>11471</v>
      </c>
    </row>
    <row r="1359" spans="1:15" ht="15" customHeight="1">
      <c r="A1359" s="18" t="s">
        <v>176</v>
      </c>
      <c r="B1359" s="18" t="s">
        <v>177</v>
      </c>
      <c r="C1359" s="19">
        <v>12</v>
      </c>
      <c r="D1359" s="18" t="s">
        <v>706</v>
      </c>
      <c r="E1359" s="18" t="s">
        <v>11424</v>
      </c>
      <c r="F1359" s="20">
        <v>38290487</v>
      </c>
      <c r="G1359" s="18" t="s">
        <v>11472</v>
      </c>
      <c r="H1359" s="18" t="s">
        <v>11473</v>
      </c>
      <c r="I1359" s="18" t="s">
        <v>2651</v>
      </c>
      <c r="J1359" s="18" t="s">
        <v>4252</v>
      </c>
      <c r="K1359" s="18" t="s">
        <v>5016</v>
      </c>
      <c r="L1359" s="20" t="s">
        <v>11474</v>
      </c>
      <c r="M1359" s="18" t="s">
        <v>4373</v>
      </c>
      <c r="N1359" s="21" t="s">
        <v>11475</v>
      </c>
      <c r="O1359" s="21" t="s">
        <v>11476</v>
      </c>
    </row>
    <row r="1360" spans="1:15" ht="15" customHeight="1">
      <c r="A1360" s="18" t="s">
        <v>176</v>
      </c>
      <c r="B1360" s="18" t="s">
        <v>177</v>
      </c>
      <c r="C1360" s="19">
        <v>12</v>
      </c>
      <c r="D1360" s="18" t="s">
        <v>706</v>
      </c>
      <c r="E1360" s="18" t="s">
        <v>11424</v>
      </c>
      <c r="F1360" s="20">
        <v>37656030</v>
      </c>
      <c r="G1360" s="18" t="s">
        <v>11477</v>
      </c>
      <c r="H1360" s="18" t="s">
        <v>11478</v>
      </c>
      <c r="I1360" s="18" t="s">
        <v>6157</v>
      </c>
      <c r="J1360" s="18"/>
      <c r="K1360" s="18" t="s">
        <v>4450</v>
      </c>
      <c r="L1360" s="20" t="s">
        <v>11479</v>
      </c>
      <c r="M1360" s="18" t="s">
        <v>4206</v>
      </c>
      <c r="N1360" s="21" t="s">
        <v>11480</v>
      </c>
      <c r="O1360" s="21" t="s">
        <v>11481</v>
      </c>
    </row>
    <row r="1361" spans="1:15" ht="15" customHeight="1">
      <c r="A1361" s="18" t="s">
        <v>176</v>
      </c>
      <c r="B1361" s="18" t="s">
        <v>177</v>
      </c>
      <c r="C1361" s="19">
        <v>12</v>
      </c>
      <c r="D1361" s="18" t="s">
        <v>706</v>
      </c>
      <c r="E1361" s="18" t="s">
        <v>11424</v>
      </c>
      <c r="F1361" s="20">
        <v>37309915</v>
      </c>
      <c r="G1361" s="18" t="s">
        <v>11482</v>
      </c>
      <c r="H1361" s="18" t="s">
        <v>11483</v>
      </c>
      <c r="I1361" s="18" t="s">
        <v>3641</v>
      </c>
      <c r="J1361" s="18"/>
      <c r="K1361" s="18" t="s">
        <v>4450</v>
      </c>
      <c r="L1361" s="20" t="s">
        <v>11484</v>
      </c>
      <c r="M1361" s="18" t="s">
        <v>4373</v>
      </c>
      <c r="N1361" s="21" t="s">
        <v>11485</v>
      </c>
      <c r="O1361" s="21" t="s">
        <v>11486</v>
      </c>
    </row>
    <row r="1362" spans="1:15" ht="15" customHeight="1">
      <c r="A1362" s="18" t="s">
        <v>176</v>
      </c>
      <c r="B1362" s="18" t="s">
        <v>177</v>
      </c>
      <c r="C1362" s="19">
        <v>12</v>
      </c>
      <c r="D1362" s="18" t="s">
        <v>706</v>
      </c>
      <c r="E1362" s="18" t="s">
        <v>11424</v>
      </c>
      <c r="F1362" s="20">
        <v>37169550</v>
      </c>
      <c r="G1362" s="18" t="s">
        <v>11487</v>
      </c>
      <c r="H1362" s="18" t="s">
        <v>11488</v>
      </c>
      <c r="I1362" s="18" t="s">
        <v>11489</v>
      </c>
      <c r="J1362" s="18"/>
      <c r="K1362" s="18" t="s">
        <v>11490</v>
      </c>
      <c r="L1362" s="20" t="s">
        <v>11491</v>
      </c>
      <c r="M1362" s="18" t="s">
        <v>5682</v>
      </c>
      <c r="N1362" s="21" t="s">
        <v>11492</v>
      </c>
      <c r="O1362" s="21" t="s">
        <v>11493</v>
      </c>
    </row>
    <row r="1363" spans="1:15" ht="15" customHeight="1">
      <c r="A1363" s="18" t="s">
        <v>176</v>
      </c>
      <c r="B1363" s="18" t="s">
        <v>177</v>
      </c>
      <c r="C1363" s="19">
        <v>12</v>
      </c>
      <c r="D1363" s="18" t="s">
        <v>706</v>
      </c>
      <c r="E1363" s="18" t="s">
        <v>11424</v>
      </c>
      <c r="F1363" s="20">
        <v>37210374</v>
      </c>
      <c r="G1363" s="18" t="s">
        <v>11494</v>
      </c>
      <c r="H1363" s="18" t="s">
        <v>11495</v>
      </c>
      <c r="I1363" s="18" t="s">
        <v>11496</v>
      </c>
      <c r="J1363" s="18"/>
      <c r="K1363" s="18" t="s">
        <v>4450</v>
      </c>
      <c r="L1363" s="20" t="s">
        <v>11497</v>
      </c>
      <c r="M1363" s="18" t="s">
        <v>4206</v>
      </c>
      <c r="N1363" s="21" t="s">
        <v>11498</v>
      </c>
      <c r="O1363" s="21" t="s">
        <v>11499</v>
      </c>
    </row>
    <row r="1364" spans="1:15" ht="15" customHeight="1">
      <c r="A1364" s="18" t="s">
        <v>176</v>
      </c>
      <c r="B1364" s="18" t="s">
        <v>177</v>
      </c>
      <c r="C1364" s="19">
        <v>12</v>
      </c>
      <c r="D1364" s="18" t="s">
        <v>706</v>
      </c>
      <c r="E1364" s="18" t="s">
        <v>11424</v>
      </c>
      <c r="F1364" s="20">
        <v>36749367</v>
      </c>
      <c r="G1364" s="18" t="s">
        <v>11500</v>
      </c>
      <c r="H1364" s="18" t="s">
        <v>11501</v>
      </c>
      <c r="I1364" s="18" t="s">
        <v>11502</v>
      </c>
      <c r="J1364" s="18"/>
      <c r="K1364" s="18" t="s">
        <v>4450</v>
      </c>
      <c r="L1364" s="20" t="s">
        <v>11503</v>
      </c>
      <c r="M1364" s="18" t="s">
        <v>4206</v>
      </c>
      <c r="N1364" s="21" t="s">
        <v>11504</v>
      </c>
      <c r="O1364" s="21" t="s">
        <v>11505</v>
      </c>
    </row>
    <row r="1365" spans="1:15" ht="15" customHeight="1">
      <c r="A1365" s="18" t="s">
        <v>176</v>
      </c>
      <c r="B1365" s="18" t="s">
        <v>177</v>
      </c>
      <c r="C1365" s="19">
        <v>12</v>
      </c>
      <c r="D1365" s="18" t="s">
        <v>706</v>
      </c>
      <c r="E1365" s="18" t="s">
        <v>11424</v>
      </c>
      <c r="F1365" s="20">
        <v>36755404</v>
      </c>
      <c r="G1365" s="18" t="s">
        <v>11506</v>
      </c>
      <c r="H1365" s="18" t="s">
        <v>11507</v>
      </c>
      <c r="I1365" s="18" t="s">
        <v>11502</v>
      </c>
      <c r="J1365" s="18"/>
      <c r="K1365" s="18" t="s">
        <v>4450</v>
      </c>
      <c r="L1365" s="20" t="s">
        <v>11508</v>
      </c>
      <c r="M1365" s="18" t="s">
        <v>4206</v>
      </c>
      <c r="N1365" s="21" t="s">
        <v>11509</v>
      </c>
      <c r="O1365" s="21" t="s">
        <v>11510</v>
      </c>
    </row>
    <row r="1366" spans="1:15" ht="15" customHeight="1">
      <c r="A1366" s="18" t="s">
        <v>176</v>
      </c>
      <c r="B1366" s="18" t="s">
        <v>177</v>
      </c>
      <c r="C1366" s="19">
        <v>12</v>
      </c>
      <c r="D1366" s="18" t="s">
        <v>706</v>
      </c>
      <c r="E1366" s="18" t="s">
        <v>11424</v>
      </c>
      <c r="F1366" s="20">
        <v>37256767</v>
      </c>
      <c r="G1366" s="18" t="s">
        <v>11511</v>
      </c>
      <c r="H1366" s="18" t="s">
        <v>11512</v>
      </c>
      <c r="I1366" s="18" t="s">
        <v>6192</v>
      </c>
      <c r="J1366" s="18"/>
      <c r="K1366" s="18" t="s">
        <v>6067</v>
      </c>
      <c r="L1366" s="20" t="s">
        <v>11513</v>
      </c>
      <c r="M1366" s="18" t="s">
        <v>4206</v>
      </c>
      <c r="N1366" s="21" t="s">
        <v>11514</v>
      </c>
      <c r="O1366" s="21" t="s">
        <v>11515</v>
      </c>
    </row>
    <row r="1367" spans="1:15" ht="15" customHeight="1">
      <c r="A1367" s="18" t="s">
        <v>176</v>
      </c>
      <c r="B1367" s="18" t="s">
        <v>177</v>
      </c>
      <c r="C1367" s="19">
        <v>12</v>
      </c>
      <c r="D1367" s="18" t="s">
        <v>706</v>
      </c>
      <c r="E1367" s="18" t="s">
        <v>11424</v>
      </c>
      <c r="F1367" s="20">
        <v>36516909</v>
      </c>
      <c r="G1367" s="18" t="s">
        <v>11516</v>
      </c>
      <c r="H1367" s="18" t="s">
        <v>11517</v>
      </c>
      <c r="I1367" s="18" t="s">
        <v>4173</v>
      </c>
      <c r="J1367" s="18" t="s">
        <v>11518</v>
      </c>
      <c r="K1367" s="18" t="s">
        <v>4245</v>
      </c>
      <c r="L1367" s="20" t="s">
        <v>11519</v>
      </c>
      <c r="M1367" s="18" t="s">
        <v>4320</v>
      </c>
      <c r="N1367" s="21" t="s">
        <v>11520</v>
      </c>
      <c r="O1367" s="21" t="s">
        <v>11521</v>
      </c>
    </row>
    <row r="1368" spans="1:15" ht="15" customHeight="1">
      <c r="A1368" s="18" t="s">
        <v>176</v>
      </c>
      <c r="B1368" s="18" t="s">
        <v>177</v>
      </c>
      <c r="C1368" s="19">
        <v>12</v>
      </c>
      <c r="D1368" s="18" t="s">
        <v>706</v>
      </c>
      <c r="E1368" s="18" t="s">
        <v>11424</v>
      </c>
      <c r="F1368" s="20">
        <v>36463423</v>
      </c>
      <c r="G1368" s="18" t="s">
        <v>11522</v>
      </c>
      <c r="H1368" s="18" t="s">
        <v>11523</v>
      </c>
      <c r="I1368" s="18" t="s">
        <v>4303</v>
      </c>
      <c r="J1368" s="18" t="s">
        <v>2707</v>
      </c>
      <c r="K1368" s="18" t="s">
        <v>4259</v>
      </c>
      <c r="L1368" s="20" t="s">
        <v>11524</v>
      </c>
      <c r="M1368" s="18" t="s">
        <v>4373</v>
      </c>
      <c r="N1368" s="21" t="s">
        <v>11525</v>
      </c>
      <c r="O1368" s="21" t="s">
        <v>11526</v>
      </c>
    </row>
    <row r="1369" spans="1:15" ht="15" customHeight="1">
      <c r="A1369" s="18" t="s">
        <v>176</v>
      </c>
      <c r="B1369" s="18" t="s">
        <v>177</v>
      </c>
      <c r="C1369" s="19">
        <v>12</v>
      </c>
      <c r="D1369" s="18" t="s">
        <v>706</v>
      </c>
      <c r="E1369" s="18" t="s">
        <v>11424</v>
      </c>
      <c r="F1369" s="20">
        <v>36745577</v>
      </c>
      <c r="G1369" s="18" t="s">
        <v>11527</v>
      </c>
      <c r="H1369" s="18" t="s">
        <v>11528</v>
      </c>
      <c r="I1369" s="18" t="s">
        <v>11529</v>
      </c>
      <c r="J1369" s="18"/>
      <c r="K1369" s="18" t="s">
        <v>4450</v>
      </c>
      <c r="L1369" s="20" t="s">
        <v>11530</v>
      </c>
      <c r="M1369" s="18" t="s">
        <v>4206</v>
      </c>
      <c r="N1369" s="21" t="s">
        <v>11531</v>
      </c>
      <c r="O1369" s="21" t="s">
        <v>11532</v>
      </c>
    </row>
    <row r="1370" spans="1:15" ht="15" customHeight="1">
      <c r="A1370" s="18" t="s">
        <v>176</v>
      </c>
      <c r="B1370" s="18" t="s">
        <v>177</v>
      </c>
      <c r="C1370" s="19">
        <v>12</v>
      </c>
      <c r="D1370" s="18" t="s">
        <v>706</v>
      </c>
      <c r="E1370" s="18" t="s">
        <v>11424</v>
      </c>
      <c r="F1370" s="20">
        <v>36763760</v>
      </c>
      <c r="G1370" s="18" t="s">
        <v>11533</v>
      </c>
      <c r="H1370" s="18" t="s">
        <v>11534</v>
      </c>
      <c r="I1370" s="18" t="s">
        <v>11529</v>
      </c>
      <c r="J1370" s="18"/>
      <c r="K1370" s="18" t="s">
        <v>4450</v>
      </c>
      <c r="L1370" s="20" t="s">
        <v>11535</v>
      </c>
      <c r="M1370" s="18" t="s">
        <v>4206</v>
      </c>
      <c r="N1370" s="21" t="s">
        <v>11536</v>
      </c>
      <c r="O1370" s="21" t="s">
        <v>11537</v>
      </c>
    </row>
    <row r="1371" spans="1:15" ht="15" customHeight="1">
      <c r="A1371" s="18" t="s">
        <v>176</v>
      </c>
      <c r="B1371" s="18" t="s">
        <v>177</v>
      </c>
      <c r="C1371" s="19">
        <v>12</v>
      </c>
      <c r="D1371" s="18" t="s">
        <v>706</v>
      </c>
      <c r="E1371" s="18" t="s">
        <v>11424</v>
      </c>
      <c r="F1371" s="20">
        <v>36763728</v>
      </c>
      <c r="G1371" s="18" t="s">
        <v>11538</v>
      </c>
      <c r="H1371" s="18" t="s">
        <v>11539</v>
      </c>
      <c r="I1371" s="18" t="s">
        <v>7315</v>
      </c>
      <c r="J1371" s="18"/>
      <c r="K1371" s="18" t="s">
        <v>4450</v>
      </c>
      <c r="L1371" s="20" t="s">
        <v>11540</v>
      </c>
      <c r="M1371" s="18" t="s">
        <v>4206</v>
      </c>
      <c r="N1371" s="21" t="s">
        <v>11541</v>
      </c>
      <c r="O1371" s="21" t="s">
        <v>11542</v>
      </c>
    </row>
    <row r="1372" spans="1:15" ht="15" customHeight="1">
      <c r="A1372" s="18" t="s">
        <v>176</v>
      </c>
      <c r="B1372" s="18" t="s">
        <v>177</v>
      </c>
      <c r="C1372" s="19">
        <v>12</v>
      </c>
      <c r="D1372" s="18" t="s">
        <v>706</v>
      </c>
      <c r="E1372" s="18" t="s">
        <v>11424</v>
      </c>
      <c r="F1372" s="20">
        <v>36799064</v>
      </c>
      <c r="G1372" s="18" t="s">
        <v>11543</v>
      </c>
      <c r="H1372" s="18" t="s">
        <v>11544</v>
      </c>
      <c r="I1372" s="18" t="s">
        <v>11545</v>
      </c>
      <c r="J1372" s="18" t="s">
        <v>11545</v>
      </c>
      <c r="K1372" s="18" t="s">
        <v>4450</v>
      </c>
      <c r="L1372" s="20"/>
      <c r="M1372" s="18" t="s">
        <v>4206</v>
      </c>
      <c r="N1372" s="21" t="s">
        <v>11546</v>
      </c>
      <c r="O1372" s="21" t="s">
        <v>11547</v>
      </c>
    </row>
    <row r="1373" spans="1:15" ht="15" customHeight="1">
      <c r="A1373" s="18" t="s">
        <v>176</v>
      </c>
      <c r="B1373" s="18" t="s">
        <v>177</v>
      </c>
      <c r="C1373" s="19">
        <v>12</v>
      </c>
      <c r="D1373" s="18" t="s">
        <v>706</v>
      </c>
      <c r="E1373" s="18" t="s">
        <v>11424</v>
      </c>
      <c r="F1373" s="20">
        <v>36730506</v>
      </c>
      <c r="G1373" s="18" t="s">
        <v>11548</v>
      </c>
      <c r="H1373" s="18" t="s">
        <v>11549</v>
      </c>
      <c r="I1373" s="18" t="s">
        <v>6215</v>
      </c>
      <c r="J1373" s="18"/>
      <c r="K1373" s="18" t="s">
        <v>4450</v>
      </c>
      <c r="L1373" s="20" t="s">
        <v>11550</v>
      </c>
      <c r="M1373" s="18" t="s">
        <v>4452</v>
      </c>
      <c r="N1373" s="21" t="s">
        <v>11551</v>
      </c>
      <c r="O1373" s="21" t="s">
        <v>11552</v>
      </c>
    </row>
    <row r="1374" spans="1:15" ht="15" customHeight="1">
      <c r="A1374" s="18" t="s">
        <v>176</v>
      </c>
      <c r="B1374" s="18" t="s">
        <v>177</v>
      </c>
      <c r="C1374" s="19">
        <v>12</v>
      </c>
      <c r="D1374" s="18" t="s">
        <v>706</v>
      </c>
      <c r="E1374" s="18" t="s">
        <v>11424</v>
      </c>
      <c r="F1374" s="20">
        <v>36730523</v>
      </c>
      <c r="G1374" s="18" t="s">
        <v>11553</v>
      </c>
      <c r="H1374" s="18" t="s">
        <v>11554</v>
      </c>
      <c r="I1374" s="18" t="s">
        <v>6215</v>
      </c>
      <c r="J1374" s="18"/>
      <c r="K1374" s="18" t="s">
        <v>4450</v>
      </c>
      <c r="L1374" s="20" t="s">
        <v>11555</v>
      </c>
      <c r="M1374" s="18" t="s">
        <v>4206</v>
      </c>
      <c r="N1374" s="21" t="s">
        <v>11556</v>
      </c>
      <c r="O1374" s="21" t="s">
        <v>11557</v>
      </c>
    </row>
    <row r="1375" spans="1:15" ht="15" customHeight="1">
      <c r="A1375" s="18" t="s">
        <v>176</v>
      </c>
      <c r="B1375" s="18" t="s">
        <v>177</v>
      </c>
      <c r="C1375" s="19">
        <v>12</v>
      </c>
      <c r="D1375" s="18" t="s">
        <v>706</v>
      </c>
      <c r="E1375" s="18" t="s">
        <v>11424</v>
      </c>
      <c r="F1375" s="20">
        <v>36421074</v>
      </c>
      <c r="G1375" s="18" t="s">
        <v>11558</v>
      </c>
      <c r="H1375" s="18" t="s">
        <v>11559</v>
      </c>
      <c r="I1375" s="18" t="s">
        <v>927</v>
      </c>
      <c r="J1375" s="18" t="s">
        <v>11560</v>
      </c>
      <c r="K1375" s="18" t="s">
        <v>4259</v>
      </c>
      <c r="L1375" s="20" t="s">
        <v>11561</v>
      </c>
      <c r="M1375" s="18" t="s">
        <v>4206</v>
      </c>
      <c r="N1375" s="21" t="s">
        <v>11562</v>
      </c>
      <c r="O1375" s="21" t="s">
        <v>11563</v>
      </c>
    </row>
    <row r="1376" spans="1:15" ht="15" customHeight="1">
      <c r="A1376" s="18" t="s">
        <v>176</v>
      </c>
      <c r="B1376" s="18" t="s">
        <v>177</v>
      </c>
      <c r="C1376" s="19">
        <v>12</v>
      </c>
      <c r="D1376" s="18" t="s">
        <v>706</v>
      </c>
      <c r="E1376" s="18" t="s">
        <v>11424</v>
      </c>
      <c r="F1376" s="20">
        <v>36669185</v>
      </c>
      <c r="G1376" s="18" t="s">
        <v>11564</v>
      </c>
      <c r="H1376" s="18" t="s">
        <v>11565</v>
      </c>
      <c r="I1376" s="18" t="s">
        <v>3092</v>
      </c>
      <c r="J1376" s="18"/>
      <c r="K1376" s="18" t="s">
        <v>4450</v>
      </c>
      <c r="L1376" s="20" t="s">
        <v>11566</v>
      </c>
      <c r="M1376" s="18" t="s">
        <v>4206</v>
      </c>
      <c r="N1376" s="21" t="s">
        <v>11567</v>
      </c>
      <c r="O1376" s="21" t="s">
        <v>11568</v>
      </c>
    </row>
    <row r="1377" spans="1:15" ht="15" customHeight="1">
      <c r="A1377" s="18" t="s">
        <v>176</v>
      </c>
      <c r="B1377" s="18" t="s">
        <v>177</v>
      </c>
      <c r="C1377" s="19">
        <v>12</v>
      </c>
      <c r="D1377" s="18" t="s">
        <v>706</v>
      </c>
      <c r="E1377" s="18" t="s">
        <v>11424</v>
      </c>
      <c r="F1377" s="20">
        <v>37231820</v>
      </c>
      <c r="G1377" s="18" t="s">
        <v>11472</v>
      </c>
      <c r="H1377" s="18" t="s">
        <v>11569</v>
      </c>
      <c r="I1377" s="18" t="s">
        <v>661</v>
      </c>
      <c r="J1377" s="18" t="s">
        <v>11570</v>
      </c>
      <c r="K1377" s="18" t="s">
        <v>5016</v>
      </c>
      <c r="L1377" s="20" t="s">
        <v>11571</v>
      </c>
      <c r="M1377" s="18" t="s">
        <v>11572</v>
      </c>
      <c r="N1377" s="21" t="s">
        <v>11573</v>
      </c>
      <c r="O1377" s="21" t="s">
        <v>11574</v>
      </c>
    </row>
    <row r="1378" spans="1:15" ht="15" customHeight="1">
      <c r="A1378" s="18" t="s">
        <v>176</v>
      </c>
      <c r="B1378" s="18" t="s">
        <v>177</v>
      </c>
      <c r="C1378" s="19">
        <v>12</v>
      </c>
      <c r="D1378" s="18" t="s">
        <v>706</v>
      </c>
      <c r="E1378" s="18" t="s">
        <v>11424</v>
      </c>
      <c r="F1378" s="20">
        <v>34791598</v>
      </c>
      <c r="G1378" s="18" t="s">
        <v>11575</v>
      </c>
      <c r="H1378" s="18" t="s">
        <v>11576</v>
      </c>
      <c r="I1378" s="18" t="s">
        <v>2121</v>
      </c>
      <c r="J1378" s="18" t="s">
        <v>11577</v>
      </c>
      <c r="K1378" s="18" t="s">
        <v>6061</v>
      </c>
      <c r="L1378" s="20" t="s">
        <v>11578</v>
      </c>
      <c r="M1378" s="18" t="s">
        <v>4612</v>
      </c>
      <c r="N1378" s="21" t="s">
        <v>11579</v>
      </c>
      <c r="O1378" s="21" t="s">
        <v>11580</v>
      </c>
    </row>
    <row r="1379" spans="1:15" ht="15" customHeight="1">
      <c r="A1379" s="18" t="s">
        <v>176</v>
      </c>
      <c r="B1379" s="18" t="s">
        <v>177</v>
      </c>
      <c r="C1379" s="19">
        <v>12</v>
      </c>
      <c r="D1379" s="18" t="s">
        <v>706</v>
      </c>
      <c r="E1379" s="18" t="s">
        <v>11424</v>
      </c>
      <c r="F1379" s="20">
        <v>35297086</v>
      </c>
      <c r="G1379" s="18" t="s">
        <v>11581</v>
      </c>
      <c r="H1379" s="18" t="s">
        <v>11582</v>
      </c>
      <c r="I1379" s="18" t="s">
        <v>1913</v>
      </c>
      <c r="J1379" s="18" t="s">
        <v>11583</v>
      </c>
      <c r="K1379" s="18" t="s">
        <v>4450</v>
      </c>
      <c r="L1379" s="20" t="s">
        <v>11584</v>
      </c>
      <c r="M1379" s="18" t="s">
        <v>5235</v>
      </c>
      <c r="N1379" s="21" t="s">
        <v>11585</v>
      </c>
      <c r="O1379" s="21" t="s">
        <v>11586</v>
      </c>
    </row>
    <row r="1380" spans="1:15" ht="15" customHeight="1">
      <c r="A1380" s="18" t="s">
        <v>176</v>
      </c>
      <c r="B1380" s="18" t="s">
        <v>177</v>
      </c>
      <c r="C1380" s="19">
        <v>12</v>
      </c>
      <c r="D1380" s="18" t="s">
        <v>706</v>
      </c>
      <c r="E1380" s="18" t="s">
        <v>11424</v>
      </c>
      <c r="F1380" s="20">
        <v>35659804</v>
      </c>
      <c r="G1380" s="18" t="s">
        <v>11587</v>
      </c>
      <c r="H1380" s="18" t="s">
        <v>11588</v>
      </c>
      <c r="I1380" s="18" t="s">
        <v>1148</v>
      </c>
      <c r="J1380" s="18"/>
      <c r="K1380" s="18" t="s">
        <v>11589</v>
      </c>
      <c r="L1380" s="20" t="s">
        <v>11590</v>
      </c>
      <c r="M1380" s="18" t="s">
        <v>4373</v>
      </c>
      <c r="N1380" s="21" t="s">
        <v>11591</v>
      </c>
      <c r="O1380" s="21" t="s">
        <v>11592</v>
      </c>
    </row>
    <row r="1381" spans="1:15" ht="15" customHeight="1">
      <c r="A1381" s="18" t="s">
        <v>176</v>
      </c>
      <c r="B1381" s="18" t="s">
        <v>177</v>
      </c>
      <c r="C1381" s="19">
        <v>12</v>
      </c>
      <c r="D1381" s="18" t="s">
        <v>706</v>
      </c>
      <c r="E1381" s="18" t="s">
        <v>11424</v>
      </c>
      <c r="F1381" s="20">
        <v>34364884</v>
      </c>
      <c r="G1381" s="18" t="s">
        <v>11593</v>
      </c>
      <c r="H1381" s="18" t="s">
        <v>11594</v>
      </c>
      <c r="I1381" s="18" t="s">
        <v>1148</v>
      </c>
      <c r="J1381" s="18" t="s">
        <v>4436</v>
      </c>
      <c r="K1381" s="18" t="s">
        <v>4245</v>
      </c>
      <c r="L1381" s="20" t="s">
        <v>11595</v>
      </c>
      <c r="M1381" s="18" t="s">
        <v>4444</v>
      </c>
      <c r="N1381" s="21" t="s">
        <v>11596</v>
      </c>
      <c r="O1381" s="21" t="s">
        <v>11597</v>
      </c>
    </row>
    <row r="1382" spans="1:15" ht="15" customHeight="1">
      <c r="A1382" s="18" t="s">
        <v>176</v>
      </c>
      <c r="B1382" s="18" t="s">
        <v>177</v>
      </c>
      <c r="C1382" s="19">
        <v>12</v>
      </c>
      <c r="D1382" s="18" t="s">
        <v>706</v>
      </c>
      <c r="E1382" s="18" t="s">
        <v>11424</v>
      </c>
      <c r="F1382" s="20">
        <v>33332864</v>
      </c>
      <c r="G1382" s="18" t="s">
        <v>11598</v>
      </c>
      <c r="H1382" s="18" t="s">
        <v>11599</v>
      </c>
      <c r="I1382" s="18" t="s">
        <v>2511</v>
      </c>
      <c r="J1382" s="18"/>
      <c r="K1382" s="18" t="s">
        <v>11600</v>
      </c>
      <c r="L1382" s="20" t="s">
        <v>11601</v>
      </c>
      <c r="M1382" s="18" t="s">
        <v>4206</v>
      </c>
      <c r="N1382" s="21" t="s">
        <v>11602</v>
      </c>
      <c r="O1382" s="21" t="s">
        <v>11603</v>
      </c>
    </row>
    <row r="1383" spans="1:15" ht="15" customHeight="1">
      <c r="A1383" s="18" t="s">
        <v>176</v>
      </c>
      <c r="B1383" s="18" t="s">
        <v>177</v>
      </c>
      <c r="C1383" s="19">
        <v>12</v>
      </c>
      <c r="D1383" s="18" t="s">
        <v>706</v>
      </c>
      <c r="E1383" s="18" t="s">
        <v>11424</v>
      </c>
      <c r="F1383" s="20">
        <v>34397190</v>
      </c>
      <c r="G1383" s="18" t="s">
        <v>11604</v>
      </c>
      <c r="H1383" s="18" t="s">
        <v>11605</v>
      </c>
      <c r="I1383" s="18" t="s">
        <v>11606</v>
      </c>
      <c r="J1383" s="18"/>
      <c r="K1383" s="18" t="s">
        <v>10796</v>
      </c>
      <c r="L1383" s="20" t="s">
        <v>11607</v>
      </c>
      <c r="M1383" s="18" t="s">
        <v>4206</v>
      </c>
      <c r="N1383" s="21" t="s">
        <v>11608</v>
      </c>
      <c r="O1383" s="21" t="s">
        <v>11609</v>
      </c>
    </row>
    <row r="1384" spans="1:15" ht="15" customHeight="1">
      <c r="A1384" s="18" t="s">
        <v>176</v>
      </c>
      <c r="B1384" s="18" t="s">
        <v>177</v>
      </c>
      <c r="C1384" s="19">
        <v>12</v>
      </c>
      <c r="D1384" s="18" t="s">
        <v>706</v>
      </c>
      <c r="E1384" s="18" t="s">
        <v>11610</v>
      </c>
      <c r="F1384" s="20">
        <v>34115373</v>
      </c>
      <c r="G1384" s="18" t="s">
        <v>11611</v>
      </c>
      <c r="H1384" s="18" t="s">
        <v>11612</v>
      </c>
      <c r="I1384" s="18" t="s">
        <v>3141</v>
      </c>
      <c r="J1384" s="18" t="s">
        <v>3312</v>
      </c>
      <c r="K1384" s="18" t="s">
        <v>11011</v>
      </c>
      <c r="L1384" s="20" t="s">
        <v>11613</v>
      </c>
      <c r="M1384" s="18" t="s">
        <v>4982</v>
      </c>
      <c r="N1384" s="21" t="s">
        <v>11614</v>
      </c>
      <c r="O1384" s="21" t="s">
        <v>11615</v>
      </c>
    </row>
    <row r="1385" spans="1:15" ht="15" customHeight="1">
      <c r="A1385" s="18" t="s">
        <v>176</v>
      </c>
      <c r="B1385" s="18" t="s">
        <v>177</v>
      </c>
      <c r="C1385" s="19">
        <v>12</v>
      </c>
      <c r="D1385" s="18" t="s">
        <v>706</v>
      </c>
      <c r="E1385" s="18" t="s">
        <v>11424</v>
      </c>
      <c r="F1385" s="20">
        <v>33432649</v>
      </c>
      <c r="G1385" s="18" t="s">
        <v>11616</v>
      </c>
      <c r="H1385" s="18" t="s">
        <v>11617</v>
      </c>
      <c r="I1385" s="18" t="s">
        <v>1882</v>
      </c>
      <c r="J1385" s="18" t="s">
        <v>11618</v>
      </c>
      <c r="K1385" s="18" t="s">
        <v>11619</v>
      </c>
      <c r="L1385" s="20" t="s">
        <v>11620</v>
      </c>
      <c r="M1385" s="18" t="s">
        <v>5235</v>
      </c>
      <c r="N1385" s="21" t="s">
        <v>11621</v>
      </c>
      <c r="O1385" s="21" t="s">
        <v>11622</v>
      </c>
    </row>
    <row r="1386" spans="1:15" ht="15" customHeight="1">
      <c r="A1386" s="18" t="s">
        <v>176</v>
      </c>
      <c r="B1386" s="18" t="s">
        <v>177</v>
      </c>
      <c r="C1386" s="19">
        <v>12</v>
      </c>
      <c r="D1386" s="18" t="s">
        <v>706</v>
      </c>
      <c r="E1386" s="18" t="s">
        <v>11424</v>
      </c>
      <c r="F1386" s="20">
        <v>31977654</v>
      </c>
      <c r="G1386" s="18" t="s">
        <v>11623</v>
      </c>
      <c r="H1386" s="18" t="s">
        <v>11624</v>
      </c>
      <c r="I1386" s="18" t="s">
        <v>1640</v>
      </c>
      <c r="J1386" s="18"/>
      <c r="K1386" s="18" t="s">
        <v>11625</v>
      </c>
      <c r="L1386" s="20" t="s">
        <v>11626</v>
      </c>
      <c r="M1386" s="18" t="s">
        <v>4206</v>
      </c>
      <c r="N1386" s="21" t="s">
        <v>11627</v>
      </c>
      <c r="O1386" s="21" t="s">
        <v>11628</v>
      </c>
    </row>
    <row r="1387" spans="1:15" ht="15" customHeight="1">
      <c r="A1387" s="18" t="s">
        <v>176</v>
      </c>
      <c r="B1387" s="18" t="s">
        <v>177</v>
      </c>
      <c r="C1387" s="19">
        <v>12</v>
      </c>
      <c r="D1387" s="18" t="s">
        <v>706</v>
      </c>
      <c r="E1387" s="18" t="s">
        <v>11424</v>
      </c>
      <c r="F1387" s="20">
        <v>34001471</v>
      </c>
      <c r="G1387" s="18" t="s">
        <v>11629</v>
      </c>
      <c r="H1387" s="18" t="s">
        <v>11630</v>
      </c>
      <c r="I1387" s="18" t="s">
        <v>1640</v>
      </c>
      <c r="J1387" s="18"/>
      <c r="K1387" s="18" t="s">
        <v>5032</v>
      </c>
      <c r="L1387" s="20" t="s">
        <v>11631</v>
      </c>
      <c r="M1387" s="18" t="s">
        <v>4982</v>
      </c>
      <c r="N1387" s="21" t="s">
        <v>11632</v>
      </c>
      <c r="O1387" s="21" t="s">
        <v>11633</v>
      </c>
    </row>
    <row r="1388" spans="1:15" ht="15" customHeight="1">
      <c r="A1388" s="18" t="s">
        <v>176</v>
      </c>
      <c r="B1388" s="18" t="s">
        <v>177</v>
      </c>
      <c r="C1388" s="19">
        <v>12</v>
      </c>
      <c r="D1388" s="18" t="s">
        <v>706</v>
      </c>
      <c r="E1388" s="18" t="s">
        <v>11424</v>
      </c>
      <c r="F1388" s="20">
        <v>32767805</v>
      </c>
      <c r="G1388" s="18" t="s">
        <v>11634</v>
      </c>
      <c r="H1388" s="18" t="s">
        <v>11635</v>
      </c>
      <c r="I1388" s="18" t="s">
        <v>4481</v>
      </c>
      <c r="J1388" s="18" t="s">
        <v>11636</v>
      </c>
      <c r="K1388" s="18" t="s">
        <v>11637</v>
      </c>
      <c r="L1388" s="20" t="s">
        <v>11638</v>
      </c>
      <c r="M1388" s="18" t="s">
        <v>4373</v>
      </c>
      <c r="N1388" s="21" t="s">
        <v>11639</v>
      </c>
      <c r="O1388" s="21" t="s">
        <v>11640</v>
      </c>
    </row>
    <row r="1389" spans="1:15" ht="15" customHeight="1">
      <c r="A1389" s="18" t="s">
        <v>176</v>
      </c>
      <c r="B1389" s="18" t="s">
        <v>177</v>
      </c>
      <c r="C1389" s="19">
        <v>12</v>
      </c>
      <c r="D1389" s="18" t="s">
        <v>706</v>
      </c>
      <c r="E1389" s="18" t="s">
        <v>11424</v>
      </c>
      <c r="F1389" s="20">
        <v>33460077</v>
      </c>
      <c r="G1389" s="18" t="s">
        <v>11641</v>
      </c>
      <c r="H1389" s="18" t="s">
        <v>11642</v>
      </c>
      <c r="I1389" s="18" t="s">
        <v>4181</v>
      </c>
      <c r="J1389" s="18" t="s">
        <v>7435</v>
      </c>
      <c r="K1389" s="18" t="s">
        <v>4705</v>
      </c>
      <c r="L1389" s="20" t="s">
        <v>11643</v>
      </c>
      <c r="M1389" s="18" t="s">
        <v>4373</v>
      </c>
      <c r="N1389" s="21" t="s">
        <v>11644</v>
      </c>
      <c r="O1389" s="21" t="s">
        <v>11645</v>
      </c>
    </row>
    <row r="1390" spans="1:15" ht="15" customHeight="1">
      <c r="A1390" s="18" t="s">
        <v>176</v>
      </c>
      <c r="B1390" s="18" t="s">
        <v>177</v>
      </c>
      <c r="C1390" s="19">
        <v>12</v>
      </c>
      <c r="D1390" s="18" t="s">
        <v>706</v>
      </c>
      <c r="E1390" s="18" t="s">
        <v>11424</v>
      </c>
      <c r="F1390" s="20">
        <v>32855210</v>
      </c>
      <c r="G1390" s="18" t="s">
        <v>11646</v>
      </c>
      <c r="H1390" s="18" t="s">
        <v>11647</v>
      </c>
      <c r="I1390" s="18" t="s">
        <v>11648</v>
      </c>
      <c r="J1390" s="18" t="s">
        <v>11648</v>
      </c>
      <c r="K1390" s="18" t="s">
        <v>11649</v>
      </c>
      <c r="L1390" s="20"/>
      <c r="M1390" s="18" t="s">
        <v>4206</v>
      </c>
      <c r="N1390" s="21" t="s">
        <v>11650</v>
      </c>
      <c r="O1390" s="21" t="s">
        <v>11651</v>
      </c>
    </row>
    <row r="1391" spans="1:15" ht="15" customHeight="1">
      <c r="A1391" s="18" t="s">
        <v>176</v>
      </c>
      <c r="B1391" s="18" t="s">
        <v>177</v>
      </c>
      <c r="C1391" s="19">
        <v>12</v>
      </c>
      <c r="D1391" s="18" t="s">
        <v>706</v>
      </c>
      <c r="E1391" s="18" t="s">
        <v>11424</v>
      </c>
      <c r="F1391" s="20">
        <v>31682840</v>
      </c>
      <c r="G1391" s="18" t="s">
        <v>11652</v>
      </c>
      <c r="H1391" s="18" t="s">
        <v>11653</v>
      </c>
      <c r="I1391" s="18" t="s">
        <v>4030</v>
      </c>
      <c r="J1391" s="18" t="s">
        <v>4558</v>
      </c>
      <c r="K1391" s="18" t="s">
        <v>4245</v>
      </c>
      <c r="L1391" s="20" t="s">
        <v>11654</v>
      </c>
      <c r="M1391" s="18" t="s">
        <v>4373</v>
      </c>
      <c r="N1391" s="21" t="s">
        <v>11655</v>
      </c>
      <c r="O1391" s="21" t="s">
        <v>11656</v>
      </c>
    </row>
    <row r="1392" spans="1:15" ht="15" customHeight="1">
      <c r="A1392" s="18" t="s">
        <v>176</v>
      </c>
      <c r="B1392" s="18" t="s">
        <v>177</v>
      </c>
      <c r="C1392" s="19">
        <v>12</v>
      </c>
      <c r="D1392" s="18" t="s">
        <v>706</v>
      </c>
      <c r="E1392" s="18" t="s">
        <v>11424</v>
      </c>
      <c r="F1392" s="20">
        <v>31901202</v>
      </c>
      <c r="G1392" s="18" t="s">
        <v>11657</v>
      </c>
      <c r="H1392" s="18" t="s">
        <v>11658</v>
      </c>
      <c r="I1392" s="18" t="s">
        <v>4030</v>
      </c>
      <c r="J1392" s="18" t="s">
        <v>11659</v>
      </c>
      <c r="K1392" s="18" t="s">
        <v>11660</v>
      </c>
      <c r="L1392" s="20" t="s">
        <v>11661</v>
      </c>
      <c r="M1392" s="18" t="s">
        <v>4373</v>
      </c>
      <c r="N1392" s="21" t="s">
        <v>11662</v>
      </c>
      <c r="O1392" s="21" t="s">
        <v>11663</v>
      </c>
    </row>
    <row r="1393" spans="1:15" ht="15" customHeight="1">
      <c r="A1393" s="18" t="s">
        <v>176</v>
      </c>
      <c r="B1393" s="18" t="s">
        <v>177</v>
      </c>
      <c r="C1393" s="19">
        <v>12</v>
      </c>
      <c r="D1393" s="18" t="s">
        <v>706</v>
      </c>
      <c r="E1393" s="18" t="s">
        <v>11424</v>
      </c>
      <c r="F1393" s="20">
        <v>30206746</v>
      </c>
      <c r="G1393" s="18" t="s">
        <v>11664</v>
      </c>
      <c r="H1393" s="18" t="s">
        <v>11665</v>
      </c>
      <c r="I1393" s="18" t="s">
        <v>1438</v>
      </c>
      <c r="J1393" s="18"/>
      <c r="K1393" s="18" t="s">
        <v>11666</v>
      </c>
      <c r="L1393" s="20" t="s">
        <v>11667</v>
      </c>
      <c r="M1393" s="18" t="s">
        <v>4206</v>
      </c>
      <c r="N1393" s="21" t="s">
        <v>11668</v>
      </c>
      <c r="O1393" s="18"/>
    </row>
    <row r="1394" spans="1:15" ht="15" customHeight="1">
      <c r="A1394" s="18" t="s">
        <v>176</v>
      </c>
      <c r="B1394" s="18" t="s">
        <v>177</v>
      </c>
      <c r="C1394" s="19">
        <v>12</v>
      </c>
      <c r="D1394" s="18" t="s">
        <v>706</v>
      </c>
      <c r="E1394" s="18" t="s">
        <v>11424</v>
      </c>
      <c r="F1394" s="20">
        <v>29080361</v>
      </c>
      <c r="G1394" s="18" t="s">
        <v>11669</v>
      </c>
      <c r="H1394" s="18" t="s">
        <v>11670</v>
      </c>
      <c r="I1394" s="18" t="s">
        <v>1513</v>
      </c>
      <c r="J1394" s="18" t="s">
        <v>6471</v>
      </c>
      <c r="K1394" s="18" t="s">
        <v>11660</v>
      </c>
      <c r="L1394" s="20" t="s">
        <v>11671</v>
      </c>
      <c r="M1394" s="18" t="s">
        <v>4373</v>
      </c>
      <c r="N1394" s="21" t="s">
        <v>11672</v>
      </c>
      <c r="O1394" s="21" t="s">
        <v>11673</v>
      </c>
    </row>
    <row r="1395" spans="1:15" ht="15" customHeight="1">
      <c r="A1395" s="18" t="s">
        <v>176</v>
      </c>
      <c r="B1395" s="18" t="s">
        <v>177</v>
      </c>
      <c r="C1395" s="19">
        <v>12</v>
      </c>
      <c r="D1395" s="18" t="s">
        <v>706</v>
      </c>
      <c r="E1395" s="18" t="s">
        <v>11424</v>
      </c>
      <c r="F1395" s="20">
        <v>29687073</v>
      </c>
      <c r="G1395" s="18" t="s">
        <v>11674</v>
      </c>
      <c r="H1395" s="18" t="s">
        <v>11675</v>
      </c>
      <c r="I1395" s="18" t="s">
        <v>5473</v>
      </c>
      <c r="J1395" s="18" t="s">
        <v>11676</v>
      </c>
      <c r="K1395" s="18" t="s">
        <v>6229</v>
      </c>
      <c r="L1395" s="20" t="s">
        <v>11677</v>
      </c>
      <c r="M1395" s="18" t="s">
        <v>4206</v>
      </c>
      <c r="N1395" s="21" t="s">
        <v>11678</v>
      </c>
      <c r="O1395" s="21" t="s">
        <v>11679</v>
      </c>
    </row>
    <row r="1396" spans="1:15" ht="15" customHeight="1">
      <c r="A1396" s="18" t="s">
        <v>176</v>
      </c>
      <c r="B1396" s="18" t="s">
        <v>177</v>
      </c>
      <c r="C1396" s="19">
        <v>12</v>
      </c>
      <c r="D1396" s="18" t="s">
        <v>706</v>
      </c>
      <c r="E1396" s="18" t="s">
        <v>11424</v>
      </c>
      <c r="F1396" s="20">
        <v>28652108</v>
      </c>
      <c r="G1396" s="18" t="s">
        <v>11680</v>
      </c>
      <c r="H1396" s="18" t="s">
        <v>11681</v>
      </c>
      <c r="I1396" s="18" t="s">
        <v>1662</v>
      </c>
      <c r="J1396" s="18" t="s">
        <v>11682</v>
      </c>
      <c r="K1396" s="18" t="s">
        <v>4245</v>
      </c>
      <c r="L1396" s="20" t="s">
        <v>11683</v>
      </c>
      <c r="M1396" s="18" t="s">
        <v>4275</v>
      </c>
      <c r="N1396" s="21" t="s">
        <v>11684</v>
      </c>
      <c r="O1396" s="21" t="s">
        <v>11685</v>
      </c>
    </row>
    <row r="1397" spans="1:15" ht="15" customHeight="1">
      <c r="A1397" s="18" t="s">
        <v>176</v>
      </c>
      <c r="B1397" s="18" t="s">
        <v>177</v>
      </c>
      <c r="C1397" s="19">
        <v>12</v>
      </c>
      <c r="D1397" s="18" t="s">
        <v>706</v>
      </c>
      <c r="E1397" s="18" t="s">
        <v>11424</v>
      </c>
      <c r="F1397" s="20">
        <v>28762474</v>
      </c>
      <c r="G1397" s="18" t="s">
        <v>11686</v>
      </c>
      <c r="H1397" s="18" t="s">
        <v>11687</v>
      </c>
      <c r="I1397" s="18" t="s">
        <v>1662</v>
      </c>
      <c r="J1397" s="18" t="s">
        <v>2671</v>
      </c>
      <c r="K1397" s="18" t="s">
        <v>4705</v>
      </c>
      <c r="L1397" s="20" t="s">
        <v>11688</v>
      </c>
      <c r="M1397" s="18" t="s">
        <v>4215</v>
      </c>
      <c r="N1397" s="21" t="s">
        <v>11689</v>
      </c>
      <c r="O1397" s="21" t="s">
        <v>11690</v>
      </c>
    </row>
    <row r="1398" spans="1:15" ht="15" customHeight="1">
      <c r="A1398" s="18" t="s">
        <v>176</v>
      </c>
      <c r="B1398" s="18" t="s">
        <v>177</v>
      </c>
      <c r="C1398" s="19">
        <v>12</v>
      </c>
      <c r="D1398" s="18" t="s">
        <v>706</v>
      </c>
      <c r="E1398" s="18" t="s">
        <v>11424</v>
      </c>
      <c r="F1398" s="20">
        <v>28932789</v>
      </c>
      <c r="G1398" s="18" t="s">
        <v>11691</v>
      </c>
      <c r="H1398" s="18" t="s">
        <v>11692</v>
      </c>
      <c r="I1398" s="18" t="s">
        <v>772</v>
      </c>
      <c r="J1398" s="18" t="s">
        <v>11693</v>
      </c>
      <c r="K1398" s="18" t="s">
        <v>6229</v>
      </c>
      <c r="L1398" s="20" t="s">
        <v>11694</v>
      </c>
      <c r="M1398" s="18" t="s">
        <v>5235</v>
      </c>
      <c r="N1398" s="21" t="s">
        <v>11695</v>
      </c>
      <c r="O1398" s="21" t="s">
        <v>11696</v>
      </c>
    </row>
    <row r="1399" spans="1:15" ht="15" customHeight="1">
      <c r="A1399" s="18" t="s">
        <v>176</v>
      </c>
      <c r="B1399" s="18" t="s">
        <v>177</v>
      </c>
      <c r="C1399" s="19">
        <v>12</v>
      </c>
      <c r="D1399" s="18" t="s">
        <v>706</v>
      </c>
      <c r="E1399" s="18" t="s">
        <v>11424</v>
      </c>
      <c r="F1399" s="20">
        <v>28298380</v>
      </c>
      <c r="G1399" s="18" t="s">
        <v>11697</v>
      </c>
      <c r="H1399" s="18" t="s">
        <v>11698</v>
      </c>
      <c r="I1399" s="18" t="s">
        <v>11699</v>
      </c>
      <c r="J1399" s="18" t="s">
        <v>11699</v>
      </c>
      <c r="K1399" s="18" t="s">
        <v>6910</v>
      </c>
      <c r="L1399" s="20" t="s">
        <v>11700</v>
      </c>
      <c r="M1399" s="18" t="s">
        <v>4452</v>
      </c>
      <c r="N1399" s="21" t="s">
        <v>11701</v>
      </c>
      <c r="O1399" s="21" t="s">
        <v>11702</v>
      </c>
    </row>
    <row r="1400" spans="1:15" ht="15" customHeight="1">
      <c r="A1400" s="18" t="s">
        <v>176</v>
      </c>
      <c r="B1400" s="18" t="s">
        <v>177</v>
      </c>
      <c r="C1400" s="19">
        <v>12</v>
      </c>
      <c r="D1400" s="18" t="s">
        <v>706</v>
      </c>
      <c r="E1400" s="18" t="s">
        <v>11424</v>
      </c>
      <c r="F1400" s="20">
        <v>27015459</v>
      </c>
      <c r="G1400" s="18" t="s">
        <v>11703</v>
      </c>
      <c r="H1400" s="18" t="s">
        <v>11704</v>
      </c>
      <c r="I1400" s="18" t="s">
        <v>2311</v>
      </c>
      <c r="J1400" s="18" t="s">
        <v>5527</v>
      </c>
      <c r="K1400" s="18" t="s">
        <v>4245</v>
      </c>
      <c r="L1400" s="20" t="s">
        <v>11705</v>
      </c>
      <c r="M1400" s="18" t="s">
        <v>4320</v>
      </c>
      <c r="N1400" s="21" t="s">
        <v>11706</v>
      </c>
      <c r="O1400" s="21" t="s">
        <v>11707</v>
      </c>
    </row>
    <row r="1401" spans="1:15" ht="15" customHeight="1">
      <c r="A1401" s="18" t="s">
        <v>176</v>
      </c>
      <c r="B1401" s="18" t="s">
        <v>177</v>
      </c>
      <c r="C1401" s="19">
        <v>12</v>
      </c>
      <c r="D1401" s="18" t="s">
        <v>706</v>
      </c>
      <c r="E1401" s="18" t="s">
        <v>11424</v>
      </c>
      <c r="F1401" s="20">
        <v>24961484</v>
      </c>
      <c r="G1401" s="18" t="s">
        <v>11708</v>
      </c>
      <c r="H1401" s="18" t="s">
        <v>11709</v>
      </c>
      <c r="I1401" s="18" t="s">
        <v>1569</v>
      </c>
      <c r="J1401" s="18" t="s">
        <v>11710</v>
      </c>
      <c r="K1401" s="18" t="s">
        <v>4705</v>
      </c>
      <c r="L1401" s="20" t="s">
        <v>11711</v>
      </c>
      <c r="M1401" s="18" t="s">
        <v>4215</v>
      </c>
      <c r="N1401" s="21" t="s">
        <v>11712</v>
      </c>
      <c r="O1401" s="21" t="s">
        <v>11713</v>
      </c>
    </row>
    <row r="1402" spans="1:15" ht="15" customHeight="1">
      <c r="A1402" s="18" t="s">
        <v>176</v>
      </c>
      <c r="B1402" s="18" t="s">
        <v>177</v>
      </c>
      <c r="C1402" s="19">
        <v>12</v>
      </c>
      <c r="D1402" s="18" t="s">
        <v>706</v>
      </c>
      <c r="E1402" s="18" t="s">
        <v>11424</v>
      </c>
      <c r="F1402" s="20">
        <v>23869924</v>
      </c>
      <c r="G1402" s="18" t="s">
        <v>11714</v>
      </c>
      <c r="H1402" s="18" t="s">
        <v>11715</v>
      </c>
      <c r="I1402" s="18" t="s">
        <v>600</v>
      </c>
      <c r="J1402" s="18"/>
      <c r="K1402" s="18" t="s">
        <v>4705</v>
      </c>
      <c r="L1402" s="20" t="s">
        <v>11716</v>
      </c>
      <c r="M1402" s="18" t="s">
        <v>4215</v>
      </c>
      <c r="N1402" s="21" t="s">
        <v>11717</v>
      </c>
      <c r="O1402" s="21" t="s">
        <v>11718</v>
      </c>
    </row>
    <row r="1403" spans="1:15" ht="15" customHeight="1">
      <c r="A1403" s="18" t="s">
        <v>176</v>
      </c>
      <c r="B1403" s="18" t="s">
        <v>177</v>
      </c>
      <c r="C1403" s="19">
        <v>12</v>
      </c>
      <c r="D1403" s="18" t="s">
        <v>706</v>
      </c>
      <c r="E1403" s="18" t="s">
        <v>11424</v>
      </c>
      <c r="F1403" s="20">
        <v>23370948</v>
      </c>
      <c r="G1403" s="18" t="s">
        <v>11719</v>
      </c>
      <c r="H1403" s="18" t="s">
        <v>11720</v>
      </c>
      <c r="I1403" s="18" t="s">
        <v>11721</v>
      </c>
      <c r="J1403" s="18" t="s">
        <v>11721</v>
      </c>
      <c r="K1403" s="18" t="s">
        <v>6910</v>
      </c>
      <c r="L1403" s="20" t="s">
        <v>11722</v>
      </c>
      <c r="M1403" s="18" t="s">
        <v>4452</v>
      </c>
      <c r="N1403" s="21" t="s">
        <v>11723</v>
      </c>
      <c r="O1403" s="21" t="s">
        <v>11724</v>
      </c>
    </row>
    <row r="1404" spans="1:15" ht="15" customHeight="1">
      <c r="A1404" s="18" t="s">
        <v>176</v>
      </c>
      <c r="B1404" s="18" t="s">
        <v>177</v>
      </c>
      <c r="C1404" s="19">
        <v>12</v>
      </c>
      <c r="D1404" s="18" t="s">
        <v>706</v>
      </c>
      <c r="E1404" s="18" t="s">
        <v>11424</v>
      </c>
      <c r="F1404" s="20">
        <v>22605857</v>
      </c>
      <c r="G1404" s="18" t="s">
        <v>11725</v>
      </c>
      <c r="H1404" s="18" t="s">
        <v>11726</v>
      </c>
      <c r="I1404" s="18" t="s">
        <v>11727</v>
      </c>
      <c r="J1404" s="18" t="s">
        <v>11727</v>
      </c>
      <c r="K1404" s="18" t="s">
        <v>6910</v>
      </c>
      <c r="L1404" s="20" t="s">
        <v>11728</v>
      </c>
      <c r="M1404" s="18" t="s">
        <v>4452</v>
      </c>
      <c r="N1404" s="21" t="s">
        <v>11729</v>
      </c>
      <c r="O1404" s="21" t="s">
        <v>11730</v>
      </c>
    </row>
    <row r="1405" spans="1:15" ht="15" customHeight="1">
      <c r="A1405" s="18" t="s">
        <v>176</v>
      </c>
      <c r="B1405" s="18" t="s">
        <v>177</v>
      </c>
      <c r="C1405" s="19">
        <v>12</v>
      </c>
      <c r="D1405" s="18" t="s">
        <v>706</v>
      </c>
      <c r="E1405" s="18" t="s">
        <v>11424</v>
      </c>
      <c r="F1405" s="20">
        <v>22690330</v>
      </c>
      <c r="G1405" s="18" t="s">
        <v>11731</v>
      </c>
      <c r="H1405" s="18" t="s">
        <v>11732</v>
      </c>
      <c r="I1405" s="18" t="s">
        <v>1645</v>
      </c>
      <c r="J1405" s="18" t="s">
        <v>11733</v>
      </c>
      <c r="K1405" s="18" t="s">
        <v>11734</v>
      </c>
      <c r="L1405" s="20" t="s">
        <v>11735</v>
      </c>
      <c r="M1405" s="18" t="s">
        <v>4206</v>
      </c>
      <c r="N1405" s="21" t="s">
        <v>11736</v>
      </c>
      <c r="O1405" s="21" t="s">
        <v>11737</v>
      </c>
    </row>
    <row r="1406" spans="1:15" ht="15" customHeight="1">
      <c r="A1406" s="18" t="s">
        <v>176</v>
      </c>
      <c r="B1406" s="18" t="s">
        <v>177</v>
      </c>
      <c r="C1406" s="19">
        <v>12</v>
      </c>
      <c r="D1406" s="18" t="s">
        <v>706</v>
      </c>
      <c r="E1406" s="18" t="s">
        <v>11424</v>
      </c>
      <c r="F1406" s="20">
        <v>21410760</v>
      </c>
      <c r="G1406" s="18" t="s">
        <v>11738</v>
      </c>
      <c r="H1406" s="18" t="s">
        <v>11739</v>
      </c>
      <c r="I1406" s="18" t="s">
        <v>5701</v>
      </c>
      <c r="J1406" s="18"/>
      <c r="K1406" s="18" t="s">
        <v>4280</v>
      </c>
      <c r="L1406" s="20" t="s">
        <v>11740</v>
      </c>
      <c r="M1406" s="18" t="s">
        <v>4206</v>
      </c>
      <c r="N1406" s="21" t="s">
        <v>11741</v>
      </c>
      <c r="O1406" s="21" t="s">
        <v>11742</v>
      </c>
    </row>
    <row r="1407" spans="1:15" ht="15" customHeight="1">
      <c r="A1407" s="18" t="s">
        <v>176</v>
      </c>
      <c r="B1407" s="18" t="s">
        <v>177</v>
      </c>
      <c r="C1407" s="19">
        <v>12</v>
      </c>
      <c r="D1407" s="18" t="s">
        <v>706</v>
      </c>
      <c r="E1407" s="18" t="s">
        <v>11424</v>
      </c>
      <c r="F1407" s="20">
        <v>20472927</v>
      </c>
      <c r="G1407" s="18" t="s">
        <v>11743</v>
      </c>
      <c r="H1407" s="18" t="s">
        <v>11744</v>
      </c>
      <c r="I1407" s="18" t="s">
        <v>1107</v>
      </c>
      <c r="J1407" s="18" t="s">
        <v>11745</v>
      </c>
      <c r="K1407" s="18" t="s">
        <v>7111</v>
      </c>
      <c r="L1407" s="20" t="s">
        <v>11746</v>
      </c>
      <c r="M1407" s="18" t="s">
        <v>4215</v>
      </c>
      <c r="N1407" s="21" t="s">
        <v>11747</v>
      </c>
      <c r="O1407" s="21" t="s">
        <v>11748</v>
      </c>
    </row>
    <row r="1408" spans="1:15" ht="15" customHeight="1">
      <c r="A1408" s="18" t="s">
        <v>176</v>
      </c>
      <c r="B1408" s="18" t="s">
        <v>177</v>
      </c>
      <c r="C1408" s="19">
        <v>12</v>
      </c>
      <c r="D1408" s="18" t="s">
        <v>706</v>
      </c>
      <c r="E1408" s="18" t="s">
        <v>11424</v>
      </c>
      <c r="F1408" s="20">
        <v>19509095</v>
      </c>
      <c r="G1408" s="18" t="s">
        <v>11749</v>
      </c>
      <c r="H1408" s="18" t="s">
        <v>11750</v>
      </c>
      <c r="I1408" s="18" t="s">
        <v>4979</v>
      </c>
      <c r="J1408" s="18"/>
      <c r="K1408" s="18" t="s">
        <v>7111</v>
      </c>
      <c r="L1408" s="20" t="s">
        <v>11751</v>
      </c>
      <c r="M1408" s="18" t="s">
        <v>4982</v>
      </c>
      <c r="N1408" s="21" t="s">
        <v>11752</v>
      </c>
      <c r="O1408" s="21" t="s">
        <v>11753</v>
      </c>
    </row>
    <row r="1409" spans="1:15" ht="15" customHeight="1">
      <c r="A1409" s="18" t="s">
        <v>176</v>
      </c>
      <c r="B1409" s="18" t="s">
        <v>177</v>
      </c>
      <c r="C1409" s="19">
        <v>12</v>
      </c>
      <c r="D1409" s="18" t="s">
        <v>706</v>
      </c>
      <c r="E1409" s="18" t="s">
        <v>11424</v>
      </c>
      <c r="F1409" s="20">
        <v>16448919</v>
      </c>
      <c r="G1409" s="18" t="s">
        <v>11754</v>
      </c>
      <c r="H1409" s="18" t="s">
        <v>11755</v>
      </c>
      <c r="I1409" s="18" t="s">
        <v>10951</v>
      </c>
      <c r="J1409" s="18"/>
      <c r="K1409" s="18" t="s">
        <v>11756</v>
      </c>
      <c r="L1409" s="20" t="s">
        <v>11757</v>
      </c>
      <c r="M1409" s="18" t="s">
        <v>4452</v>
      </c>
      <c r="N1409" s="21" t="s">
        <v>11758</v>
      </c>
      <c r="O1409" s="21" t="s">
        <v>11759</v>
      </c>
    </row>
    <row r="1410" spans="1:15" ht="15" customHeight="1">
      <c r="A1410" s="18" t="s">
        <v>176</v>
      </c>
      <c r="B1410" s="18" t="s">
        <v>177</v>
      </c>
      <c r="C1410" s="19">
        <v>12</v>
      </c>
      <c r="D1410" s="18" t="s">
        <v>706</v>
      </c>
      <c r="E1410" s="18" t="s">
        <v>11424</v>
      </c>
      <c r="F1410" s="20">
        <v>15691217</v>
      </c>
      <c r="G1410" s="18" t="s">
        <v>11760</v>
      </c>
      <c r="H1410" s="18" t="s">
        <v>11761</v>
      </c>
      <c r="I1410" s="18" t="s">
        <v>860</v>
      </c>
      <c r="J1410" s="18"/>
      <c r="K1410" s="18" t="s">
        <v>11762</v>
      </c>
      <c r="L1410" s="20" t="s">
        <v>11763</v>
      </c>
      <c r="M1410" s="18" t="s">
        <v>4215</v>
      </c>
      <c r="N1410" s="21" t="s">
        <v>11764</v>
      </c>
      <c r="O1410" s="21" t="s">
        <v>11765</v>
      </c>
    </row>
    <row r="1411" spans="1:15" ht="15" customHeight="1">
      <c r="A1411" s="18" t="s">
        <v>176</v>
      </c>
      <c r="B1411" s="18" t="s">
        <v>177</v>
      </c>
      <c r="C1411" s="19">
        <v>12</v>
      </c>
      <c r="D1411" s="18" t="s">
        <v>706</v>
      </c>
      <c r="E1411" s="18" t="s">
        <v>11424</v>
      </c>
      <c r="F1411" s="20">
        <v>14996072</v>
      </c>
      <c r="G1411" s="18" t="s">
        <v>11760</v>
      </c>
      <c r="H1411" s="18" t="s">
        <v>11766</v>
      </c>
      <c r="I1411" s="18" t="s">
        <v>11767</v>
      </c>
      <c r="J1411" s="18"/>
      <c r="K1411" s="18" t="s">
        <v>7187</v>
      </c>
      <c r="L1411" s="20" t="s">
        <v>11768</v>
      </c>
      <c r="M1411" s="18" t="s">
        <v>4452</v>
      </c>
      <c r="N1411" s="21" t="s">
        <v>11769</v>
      </c>
      <c r="O1411" s="21" t="s">
        <v>11770</v>
      </c>
    </row>
    <row r="1412" spans="1:15" ht="15" customHeight="1">
      <c r="A1412" s="18" t="s">
        <v>192</v>
      </c>
      <c r="B1412" s="18" t="s">
        <v>193</v>
      </c>
      <c r="C1412" s="19">
        <v>13</v>
      </c>
      <c r="D1412" s="18" t="s">
        <v>731</v>
      </c>
      <c r="E1412" s="18" t="s">
        <v>11771</v>
      </c>
      <c r="F1412" s="20">
        <v>38419411</v>
      </c>
      <c r="G1412" s="18" t="s">
        <v>4210</v>
      </c>
      <c r="H1412" s="18" t="s">
        <v>4211</v>
      </c>
      <c r="I1412" s="18" t="s">
        <v>4212</v>
      </c>
      <c r="J1412" s="18"/>
      <c r="K1412" s="18" t="s">
        <v>4213</v>
      </c>
      <c r="L1412" s="20" t="s">
        <v>4214</v>
      </c>
      <c r="M1412" s="18" t="s">
        <v>4215</v>
      </c>
      <c r="N1412" s="21" t="s">
        <v>4216</v>
      </c>
      <c r="O1412" s="21" t="s">
        <v>4217</v>
      </c>
    </row>
    <row r="1413" spans="1:15" ht="15" customHeight="1">
      <c r="A1413" s="18" t="s">
        <v>192</v>
      </c>
      <c r="B1413" s="18" t="s">
        <v>193</v>
      </c>
      <c r="C1413" s="19">
        <v>13</v>
      </c>
      <c r="D1413" s="18" t="s">
        <v>731</v>
      </c>
      <c r="E1413" s="18" t="s">
        <v>11771</v>
      </c>
      <c r="F1413" s="20">
        <v>38761994</v>
      </c>
      <c r="G1413" s="18" t="s">
        <v>11772</v>
      </c>
      <c r="H1413" s="18" t="s">
        <v>11773</v>
      </c>
      <c r="I1413" s="18" t="s">
        <v>3070</v>
      </c>
      <c r="J1413" s="18" t="s">
        <v>3070</v>
      </c>
      <c r="K1413" s="18" t="s">
        <v>4228</v>
      </c>
      <c r="L1413" s="20"/>
      <c r="M1413" s="18" t="s">
        <v>4215</v>
      </c>
      <c r="N1413" s="21" t="s">
        <v>11774</v>
      </c>
      <c r="O1413" s="21" t="s">
        <v>11775</v>
      </c>
    </row>
    <row r="1414" spans="1:15" ht="15" customHeight="1">
      <c r="A1414" s="18" t="s">
        <v>192</v>
      </c>
      <c r="B1414" s="18" t="s">
        <v>193</v>
      </c>
      <c r="C1414" s="19">
        <v>13</v>
      </c>
      <c r="D1414" s="18" t="s">
        <v>731</v>
      </c>
      <c r="E1414" s="18" t="s">
        <v>11771</v>
      </c>
      <c r="F1414" s="20">
        <v>38366988</v>
      </c>
      <c r="G1414" s="18" t="s">
        <v>11776</v>
      </c>
      <c r="H1414" s="18" t="s">
        <v>11777</v>
      </c>
      <c r="I1414" s="18" t="s">
        <v>10186</v>
      </c>
      <c r="J1414" s="18" t="s">
        <v>10186</v>
      </c>
      <c r="K1414" s="18" t="s">
        <v>4213</v>
      </c>
      <c r="L1414" s="20"/>
      <c r="M1414" s="18" t="s">
        <v>4206</v>
      </c>
      <c r="N1414" s="21" t="s">
        <v>11778</v>
      </c>
      <c r="O1414" s="21" t="s">
        <v>11779</v>
      </c>
    </row>
    <row r="1415" spans="1:15" ht="15" customHeight="1">
      <c r="A1415" s="18" t="s">
        <v>192</v>
      </c>
      <c r="B1415" s="18" t="s">
        <v>193</v>
      </c>
      <c r="C1415" s="19">
        <v>13</v>
      </c>
      <c r="D1415" s="18" t="s">
        <v>731</v>
      </c>
      <c r="E1415" s="18" t="s">
        <v>11771</v>
      </c>
      <c r="F1415" s="20">
        <v>38291032</v>
      </c>
      <c r="G1415" s="18" t="s">
        <v>4250</v>
      </c>
      <c r="H1415" s="18" t="s">
        <v>4251</v>
      </c>
      <c r="I1415" s="18" t="s">
        <v>4252</v>
      </c>
      <c r="J1415" s="18" t="s">
        <v>4252</v>
      </c>
      <c r="K1415" s="18" t="s">
        <v>4253</v>
      </c>
      <c r="L1415" s="20" t="s">
        <v>4254</v>
      </c>
      <c r="M1415" s="18" t="s">
        <v>4206</v>
      </c>
      <c r="N1415" s="21" t="s">
        <v>4255</v>
      </c>
      <c r="O1415" s="21" t="s">
        <v>4256</v>
      </c>
    </row>
    <row r="1416" spans="1:15" ht="15" customHeight="1">
      <c r="A1416" s="18" t="s">
        <v>192</v>
      </c>
      <c r="B1416" s="18" t="s">
        <v>193</v>
      </c>
      <c r="C1416" s="19">
        <v>13</v>
      </c>
      <c r="D1416" s="18" t="s">
        <v>731</v>
      </c>
      <c r="E1416" s="18" t="s">
        <v>11771</v>
      </c>
      <c r="F1416" s="20">
        <v>37740557</v>
      </c>
      <c r="G1416" s="18" t="s">
        <v>7247</v>
      </c>
      <c r="H1416" s="18" t="s">
        <v>7248</v>
      </c>
      <c r="I1416" s="18" t="s">
        <v>6670</v>
      </c>
      <c r="J1416" s="18"/>
      <c r="K1416" s="18" t="s">
        <v>4213</v>
      </c>
      <c r="L1416" s="20" t="s">
        <v>7249</v>
      </c>
      <c r="M1416" s="18" t="s">
        <v>4206</v>
      </c>
      <c r="N1416" s="21" t="s">
        <v>7250</v>
      </c>
      <c r="O1416" s="21" t="s">
        <v>7251</v>
      </c>
    </row>
    <row r="1417" spans="1:15" ht="15" customHeight="1">
      <c r="A1417" s="18" t="s">
        <v>192</v>
      </c>
      <c r="B1417" s="18" t="s">
        <v>193</v>
      </c>
      <c r="C1417" s="19">
        <v>13</v>
      </c>
      <c r="D1417" s="18" t="s">
        <v>731</v>
      </c>
      <c r="E1417" s="18" t="s">
        <v>11771</v>
      </c>
      <c r="F1417" s="20">
        <v>37873414</v>
      </c>
      <c r="G1417" s="18" t="s">
        <v>4264</v>
      </c>
      <c r="H1417" s="18" t="s">
        <v>4265</v>
      </c>
      <c r="I1417" s="18" t="s">
        <v>4266</v>
      </c>
      <c r="J1417" s="18" t="s">
        <v>4266</v>
      </c>
      <c r="K1417" s="18" t="s">
        <v>4267</v>
      </c>
      <c r="L1417" s="20"/>
      <c r="M1417" s="18" t="s">
        <v>4268</v>
      </c>
      <c r="N1417" s="21" t="s">
        <v>4269</v>
      </c>
      <c r="O1417" s="21" t="s">
        <v>4270</v>
      </c>
    </row>
    <row r="1418" spans="1:15" ht="15" customHeight="1">
      <c r="A1418" s="18" t="s">
        <v>192</v>
      </c>
      <c r="B1418" s="18" t="s">
        <v>193</v>
      </c>
      <c r="C1418" s="19">
        <v>13</v>
      </c>
      <c r="D1418" s="18" t="s">
        <v>731</v>
      </c>
      <c r="E1418" s="18" t="s">
        <v>11771</v>
      </c>
      <c r="F1418" s="20">
        <v>37326146</v>
      </c>
      <c r="G1418" s="18" t="s">
        <v>11780</v>
      </c>
      <c r="H1418" s="18" t="s">
        <v>11781</v>
      </c>
      <c r="I1418" s="18" t="s">
        <v>1535</v>
      </c>
      <c r="J1418" s="18" t="s">
        <v>2870</v>
      </c>
      <c r="K1418" s="18" t="s">
        <v>4259</v>
      </c>
      <c r="L1418" s="20" t="s">
        <v>11782</v>
      </c>
      <c r="M1418" s="18" t="s">
        <v>4373</v>
      </c>
      <c r="N1418" s="21" t="s">
        <v>11783</v>
      </c>
      <c r="O1418" s="21" t="s">
        <v>11784</v>
      </c>
    </row>
    <row r="1419" spans="1:15" ht="15" customHeight="1">
      <c r="A1419" s="18" t="s">
        <v>192</v>
      </c>
      <c r="B1419" s="18" t="s">
        <v>193</v>
      </c>
      <c r="C1419" s="19">
        <v>13</v>
      </c>
      <c r="D1419" s="18" t="s">
        <v>731</v>
      </c>
      <c r="E1419" s="18" t="s">
        <v>11771</v>
      </c>
      <c r="F1419" s="20">
        <v>37758829</v>
      </c>
      <c r="G1419" s="18" t="s">
        <v>11785</v>
      </c>
      <c r="H1419" s="18" t="s">
        <v>11786</v>
      </c>
      <c r="I1419" s="18" t="s">
        <v>11787</v>
      </c>
      <c r="J1419" s="18" t="s">
        <v>11787</v>
      </c>
      <c r="K1419" s="18" t="s">
        <v>11788</v>
      </c>
      <c r="L1419" s="20" t="s">
        <v>11789</v>
      </c>
      <c r="M1419" s="18" t="s">
        <v>4215</v>
      </c>
      <c r="N1419" s="21" t="s">
        <v>11790</v>
      </c>
      <c r="O1419" s="21" t="s">
        <v>11791</v>
      </c>
    </row>
    <row r="1420" spans="1:15" ht="15" customHeight="1">
      <c r="A1420" s="18" t="s">
        <v>192</v>
      </c>
      <c r="B1420" s="18" t="s">
        <v>193</v>
      </c>
      <c r="C1420" s="19">
        <v>13</v>
      </c>
      <c r="D1420" s="18" t="s">
        <v>731</v>
      </c>
      <c r="E1420" s="18" t="s">
        <v>11792</v>
      </c>
      <c r="F1420" s="20">
        <v>37119261</v>
      </c>
      <c r="G1420" s="18" t="s">
        <v>11793</v>
      </c>
      <c r="H1420" s="18" t="s">
        <v>11794</v>
      </c>
      <c r="I1420" s="18" t="s">
        <v>3641</v>
      </c>
      <c r="J1420" s="18"/>
      <c r="K1420" s="18" t="s">
        <v>4450</v>
      </c>
      <c r="L1420" s="20" t="s">
        <v>11795</v>
      </c>
      <c r="M1420" s="18" t="s">
        <v>4206</v>
      </c>
      <c r="N1420" s="21" t="s">
        <v>11796</v>
      </c>
      <c r="O1420" s="21" t="s">
        <v>11797</v>
      </c>
    </row>
    <row r="1421" spans="1:15" ht="15" customHeight="1">
      <c r="A1421" s="18" t="s">
        <v>192</v>
      </c>
      <c r="B1421" s="18" t="s">
        <v>193</v>
      </c>
      <c r="C1421" s="19">
        <v>13</v>
      </c>
      <c r="D1421" s="18" t="s">
        <v>731</v>
      </c>
      <c r="E1421" s="18" t="s">
        <v>11771</v>
      </c>
      <c r="F1421" s="20">
        <v>36889663</v>
      </c>
      <c r="G1421" s="18" t="s">
        <v>4271</v>
      </c>
      <c r="H1421" s="18" t="s">
        <v>4272</v>
      </c>
      <c r="I1421" s="18" t="s">
        <v>2314</v>
      </c>
      <c r="J1421" s="18" t="s">
        <v>4273</v>
      </c>
      <c r="K1421" s="18" t="s">
        <v>4245</v>
      </c>
      <c r="L1421" s="20" t="s">
        <v>4274</v>
      </c>
      <c r="M1421" s="18" t="s">
        <v>4275</v>
      </c>
      <c r="N1421" s="21" t="s">
        <v>4276</v>
      </c>
      <c r="O1421" s="21" t="s">
        <v>4277</v>
      </c>
    </row>
    <row r="1422" spans="1:15" ht="15" customHeight="1">
      <c r="A1422" s="18" t="s">
        <v>192</v>
      </c>
      <c r="B1422" s="18" t="s">
        <v>193</v>
      </c>
      <c r="C1422" s="19">
        <v>13</v>
      </c>
      <c r="D1422" s="18" t="s">
        <v>731</v>
      </c>
      <c r="E1422" s="18" t="s">
        <v>11771</v>
      </c>
      <c r="F1422" s="20">
        <v>36870556</v>
      </c>
      <c r="G1422" s="18" t="s">
        <v>4284</v>
      </c>
      <c r="H1422" s="18" t="s">
        <v>4285</v>
      </c>
      <c r="I1422" s="18" t="s">
        <v>558</v>
      </c>
      <c r="J1422" s="18" t="s">
        <v>3704</v>
      </c>
      <c r="K1422" s="18" t="s">
        <v>4245</v>
      </c>
      <c r="L1422" s="20" t="s">
        <v>4286</v>
      </c>
      <c r="M1422" s="18" t="s">
        <v>4275</v>
      </c>
      <c r="N1422" s="21" t="s">
        <v>4287</v>
      </c>
      <c r="O1422" s="21" t="s">
        <v>4288</v>
      </c>
    </row>
    <row r="1423" spans="1:15" ht="15" customHeight="1">
      <c r="A1423" s="18" t="s">
        <v>192</v>
      </c>
      <c r="B1423" s="18" t="s">
        <v>193</v>
      </c>
      <c r="C1423" s="19">
        <v>13</v>
      </c>
      <c r="D1423" s="18" t="s">
        <v>731</v>
      </c>
      <c r="E1423" s="18" t="s">
        <v>11771</v>
      </c>
      <c r="F1423" s="20">
        <v>37079741</v>
      </c>
      <c r="G1423" s="18" t="s">
        <v>11798</v>
      </c>
      <c r="H1423" s="18" t="s">
        <v>11799</v>
      </c>
      <c r="I1423" s="18" t="s">
        <v>11800</v>
      </c>
      <c r="J1423" s="18"/>
      <c r="K1423" s="18" t="s">
        <v>4213</v>
      </c>
      <c r="L1423" s="20" t="s">
        <v>11801</v>
      </c>
      <c r="M1423" s="18" t="s">
        <v>7233</v>
      </c>
      <c r="N1423" s="21" t="s">
        <v>11802</v>
      </c>
      <c r="O1423" s="21" t="s">
        <v>11803</v>
      </c>
    </row>
    <row r="1424" spans="1:15" ht="15" customHeight="1">
      <c r="A1424" s="18" t="s">
        <v>192</v>
      </c>
      <c r="B1424" s="18" t="s">
        <v>193</v>
      </c>
      <c r="C1424" s="19">
        <v>13</v>
      </c>
      <c r="D1424" s="18" t="s">
        <v>731</v>
      </c>
      <c r="E1424" s="18" t="s">
        <v>11792</v>
      </c>
      <c r="F1424" s="20">
        <v>37002798</v>
      </c>
      <c r="G1424" s="18" t="s">
        <v>11793</v>
      </c>
      <c r="H1424" s="18" t="s">
        <v>11804</v>
      </c>
      <c r="I1424" s="18" t="s">
        <v>11502</v>
      </c>
      <c r="J1424" s="18"/>
      <c r="K1424" s="18" t="s">
        <v>4450</v>
      </c>
      <c r="L1424" s="20" t="s">
        <v>11805</v>
      </c>
      <c r="M1424" s="18" t="s">
        <v>4206</v>
      </c>
      <c r="N1424" s="21" t="s">
        <v>11806</v>
      </c>
      <c r="O1424" s="21" t="s">
        <v>11807</v>
      </c>
    </row>
    <row r="1425" spans="1:15" ht="15" customHeight="1">
      <c r="A1425" s="18" t="s">
        <v>192</v>
      </c>
      <c r="B1425" s="18" t="s">
        <v>193</v>
      </c>
      <c r="C1425" s="19">
        <v>13</v>
      </c>
      <c r="D1425" s="18" t="s">
        <v>731</v>
      </c>
      <c r="E1425" s="18" t="s">
        <v>11771</v>
      </c>
      <c r="F1425" s="20">
        <v>36787993</v>
      </c>
      <c r="G1425" s="18" t="s">
        <v>4301</v>
      </c>
      <c r="H1425" s="18" t="s">
        <v>4302</v>
      </c>
      <c r="I1425" s="18" t="s">
        <v>4303</v>
      </c>
      <c r="J1425" s="18" t="s">
        <v>4304</v>
      </c>
      <c r="K1425" s="18" t="s">
        <v>4305</v>
      </c>
      <c r="L1425" s="20" t="s">
        <v>4306</v>
      </c>
      <c r="M1425" s="18" t="s">
        <v>4307</v>
      </c>
      <c r="N1425" s="21" t="s">
        <v>4308</v>
      </c>
      <c r="O1425" s="21" t="s">
        <v>4309</v>
      </c>
    </row>
    <row r="1426" spans="1:15" ht="15" customHeight="1">
      <c r="A1426" s="18" t="s">
        <v>192</v>
      </c>
      <c r="B1426" s="18" t="s">
        <v>193</v>
      </c>
      <c r="C1426" s="19">
        <v>13</v>
      </c>
      <c r="D1426" s="18" t="s">
        <v>731</v>
      </c>
      <c r="E1426" s="18" t="s">
        <v>11771</v>
      </c>
      <c r="F1426" s="20">
        <v>36763806</v>
      </c>
      <c r="G1426" s="18" t="s">
        <v>4310</v>
      </c>
      <c r="H1426" s="18" t="s">
        <v>4311</v>
      </c>
      <c r="I1426" s="18" t="s">
        <v>4312</v>
      </c>
      <c r="J1426" s="18"/>
      <c r="K1426" s="18" t="s">
        <v>4213</v>
      </c>
      <c r="L1426" s="20" t="s">
        <v>4313</v>
      </c>
      <c r="M1426" s="18" t="s">
        <v>4206</v>
      </c>
      <c r="N1426" s="21" t="s">
        <v>4314</v>
      </c>
      <c r="O1426" s="21" t="s">
        <v>4315</v>
      </c>
    </row>
    <row r="1427" spans="1:15" ht="15" customHeight="1">
      <c r="A1427" s="18" t="s">
        <v>192</v>
      </c>
      <c r="B1427" s="18" t="s">
        <v>193</v>
      </c>
      <c r="C1427" s="19">
        <v>13</v>
      </c>
      <c r="D1427" s="18" t="s">
        <v>731</v>
      </c>
      <c r="E1427" s="18" t="s">
        <v>11771</v>
      </c>
      <c r="F1427" s="20">
        <v>36715624</v>
      </c>
      <c r="G1427" s="18" t="s">
        <v>11808</v>
      </c>
      <c r="H1427" s="18" t="s">
        <v>11809</v>
      </c>
      <c r="I1427" s="18" t="s">
        <v>5269</v>
      </c>
      <c r="J1427" s="18"/>
      <c r="K1427" s="18" t="s">
        <v>4213</v>
      </c>
      <c r="L1427" s="20" t="s">
        <v>11810</v>
      </c>
      <c r="M1427" s="18" t="s">
        <v>4206</v>
      </c>
      <c r="N1427" s="21" t="s">
        <v>11811</v>
      </c>
      <c r="O1427" s="21" t="s">
        <v>11812</v>
      </c>
    </row>
    <row r="1428" spans="1:15" ht="15" customHeight="1">
      <c r="A1428" s="18" t="s">
        <v>192</v>
      </c>
      <c r="B1428" s="18" t="s">
        <v>193</v>
      </c>
      <c r="C1428" s="19">
        <v>13</v>
      </c>
      <c r="D1428" s="18" t="s">
        <v>731</v>
      </c>
      <c r="E1428" s="18" t="s">
        <v>11771</v>
      </c>
      <c r="F1428" s="20">
        <v>36763745</v>
      </c>
      <c r="G1428" s="18" t="s">
        <v>11813</v>
      </c>
      <c r="H1428" s="18" t="s">
        <v>11814</v>
      </c>
      <c r="I1428" s="18" t="s">
        <v>4325</v>
      </c>
      <c r="J1428" s="18"/>
      <c r="K1428" s="18" t="s">
        <v>4213</v>
      </c>
      <c r="L1428" s="20" t="s">
        <v>11815</v>
      </c>
      <c r="M1428" s="18" t="s">
        <v>4206</v>
      </c>
      <c r="N1428" s="21" t="s">
        <v>11816</v>
      </c>
      <c r="O1428" s="21" t="s">
        <v>11817</v>
      </c>
    </row>
    <row r="1429" spans="1:15" ht="15" customHeight="1">
      <c r="A1429" s="18" t="s">
        <v>192</v>
      </c>
      <c r="B1429" s="18" t="s">
        <v>193</v>
      </c>
      <c r="C1429" s="19">
        <v>13</v>
      </c>
      <c r="D1429" s="18" t="s">
        <v>731</v>
      </c>
      <c r="E1429" s="18" t="s">
        <v>11792</v>
      </c>
      <c r="F1429" s="20">
        <v>36810251</v>
      </c>
      <c r="G1429" s="18" t="s">
        <v>4323</v>
      </c>
      <c r="H1429" s="18" t="s">
        <v>4324</v>
      </c>
      <c r="I1429" s="18" t="s">
        <v>4325</v>
      </c>
      <c r="J1429" s="18" t="s">
        <v>4325</v>
      </c>
      <c r="K1429" s="18" t="s">
        <v>4326</v>
      </c>
      <c r="L1429" s="20" t="s">
        <v>4327</v>
      </c>
      <c r="M1429" s="18" t="s">
        <v>4275</v>
      </c>
      <c r="N1429" s="21" t="s">
        <v>4328</v>
      </c>
      <c r="O1429" s="21" t="s">
        <v>4329</v>
      </c>
    </row>
    <row r="1430" spans="1:15" ht="15" customHeight="1">
      <c r="A1430" s="18" t="s">
        <v>192</v>
      </c>
      <c r="B1430" s="18" t="s">
        <v>193</v>
      </c>
      <c r="C1430" s="19">
        <v>13</v>
      </c>
      <c r="D1430" s="18" t="s">
        <v>731</v>
      </c>
      <c r="E1430" s="18" t="s">
        <v>11771</v>
      </c>
      <c r="F1430" s="20">
        <v>35748102</v>
      </c>
      <c r="G1430" s="18" t="s">
        <v>11818</v>
      </c>
      <c r="H1430" s="18" t="s">
        <v>11819</v>
      </c>
      <c r="I1430" s="18" t="s">
        <v>3274</v>
      </c>
      <c r="J1430" s="18" t="s">
        <v>2781</v>
      </c>
      <c r="K1430" s="18" t="s">
        <v>4259</v>
      </c>
      <c r="L1430" s="20" t="s">
        <v>11820</v>
      </c>
      <c r="M1430" s="18" t="s">
        <v>4206</v>
      </c>
      <c r="N1430" s="21" t="s">
        <v>11821</v>
      </c>
      <c r="O1430" s="21" t="s">
        <v>11822</v>
      </c>
    </row>
    <row r="1431" spans="1:15" ht="15" customHeight="1">
      <c r="A1431" s="18" t="s">
        <v>192</v>
      </c>
      <c r="B1431" s="18" t="s">
        <v>193</v>
      </c>
      <c r="C1431" s="19">
        <v>13</v>
      </c>
      <c r="D1431" s="18" t="s">
        <v>731</v>
      </c>
      <c r="E1431" s="18" t="s">
        <v>11771</v>
      </c>
      <c r="F1431" s="20">
        <v>35482474</v>
      </c>
      <c r="G1431" s="18" t="s">
        <v>4344</v>
      </c>
      <c r="H1431" s="18" t="s">
        <v>4345</v>
      </c>
      <c r="I1431" s="18" t="s">
        <v>2121</v>
      </c>
      <c r="J1431" s="18" t="s">
        <v>4346</v>
      </c>
      <c r="K1431" s="18" t="s">
        <v>4213</v>
      </c>
      <c r="L1431" s="20" t="s">
        <v>4347</v>
      </c>
      <c r="M1431" s="18" t="s">
        <v>4215</v>
      </c>
      <c r="N1431" s="21" t="s">
        <v>4348</v>
      </c>
      <c r="O1431" s="21" t="s">
        <v>4349</v>
      </c>
    </row>
    <row r="1432" spans="1:15" ht="15" customHeight="1">
      <c r="A1432" s="18" t="s">
        <v>192</v>
      </c>
      <c r="B1432" s="18" t="s">
        <v>193</v>
      </c>
      <c r="C1432" s="19">
        <v>13</v>
      </c>
      <c r="D1432" s="18" t="s">
        <v>731</v>
      </c>
      <c r="E1432" s="18" t="s">
        <v>11771</v>
      </c>
      <c r="F1432" s="20">
        <v>35568077</v>
      </c>
      <c r="G1432" s="18" t="s">
        <v>4350</v>
      </c>
      <c r="H1432" s="18" t="s">
        <v>4351</v>
      </c>
      <c r="I1432" s="18" t="s">
        <v>2121</v>
      </c>
      <c r="J1432" s="18" t="s">
        <v>4352</v>
      </c>
      <c r="K1432" s="18" t="s">
        <v>4228</v>
      </c>
      <c r="L1432" s="20" t="s">
        <v>4353</v>
      </c>
      <c r="M1432" s="18" t="s">
        <v>4275</v>
      </c>
      <c r="N1432" s="21" t="s">
        <v>4354</v>
      </c>
      <c r="O1432" s="21" t="s">
        <v>4355</v>
      </c>
    </row>
    <row r="1433" spans="1:15" ht="15" customHeight="1">
      <c r="A1433" s="18" t="s">
        <v>192</v>
      </c>
      <c r="B1433" s="18" t="s">
        <v>193</v>
      </c>
      <c r="C1433" s="19">
        <v>13</v>
      </c>
      <c r="D1433" s="18" t="s">
        <v>731</v>
      </c>
      <c r="E1433" s="18" t="s">
        <v>11771</v>
      </c>
      <c r="F1433" s="20">
        <v>35606928</v>
      </c>
      <c r="G1433" s="18" t="s">
        <v>4356</v>
      </c>
      <c r="H1433" s="18" t="s">
        <v>4357</v>
      </c>
      <c r="I1433" s="18" t="s">
        <v>2121</v>
      </c>
      <c r="J1433" s="18" t="s">
        <v>4358</v>
      </c>
      <c r="K1433" s="18" t="s">
        <v>4213</v>
      </c>
      <c r="L1433" s="20" t="s">
        <v>4359</v>
      </c>
      <c r="M1433" s="18" t="s">
        <v>4215</v>
      </c>
      <c r="N1433" s="21" t="s">
        <v>4360</v>
      </c>
      <c r="O1433" s="21" t="s">
        <v>4361</v>
      </c>
    </row>
    <row r="1434" spans="1:15" ht="15" customHeight="1">
      <c r="A1434" s="18" t="s">
        <v>192</v>
      </c>
      <c r="B1434" s="18" t="s">
        <v>193</v>
      </c>
      <c r="C1434" s="19">
        <v>13</v>
      </c>
      <c r="D1434" s="18" t="s">
        <v>731</v>
      </c>
      <c r="E1434" s="18" t="s">
        <v>11771</v>
      </c>
      <c r="F1434" s="20">
        <v>35104366</v>
      </c>
      <c r="G1434" s="18" t="s">
        <v>4369</v>
      </c>
      <c r="H1434" s="18" t="s">
        <v>4370</v>
      </c>
      <c r="I1434" s="18" t="s">
        <v>874</v>
      </c>
      <c r="J1434" s="18" t="s">
        <v>4371</v>
      </c>
      <c r="K1434" s="18" t="s">
        <v>4213</v>
      </c>
      <c r="L1434" s="20" t="s">
        <v>4372</v>
      </c>
      <c r="M1434" s="18" t="s">
        <v>4373</v>
      </c>
      <c r="N1434" s="21" t="s">
        <v>4374</v>
      </c>
      <c r="O1434" s="21" t="s">
        <v>4375</v>
      </c>
    </row>
    <row r="1435" spans="1:15" ht="15" customHeight="1">
      <c r="A1435" s="18" t="s">
        <v>192</v>
      </c>
      <c r="B1435" s="18" t="s">
        <v>193</v>
      </c>
      <c r="C1435" s="19">
        <v>13</v>
      </c>
      <c r="D1435" s="18" t="s">
        <v>731</v>
      </c>
      <c r="E1435" s="18" t="s">
        <v>11771</v>
      </c>
      <c r="F1435" s="20">
        <v>34767815</v>
      </c>
      <c r="G1435" s="18" t="s">
        <v>4376</v>
      </c>
      <c r="H1435" s="18" t="s">
        <v>4377</v>
      </c>
      <c r="I1435" s="18" t="s">
        <v>1913</v>
      </c>
      <c r="J1435" s="18" t="s">
        <v>4378</v>
      </c>
      <c r="K1435" s="18" t="s">
        <v>4245</v>
      </c>
      <c r="L1435" s="20" t="s">
        <v>4379</v>
      </c>
      <c r="M1435" s="18" t="s">
        <v>4275</v>
      </c>
      <c r="N1435" s="21" t="s">
        <v>4380</v>
      </c>
      <c r="O1435" s="21" t="s">
        <v>4381</v>
      </c>
    </row>
    <row r="1436" spans="1:15" ht="15" customHeight="1">
      <c r="A1436" s="18" t="s">
        <v>192</v>
      </c>
      <c r="B1436" s="18" t="s">
        <v>193</v>
      </c>
      <c r="C1436" s="19">
        <v>13</v>
      </c>
      <c r="D1436" s="18" t="s">
        <v>731</v>
      </c>
      <c r="E1436" s="18" t="s">
        <v>11771</v>
      </c>
      <c r="F1436" s="20">
        <v>35353175</v>
      </c>
      <c r="G1436" s="18" t="s">
        <v>11823</v>
      </c>
      <c r="H1436" s="18" t="s">
        <v>11824</v>
      </c>
      <c r="I1436" s="18" t="s">
        <v>7343</v>
      </c>
      <c r="J1436" s="18"/>
      <c r="K1436" s="18" t="s">
        <v>4234</v>
      </c>
      <c r="L1436" s="20" t="s">
        <v>11825</v>
      </c>
      <c r="M1436" s="18" t="s">
        <v>4206</v>
      </c>
      <c r="N1436" s="21" t="s">
        <v>11826</v>
      </c>
      <c r="O1436" s="21" t="s">
        <v>11827</v>
      </c>
    </row>
    <row r="1437" spans="1:15" ht="15" customHeight="1">
      <c r="A1437" s="18" t="s">
        <v>192</v>
      </c>
      <c r="B1437" s="18" t="s">
        <v>193</v>
      </c>
      <c r="C1437" s="19">
        <v>13</v>
      </c>
      <c r="D1437" s="18" t="s">
        <v>731</v>
      </c>
      <c r="E1437" s="18" t="s">
        <v>11771</v>
      </c>
      <c r="F1437" s="20">
        <v>34778846</v>
      </c>
      <c r="G1437" s="18" t="s">
        <v>4396</v>
      </c>
      <c r="H1437" s="18" t="s">
        <v>4397</v>
      </c>
      <c r="I1437" s="18" t="s">
        <v>883</v>
      </c>
      <c r="J1437" s="18" t="s">
        <v>4398</v>
      </c>
      <c r="K1437" s="18" t="s">
        <v>4399</v>
      </c>
      <c r="L1437" s="20" t="s">
        <v>4400</v>
      </c>
      <c r="M1437" s="18" t="s">
        <v>4206</v>
      </c>
      <c r="N1437" s="21" t="s">
        <v>4401</v>
      </c>
      <c r="O1437" s="21" t="s">
        <v>4402</v>
      </c>
    </row>
    <row r="1438" spans="1:15" ht="15" customHeight="1">
      <c r="A1438" s="18" t="s">
        <v>192</v>
      </c>
      <c r="B1438" s="18" t="s">
        <v>193</v>
      </c>
      <c r="C1438" s="19">
        <v>13</v>
      </c>
      <c r="D1438" s="18" t="s">
        <v>731</v>
      </c>
      <c r="E1438" s="18" t="s">
        <v>11771</v>
      </c>
      <c r="F1438" s="20">
        <v>36310766</v>
      </c>
      <c r="G1438" s="18" t="s">
        <v>11828</v>
      </c>
      <c r="H1438" s="18" t="s">
        <v>11829</v>
      </c>
      <c r="I1438" s="18" t="s">
        <v>892</v>
      </c>
      <c r="J1438" s="18" t="s">
        <v>11830</v>
      </c>
      <c r="K1438" s="18" t="s">
        <v>11831</v>
      </c>
      <c r="L1438" s="20" t="s">
        <v>11832</v>
      </c>
      <c r="M1438" s="18" t="s">
        <v>4215</v>
      </c>
      <c r="N1438" s="21" t="s">
        <v>11833</v>
      </c>
      <c r="O1438" s="21" t="s">
        <v>11834</v>
      </c>
    </row>
    <row r="1439" spans="1:15" ht="15" customHeight="1">
      <c r="A1439" s="18" t="s">
        <v>192</v>
      </c>
      <c r="B1439" s="18" t="s">
        <v>193</v>
      </c>
      <c r="C1439" s="19">
        <v>13</v>
      </c>
      <c r="D1439" s="18" t="s">
        <v>731</v>
      </c>
      <c r="E1439" s="18" t="s">
        <v>11771</v>
      </c>
      <c r="F1439" s="20">
        <v>34661663</v>
      </c>
      <c r="G1439" s="18" t="s">
        <v>4424</v>
      </c>
      <c r="H1439" s="18" t="s">
        <v>4425</v>
      </c>
      <c r="I1439" s="18" t="s">
        <v>2511</v>
      </c>
      <c r="J1439" s="18" t="s">
        <v>2511</v>
      </c>
      <c r="K1439" s="18" t="s">
        <v>4426</v>
      </c>
      <c r="L1439" s="20" t="s">
        <v>4427</v>
      </c>
      <c r="M1439" s="18" t="s">
        <v>4275</v>
      </c>
      <c r="N1439" s="21" t="s">
        <v>4428</v>
      </c>
      <c r="O1439" s="21" t="s">
        <v>4429</v>
      </c>
    </row>
    <row r="1440" spans="1:15" ht="15" customHeight="1">
      <c r="A1440" s="18" t="s">
        <v>192</v>
      </c>
      <c r="B1440" s="18" t="s">
        <v>193</v>
      </c>
      <c r="C1440" s="19">
        <v>13</v>
      </c>
      <c r="D1440" s="18" t="s">
        <v>731</v>
      </c>
      <c r="E1440" s="18" t="s">
        <v>11771</v>
      </c>
      <c r="F1440" s="20">
        <v>34556247</v>
      </c>
      <c r="G1440" s="18" t="s">
        <v>11835</v>
      </c>
      <c r="H1440" s="18" t="s">
        <v>11836</v>
      </c>
      <c r="I1440" s="18" t="s">
        <v>677</v>
      </c>
      <c r="J1440" s="18" t="s">
        <v>6717</v>
      </c>
      <c r="K1440" s="18" t="s">
        <v>4772</v>
      </c>
      <c r="L1440" s="20" t="s">
        <v>11837</v>
      </c>
      <c r="M1440" s="18" t="s">
        <v>4215</v>
      </c>
      <c r="N1440" s="21" t="s">
        <v>11838</v>
      </c>
      <c r="O1440" s="21" t="s">
        <v>11839</v>
      </c>
    </row>
    <row r="1441" spans="1:15" ht="15" customHeight="1">
      <c r="A1441" s="18" t="s">
        <v>192</v>
      </c>
      <c r="B1441" s="18" t="s">
        <v>193</v>
      </c>
      <c r="C1441" s="19">
        <v>13</v>
      </c>
      <c r="D1441" s="18" t="s">
        <v>731</v>
      </c>
      <c r="E1441" s="18" t="s">
        <v>11771</v>
      </c>
      <c r="F1441" s="20">
        <v>34145643</v>
      </c>
      <c r="G1441" s="18" t="s">
        <v>7366</v>
      </c>
      <c r="H1441" s="18" t="s">
        <v>7367</v>
      </c>
      <c r="I1441" s="18" t="s">
        <v>677</v>
      </c>
      <c r="J1441" s="18" t="s">
        <v>7368</v>
      </c>
      <c r="K1441" s="18" t="s">
        <v>4259</v>
      </c>
      <c r="L1441" s="20" t="s">
        <v>7369</v>
      </c>
      <c r="M1441" s="18" t="s">
        <v>4373</v>
      </c>
      <c r="N1441" s="21" t="s">
        <v>7370</v>
      </c>
      <c r="O1441" s="21" t="s">
        <v>7371</v>
      </c>
    </row>
    <row r="1442" spans="1:15" ht="15" customHeight="1">
      <c r="A1442" s="18" t="s">
        <v>192</v>
      </c>
      <c r="B1442" s="18" t="s">
        <v>193</v>
      </c>
      <c r="C1442" s="19">
        <v>13</v>
      </c>
      <c r="D1442" s="18" t="s">
        <v>731</v>
      </c>
      <c r="E1442" s="18" t="s">
        <v>11771</v>
      </c>
      <c r="F1442" s="20">
        <v>34258590</v>
      </c>
      <c r="G1442" s="18" t="s">
        <v>4430</v>
      </c>
      <c r="H1442" s="18" t="s">
        <v>4431</v>
      </c>
      <c r="I1442" s="18" t="s">
        <v>1175</v>
      </c>
      <c r="J1442" s="18" t="s">
        <v>2796</v>
      </c>
      <c r="K1442" s="18" t="s">
        <v>4399</v>
      </c>
      <c r="L1442" s="20" t="s">
        <v>4432</v>
      </c>
      <c r="M1442" s="18" t="s">
        <v>4206</v>
      </c>
      <c r="N1442" s="21" t="s">
        <v>4433</v>
      </c>
      <c r="O1442" s="21" t="s">
        <v>4434</v>
      </c>
    </row>
    <row r="1443" spans="1:15" ht="15" customHeight="1">
      <c r="A1443" s="18" t="s">
        <v>192</v>
      </c>
      <c r="B1443" s="18" t="s">
        <v>193</v>
      </c>
      <c r="C1443" s="19">
        <v>13</v>
      </c>
      <c r="D1443" s="18" t="s">
        <v>731</v>
      </c>
      <c r="E1443" s="18" t="s">
        <v>11771</v>
      </c>
      <c r="F1443" s="20">
        <v>33368145</v>
      </c>
      <c r="G1443" s="18" t="s">
        <v>7399</v>
      </c>
      <c r="H1443" s="18" t="s">
        <v>7400</v>
      </c>
      <c r="I1443" s="18" t="s">
        <v>1291</v>
      </c>
      <c r="J1443" s="18" t="s">
        <v>7401</v>
      </c>
      <c r="K1443" s="18" t="s">
        <v>4213</v>
      </c>
      <c r="L1443" s="20" t="s">
        <v>7402</v>
      </c>
      <c r="M1443" s="18" t="s">
        <v>4206</v>
      </c>
      <c r="N1443" s="21" t="s">
        <v>7403</v>
      </c>
      <c r="O1443" s="21" t="s">
        <v>7404</v>
      </c>
    </row>
    <row r="1444" spans="1:15" ht="15" customHeight="1">
      <c r="A1444" s="18" t="s">
        <v>192</v>
      </c>
      <c r="B1444" s="18" t="s">
        <v>193</v>
      </c>
      <c r="C1444" s="19">
        <v>13</v>
      </c>
      <c r="D1444" s="18" t="s">
        <v>731</v>
      </c>
      <c r="E1444" s="18" t="s">
        <v>11771</v>
      </c>
      <c r="F1444" s="20">
        <v>34001566</v>
      </c>
      <c r="G1444" s="18" t="s">
        <v>4455</v>
      </c>
      <c r="H1444" s="18" t="s">
        <v>4456</v>
      </c>
      <c r="I1444" s="18" t="s">
        <v>2174</v>
      </c>
      <c r="J1444" s="18"/>
      <c r="K1444" s="18" t="s">
        <v>4457</v>
      </c>
      <c r="L1444" s="20" t="s">
        <v>4458</v>
      </c>
      <c r="M1444" s="18" t="s">
        <v>4206</v>
      </c>
      <c r="N1444" s="21" t="s">
        <v>4459</v>
      </c>
      <c r="O1444" s="21" t="s">
        <v>4460</v>
      </c>
    </row>
    <row r="1445" spans="1:15" ht="15" customHeight="1">
      <c r="A1445" s="18" t="s">
        <v>192</v>
      </c>
      <c r="B1445" s="18" t="s">
        <v>193</v>
      </c>
      <c r="C1445" s="19">
        <v>13</v>
      </c>
      <c r="D1445" s="18" t="s">
        <v>731</v>
      </c>
      <c r="E1445" s="18" t="s">
        <v>11771</v>
      </c>
      <c r="F1445" s="20">
        <v>33798446</v>
      </c>
      <c r="G1445" s="18" t="s">
        <v>4466</v>
      </c>
      <c r="H1445" s="18" t="s">
        <v>4467</v>
      </c>
      <c r="I1445" s="18" t="s">
        <v>1640</v>
      </c>
      <c r="J1445" s="18"/>
      <c r="K1445" s="18" t="s">
        <v>4468</v>
      </c>
      <c r="L1445" s="20" t="s">
        <v>4469</v>
      </c>
      <c r="M1445" s="18" t="s">
        <v>4407</v>
      </c>
      <c r="N1445" s="21" t="s">
        <v>4470</v>
      </c>
      <c r="O1445" s="21" t="s">
        <v>4471</v>
      </c>
    </row>
    <row r="1446" spans="1:15" ht="15" customHeight="1">
      <c r="A1446" s="18" t="s">
        <v>192</v>
      </c>
      <c r="B1446" s="18" t="s">
        <v>193</v>
      </c>
      <c r="C1446" s="19">
        <v>13</v>
      </c>
      <c r="D1446" s="18" t="s">
        <v>731</v>
      </c>
      <c r="E1446" s="18" t="s">
        <v>11771</v>
      </c>
      <c r="F1446" s="20">
        <v>33656512</v>
      </c>
      <c r="G1446" s="18" t="s">
        <v>4461</v>
      </c>
      <c r="H1446" s="18" t="s">
        <v>4462</v>
      </c>
      <c r="I1446" s="18" t="s">
        <v>1640</v>
      </c>
      <c r="J1446" s="18"/>
      <c r="K1446" s="18" t="s">
        <v>4234</v>
      </c>
      <c r="L1446" s="20" t="s">
        <v>4463</v>
      </c>
      <c r="M1446" s="18" t="s">
        <v>4275</v>
      </c>
      <c r="N1446" s="21" t="s">
        <v>4464</v>
      </c>
      <c r="O1446" s="21" t="s">
        <v>4465</v>
      </c>
    </row>
    <row r="1447" spans="1:15" ht="15" customHeight="1">
      <c r="A1447" s="18" t="s">
        <v>192</v>
      </c>
      <c r="B1447" s="18" t="s">
        <v>193</v>
      </c>
      <c r="C1447" s="19">
        <v>13</v>
      </c>
      <c r="D1447" s="18" t="s">
        <v>731</v>
      </c>
      <c r="E1447" s="18" t="s">
        <v>11771</v>
      </c>
      <c r="F1447" s="20">
        <v>33342507</v>
      </c>
      <c r="G1447" s="18" t="s">
        <v>7416</v>
      </c>
      <c r="H1447" s="18" t="s">
        <v>7417</v>
      </c>
      <c r="I1447" s="18" t="s">
        <v>1297</v>
      </c>
      <c r="J1447" s="18"/>
      <c r="K1447" s="18" t="s">
        <v>4245</v>
      </c>
      <c r="L1447" s="20" t="s">
        <v>7418</v>
      </c>
      <c r="M1447" s="18" t="s">
        <v>4809</v>
      </c>
      <c r="N1447" s="21" t="s">
        <v>7419</v>
      </c>
      <c r="O1447" s="21" t="s">
        <v>7420</v>
      </c>
    </row>
    <row r="1448" spans="1:15" ht="15" customHeight="1">
      <c r="A1448" s="18" t="s">
        <v>192</v>
      </c>
      <c r="B1448" s="18" t="s">
        <v>193</v>
      </c>
      <c r="C1448" s="19">
        <v>13</v>
      </c>
      <c r="D1448" s="18" t="s">
        <v>731</v>
      </c>
      <c r="E1448" s="18" t="s">
        <v>11771</v>
      </c>
      <c r="F1448" s="20">
        <v>34518006</v>
      </c>
      <c r="G1448" s="18" t="s">
        <v>11840</v>
      </c>
      <c r="H1448" s="18" t="s">
        <v>11841</v>
      </c>
      <c r="I1448" s="18" t="s">
        <v>11842</v>
      </c>
      <c r="J1448" s="18" t="s">
        <v>11843</v>
      </c>
      <c r="K1448" s="18" t="s">
        <v>8351</v>
      </c>
      <c r="L1448" s="20" t="s">
        <v>11844</v>
      </c>
      <c r="M1448" s="18" t="s">
        <v>4206</v>
      </c>
      <c r="N1448" s="21" t="s">
        <v>11845</v>
      </c>
      <c r="O1448" s="21" t="s">
        <v>11846</v>
      </c>
    </row>
    <row r="1449" spans="1:15" ht="15" customHeight="1">
      <c r="A1449" s="18" t="s">
        <v>192</v>
      </c>
      <c r="B1449" s="18" t="s">
        <v>193</v>
      </c>
      <c r="C1449" s="19">
        <v>13</v>
      </c>
      <c r="D1449" s="18" t="s">
        <v>731</v>
      </c>
      <c r="E1449" s="18" t="s">
        <v>11771</v>
      </c>
      <c r="F1449" s="20">
        <v>33197348</v>
      </c>
      <c r="G1449" s="18" t="s">
        <v>11847</v>
      </c>
      <c r="H1449" s="18" t="s">
        <v>11848</v>
      </c>
      <c r="I1449" s="18" t="s">
        <v>7840</v>
      </c>
      <c r="J1449" s="18"/>
      <c r="K1449" s="18" t="s">
        <v>11849</v>
      </c>
      <c r="L1449" s="20" t="s">
        <v>11850</v>
      </c>
      <c r="M1449" s="18" t="s">
        <v>4643</v>
      </c>
      <c r="N1449" s="21" t="s">
        <v>11851</v>
      </c>
      <c r="O1449" s="21" t="s">
        <v>11852</v>
      </c>
    </row>
    <row r="1450" spans="1:15" ht="15" customHeight="1">
      <c r="A1450" s="18" t="s">
        <v>192</v>
      </c>
      <c r="B1450" s="18" t="s">
        <v>193</v>
      </c>
      <c r="C1450" s="19">
        <v>13</v>
      </c>
      <c r="D1450" s="18" t="s">
        <v>731</v>
      </c>
      <c r="E1450" s="18" t="s">
        <v>11792</v>
      </c>
      <c r="F1450" s="20">
        <v>33349983</v>
      </c>
      <c r="G1450" s="18" t="s">
        <v>11853</v>
      </c>
      <c r="H1450" s="18" t="s">
        <v>11854</v>
      </c>
      <c r="I1450" s="18" t="s">
        <v>4178</v>
      </c>
      <c r="J1450" s="18"/>
      <c r="K1450" s="18" t="s">
        <v>4259</v>
      </c>
      <c r="L1450" s="20" t="s">
        <v>11855</v>
      </c>
      <c r="M1450" s="18" t="s">
        <v>4206</v>
      </c>
      <c r="N1450" s="21" t="s">
        <v>11856</v>
      </c>
      <c r="O1450" s="21" t="s">
        <v>11857</v>
      </c>
    </row>
    <row r="1451" spans="1:15" ht="15" customHeight="1">
      <c r="A1451" s="18" t="s">
        <v>192</v>
      </c>
      <c r="B1451" s="18" t="s">
        <v>193</v>
      </c>
      <c r="C1451" s="19">
        <v>13</v>
      </c>
      <c r="D1451" s="18" t="s">
        <v>731</v>
      </c>
      <c r="E1451" s="18" t="s">
        <v>11771</v>
      </c>
      <c r="F1451" s="20">
        <v>32189327</v>
      </c>
      <c r="G1451" s="18" t="s">
        <v>7440</v>
      </c>
      <c r="H1451" s="18" t="s">
        <v>2502</v>
      </c>
      <c r="I1451" s="18" t="s">
        <v>4181</v>
      </c>
      <c r="J1451" s="18" t="s">
        <v>7441</v>
      </c>
      <c r="K1451" s="18" t="s">
        <v>4213</v>
      </c>
      <c r="L1451" s="20" t="s">
        <v>7442</v>
      </c>
      <c r="M1451" s="18" t="s">
        <v>4275</v>
      </c>
      <c r="N1451" s="21" t="s">
        <v>7443</v>
      </c>
      <c r="O1451" s="21" t="s">
        <v>7444</v>
      </c>
    </row>
    <row r="1452" spans="1:15" ht="15" customHeight="1">
      <c r="A1452" s="18" t="s">
        <v>192</v>
      </c>
      <c r="B1452" s="18" t="s">
        <v>193</v>
      </c>
      <c r="C1452" s="19">
        <v>13</v>
      </c>
      <c r="D1452" s="18" t="s">
        <v>731</v>
      </c>
      <c r="E1452" s="18" t="s">
        <v>11771</v>
      </c>
      <c r="F1452" s="20">
        <v>32562551</v>
      </c>
      <c r="G1452" s="18" t="s">
        <v>7433</v>
      </c>
      <c r="H1452" s="18" t="s">
        <v>7434</v>
      </c>
      <c r="I1452" s="18" t="s">
        <v>4181</v>
      </c>
      <c r="J1452" s="18" t="s">
        <v>7435</v>
      </c>
      <c r="K1452" s="18" t="s">
        <v>4213</v>
      </c>
      <c r="L1452" s="20" t="s">
        <v>7436</v>
      </c>
      <c r="M1452" s="18" t="s">
        <v>7437</v>
      </c>
      <c r="N1452" s="21" t="s">
        <v>7438</v>
      </c>
      <c r="O1452" s="21" t="s">
        <v>7439</v>
      </c>
    </row>
    <row r="1453" spans="1:15" ht="15" customHeight="1">
      <c r="A1453" s="18" t="s">
        <v>192</v>
      </c>
      <c r="B1453" s="18" t="s">
        <v>193</v>
      </c>
      <c r="C1453" s="19">
        <v>13</v>
      </c>
      <c r="D1453" s="18" t="s">
        <v>731</v>
      </c>
      <c r="E1453" s="18" t="s">
        <v>11771</v>
      </c>
      <c r="F1453" s="20">
        <v>32758448</v>
      </c>
      <c r="G1453" s="18" t="s">
        <v>4466</v>
      </c>
      <c r="H1453" s="18" t="s">
        <v>4499</v>
      </c>
      <c r="I1453" s="18" t="s">
        <v>4500</v>
      </c>
      <c r="J1453" s="18" t="s">
        <v>4501</v>
      </c>
      <c r="K1453" s="18" t="s">
        <v>4468</v>
      </c>
      <c r="L1453" s="20" t="s">
        <v>4502</v>
      </c>
      <c r="M1453" s="18" t="s">
        <v>4275</v>
      </c>
      <c r="N1453" s="21" t="s">
        <v>4503</v>
      </c>
      <c r="O1453" s="21" t="s">
        <v>4504</v>
      </c>
    </row>
    <row r="1454" spans="1:15" ht="15" customHeight="1">
      <c r="A1454" s="18" t="s">
        <v>192</v>
      </c>
      <c r="B1454" s="18" t="s">
        <v>193</v>
      </c>
      <c r="C1454" s="19">
        <v>13</v>
      </c>
      <c r="D1454" s="18" t="s">
        <v>731</v>
      </c>
      <c r="E1454" s="18" t="s">
        <v>11771</v>
      </c>
      <c r="F1454" s="20">
        <v>32562840</v>
      </c>
      <c r="G1454" s="18" t="s">
        <v>11858</v>
      </c>
      <c r="H1454" s="18" t="s">
        <v>11859</v>
      </c>
      <c r="I1454" s="18" t="s">
        <v>1174</v>
      </c>
      <c r="J1454" s="18" t="s">
        <v>5363</v>
      </c>
      <c r="K1454" s="18" t="s">
        <v>4552</v>
      </c>
      <c r="L1454" s="20" t="s">
        <v>11860</v>
      </c>
      <c r="M1454" s="18" t="s">
        <v>4373</v>
      </c>
      <c r="N1454" s="21" t="s">
        <v>11861</v>
      </c>
      <c r="O1454" s="21" t="s">
        <v>11862</v>
      </c>
    </row>
    <row r="1455" spans="1:15" ht="15" customHeight="1">
      <c r="A1455" s="18" t="s">
        <v>192</v>
      </c>
      <c r="B1455" s="18" t="s">
        <v>193</v>
      </c>
      <c r="C1455" s="19">
        <v>13</v>
      </c>
      <c r="D1455" s="18" t="s">
        <v>731</v>
      </c>
      <c r="E1455" s="18" t="s">
        <v>11771</v>
      </c>
      <c r="F1455" s="20">
        <v>32348554</v>
      </c>
      <c r="G1455" s="18" t="s">
        <v>4511</v>
      </c>
      <c r="H1455" s="18" t="s">
        <v>4512</v>
      </c>
      <c r="I1455" s="18" t="s">
        <v>2396</v>
      </c>
      <c r="J1455" s="18" t="s">
        <v>4513</v>
      </c>
      <c r="K1455" s="18" t="s">
        <v>4213</v>
      </c>
      <c r="L1455" s="20" t="s">
        <v>4514</v>
      </c>
      <c r="M1455" s="18" t="s">
        <v>4373</v>
      </c>
      <c r="N1455" s="21" t="s">
        <v>4515</v>
      </c>
      <c r="O1455" s="21" t="s">
        <v>4516</v>
      </c>
    </row>
    <row r="1456" spans="1:15" ht="15" customHeight="1">
      <c r="A1456" s="18" t="s">
        <v>192</v>
      </c>
      <c r="B1456" s="18" t="s">
        <v>193</v>
      </c>
      <c r="C1456" s="19">
        <v>13</v>
      </c>
      <c r="D1456" s="18" t="s">
        <v>731</v>
      </c>
      <c r="E1456" s="18" t="s">
        <v>11771</v>
      </c>
      <c r="F1456" s="20">
        <v>31286471</v>
      </c>
      <c r="G1456" s="18" t="s">
        <v>10726</v>
      </c>
      <c r="H1456" s="18" t="s">
        <v>10727</v>
      </c>
      <c r="I1456" s="18" t="s">
        <v>4030</v>
      </c>
      <c r="J1456" s="18" t="s">
        <v>10728</v>
      </c>
      <c r="K1456" s="18" t="s">
        <v>4213</v>
      </c>
      <c r="L1456" s="20" t="s">
        <v>10729</v>
      </c>
      <c r="M1456" s="18" t="s">
        <v>4275</v>
      </c>
      <c r="N1456" s="21" t="s">
        <v>10730</v>
      </c>
      <c r="O1456" s="21" t="s">
        <v>10731</v>
      </c>
    </row>
    <row r="1457" spans="1:15" ht="15" customHeight="1">
      <c r="A1457" s="18" t="s">
        <v>192</v>
      </c>
      <c r="B1457" s="18" t="s">
        <v>193</v>
      </c>
      <c r="C1457" s="19">
        <v>13</v>
      </c>
      <c r="D1457" s="18" t="s">
        <v>731</v>
      </c>
      <c r="E1457" s="18" t="s">
        <v>11771</v>
      </c>
      <c r="F1457" s="20">
        <v>31539532</v>
      </c>
      <c r="G1457" s="18" t="s">
        <v>4523</v>
      </c>
      <c r="H1457" s="18" t="s">
        <v>4524</v>
      </c>
      <c r="I1457" s="18" t="s">
        <v>4525</v>
      </c>
      <c r="J1457" s="18" t="s">
        <v>4526</v>
      </c>
      <c r="K1457" s="18" t="s">
        <v>4245</v>
      </c>
      <c r="L1457" s="20" t="s">
        <v>4527</v>
      </c>
      <c r="M1457" s="18" t="s">
        <v>4275</v>
      </c>
      <c r="N1457" s="21" t="s">
        <v>4528</v>
      </c>
      <c r="O1457" s="21" t="s">
        <v>4529</v>
      </c>
    </row>
    <row r="1458" spans="1:15" ht="15" customHeight="1">
      <c r="A1458" s="18" t="s">
        <v>192</v>
      </c>
      <c r="B1458" s="18" t="s">
        <v>193</v>
      </c>
      <c r="C1458" s="19">
        <v>13</v>
      </c>
      <c r="D1458" s="18" t="s">
        <v>731</v>
      </c>
      <c r="E1458" s="18" t="s">
        <v>11792</v>
      </c>
      <c r="F1458" s="20">
        <v>31995663</v>
      </c>
      <c r="G1458" s="18" t="s">
        <v>4537</v>
      </c>
      <c r="H1458" s="18" t="s">
        <v>4538</v>
      </c>
      <c r="I1458" s="18" t="s">
        <v>4532</v>
      </c>
      <c r="J1458" s="18" t="s">
        <v>4539</v>
      </c>
      <c r="K1458" s="18" t="s">
        <v>4540</v>
      </c>
      <c r="L1458" s="20" t="s">
        <v>4541</v>
      </c>
      <c r="M1458" s="18" t="s">
        <v>4490</v>
      </c>
      <c r="N1458" s="21" t="s">
        <v>4542</v>
      </c>
      <c r="O1458" s="21" t="s">
        <v>4543</v>
      </c>
    </row>
    <row r="1459" spans="1:15" ht="15" customHeight="1">
      <c r="A1459" s="18" t="s">
        <v>192</v>
      </c>
      <c r="B1459" s="18" t="s">
        <v>193</v>
      </c>
      <c r="C1459" s="19">
        <v>13</v>
      </c>
      <c r="D1459" s="18" t="s">
        <v>731</v>
      </c>
      <c r="E1459" s="18" t="s">
        <v>11771</v>
      </c>
      <c r="F1459" s="20">
        <v>31971603</v>
      </c>
      <c r="G1459" s="18" t="s">
        <v>4544</v>
      </c>
      <c r="H1459" s="18" t="s">
        <v>4545</v>
      </c>
      <c r="I1459" s="18" t="s">
        <v>4546</v>
      </c>
      <c r="J1459" s="18" t="s">
        <v>4546</v>
      </c>
      <c r="K1459" s="18" t="s">
        <v>4547</v>
      </c>
      <c r="L1459" s="20" t="s">
        <v>4548</v>
      </c>
      <c r="M1459" s="18" t="s">
        <v>4215</v>
      </c>
      <c r="N1459" s="21" t="s">
        <v>4549</v>
      </c>
      <c r="O1459" s="21" t="s">
        <v>4550</v>
      </c>
    </row>
    <row r="1460" spans="1:15" ht="15" customHeight="1">
      <c r="A1460" s="18" t="s">
        <v>192</v>
      </c>
      <c r="B1460" s="18" t="s">
        <v>193</v>
      </c>
      <c r="C1460" s="19">
        <v>13</v>
      </c>
      <c r="D1460" s="18" t="s">
        <v>731</v>
      </c>
      <c r="E1460" s="18" t="s">
        <v>11771</v>
      </c>
      <c r="F1460" s="20">
        <v>30729517</v>
      </c>
      <c r="G1460" s="18" t="s">
        <v>11863</v>
      </c>
      <c r="H1460" s="18" t="s">
        <v>11864</v>
      </c>
      <c r="I1460" s="18" t="s">
        <v>1887</v>
      </c>
      <c r="J1460" s="18" t="s">
        <v>11865</v>
      </c>
      <c r="K1460" s="18" t="s">
        <v>4213</v>
      </c>
      <c r="L1460" s="20" t="s">
        <v>11866</v>
      </c>
      <c r="M1460" s="18" t="s">
        <v>11332</v>
      </c>
      <c r="N1460" s="21" t="s">
        <v>11867</v>
      </c>
      <c r="O1460" s="21" t="s">
        <v>11868</v>
      </c>
    </row>
    <row r="1461" spans="1:15" ht="15" customHeight="1">
      <c r="A1461" s="18" t="s">
        <v>192</v>
      </c>
      <c r="B1461" s="18" t="s">
        <v>193</v>
      </c>
      <c r="C1461" s="19">
        <v>13</v>
      </c>
      <c r="D1461" s="18" t="s">
        <v>731</v>
      </c>
      <c r="E1461" s="18" t="s">
        <v>11771</v>
      </c>
      <c r="F1461" s="20">
        <v>31402113</v>
      </c>
      <c r="G1461" s="18" t="s">
        <v>11847</v>
      </c>
      <c r="H1461" s="18" t="s">
        <v>11869</v>
      </c>
      <c r="I1461" s="18" t="s">
        <v>11870</v>
      </c>
      <c r="J1461" s="18" t="s">
        <v>11871</v>
      </c>
      <c r="K1461" s="18" t="s">
        <v>6780</v>
      </c>
      <c r="L1461" s="20" t="s">
        <v>11872</v>
      </c>
      <c r="M1461" s="18" t="s">
        <v>4643</v>
      </c>
      <c r="N1461" s="21" t="s">
        <v>11873</v>
      </c>
      <c r="O1461" s="21" t="s">
        <v>11874</v>
      </c>
    </row>
    <row r="1462" spans="1:15" ht="15" customHeight="1">
      <c r="A1462" s="18" t="s">
        <v>192</v>
      </c>
      <c r="B1462" s="18" t="s">
        <v>193</v>
      </c>
      <c r="C1462" s="19">
        <v>13</v>
      </c>
      <c r="D1462" s="18" t="s">
        <v>731</v>
      </c>
      <c r="E1462" s="18" t="s">
        <v>11792</v>
      </c>
      <c r="F1462" s="20">
        <v>29326283</v>
      </c>
      <c r="G1462" s="18" t="s">
        <v>11875</v>
      </c>
      <c r="H1462" s="18" t="s">
        <v>11876</v>
      </c>
      <c r="I1462" s="18" t="s">
        <v>11877</v>
      </c>
      <c r="J1462" s="18" t="s">
        <v>11877</v>
      </c>
      <c r="K1462" s="18" t="s">
        <v>7009</v>
      </c>
      <c r="L1462" s="20" t="s">
        <v>11878</v>
      </c>
      <c r="M1462" s="18" t="s">
        <v>4452</v>
      </c>
      <c r="N1462" s="21" t="s">
        <v>11879</v>
      </c>
      <c r="O1462" s="21" t="s">
        <v>11880</v>
      </c>
    </row>
    <row r="1463" spans="1:15" ht="15" customHeight="1">
      <c r="A1463" s="18" t="s">
        <v>192</v>
      </c>
      <c r="B1463" s="18" t="s">
        <v>193</v>
      </c>
      <c r="C1463" s="19">
        <v>13</v>
      </c>
      <c r="D1463" s="18" t="s">
        <v>731</v>
      </c>
      <c r="E1463" s="18" t="s">
        <v>11771</v>
      </c>
      <c r="F1463" s="20">
        <v>28973304</v>
      </c>
      <c r="G1463" s="18" t="s">
        <v>4652</v>
      </c>
      <c r="H1463" s="18" t="s">
        <v>4653</v>
      </c>
      <c r="I1463" s="18" t="s">
        <v>4654</v>
      </c>
      <c r="J1463" s="18"/>
      <c r="K1463" s="18" t="s">
        <v>4571</v>
      </c>
      <c r="L1463" s="20" t="s">
        <v>4655</v>
      </c>
      <c r="M1463" s="18" t="s">
        <v>4656</v>
      </c>
      <c r="N1463" s="21" t="s">
        <v>4657</v>
      </c>
      <c r="O1463" s="21" t="s">
        <v>4658</v>
      </c>
    </row>
    <row r="1464" spans="1:15" ht="15" customHeight="1">
      <c r="A1464" s="18" t="s">
        <v>192</v>
      </c>
      <c r="B1464" s="18" t="s">
        <v>193</v>
      </c>
      <c r="C1464" s="19">
        <v>13</v>
      </c>
      <c r="D1464" s="18" t="s">
        <v>731</v>
      </c>
      <c r="E1464" s="18" t="s">
        <v>11771</v>
      </c>
      <c r="F1464" s="20">
        <v>29021166</v>
      </c>
      <c r="G1464" s="18" t="s">
        <v>4659</v>
      </c>
      <c r="H1464" s="18" t="s">
        <v>4660</v>
      </c>
      <c r="I1464" s="18" t="s">
        <v>4661</v>
      </c>
      <c r="J1464" s="18"/>
      <c r="K1464" s="18" t="s">
        <v>4662</v>
      </c>
      <c r="L1464" s="20" t="s">
        <v>4663</v>
      </c>
      <c r="M1464" s="18" t="s">
        <v>4206</v>
      </c>
      <c r="N1464" s="21" t="s">
        <v>4664</v>
      </c>
      <c r="O1464" s="21" t="s">
        <v>4665</v>
      </c>
    </row>
    <row r="1465" spans="1:15" ht="15" customHeight="1">
      <c r="A1465" s="18" t="s">
        <v>192</v>
      </c>
      <c r="B1465" s="18" t="s">
        <v>193</v>
      </c>
      <c r="C1465" s="19">
        <v>13</v>
      </c>
      <c r="D1465" s="18" t="s">
        <v>731</v>
      </c>
      <c r="E1465" s="18" t="s">
        <v>11771</v>
      </c>
      <c r="F1465" s="20">
        <v>27388993</v>
      </c>
      <c r="G1465" s="18" t="s">
        <v>4721</v>
      </c>
      <c r="H1465" s="18" t="s">
        <v>4722</v>
      </c>
      <c r="I1465" s="18" t="s">
        <v>781</v>
      </c>
      <c r="J1465" s="18" t="s">
        <v>3055</v>
      </c>
      <c r="K1465" s="18" t="s">
        <v>4245</v>
      </c>
      <c r="L1465" s="20" t="s">
        <v>4723</v>
      </c>
      <c r="M1465" s="18" t="s">
        <v>4275</v>
      </c>
      <c r="N1465" s="21" t="s">
        <v>4724</v>
      </c>
      <c r="O1465" s="21" t="s">
        <v>4725</v>
      </c>
    </row>
    <row r="1466" spans="1:15" ht="15" customHeight="1">
      <c r="A1466" s="18" t="s">
        <v>192</v>
      </c>
      <c r="B1466" s="18" t="s">
        <v>193</v>
      </c>
      <c r="C1466" s="19">
        <v>13</v>
      </c>
      <c r="D1466" s="18" t="s">
        <v>731</v>
      </c>
      <c r="E1466" s="18" t="s">
        <v>11771</v>
      </c>
      <c r="F1466" s="20">
        <v>26573299</v>
      </c>
      <c r="G1466" s="18" t="s">
        <v>4732</v>
      </c>
      <c r="H1466" s="18" t="s">
        <v>4733</v>
      </c>
      <c r="I1466" s="18" t="s">
        <v>930</v>
      </c>
      <c r="J1466" s="18" t="s">
        <v>4734</v>
      </c>
      <c r="K1466" s="18" t="s">
        <v>4735</v>
      </c>
      <c r="L1466" s="20" t="s">
        <v>4736</v>
      </c>
      <c r="M1466" s="18" t="s">
        <v>4215</v>
      </c>
      <c r="N1466" s="21" t="s">
        <v>4737</v>
      </c>
      <c r="O1466" s="21" t="s">
        <v>4738</v>
      </c>
    </row>
    <row r="1467" spans="1:15" ht="15" customHeight="1">
      <c r="A1467" s="18" t="s">
        <v>192</v>
      </c>
      <c r="B1467" s="18" t="s">
        <v>193</v>
      </c>
      <c r="C1467" s="19">
        <v>13</v>
      </c>
      <c r="D1467" s="18" t="s">
        <v>731</v>
      </c>
      <c r="E1467" s="18" t="s">
        <v>11771</v>
      </c>
      <c r="F1467" s="20">
        <v>25809671</v>
      </c>
      <c r="G1467" s="18" t="s">
        <v>11881</v>
      </c>
      <c r="H1467" s="18" t="s">
        <v>11882</v>
      </c>
      <c r="I1467" s="18" t="s">
        <v>2465</v>
      </c>
      <c r="J1467" s="18" t="s">
        <v>11883</v>
      </c>
      <c r="K1467" s="18" t="s">
        <v>4450</v>
      </c>
      <c r="L1467" s="20" t="s">
        <v>11884</v>
      </c>
      <c r="M1467" s="18" t="s">
        <v>4452</v>
      </c>
      <c r="N1467" s="21" t="s">
        <v>11885</v>
      </c>
      <c r="O1467" s="21" t="s">
        <v>11886</v>
      </c>
    </row>
    <row r="1468" spans="1:15" ht="15" customHeight="1">
      <c r="A1468" s="18" t="s">
        <v>192</v>
      </c>
      <c r="B1468" s="18" t="s">
        <v>193</v>
      </c>
      <c r="C1468" s="19">
        <v>13</v>
      </c>
      <c r="D1468" s="18" t="s">
        <v>731</v>
      </c>
      <c r="E1468" s="18" t="s">
        <v>11771</v>
      </c>
      <c r="F1468" s="20">
        <v>26203641</v>
      </c>
      <c r="G1468" s="18" t="s">
        <v>4739</v>
      </c>
      <c r="H1468" s="18" t="s">
        <v>4740</v>
      </c>
      <c r="I1468" s="18" t="s">
        <v>2465</v>
      </c>
      <c r="J1468" s="18" t="s">
        <v>4741</v>
      </c>
      <c r="K1468" s="18" t="s">
        <v>4245</v>
      </c>
      <c r="L1468" s="20" t="s">
        <v>4742</v>
      </c>
      <c r="M1468" s="18" t="s">
        <v>4275</v>
      </c>
      <c r="N1468" s="21" t="s">
        <v>4743</v>
      </c>
      <c r="O1468" s="21" t="s">
        <v>4744</v>
      </c>
    </row>
    <row r="1469" spans="1:15" ht="15" customHeight="1">
      <c r="A1469" s="18" t="s">
        <v>192</v>
      </c>
      <c r="B1469" s="18" t="s">
        <v>193</v>
      </c>
      <c r="C1469" s="19">
        <v>13</v>
      </c>
      <c r="D1469" s="18" t="s">
        <v>731</v>
      </c>
      <c r="E1469" s="18" t="s">
        <v>11771</v>
      </c>
      <c r="F1469" s="20">
        <v>26240676</v>
      </c>
      <c r="G1469" s="18" t="s">
        <v>11887</v>
      </c>
      <c r="H1469" s="18" t="s">
        <v>11888</v>
      </c>
      <c r="I1469" s="18" t="s">
        <v>550</v>
      </c>
      <c r="J1469" s="18"/>
      <c r="K1469" s="18" t="s">
        <v>11889</v>
      </c>
      <c r="L1469" s="20" t="s">
        <v>11890</v>
      </c>
      <c r="M1469" s="18" t="s">
        <v>4215</v>
      </c>
      <c r="N1469" s="21" t="s">
        <v>11891</v>
      </c>
      <c r="O1469" s="21" t="s">
        <v>11892</v>
      </c>
    </row>
    <row r="1470" spans="1:15" ht="15" customHeight="1">
      <c r="A1470" s="18" t="s">
        <v>192</v>
      </c>
      <c r="B1470" s="18" t="s">
        <v>193</v>
      </c>
      <c r="C1470" s="19">
        <v>13</v>
      </c>
      <c r="D1470" s="18" t="s">
        <v>731</v>
      </c>
      <c r="E1470" s="18" t="s">
        <v>11771</v>
      </c>
      <c r="F1470" s="20">
        <v>25412779</v>
      </c>
      <c r="G1470" s="18" t="s">
        <v>4732</v>
      </c>
      <c r="H1470" s="18" t="s">
        <v>4771</v>
      </c>
      <c r="I1470" s="18" t="s">
        <v>779</v>
      </c>
      <c r="J1470" s="18"/>
      <c r="K1470" s="18" t="s">
        <v>4772</v>
      </c>
      <c r="L1470" s="20" t="s">
        <v>4773</v>
      </c>
      <c r="M1470" s="18" t="s">
        <v>4215</v>
      </c>
      <c r="N1470" s="21" t="s">
        <v>4774</v>
      </c>
      <c r="O1470" s="21" t="s">
        <v>4775</v>
      </c>
    </row>
    <row r="1471" spans="1:15" ht="15" customHeight="1">
      <c r="A1471" s="18" t="s">
        <v>192</v>
      </c>
      <c r="B1471" s="18" t="s">
        <v>193</v>
      </c>
      <c r="C1471" s="19">
        <v>13</v>
      </c>
      <c r="D1471" s="18" t="s">
        <v>731</v>
      </c>
      <c r="E1471" s="18" t="s">
        <v>11771</v>
      </c>
      <c r="F1471" s="20">
        <v>23792462</v>
      </c>
      <c r="G1471" s="18" t="s">
        <v>4818</v>
      </c>
      <c r="H1471" s="18" t="s">
        <v>4819</v>
      </c>
      <c r="I1471" s="18" t="s">
        <v>749</v>
      </c>
      <c r="J1471" s="18" t="s">
        <v>4820</v>
      </c>
      <c r="K1471" s="18" t="s">
        <v>4245</v>
      </c>
      <c r="L1471" s="20" t="s">
        <v>4821</v>
      </c>
      <c r="M1471" s="18" t="s">
        <v>4320</v>
      </c>
      <c r="N1471" s="21" t="s">
        <v>4822</v>
      </c>
      <c r="O1471" s="21" t="s">
        <v>4823</v>
      </c>
    </row>
    <row r="1472" spans="1:15" ht="15" customHeight="1">
      <c r="A1472" s="18" t="s">
        <v>192</v>
      </c>
      <c r="B1472" s="18" t="s">
        <v>193</v>
      </c>
      <c r="C1472" s="19">
        <v>13</v>
      </c>
      <c r="D1472" s="18" t="s">
        <v>731</v>
      </c>
      <c r="E1472" s="18" t="s">
        <v>11771</v>
      </c>
      <c r="F1472" s="20">
        <v>24117512</v>
      </c>
      <c r="G1472" s="18" t="s">
        <v>11893</v>
      </c>
      <c r="H1472" s="18" t="s">
        <v>11894</v>
      </c>
      <c r="I1472" s="18" t="s">
        <v>749</v>
      </c>
      <c r="J1472" s="18" t="s">
        <v>11895</v>
      </c>
      <c r="K1472" s="18" t="s">
        <v>4450</v>
      </c>
      <c r="L1472" s="20" t="s">
        <v>11896</v>
      </c>
      <c r="M1472" s="18" t="s">
        <v>4982</v>
      </c>
      <c r="N1472" s="21" t="s">
        <v>11897</v>
      </c>
      <c r="O1472" s="21" t="s">
        <v>11898</v>
      </c>
    </row>
    <row r="1473" spans="1:15" ht="15" customHeight="1">
      <c r="A1473" s="18" t="s">
        <v>192</v>
      </c>
      <c r="B1473" s="18" t="s">
        <v>193</v>
      </c>
      <c r="C1473" s="19">
        <v>13</v>
      </c>
      <c r="D1473" s="18" t="s">
        <v>731</v>
      </c>
      <c r="E1473" s="18" t="s">
        <v>11771</v>
      </c>
      <c r="F1473" s="20">
        <v>24341480</v>
      </c>
      <c r="G1473" s="18" t="s">
        <v>11899</v>
      </c>
      <c r="H1473" s="18" t="s">
        <v>11900</v>
      </c>
      <c r="I1473" s="18" t="s">
        <v>749</v>
      </c>
      <c r="J1473" s="18" t="s">
        <v>11901</v>
      </c>
      <c r="K1473" s="18" t="s">
        <v>4450</v>
      </c>
      <c r="L1473" s="20" t="s">
        <v>11902</v>
      </c>
      <c r="M1473" s="18" t="s">
        <v>4452</v>
      </c>
      <c r="N1473" s="21" t="s">
        <v>11903</v>
      </c>
      <c r="O1473" s="21" t="s">
        <v>11904</v>
      </c>
    </row>
    <row r="1474" spans="1:15" ht="15" customHeight="1">
      <c r="A1474" s="18" t="s">
        <v>192</v>
      </c>
      <c r="B1474" s="18" t="s">
        <v>193</v>
      </c>
      <c r="C1474" s="19">
        <v>13</v>
      </c>
      <c r="D1474" s="18" t="s">
        <v>731</v>
      </c>
      <c r="E1474" s="18" t="s">
        <v>11771</v>
      </c>
      <c r="F1474" s="20">
        <v>23855619</v>
      </c>
      <c r="G1474" s="18" t="s">
        <v>11847</v>
      </c>
      <c r="H1474" s="18" t="s">
        <v>11905</v>
      </c>
      <c r="I1474" s="18" t="s">
        <v>963</v>
      </c>
      <c r="J1474" s="18"/>
      <c r="K1474" s="18" t="s">
        <v>4213</v>
      </c>
      <c r="L1474" s="20" t="s">
        <v>11906</v>
      </c>
      <c r="M1474" s="18" t="s">
        <v>4612</v>
      </c>
      <c r="N1474" s="21" t="s">
        <v>11907</v>
      </c>
      <c r="O1474" s="21" t="s">
        <v>11908</v>
      </c>
    </row>
    <row r="1475" spans="1:15" ht="15" customHeight="1">
      <c r="A1475" s="18" t="s">
        <v>192</v>
      </c>
      <c r="B1475" s="18" t="s">
        <v>193</v>
      </c>
      <c r="C1475" s="19">
        <v>13</v>
      </c>
      <c r="D1475" s="18" t="s">
        <v>731</v>
      </c>
      <c r="E1475" s="18" t="s">
        <v>11771</v>
      </c>
      <c r="F1475" s="20">
        <v>23550925</v>
      </c>
      <c r="G1475" s="18" t="s">
        <v>11909</v>
      </c>
      <c r="H1475" s="18" t="s">
        <v>11910</v>
      </c>
      <c r="I1475" s="18" t="s">
        <v>600</v>
      </c>
      <c r="J1475" s="18"/>
      <c r="K1475" s="18" t="s">
        <v>4213</v>
      </c>
      <c r="L1475" s="20" t="s">
        <v>11911</v>
      </c>
      <c r="M1475" s="18" t="s">
        <v>4275</v>
      </c>
      <c r="N1475" s="21" t="s">
        <v>11912</v>
      </c>
      <c r="O1475" s="21" t="s">
        <v>11913</v>
      </c>
    </row>
    <row r="1476" spans="1:15" ht="15" customHeight="1">
      <c r="A1476" s="18" t="s">
        <v>192</v>
      </c>
      <c r="B1476" s="18" t="s">
        <v>193</v>
      </c>
      <c r="C1476" s="19">
        <v>13</v>
      </c>
      <c r="D1476" s="18" t="s">
        <v>731</v>
      </c>
      <c r="E1476" s="18" t="s">
        <v>11771</v>
      </c>
      <c r="F1476" s="20">
        <v>22268700</v>
      </c>
      <c r="G1476" s="18" t="s">
        <v>4857</v>
      </c>
      <c r="H1476" s="18" t="s">
        <v>4858</v>
      </c>
      <c r="I1476" s="18" t="s">
        <v>2493</v>
      </c>
      <c r="J1476" s="18" t="s">
        <v>4859</v>
      </c>
      <c r="K1476" s="18" t="s">
        <v>4483</v>
      </c>
      <c r="L1476" s="20" t="s">
        <v>4860</v>
      </c>
      <c r="M1476" s="18" t="s">
        <v>4861</v>
      </c>
      <c r="N1476" s="21" t="s">
        <v>4862</v>
      </c>
      <c r="O1476" s="21" t="s">
        <v>4863</v>
      </c>
    </row>
    <row r="1477" spans="1:15" ht="15" customHeight="1">
      <c r="A1477" s="18" t="s">
        <v>192</v>
      </c>
      <c r="B1477" s="18" t="s">
        <v>193</v>
      </c>
      <c r="C1477" s="19">
        <v>13</v>
      </c>
      <c r="D1477" s="18" t="s">
        <v>731</v>
      </c>
      <c r="E1477" s="18" t="s">
        <v>11792</v>
      </c>
      <c r="F1477" s="20">
        <v>22504710</v>
      </c>
      <c r="G1477" s="18" t="s">
        <v>11914</v>
      </c>
      <c r="H1477" s="18" t="s">
        <v>11915</v>
      </c>
      <c r="I1477" s="18" t="s">
        <v>11916</v>
      </c>
      <c r="J1477" s="18"/>
      <c r="K1477" s="18" t="s">
        <v>4900</v>
      </c>
      <c r="L1477" s="20" t="s">
        <v>11917</v>
      </c>
      <c r="M1477" s="18" t="s">
        <v>4215</v>
      </c>
      <c r="N1477" s="21" t="s">
        <v>11918</v>
      </c>
      <c r="O1477" s="21" t="s">
        <v>11919</v>
      </c>
    </row>
    <row r="1478" spans="1:15" ht="15" customHeight="1">
      <c r="A1478" s="18" t="s">
        <v>203</v>
      </c>
      <c r="B1478" s="18" t="s">
        <v>204</v>
      </c>
      <c r="C1478" s="19">
        <v>14</v>
      </c>
      <c r="D1478" s="18" t="s">
        <v>741</v>
      </c>
      <c r="E1478" s="18" t="s">
        <v>11920</v>
      </c>
      <c r="F1478" s="20">
        <v>38504462</v>
      </c>
      <c r="G1478" s="18" t="s">
        <v>11921</v>
      </c>
      <c r="H1478" s="18" t="s">
        <v>11922</v>
      </c>
      <c r="I1478" s="18" t="s">
        <v>11923</v>
      </c>
      <c r="J1478" s="18" t="s">
        <v>11923</v>
      </c>
      <c r="K1478" s="18" t="s">
        <v>4213</v>
      </c>
      <c r="L1478" s="20"/>
      <c r="M1478" s="18" t="s">
        <v>7233</v>
      </c>
      <c r="N1478" s="21" t="s">
        <v>11924</v>
      </c>
      <c r="O1478" s="21" t="s">
        <v>11925</v>
      </c>
    </row>
    <row r="1479" spans="1:15" ht="15" customHeight="1">
      <c r="A1479" s="18" t="s">
        <v>203</v>
      </c>
      <c r="B1479" s="18" t="s">
        <v>204</v>
      </c>
      <c r="C1479" s="19">
        <v>14</v>
      </c>
      <c r="D1479" s="18" t="s">
        <v>741</v>
      </c>
      <c r="E1479" s="18" t="s">
        <v>11920</v>
      </c>
      <c r="F1479" s="20">
        <v>36944572</v>
      </c>
      <c r="G1479" s="18" t="s">
        <v>11926</v>
      </c>
      <c r="H1479" s="18" t="s">
        <v>11927</v>
      </c>
      <c r="I1479" s="18" t="s">
        <v>11800</v>
      </c>
      <c r="J1479" s="18"/>
      <c r="K1479" s="18" t="s">
        <v>4213</v>
      </c>
      <c r="L1479" s="20" t="s">
        <v>11928</v>
      </c>
      <c r="M1479" s="18" t="s">
        <v>4206</v>
      </c>
      <c r="N1479" s="21" t="s">
        <v>11929</v>
      </c>
      <c r="O1479" s="21" t="s">
        <v>11930</v>
      </c>
    </row>
    <row r="1480" spans="1:15" ht="15" customHeight="1">
      <c r="A1480" s="18" t="s">
        <v>203</v>
      </c>
      <c r="B1480" s="18" t="s">
        <v>204</v>
      </c>
      <c r="C1480" s="19">
        <v>14</v>
      </c>
      <c r="D1480" s="18" t="s">
        <v>741</v>
      </c>
      <c r="E1480" s="18" t="s">
        <v>11931</v>
      </c>
      <c r="F1480" s="20">
        <v>36763783</v>
      </c>
      <c r="G1480" s="18" t="s">
        <v>7303</v>
      </c>
      <c r="H1480" s="18" t="s">
        <v>7304</v>
      </c>
      <c r="I1480" s="18" t="s">
        <v>4312</v>
      </c>
      <c r="J1480" s="18"/>
      <c r="K1480" s="18" t="s">
        <v>4213</v>
      </c>
      <c r="L1480" s="20" t="s">
        <v>7305</v>
      </c>
      <c r="M1480" s="18" t="s">
        <v>4206</v>
      </c>
      <c r="N1480" s="21" t="s">
        <v>7306</v>
      </c>
      <c r="O1480" s="21" t="s">
        <v>7307</v>
      </c>
    </row>
    <row r="1481" spans="1:15" ht="15" customHeight="1">
      <c r="A1481" s="18" t="s">
        <v>203</v>
      </c>
      <c r="B1481" s="18" t="s">
        <v>204</v>
      </c>
      <c r="C1481" s="19">
        <v>14</v>
      </c>
      <c r="D1481" s="18" t="s">
        <v>741</v>
      </c>
      <c r="E1481" s="18" t="s">
        <v>11920</v>
      </c>
      <c r="F1481" s="20">
        <v>36792337</v>
      </c>
      <c r="G1481" s="18" t="s">
        <v>11932</v>
      </c>
      <c r="H1481" s="18" t="s">
        <v>11933</v>
      </c>
      <c r="I1481" s="18" t="s">
        <v>11934</v>
      </c>
      <c r="J1481" s="18" t="s">
        <v>11934</v>
      </c>
      <c r="K1481" s="18" t="s">
        <v>7287</v>
      </c>
      <c r="L1481" s="20" t="s">
        <v>11935</v>
      </c>
      <c r="M1481" s="18" t="s">
        <v>4275</v>
      </c>
      <c r="N1481" s="21" t="s">
        <v>11936</v>
      </c>
      <c r="O1481" s="21" t="s">
        <v>11937</v>
      </c>
    </row>
    <row r="1482" spans="1:15" ht="15" customHeight="1">
      <c r="A1482" s="18" t="s">
        <v>203</v>
      </c>
      <c r="B1482" s="18" t="s">
        <v>204</v>
      </c>
      <c r="C1482" s="19">
        <v>14</v>
      </c>
      <c r="D1482" s="18" t="s">
        <v>741</v>
      </c>
      <c r="E1482" s="18" t="s">
        <v>11931</v>
      </c>
      <c r="F1482" s="20">
        <v>38058676</v>
      </c>
      <c r="G1482" s="18" t="s">
        <v>11938</v>
      </c>
      <c r="H1482" s="18" t="s">
        <v>11939</v>
      </c>
      <c r="I1482" s="18" t="s">
        <v>661</v>
      </c>
      <c r="J1482" s="18" t="s">
        <v>11940</v>
      </c>
      <c r="K1482" s="18" t="s">
        <v>11941</v>
      </c>
      <c r="L1482" s="20" t="s">
        <v>11942</v>
      </c>
      <c r="M1482" s="18" t="s">
        <v>4215</v>
      </c>
      <c r="N1482" s="21" t="s">
        <v>11943</v>
      </c>
      <c r="O1482" s="21" t="s">
        <v>11944</v>
      </c>
    </row>
    <row r="1483" spans="1:15" ht="15" customHeight="1">
      <c r="A1483" s="18" t="s">
        <v>203</v>
      </c>
      <c r="B1483" s="18" t="s">
        <v>204</v>
      </c>
      <c r="C1483" s="19">
        <v>14</v>
      </c>
      <c r="D1483" s="18" t="s">
        <v>741</v>
      </c>
      <c r="E1483" s="18" t="s">
        <v>11920</v>
      </c>
      <c r="F1483" s="20">
        <v>35791876</v>
      </c>
      <c r="G1483" s="18" t="s">
        <v>7324</v>
      </c>
      <c r="H1483" s="18" t="s">
        <v>7325</v>
      </c>
      <c r="I1483" s="18" t="s">
        <v>2776</v>
      </c>
      <c r="J1483" s="18"/>
      <c r="K1483" s="18" t="s">
        <v>4234</v>
      </c>
      <c r="L1483" s="20" t="s">
        <v>7326</v>
      </c>
      <c r="M1483" s="18" t="s">
        <v>4275</v>
      </c>
      <c r="N1483" s="21" t="s">
        <v>7327</v>
      </c>
      <c r="O1483" s="21" t="s">
        <v>7328</v>
      </c>
    </row>
    <row r="1484" spans="1:15" ht="15" customHeight="1">
      <c r="A1484" s="18" t="s">
        <v>203</v>
      </c>
      <c r="B1484" s="18" t="s">
        <v>204</v>
      </c>
      <c r="C1484" s="19">
        <v>14</v>
      </c>
      <c r="D1484" s="18" t="s">
        <v>741</v>
      </c>
      <c r="E1484" s="18" t="s">
        <v>11920</v>
      </c>
      <c r="F1484" s="20">
        <v>34887082</v>
      </c>
      <c r="G1484" s="18" t="s">
        <v>11945</v>
      </c>
      <c r="H1484" s="18" t="s">
        <v>11946</v>
      </c>
      <c r="I1484" s="18" t="s">
        <v>709</v>
      </c>
      <c r="J1484" s="18" t="s">
        <v>11947</v>
      </c>
      <c r="K1484" s="18" t="s">
        <v>4245</v>
      </c>
      <c r="L1484" s="20" t="s">
        <v>11948</v>
      </c>
      <c r="M1484" s="18" t="s">
        <v>4341</v>
      </c>
      <c r="N1484" s="21" t="s">
        <v>11949</v>
      </c>
      <c r="O1484" s="21" t="s">
        <v>11950</v>
      </c>
    </row>
    <row r="1485" spans="1:15" ht="15" customHeight="1">
      <c r="A1485" s="18" t="s">
        <v>203</v>
      </c>
      <c r="B1485" s="18" t="s">
        <v>204</v>
      </c>
      <c r="C1485" s="19">
        <v>14</v>
      </c>
      <c r="D1485" s="18" t="s">
        <v>741</v>
      </c>
      <c r="E1485" s="18" t="s">
        <v>11920</v>
      </c>
      <c r="F1485" s="20">
        <v>34276083</v>
      </c>
      <c r="G1485" s="18" t="s">
        <v>11951</v>
      </c>
      <c r="H1485" s="18" t="s">
        <v>11952</v>
      </c>
      <c r="I1485" s="18" t="s">
        <v>2174</v>
      </c>
      <c r="J1485" s="18" t="s">
        <v>2796</v>
      </c>
      <c r="K1485" s="18" t="s">
        <v>11953</v>
      </c>
      <c r="L1485" s="20" t="s">
        <v>11954</v>
      </c>
      <c r="M1485" s="18" t="s">
        <v>4206</v>
      </c>
      <c r="N1485" s="21" t="s">
        <v>11955</v>
      </c>
      <c r="O1485" s="21" t="s">
        <v>11956</v>
      </c>
    </row>
    <row r="1486" spans="1:15" ht="15" customHeight="1">
      <c r="A1486" s="18" t="s">
        <v>203</v>
      </c>
      <c r="B1486" s="18" t="s">
        <v>204</v>
      </c>
      <c r="C1486" s="19">
        <v>14</v>
      </c>
      <c r="D1486" s="18" t="s">
        <v>741</v>
      </c>
      <c r="E1486" s="18" t="s">
        <v>11920</v>
      </c>
      <c r="F1486" s="20">
        <v>33249598</v>
      </c>
      <c r="G1486" s="18" t="s">
        <v>11957</v>
      </c>
      <c r="H1486" s="18" t="s">
        <v>11958</v>
      </c>
      <c r="I1486" s="18" t="s">
        <v>4474</v>
      </c>
      <c r="J1486" s="18" t="s">
        <v>11959</v>
      </c>
      <c r="K1486" s="18" t="s">
        <v>4450</v>
      </c>
      <c r="L1486" s="20" t="s">
        <v>11960</v>
      </c>
      <c r="M1486" s="18" t="s">
        <v>4452</v>
      </c>
      <c r="N1486" s="21" t="s">
        <v>11961</v>
      </c>
      <c r="O1486" s="21" t="s">
        <v>11962</v>
      </c>
    </row>
    <row r="1487" spans="1:15" ht="15" customHeight="1">
      <c r="A1487" s="18" t="s">
        <v>203</v>
      </c>
      <c r="B1487" s="18" t="s">
        <v>204</v>
      </c>
      <c r="C1487" s="19">
        <v>14</v>
      </c>
      <c r="D1487" s="18" t="s">
        <v>741</v>
      </c>
      <c r="E1487" s="18" t="s">
        <v>11920</v>
      </c>
      <c r="F1487" s="20">
        <v>33635522</v>
      </c>
      <c r="G1487" s="18" t="s">
        <v>11963</v>
      </c>
      <c r="H1487" s="18" t="s">
        <v>11964</v>
      </c>
      <c r="I1487" s="18" t="s">
        <v>5362</v>
      </c>
      <c r="J1487" s="18" t="s">
        <v>11965</v>
      </c>
      <c r="K1487" s="18" t="s">
        <v>11762</v>
      </c>
      <c r="L1487" s="20" t="s">
        <v>11966</v>
      </c>
      <c r="M1487" s="18" t="s">
        <v>4206</v>
      </c>
      <c r="N1487" s="21" t="s">
        <v>11967</v>
      </c>
      <c r="O1487" s="21" t="s">
        <v>11968</v>
      </c>
    </row>
    <row r="1488" spans="1:15" ht="15" customHeight="1">
      <c r="A1488" s="18" t="s">
        <v>203</v>
      </c>
      <c r="B1488" s="18" t="s">
        <v>204</v>
      </c>
      <c r="C1488" s="19">
        <v>14</v>
      </c>
      <c r="D1488" s="18" t="s">
        <v>741</v>
      </c>
      <c r="E1488" s="18" t="s">
        <v>11920</v>
      </c>
      <c r="F1488" s="20">
        <v>33200190</v>
      </c>
      <c r="G1488" s="18" t="s">
        <v>11969</v>
      </c>
      <c r="H1488" s="18" t="s">
        <v>11970</v>
      </c>
      <c r="I1488" s="18" t="s">
        <v>11971</v>
      </c>
      <c r="J1488" s="18"/>
      <c r="K1488" s="18" t="s">
        <v>7104</v>
      </c>
      <c r="L1488" s="20" t="s">
        <v>11972</v>
      </c>
      <c r="M1488" s="18" t="s">
        <v>4275</v>
      </c>
      <c r="N1488" s="21" t="s">
        <v>11973</v>
      </c>
      <c r="O1488" s="21" t="s">
        <v>11974</v>
      </c>
    </row>
    <row r="1489" spans="1:15" ht="15" customHeight="1">
      <c r="A1489" s="18" t="s">
        <v>203</v>
      </c>
      <c r="B1489" s="18" t="s">
        <v>204</v>
      </c>
      <c r="C1489" s="19">
        <v>14</v>
      </c>
      <c r="D1489" s="18" t="s">
        <v>741</v>
      </c>
      <c r="E1489" s="18" t="s">
        <v>11931</v>
      </c>
      <c r="F1489" s="20">
        <v>33053820</v>
      </c>
      <c r="G1489" s="18" t="s">
        <v>7127</v>
      </c>
      <c r="H1489" s="18" t="s">
        <v>7128</v>
      </c>
      <c r="I1489" s="18" t="s">
        <v>7129</v>
      </c>
      <c r="J1489" s="18" t="s">
        <v>7129</v>
      </c>
      <c r="K1489" s="18" t="s">
        <v>7130</v>
      </c>
      <c r="L1489" s="20" t="s">
        <v>7131</v>
      </c>
      <c r="M1489" s="18" t="s">
        <v>4215</v>
      </c>
      <c r="N1489" s="21" t="s">
        <v>7132</v>
      </c>
      <c r="O1489" s="21" t="s">
        <v>7133</v>
      </c>
    </row>
    <row r="1490" spans="1:15" ht="15" customHeight="1">
      <c r="A1490" s="18" t="s">
        <v>203</v>
      </c>
      <c r="B1490" s="18" t="s">
        <v>204</v>
      </c>
      <c r="C1490" s="19">
        <v>14</v>
      </c>
      <c r="D1490" s="18" t="s">
        <v>741</v>
      </c>
      <c r="E1490" s="18" t="s">
        <v>11931</v>
      </c>
      <c r="F1490" s="20">
        <v>31545526</v>
      </c>
      <c r="G1490" s="18" t="s">
        <v>11975</v>
      </c>
      <c r="H1490" s="18" t="s">
        <v>11976</v>
      </c>
      <c r="I1490" s="18" t="s">
        <v>4525</v>
      </c>
      <c r="J1490" s="18" t="s">
        <v>7905</v>
      </c>
      <c r="K1490" s="18" t="s">
        <v>4450</v>
      </c>
      <c r="L1490" s="20" t="s">
        <v>11977</v>
      </c>
      <c r="M1490" s="18" t="s">
        <v>4206</v>
      </c>
      <c r="N1490" s="21" t="s">
        <v>11978</v>
      </c>
      <c r="O1490" s="21" t="s">
        <v>11979</v>
      </c>
    </row>
    <row r="1491" spans="1:15" ht="15" customHeight="1">
      <c r="A1491" s="18" t="s">
        <v>203</v>
      </c>
      <c r="B1491" s="18" t="s">
        <v>204</v>
      </c>
      <c r="C1491" s="19">
        <v>14</v>
      </c>
      <c r="D1491" s="18" t="s">
        <v>741</v>
      </c>
      <c r="E1491" s="18" t="s">
        <v>11931</v>
      </c>
      <c r="F1491" s="20">
        <v>31522626</v>
      </c>
      <c r="G1491" s="18" t="s">
        <v>11980</v>
      </c>
      <c r="H1491" s="18" t="s">
        <v>11981</v>
      </c>
      <c r="I1491" s="18" t="s">
        <v>3910</v>
      </c>
      <c r="J1491" s="18" t="s">
        <v>11982</v>
      </c>
      <c r="K1491" s="18" t="s">
        <v>1241</v>
      </c>
      <c r="L1491" s="20" t="s">
        <v>11983</v>
      </c>
      <c r="M1491" s="18" t="s">
        <v>11984</v>
      </c>
      <c r="N1491" s="21" t="s">
        <v>11985</v>
      </c>
      <c r="O1491" s="21" t="s">
        <v>11986</v>
      </c>
    </row>
    <row r="1492" spans="1:15" ht="15" customHeight="1">
      <c r="A1492" s="18" t="s">
        <v>203</v>
      </c>
      <c r="B1492" s="18" t="s">
        <v>204</v>
      </c>
      <c r="C1492" s="19">
        <v>14</v>
      </c>
      <c r="D1492" s="18" t="s">
        <v>741</v>
      </c>
      <c r="E1492" s="18" t="s">
        <v>11920</v>
      </c>
      <c r="F1492" s="20">
        <v>30246363</v>
      </c>
      <c r="G1492" s="18" t="s">
        <v>11987</v>
      </c>
      <c r="H1492" s="18" t="s">
        <v>11988</v>
      </c>
      <c r="I1492" s="18" t="s">
        <v>1438</v>
      </c>
      <c r="J1492" s="18" t="s">
        <v>11989</v>
      </c>
      <c r="K1492" s="18" t="s">
        <v>4450</v>
      </c>
      <c r="L1492" s="20" t="s">
        <v>11990</v>
      </c>
      <c r="M1492" s="18" t="s">
        <v>4373</v>
      </c>
      <c r="N1492" s="21" t="s">
        <v>11991</v>
      </c>
      <c r="O1492" s="21" t="s">
        <v>11992</v>
      </c>
    </row>
    <row r="1493" spans="1:15" ht="15" customHeight="1">
      <c r="A1493" s="18" t="s">
        <v>203</v>
      </c>
      <c r="B1493" s="18" t="s">
        <v>204</v>
      </c>
      <c r="C1493" s="19">
        <v>14</v>
      </c>
      <c r="D1493" s="18" t="s">
        <v>741</v>
      </c>
      <c r="E1493" s="18" t="s">
        <v>11931</v>
      </c>
      <c r="F1493" s="20">
        <v>30308545</v>
      </c>
      <c r="G1493" s="18" t="s">
        <v>11993</v>
      </c>
      <c r="H1493" s="18" t="s">
        <v>11994</v>
      </c>
      <c r="I1493" s="18" t="s">
        <v>1603</v>
      </c>
      <c r="J1493" s="18"/>
      <c r="K1493" s="18" t="s">
        <v>9717</v>
      </c>
      <c r="L1493" s="20" t="s">
        <v>11995</v>
      </c>
      <c r="M1493" s="18" t="s">
        <v>4452</v>
      </c>
      <c r="N1493" s="21" t="s">
        <v>11996</v>
      </c>
      <c r="O1493" s="21" t="s">
        <v>11997</v>
      </c>
    </row>
    <row r="1494" spans="1:15" ht="15" customHeight="1">
      <c r="A1494" s="18" t="s">
        <v>203</v>
      </c>
      <c r="B1494" s="18" t="s">
        <v>204</v>
      </c>
      <c r="C1494" s="19">
        <v>14</v>
      </c>
      <c r="D1494" s="18" t="s">
        <v>741</v>
      </c>
      <c r="E1494" s="18" t="s">
        <v>11931</v>
      </c>
      <c r="F1494" s="20">
        <v>29756271</v>
      </c>
      <c r="G1494" s="18" t="s">
        <v>11998</v>
      </c>
      <c r="H1494" s="18" t="s">
        <v>11999</v>
      </c>
      <c r="I1494" s="18" t="s">
        <v>5448</v>
      </c>
      <c r="J1494" s="18" t="s">
        <v>12000</v>
      </c>
      <c r="K1494" s="18" t="s">
        <v>4450</v>
      </c>
      <c r="L1494" s="20" t="s">
        <v>12001</v>
      </c>
      <c r="M1494" s="18" t="s">
        <v>4452</v>
      </c>
      <c r="N1494" s="21" t="s">
        <v>12002</v>
      </c>
      <c r="O1494" s="21" t="s">
        <v>12003</v>
      </c>
    </row>
    <row r="1495" spans="1:15" ht="15" customHeight="1">
      <c r="A1495" s="18" t="s">
        <v>203</v>
      </c>
      <c r="B1495" s="18" t="s">
        <v>204</v>
      </c>
      <c r="C1495" s="19">
        <v>14</v>
      </c>
      <c r="D1495" s="18" t="s">
        <v>741</v>
      </c>
      <c r="E1495" s="18" t="s">
        <v>11931</v>
      </c>
      <c r="F1495" s="20">
        <v>29578628</v>
      </c>
      <c r="G1495" s="18" t="s">
        <v>7135</v>
      </c>
      <c r="H1495" s="18" t="s">
        <v>7136</v>
      </c>
      <c r="I1495" s="18" t="s">
        <v>724</v>
      </c>
      <c r="J1495" s="18" t="s">
        <v>7137</v>
      </c>
      <c r="K1495" s="18" t="s">
        <v>4259</v>
      </c>
      <c r="L1495" s="20" t="s">
        <v>7138</v>
      </c>
      <c r="M1495" s="18" t="s">
        <v>5489</v>
      </c>
      <c r="N1495" s="21" t="s">
        <v>7139</v>
      </c>
      <c r="O1495" s="21" t="s">
        <v>7140</v>
      </c>
    </row>
    <row r="1496" spans="1:15" ht="15" customHeight="1">
      <c r="A1496" s="18" t="s">
        <v>203</v>
      </c>
      <c r="B1496" s="18" t="s">
        <v>204</v>
      </c>
      <c r="C1496" s="19">
        <v>14</v>
      </c>
      <c r="D1496" s="18" t="s">
        <v>741</v>
      </c>
      <c r="E1496" s="18" t="s">
        <v>11920</v>
      </c>
      <c r="F1496" s="20">
        <v>29782895</v>
      </c>
      <c r="G1496" s="18" t="s">
        <v>12004</v>
      </c>
      <c r="H1496" s="18" t="s">
        <v>12005</v>
      </c>
      <c r="I1496" s="18" t="s">
        <v>724</v>
      </c>
      <c r="J1496" s="18" t="s">
        <v>12006</v>
      </c>
      <c r="K1496" s="18" t="s">
        <v>4228</v>
      </c>
      <c r="L1496" s="20" t="s">
        <v>12007</v>
      </c>
      <c r="M1496" s="18" t="s">
        <v>4833</v>
      </c>
      <c r="N1496" s="21" t="s">
        <v>12008</v>
      </c>
      <c r="O1496" s="21" t="s">
        <v>12009</v>
      </c>
    </row>
    <row r="1497" spans="1:15" ht="15" customHeight="1">
      <c r="A1497" s="18" t="s">
        <v>203</v>
      </c>
      <c r="B1497" s="18" t="s">
        <v>204</v>
      </c>
      <c r="C1497" s="19">
        <v>14</v>
      </c>
      <c r="D1497" s="18" t="s">
        <v>741</v>
      </c>
      <c r="E1497" s="18" t="s">
        <v>11920</v>
      </c>
      <c r="F1497" s="20">
        <v>29535706</v>
      </c>
      <c r="G1497" s="18" t="s">
        <v>12010</v>
      </c>
      <c r="H1497" s="18" t="s">
        <v>12011</v>
      </c>
      <c r="I1497" s="18" t="s">
        <v>1028</v>
      </c>
      <c r="J1497" s="18" t="s">
        <v>12012</v>
      </c>
      <c r="K1497" s="18" t="s">
        <v>6222</v>
      </c>
      <c r="L1497" s="20" t="s">
        <v>12013</v>
      </c>
      <c r="M1497" s="18" t="s">
        <v>4275</v>
      </c>
      <c r="N1497" s="21" t="s">
        <v>12014</v>
      </c>
      <c r="O1497" s="21" t="s">
        <v>12015</v>
      </c>
    </row>
    <row r="1498" spans="1:15" ht="15" customHeight="1">
      <c r="A1498" s="18" t="s">
        <v>203</v>
      </c>
      <c r="B1498" s="18" t="s">
        <v>204</v>
      </c>
      <c r="C1498" s="19">
        <v>14</v>
      </c>
      <c r="D1498" s="18" t="s">
        <v>741</v>
      </c>
      <c r="E1498" s="18" t="s">
        <v>11931</v>
      </c>
      <c r="F1498" s="20">
        <v>28990328</v>
      </c>
      <c r="G1498" s="18" t="s">
        <v>12016</v>
      </c>
      <c r="H1498" s="18" t="s">
        <v>12017</v>
      </c>
      <c r="I1498" s="18" t="s">
        <v>782</v>
      </c>
      <c r="J1498" s="18" t="s">
        <v>12018</v>
      </c>
      <c r="K1498" s="18" t="s">
        <v>5514</v>
      </c>
      <c r="L1498" s="20" t="s">
        <v>12019</v>
      </c>
      <c r="M1498" s="18" t="s">
        <v>4982</v>
      </c>
      <c r="N1498" s="21" t="s">
        <v>12020</v>
      </c>
      <c r="O1498" s="21" t="s">
        <v>12021</v>
      </c>
    </row>
    <row r="1499" spans="1:15" ht="15" customHeight="1">
      <c r="A1499" s="18" t="s">
        <v>203</v>
      </c>
      <c r="B1499" s="18" t="s">
        <v>204</v>
      </c>
      <c r="C1499" s="19">
        <v>14</v>
      </c>
      <c r="D1499" s="18" t="s">
        <v>741</v>
      </c>
      <c r="E1499" s="18" t="s">
        <v>11920</v>
      </c>
      <c r="F1499" s="20">
        <v>27624899</v>
      </c>
      <c r="G1499" s="18" t="s">
        <v>12022</v>
      </c>
      <c r="H1499" s="18" t="s">
        <v>12023</v>
      </c>
      <c r="I1499" s="18" t="s">
        <v>12024</v>
      </c>
      <c r="J1499" s="18" t="s">
        <v>12025</v>
      </c>
      <c r="K1499" s="18" t="s">
        <v>12026</v>
      </c>
      <c r="L1499" s="20" t="s">
        <v>12027</v>
      </c>
      <c r="M1499" s="18" t="s">
        <v>4452</v>
      </c>
      <c r="N1499" s="21" t="s">
        <v>12028</v>
      </c>
      <c r="O1499" s="21" t="s">
        <v>12029</v>
      </c>
    </row>
    <row r="1500" spans="1:15" ht="15" customHeight="1">
      <c r="A1500" s="18" t="s">
        <v>203</v>
      </c>
      <c r="B1500" s="18" t="s">
        <v>204</v>
      </c>
      <c r="C1500" s="19">
        <v>14</v>
      </c>
      <c r="D1500" s="18" t="s">
        <v>741</v>
      </c>
      <c r="E1500" s="18" t="s">
        <v>11920</v>
      </c>
      <c r="F1500" s="20">
        <v>27215564</v>
      </c>
      <c r="G1500" s="18" t="s">
        <v>12030</v>
      </c>
      <c r="H1500" s="18" t="s">
        <v>12031</v>
      </c>
      <c r="I1500" s="18" t="s">
        <v>3386</v>
      </c>
      <c r="J1500" s="18" t="s">
        <v>12032</v>
      </c>
      <c r="K1500" s="18" t="s">
        <v>12033</v>
      </c>
      <c r="L1500" s="20" t="s">
        <v>12034</v>
      </c>
      <c r="M1500" s="18" t="s">
        <v>4833</v>
      </c>
      <c r="N1500" s="21" t="s">
        <v>12035</v>
      </c>
      <c r="O1500" s="21" t="s">
        <v>12036</v>
      </c>
    </row>
    <row r="1501" spans="1:15" ht="15" customHeight="1">
      <c r="A1501" s="18" t="s">
        <v>203</v>
      </c>
      <c r="B1501" s="18" t="s">
        <v>204</v>
      </c>
      <c r="C1501" s="19">
        <v>14</v>
      </c>
      <c r="D1501" s="18" t="s">
        <v>741</v>
      </c>
      <c r="E1501" s="18" t="s">
        <v>11920</v>
      </c>
      <c r="F1501" s="20">
        <v>26801738</v>
      </c>
      <c r="G1501" s="18" t="s">
        <v>12037</v>
      </c>
      <c r="H1501" s="18" t="s">
        <v>12038</v>
      </c>
      <c r="I1501" s="18" t="s">
        <v>1959</v>
      </c>
      <c r="J1501" s="18" t="s">
        <v>12039</v>
      </c>
      <c r="K1501" s="18" t="s">
        <v>4213</v>
      </c>
      <c r="L1501" s="20" t="s">
        <v>12040</v>
      </c>
      <c r="M1501" s="18" t="s">
        <v>4982</v>
      </c>
      <c r="N1501" s="21" t="s">
        <v>12041</v>
      </c>
      <c r="O1501" s="21" t="s">
        <v>12042</v>
      </c>
    </row>
    <row r="1502" spans="1:15" ht="15" customHeight="1">
      <c r="A1502" s="18" t="s">
        <v>203</v>
      </c>
      <c r="B1502" s="18" t="s">
        <v>204</v>
      </c>
      <c r="C1502" s="19">
        <v>14</v>
      </c>
      <c r="D1502" s="18" t="s">
        <v>741</v>
      </c>
      <c r="E1502" s="18" t="s">
        <v>11931</v>
      </c>
      <c r="F1502" s="20">
        <v>25600350</v>
      </c>
      <c r="G1502" s="18" t="s">
        <v>12043</v>
      </c>
      <c r="H1502" s="18" t="s">
        <v>12044</v>
      </c>
      <c r="I1502" s="18" t="s">
        <v>601</v>
      </c>
      <c r="J1502" s="18" t="s">
        <v>8208</v>
      </c>
      <c r="K1502" s="18" t="s">
        <v>4705</v>
      </c>
      <c r="L1502" s="20" t="s">
        <v>12045</v>
      </c>
      <c r="M1502" s="18" t="s">
        <v>4215</v>
      </c>
      <c r="N1502" s="21" t="s">
        <v>12046</v>
      </c>
      <c r="O1502" s="21" t="s">
        <v>12047</v>
      </c>
    </row>
    <row r="1503" spans="1:15" ht="15" customHeight="1">
      <c r="A1503" s="18" t="s">
        <v>203</v>
      </c>
      <c r="B1503" s="18" t="s">
        <v>204</v>
      </c>
      <c r="C1503" s="19">
        <v>14</v>
      </c>
      <c r="D1503" s="18" t="s">
        <v>741</v>
      </c>
      <c r="E1503" s="18" t="s">
        <v>11920</v>
      </c>
      <c r="F1503" s="20">
        <v>25546572</v>
      </c>
      <c r="G1503" s="18" t="s">
        <v>12048</v>
      </c>
      <c r="H1503" s="18" t="s">
        <v>12049</v>
      </c>
      <c r="I1503" s="18" t="s">
        <v>550</v>
      </c>
      <c r="J1503" s="18"/>
      <c r="K1503" s="18" t="s">
        <v>12050</v>
      </c>
      <c r="L1503" s="20" t="s">
        <v>12051</v>
      </c>
      <c r="M1503" s="18" t="s">
        <v>4215</v>
      </c>
      <c r="N1503" s="21" t="s">
        <v>12052</v>
      </c>
      <c r="O1503" s="21" t="s">
        <v>12053</v>
      </c>
    </row>
    <row r="1504" spans="1:15" ht="15" customHeight="1">
      <c r="A1504" s="18" t="s">
        <v>203</v>
      </c>
      <c r="B1504" s="18" t="s">
        <v>204</v>
      </c>
      <c r="C1504" s="19">
        <v>14</v>
      </c>
      <c r="D1504" s="18" t="s">
        <v>741</v>
      </c>
      <c r="E1504" s="18" t="s">
        <v>11931</v>
      </c>
      <c r="F1504" s="20">
        <v>25037253</v>
      </c>
      <c r="G1504" s="18" t="s">
        <v>12054</v>
      </c>
      <c r="H1504" s="18" t="s">
        <v>12055</v>
      </c>
      <c r="I1504" s="18" t="s">
        <v>10450</v>
      </c>
      <c r="J1504" s="18"/>
      <c r="K1504" s="18" t="s">
        <v>10577</v>
      </c>
      <c r="L1504" s="20" t="s">
        <v>12056</v>
      </c>
      <c r="M1504" s="18" t="s">
        <v>4215</v>
      </c>
      <c r="N1504" s="21" t="s">
        <v>12057</v>
      </c>
      <c r="O1504" s="21" t="s">
        <v>12058</v>
      </c>
    </row>
    <row r="1505" spans="1:15" ht="15" customHeight="1">
      <c r="A1505" s="18" t="s">
        <v>203</v>
      </c>
      <c r="B1505" s="18" t="s">
        <v>204</v>
      </c>
      <c r="C1505" s="19">
        <v>14</v>
      </c>
      <c r="D1505" s="18" t="s">
        <v>741</v>
      </c>
      <c r="E1505" s="18" t="s">
        <v>11931</v>
      </c>
      <c r="F1505" s="20">
        <v>24916067</v>
      </c>
      <c r="G1505" s="18" t="s">
        <v>12059</v>
      </c>
      <c r="H1505" s="18" t="s">
        <v>12060</v>
      </c>
      <c r="I1505" s="18" t="s">
        <v>12061</v>
      </c>
      <c r="J1505" s="18" t="s">
        <v>12062</v>
      </c>
      <c r="K1505" s="18" t="s">
        <v>5641</v>
      </c>
      <c r="L1505" s="20" t="s">
        <v>12063</v>
      </c>
      <c r="M1505" s="18" t="s">
        <v>4206</v>
      </c>
      <c r="N1505" s="21" t="s">
        <v>12064</v>
      </c>
      <c r="O1505" s="21" t="s">
        <v>12065</v>
      </c>
    </row>
    <row r="1506" spans="1:15" ht="15" customHeight="1">
      <c r="A1506" s="18" t="s">
        <v>203</v>
      </c>
      <c r="B1506" s="18" t="s">
        <v>204</v>
      </c>
      <c r="C1506" s="19">
        <v>14</v>
      </c>
      <c r="D1506" s="18" t="s">
        <v>741</v>
      </c>
      <c r="E1506" s="18" t="s">
        <v>11931</v>
      </c>
      <c r="F1506" s="20">
        <v>25008449</v>
      </c>
      <c r="G1506" s="18" t="s">
        <v>12066</v>
      </c>
      <c r="H1506" s="18" t="s">
        <v>12067</v>
      </c>
      <c r="I1506" s="18" t="s">
        <v>12061</v>
      </c>
      <c r="J1506" s="18"/>
      <c r="K1506" s="18" t="s">
        <v>12026</v>
      </c>
      <c r="L1506" s="20" t="s">
        <v>12068</v>
      </c>
      <c r="M1506" s="18" t="s">
        <v>4452</v>
      </c>
      <c r="N1506" s="21" t="s">
        <v>12069</v>
      </c>
      <c r="O1506" s="21" t="s">
        <v>12070</v>
      </c>
    </row>
    <row r="1507" spans="1:15" ht="15" customHeight="1">
      <c r="A1507" s="18" t="s">
        <v>203</v>
      </c>
      <c r="B1507" s="18" t="s">
        <v>204</v>
      </c>
      <c r="C1507" s="19">
        <v>14</v>
      </c>
      <c r="D1507" s="18" t="s">
        <v>741</v>
      </c>
      <c r="E1507" s="18" t="s">
        <v>11920</v>
      </c>
      <c r="F1507" s="20">
        <v>24026795</v>
      </c>
      <c r="G1507" s="18" t="s">
        <v>12071</v>
      </c>
      <c r="H1507" s="18" t="s">
        <v>12072</v>
      </c>
      <c r="I1507" s="18" t="s">
        <v>886</v>
      </c>
      <c r="J1507" s="18" t="s">
        <v>12073</v>
      </c>
      <c r="K1507" s="18" t="s">
        <v>7002</v>
      </c>
      <c r="L1507" s="20" t="s">
        <v>12074</v>
      </c>
      <c r="M1507" s="18" t="s">
        <v>4452</v>
      </c>
      <c r="N1507" s="21" t="s">
        <v>12075</v>
      </c>
      <c r="O1507" s="21" t="s">
        <v>12076</v>
      </c>
    </row>
    <row r="1508" spans="1:15" ht="15" customHeight="1">
      <c r="A1508" s="18" t="s">
        <v>203</v>
      </c>
      <c r="B1508" s="18" t="s">
        <v>204</v>
      </c>
      <c r="C1508" s="19">
        <v>14</v>
      </c>
      <c r="D1508" s="18" t="s">
        <v>741</v>
      </c>
      <c r="E1508" s="18" t="s">
        <v>11920</v>
      </c>
      <c r="F1508" s="20">
        <v>23485067</v>
      </c>
      <c r="G1508" s="18" t="s">
        <v>12077</v>
      </c>
      <c r="H1508" s="18" t="s">
        <v>12078</v>
      </c>
      <c r="I1508" s="18" t="s">
        <v>6943</v>
      </c>
      <c r="J1508" s="18"/>
      <c r="K1508" s="18" t="s">
        <v>12079</v>
      </c>
      <c r="L1508" s="20" t="s">
        <v>12080</v>
      </c>
      <c r="M1508" s="18" t="s">
        <v>4206</v>
      </c>
      <c r="N1508" s="21" t="s">
        <v>12081</v>
      </c>
      <c r="O1508" s="21" t="s">
        <v>12082</v>
      </c>
    </row>
    <row r="1509" spans="1:15" ht="15" customHeight="1">
      <c r="A1509" s="18" t="s">
        <v>203</v>
      </c>
      <c r="B1509" s="18" t="s">
        <v>204</v>
      </c>
      <c r="C1509" s="19">
        <v>14</v>
      </c>
      <c r="D1509" s="18" t="s">
        <v>741</v>
      </c>
      <c r="E1509" s="18" t="s">
        <v>11931</v>
      </c>
      <c r="F1509" s="20">
        <v>22680936</v>
      </c>
      <c r="G1509" s="18" t="s">
        <v>12083</v>
      </c>
      <c r="H1509" s="18" t="s">
        <v>12084</v>
      </c>
      <c r="I1509" s="18" t="s">
        <v>7180</v>
      </c>
      <c r="J1509" s="18" t="s">
        <v>12085</v>
      </c>
      <c r="K1509" s="18" t="s">
        <v>4450</v>
      </c>
      <c r="L1509" s="20" t="s">
        <v>12086</v>
      </c>
      <c r="M1509" s="18" t="s">
        <v>4982</v>
      </c>
      <c r="N1509" s="21" t="s">
        <v>12087</v>
      </c>
      <c r="O1509" s="21" t="s">
        <v>12088</v>
      </c>
    </row>
    <row r="1510" spans="1:15" ht="15" customHeight="1">
      <c r="A1510" s="18" t="s">
        <v>203</v>
      </c>
      <c r="B1510" s="18" t="s">
        <v>204</v>
      </c>
      <c r="C1510" s="19">
        <v>14</v>
      </c>
      <c r="D1510" s="18" t="s">
        <v>741</v>
      </c>
      <c r="E1510" s="18" t="s">
        <v>11931</v>
      </c>
      <c r="F1510" s="20">
        <v>22938141</v>
      </c>
      <c r="G1510" s="18" t="s">
        <v>12089</v>
      </c>
      <c r="H1510" s="18" t="s">
        <v>12090</v>
      </c>
      <c r="I1510" s="18" t="s">
        <v>12091</v>
      </c>
      <c r="J1510" s="18"/>
      <c r="K1510" s="18" t="s">
        <v>12092</v>
      </c>
      <c r="L1510" s="20" t="s">
        <v>12093</v>
      </c>
      <c r="M1510" s="18" t="s">
        <v>4341</v>
      </c>
      <c r="N1510" s="21" t="s">
        <v>12094</v>
      </c>
      <c r="O1510" s="21" t="s">
        <v>12095</v>
      </c>
    </row>
    <row r="1511" spans="1:15" ht="15" customHeight="1">
      <c r="A1511" s="18" t="s">
        <v>203</v>
      </c>
      <c r="B1511" s="18" t="s">
        <v>204</v>
      </c>
      <c r="C1511" s="19">
        <v>14</v>
      </c>
      <c r="D1511" s="18" t="s">
        <v>741</v>
      </c>
      <c r="E1511" s="18" t="s">
        <v>11931</v>
      </c>
      <c r="F1511" s="20">
        <v>22405365</v>
      </c>
      <c r="G1511" s="18" t="s">
        <v>12096</v>
      </c>
      <c r="H1511" s="18" t="s">
        <v>12097</v>
      </c>
      <c r="I1511" s="18" t="s">
        <v>4893</v>
      </c>
      <c r="J1511" s="18"/>
      <c r="K1511" s="18" t="s">
        <v>12098</v>
      </c>
      <c r="L1511" s="20" t="s">
        <v>12099</v>
      </c>
      <c r="M1511" s="18" t="s">
        <v>4206</v>
      </c>
      <c r="N1511" s="21" t="s">
        <v>12100</v>
      </c>
      <c r="O1511" s="21" t="s">
        <v>12101</v>
      </c>
    </row>
    <row r="1512" spans="1:15" ht="15" customHeight="1">
      <c r="A1512" s="18" t="s">
        <v>203</v>
      </c>
      <c r="B1512" s="18" t="s">
        <v>204</v>
      </c>
      <c r="C1512" s="19">
        <v>14</v>
      </c>
      <c r="D1512" s="18" t="s">
        <v>741</v>
      </c>
      <c r="E1512" s="18" t="s">
        <v>11931</v>
      </c>
      <c r="F1512" s="20">
        <v>21929536</v>
      </c>
      <c r="G1512" s="18" t="s">
        <v>10067</v>
      </c>
      <c r="H1512" s="18" t="s">
        <v>10068</v>
      </c>
      <c r="I1512" s="18" t="s">
        <v>2553</v>
      </c>
      <c r="J1512" s="18"/>
      <c r="K1512" s="18" t="s">
        <v>4213</v>
      </c>
      <c r="L1512" s="20" t="s">
        <v>10069</v>
      </c>
      <c r="M1512" s="18" t="s">
        <v>4334</v>
      </c>
      <c r="N1512" s="21" t="s">
        <v>10070</v>
      </c>
      <c r="O1512" s="21" t="s">
        <v>10071</v>
      </c>
    </row>
    <row r="1513" spans="1:15" ht="15" customHeight="1">
      <c r="A1513" s="18" t="s">
        <v>203</v>
      </c>
      <c r="B1513" s="18" t="s">
        <v>204</v>
      </c>
      <c r="C1513" s="19">
        <v>14</v>
      </c>
      <c r="D1513" s="18" t="s">
        <v>741</v>
      </c>
      <c r="E1513" s="18" t="s">
        <v>11920</v>
      </c>
      <c r="F1513" s="20">
        <v>21320105</v>
      </c>
      <c r="G1513" s="18" t="s">
        <v>12102</v>
      </c>
      <c r="H1513" s="18" t="s">
        <v>12103</v>
      </c>
      <c r="I1513" s="18" t="s">
        <v>758</v>
      </c>
      <c r="J1513" s="18"/>
      <c r="K1513" s="18" t="s">
        <v>12104</v>
      </c>
      <c r="L1513" s="20" t="s">
        <v>12105</v>
      </c>
      <c r="M1513" s="18" t="s">
        <v>4612</v>
      </c>
      <c r="N1513" s="21" t="s">
        <v>12106</v>
      </c>
      <c r="O1513" s="21" t="s">
        <v>12107</v>
      </c>
    </row>
    <row r="1514" spans="1:15" ht="15" customHeight="1">
      <c r="A1514" s="18" t="s">
        <v>203</v>
      </c>
      <c r="B1514" s="18" t="s">
        <v>204</v>
      </c>
      <c r="C1514" s="19">
        <v>14</v>
      </c>
      <c r="D1514" s="18" t="s">
        <v>741</v>
      </c>
      <c r="E1514" s="18" t="s">
        <v>11931</v>
      </c>
      <c r="F1514" s="20">
        <v>21426253</v>
      </c>
      <c r="G1514" s="18" t="s">
        <v>12108</v>
      </c>
      <c r="H1514" s="18" t="s">
        <v>12109</v>
      </c>
      <c r="I1514" s="18" t="s">
        <v>758</v>
      </c>
      <c r="J1514" s="18"/>
      <c r="K1514" s="18" t="s">
        <v>4339</v>
      </c>
      <c r="L1514" s="20" t="s">
        <v>12110</v>
      </c>
      <c r="M1514" s="18" t="s">
        <v>4215</v>
      </c>
      <c r="N1514" s="21" t="s">
        <v>12111</v>
      </c>
      <c r="O1514" s="21" t="s">
        <v>12112</v>
      </c>
    </row>
    <row r="1515" spans="1:15" ht="15" customHeight="1">
      <c r="A1515" s="18" t="s">
        <v>203</v>
      </c>
      <c r="B1515" s="18" t="s">
        <v>204</v>
      </c>
      <c r="C1515" s="19">
        <v>14</v>
      </c>
      <c r="D1515" s="18" t="s">
        <v>741</v>
      </c>
      <c r="E1515" s="18" t="s">
        <v>11931</v>
      </c>
      <c r="F1515" s="20">
        <v>21323098</v>
      </c>
      <c r="G1515" s="18" t="s">
        <v>12113</v>
      </c>
      <c r="H1515" s="18" t="s">
        <v>12114</v>
      </c>
      <c r="I1515" s="18" t="s">
        <v>4033</v>
      </c>
      <c r="J1515" s="18"/>
      <c r="K1515" s="18" t="s">
        <v>11589</v>
      </c>
      <c r="L1515" s="20" t="s">
        <v>12115</v>
      </c>
      <c r="M1515" s="18" t="s">
        <v>4452</v>
      </c>
      <c r="N1515" s="21" t="s">
        <v>12116</v>
      </c>
      <c r="O1515" s="18"/>
    </row>
    <row r="1516" spans="1:15" ht="15" customHeight="1">
      <c r="A1516" s="18" t="s">
        <v>203</v>
      </c>
      <c r="B1516" s="18" t="s">
        <v>204</v>
      </c>
      <c r="C1516" s="19">
        <v>14</v>
      </c>
      <c r="D1516" s="18" t="s">
        <v>741</v>
      </c>
      <c r="E1516" s="18" t="s">
        <v>11920</v>
      </c>
      <c r="F1516" s="20">
        <v>21612385</v>
      </c>
      <c r="G1516" s="18" t="s">
        <v>12117</v>
      </c>
      <c r="H1516" s="18" t="s">
        <v>12118</v>
      </c>
      <c r="I1516" s="18" t="s">
        <v>12119</v>
      </c>
      <c r="J1516" s="18"/>
      <c r="K1516" s="18" t="s">
        <v>12120</v>
      </c>
      <c r="L1516" s="20" t="s">
        <v>12121</v>
      </c>
      <c r="M1516" s="18" t="s">
        <v>4275</v>
      </c>
      <c r="N1516" s="21" t="s">
        <v>12122</v>
      </c>
      <c r="O1516" s="21" t="s">
        <v>12123</v>
      </c>
    </row>
    <row r="1517" spans="1:15" ht="15" customHeight="1">
      <c r="A1517" s="18" t="s">
        <v>203</v>
      </c>
      <c r="B1517" s="18" t="s">
        <v>204</v>
      </c>
      <c r="C1517" s="19">
        <v>14</v>
      </c>
      <c r="D1517" s="18" t="s">
        <v>741</v>
      </c>
      <c r="E1517" s="18" t="s">
        <v>11920</v>
      </c>
      <c r="F1517" s="20">
        <v>20384693</v>
      </c>
      <c r="G1517" s="18" t="s">
        <v>12124</v>
      </c>
      <c r="H1517" s="18" t="s">
        <v>12125</v>
      </c>
      <c r="I1517" s="18" t="s">
        <v>4958</v>
      </c>
      <c r="J1517" s="18"/>
      <c r="K1517" s="18" t="s">
        <v>4259</v>
      </c>
      <c r="L1517" s="20" t="s">
        <v>12126</v>
      </c>
      <c r="M1517" s="18" t="s">
        <v>4215</v>
      </c>
      <c r="N1517" s="21" t="s">
        <v>12127</v>
      </c>
      <c r="O1517" s="21" t="s">
        <v>12128</v>
      </c>
    </row>
    <row r="1518" spans="1:15" ht="15" customHeight="1">
      <c r="A1518" s="18" t="s">
        <v>203</v>
      </c>
      <c r="B1518" s="18" t="s">
        <v>204</v>
      </c>
      <c r="C1518" s="19">
        <v>14</v>
      </c>
      <c r="D1518" s="18" t="s">
        <v>741</v>
      </c>
      <c r="E1518" s="18" t="s">
        <v>11931</v>
      </c>
      <c r="F1518" s="20">
        <v>20854406</v>
      </c>
      <c r="G1518" s="18" t="s">
        <v>12108</v>
      </c>
      <c r="H1518" s="18" t="s">
        <v>12129</v>
      </c>
      <c r="I1518" s="18" t="s">
        <v>1156</v>
      </c>
      <c r="J1518" s="18"/>
      <c r="K1518" s="18" t="s">
        <v>4213</v>
      </c>
      <c r="L1518" s="20" t="s">
        <v>12130</v>
      </c>
      <c r="M1518" s="18" t="s">
        <v>4373</v>
      </c>
      <c r="N1518" s="21" t="s">
        <v>12131</v>
      </c>
      <c r="O1518" s="21" t="s">
        <v>12132</v>
      </c>
    </row>
    <row r="1519" spans="1:15" ht="15" customHeight="1">
      <c r="A1519" s="18" t="s">
        <v>203</v>
      </c>
      <c r="B1519" s="18" t="s">
        <v>204</v>
      </c>
      <c r="C1519" s="19">
        <v>14</v>
      </c>
      <c r="D1519" s="18" t="s">
        <v>741</v>
      </c>
      <c r="E1519" s="18" t="s">
        <v>11931</v>
      </c>
      <c r="F1519" s="20">
        <v>20569091</v>
      </c>
      <c r="G1519" s="18" t="s">
        <v>12089</v>
      </c>
      <c r="H1519" s="18" t="s">
        <v>12133</v>
      </c>
      <c r="I1519" s="18" t="s">
        <v>1765</v>
      </c>
      <c r="J1519" s="18"/>
      <c r="K1519" s="18" t="s">
        <v>12134</v>
      </c>
      <c r="L1519" s="20" t="s">
        <v>12135</v>
      </c>
      <c r="M1519" s="18" t="s">
        <v>4341</v>
      </c>
      <c r="N1519" s="21" t="s">
        <v>12136</v>
      </c>
      <c r="O1519" s="21" t="s">
        <v>12137</v>
      </c>
    </row>
    <row r="1520" spans="1:15" ht="15" customHeight="1">
      <c r="A1520" s="18" t="s">
        <v>203</v>
      </c>
      <c r="B1520" s="18" t="s">
        <v>204</v>
      </c>
      <c r="C1520" s="19">
        <v>14</v>
      </c>
      <c r="D1520" s="18" t="s">
        <v>741</v>
      </c>
      <c r="E1520" s="18" t="s">
        <v>11931</v>
      </c>
      <c r="F1520" s="20">
        <v>21437057</v>
      </c>
      <c r="G1520" s="18" t="s">
        <v>12089</v>
      </c>
      <c r="H1520" s="18" t="s">
        <v>12138</v>
      </c>
      <c r="I1520" s="18" t="s">
        <v>12139</v>
      </c>
      <c r="J1520" s="18" t="s">
        <v>12139</v>
      </c>
      <c r="K1520" s="18" t="s">
        <v>12140</v>
      </c>
      <c r="L1520" s="20" t="s">
        <v>12141</v>
      </c>
      <c r="M1520" s="18" t="s">
        <v>4206</v>
      </c>
      <c r="N1520" s="21" t="s">
        <v>12142</v>
      </c>
      <c r="O1520" s="21" t="s">
        <v>12143</v>
      </c>
    </row>
    <row r="1521" spans="1:15" ht="15" customHeight="1">
      <c r="A1521" s="18" t="s">
        <v>203</v>
      </c>
      <c r="B1521" s="18" t="s">
        <v>204</v>
      </c>
      <c r="C1521" s="19">
        <v>14</v>
      </c>
      <c r="D1521" s="18" t="s">
        <v>741</v>
      </c>
      <c r="E1521" s="18" t="s">
        <v>11920</v>
      </c>
      <c r="F1521" s="20">
        <v>18211465</v>
      </c>
      <c r="G1521" s="18" t="s">
        <v>12144</v>
      </c>
      <c r="H1521" s="18" t="s">
        <v>12145</v>
      </c>
      <c r="I1521" s="18" t="s">
        <v>969</v>
      </c>
      <c r="J1521" s="18"/>
      <c r="K1521" s="18" t="s">
        <v>12104</v>
      </c>
      <c r="L1521" s="20" t="s">
        <v>12146</v>
      </c>
      <c r="M1521" s="18" t="s">
        <v>4982</v>
      </c>
      <c r="N1521" s="21" t="s">
        <v>12147</v>
      </c>
      <c r="O1521" s="21" t="s">
        <v>12148</v>
      </c>
    </row>
    <row r="1522" spans="1:15" ht="15" customHeight="1">
      <c r="A1522" s="18" t="s">
        <v>203</v>
      </c>
      <c r="B1522" s="18" t="s">
        <v>204</v>
      </c>
      <c r="C1522" s="19">
        <v>14</v>
      </c>
      <c r="D1522" s="18" t="s">
        <v>741</v>
      </c>
      <c r="E1522" s="18" t="s">
        <v>11920</v>
      </c>
      <c r="F1522" s="20">
        <v>17516965</v>
      </c>
      <c r="G1522" s="18" t="s">
        <v>12149</v>
      </c>
      <c r="H1522" s="18" t="s">
        <v>12150</v>
      </c>
      <c r="I1522" s="18" t="s">
        <v>797</v>
      </c>
      <c r="J1522" s="18"/>
      <c r="K1522" s="18" t="s">
        <v>12151</v>
      </c>
      <c r="L1522" s="20" t="s">
        <v>12152</v>
      </c>
      <c r="M1522" s="18" t="s">
        <v>4275</v>
      </c>
      <c r="N1522" s="21" t="s">
        <v>12153</v>
      </c>
      <c r="O1522" s="21" t="s">
        <v>12154</v>
      </c>
    </row>
    <row r="1523" spans="1:15" ht="15" customHeight="1">
      <c r="A1523" s="18" t="s">
        <v>203</v>
      </c>
      <c r="B1523" s="18" t="s">
        <v>204</v>
      </c>
      <c r="C1523" s="19">
        <v>14</v>
      </c>
      <c r="D1523" s="18" t="s">
        <v>741</v>
      </c>
      <c r="E1523" s="18" t="s">
        <v>11920</v>
      </c>
      <c r="F1523" s="20">
        <v>17639837</v>
      </c>
      <c r="G1523" s="18" t="s">
        <v>12155</v>
      </c>
      <c r="H1523" s="18" t="s">
        <v>12156</v>
      </c>
      <c r="I1523" s="18" t="s">
        <v>797</v>
      </c>
      <c r="J1523" s="18"/>
      <c r="K1523" s="18" t="s">
        <v>4900</v>
      </c>
      <c r="L1523" s="20" t="s">
        <v>12157</v>
      </c>
      <c r="M1523" s="18" t="s">
        <v>4215</v>
      </c>
      <c r="N1523" s="21" t="s">
        <v>12158</v>
      </c>
      <c r="O1523" s="21" t="s">
        <v>12159</v>
      </c>
    </row>
    <row r="1524" spans="1:15" ht="15" customHeight="1">
      <c r="A1524" s="18" t="s">
        <v>203</v>
      </c>
      <c r="B1524" s="18" t="s">
        <v>204</v>
      </c>
      <c r="C1524" s="19">
        <v>14</v>
      </c>
      <c r="D1524" s="18" t="s">
        <v>741</v>
      </c>
      <c r="E1524" s="18" t="s">
        <v>11920</v>
      </c>
      <c r="F1524" s="20">
        <v>14532886</v>
      </c>
      <c r="G1524" s="18" t="s">
        <v>12160</v>
      </c>
      <c r="H1524" s="18" t="s">
        <v>12161</v>
      </c>
      <c r="I1524" s="18" t="s">
        <v>6989</v>
      </c>
      <c r="J1524" s="18"/>
      <c r="K1524" s="18" t="s">
        <v>12079</v>
      </c>
      <c r="L1524" s="20" t="s">
        <v>12162</v>
      </c>
      <c r="M1524" s="18" t="s">
        <v>4206</v>
      </c>
      <c r="N1524" s="21" t="s">
        <v>12163</v>
      </c>
      <c r="O1524" s="21" t="s">
        <v>12164</v>
      </c>
    </row>
    <row r="1525" spans="1:15" ht="15" customHeight="1">
      <c r="A1525" s="18" t="s">
        <v>203</v>
      </c>
      <c r="B1525" s="18" t="s">
        <v>204</v>
      </c>
      <c r="C1525" s="19">
        <v>14</v>
      </c>
      <c r="D1525" s="18" t="s">
        <v>741</v>
      </c>
      <c r="E1525" s="18" t="s">
        <v>11920</v>
      </c>
      <c r="F1525" s="20">
        <v>10361316</v>
      </c>
      <c r="G1525" s="18" t="s">
        <v>12165</v>
      </c>
      <c r="H1525" s="18" t="s">
        <v>12166</v>
      </c>
      <c r="I1525" s="18" t="s">
        <v>12167</v>
      </c>
      <c r="J1525" s="18"/>
      <c r="K1525" s="18" t="s">
        <v>12168</v>
      </c>
      <c r="L1525" s="20" t="s">
        <v>12169</v>
      </c>
      <c r="M1525" s="18" t="s">
        <v>4206</v>
      </c>
      <c r="N1525" s="21" t="s">
        <v>12170</v>
      </c>
      <c r="O1525" s="21" t="s">
        <v>12171</v>
      </c>
    </row>
    <row r="1526" spans="1:15" ht="15" customHeight="1">
      <c r="A1526" s="18" t="s">
        <v>203</v>
      </c>
      <c r="B1526" s="18" t="s">
        <v>204</v>
      </c>
      <c r="C1526" s="19">
        <v>14</v>
      </c>
      <c r="D1526" s="18" t="s">
        <v>741</v>
      </c>
      <c r="E1526" s="18" t="s">
        <v>11920</v>
      </c>
      <c r="F1526" s="20">
        <v>9854563</v>
      </c>
      <c r="G1526" s="18" t="s">
        <v>12172</v>
      </c>
      <c r="H1526" s="18" t="s">
        <v>12173</v>
      </c>
      <c r="I1526" s="18" t="s">
        <v>8823</v>
      </c>
      <c r="J1526" s="18"/>
      <c r="K1526" s="18" t="s">
        <v>12079</v>
      </c>
      <c r="L1526" s="20" t="s">
        <v>12174</v>
      </c>
      <c r="M1526" s="18" t="s">
        <v>4612</v>
      </c>
      <c r="N1526" s="21" t="s">
        <v>12175</v>
      </c>
      <c r="O1526" s="21" t="s">
        <v>12176</v>
      </c>
    </row>
    <row r="1527" spans="1:15" ht="15" customHeight="1">
      <c r="A1527" s="18" t="s">
        <v>203</v>
      </c>
      <c r="B1527" s="18" t="s">
        <v>204</v>
      </c>
      <c r="C1527" s="19">
        <v>14</v>
      </c>
      <c r="D1527" s="18" t="s">
        <v>741</v>
      </c>
      <c r="E1527" s="18" t="s">
        <v>11920</v>
      </c>
      <c r="F1527" s="20">
        <v>4594145</v>
      </c>
      <c r="G1527" s="18" t="s">
        <v>12177</v>
      </c>
      <c r="H1527" s="18" t="s">
        <v>12178</v>
      </c>
      <c r="I1527" s="18" t="s">
        <v>12179</v>
      </c>
      <c r="J1527" s="18"/>
      <c r="K1527" s="18" t="s">
        <v>12180</v>
      </c>
      <c r="L1527" s="20" t="s">
        <v>12181</v>
      </c>
      <c r="M1527" s="18" t="s">
        <v>4206</v>
      </c>
      <c r="N1527" s="21" t="s">
        <v>12182</v>
      </c>
      <c r="O1527" s="21" t="s">
        <v>12183</v>
      </c>
    </row>
    <row r="1528" spans="1:15" ht="15" customHeight="1">
      <c r="A1528" s="18" t="s">
        <v>214</v>
      </c>
      <c r="B1528" s="18" t="s">
        <v>215</v>
      </c>
      <c r="C1528" s="19">
        <v>15</v>
      </c>
      <c r="D1528" s="18" t="s">
        <v>751</v>
      </c>
      <c r="E1528" s="18" t="s">
        <v>12184</v>
      </c>
      <c r="F1528" s="20">
        <v>38924752</v>
      </c>
      <c r="G1528" s="18" t="s">
        <v>12185</v>
      </c>
      <c r="H1528" s="18" t="s">
        <v>12186</v>
      </c>
      <c r="I1528" s="18" t="s">
        <v>7659</v>
      </c>
      <c r="J1528" s="18" t="s">
        <v>7659</v>
      </c>
      <c r="K1528" s="18" t="s">
        <v>4213</v>
      </c>
      <c r="L1528" s="20"/>
      <c r="M1528" s="18" t="s">
        <v>4206</v>
      </c>
      <c r="N1528" s="21" t="s">
        <v>12187</v>
      </c>
      <c r="O1528" s="21" t="s">
        <v>12188</v>
      </c>
    </row>
    <row r="1529" spans="1:15" ht="15" customHeight="1">
      <c r="A1529" s="18" t="s">
        <v>214</v>
      </c>
      <c r="B1529" s="18" t="s">
        <v>215</v>
      </c>
      <c r="C1529" s="19">
        <v>15</v>
      </c>
      <c r="D1529" s="18" t="s">
        <v>751</v>
      </c>
      <c r="E1529" s="18" t="s">
        <v>12184</v>
      </c>
      <c r="F1529" s="20">
        <v>37897530</v>
      </c>
      <c r="G1529" s="18" t="s">
        <v>12189</v>
      </c>
      <c r="H1529" s="18" t="s">
        <v>12190</v>
      </c>
      <c r="I1529" s="18" t="s">
        <v>4212</v>
      </c>
      <c r="J1529" s="18"/>
      <c r="K1529" s="18" t="s">
        <v>4213</v>
      </c>
      <c r="L1529" s="20" t="s">
        <v>12191</v>
      </c>
      <c r="M1529" s="18" t="s">
        <v>4206</v>
      </c>
      <c r="N1529" s="21" t="s">
        <v>12192</v>
      </c>
      <c r="O1529" s="21" t="s">
        <v>12193</v>
      </c>
    </row>
    <row r="1530" spans="1:15" ht="15" customHeight="1">
      <c r="A1530" s="18" t="s">
        <v>214</v>
      </c>
      <c r="B1530" s="18" t="s">
        <v>215</v>
      </c>
      <c r="C1530" s="19">
        <v>15</v>
      </c>
      <c r="D1530" s="18" t="s">
        <v>751</v>
      </c>
      <c r="E1530" s="18" t="s">
        <v>12184</v>
      </c>
      <c r="F1530" s="20">
        <v>38419411</v>
      </c>
      <c r="G1530" s="18" t="s">
        <v>4210</v>
      </c>
      <c r="H1530" s="18" t="s">
        <v>4211</v>
      </c>
      <c r="I1530" s="18" t="s">
        <v>4212</v>
      </c>
      <c r="J1530" s="18"/>
      <c r="K1530" s="18" t="s">
        <v>4213</v>
      </c>
      <c r="L1530" s="20" t="s">
        <v>4214</v>
      </c>
      <c r="M1530" s="18" t="s">
        <v>4215</v>
      </c>
      <c r="N1530" s="21" t="s">
        <v>4216</v>
      </c>
      <c r="O1530" s="21" t="s">
        <v>4217</v>
      </c>
    </row>
    <row r="1531" spans="1:15" ht="15" customHeight="1">
      <c r="A1531" s="18" t="s">
        <v>214</v>
      </c>
      <c r="B1531" s="18" t="s">
        <v>215</v>
      </c>
      <c r="C1531" s="19">
        <v>15</v>
      </c>
      <c r="D1531" s="18" t="s">
        <v>751</v>
      </c>
      <c r="E1531" s="18" t="s">
        <v>12184</v>
      </c>
      <c r="F1531" s="20">
        <v>38316467</v>
      </c>
      <c r="G1531" s="18" t="s">
        <v>12194</v>
      </c>
      <c r="H1531" s="18" t="s">
        <v>12195</v>
      </c>
      <c r="I1531" s="18" t="s">
        <v>2656</v>
      </c>
      <c r="J1531" s="18" t="s">
        <v>12196</v>
      </c>
      <c r="K1531" s="18" t="s">
        <v>7059</v>
      </c>
      <c r="L1531" s="20" t="s">
        <v>12197</v>
      </c>
      <c r="M1531" s="18" t="s">
        <v>4206</v>
      </c>
      <c r="N1531" s="21" t="s">
        <v>12198</v>
      </c>
      <c r="O1531" s="21" t="s">
        <v>12199</v>
      </c>
    </row>
    <row r="1532" spans="1:15" ht="15" customHeight="1">
      <c r="A1532" s="18" t="s">
        <v>214</v>
      </c>
      <c r="B1532" s="18" t="s">
        <v>215</v>
      </c>
      <c r="C1532" s="19">
        <v>15</v>
      </c>
      <c r="D1532" s="18" t="s">
        <v>751</v>
      </c>
      <c r="E1532" s="18" t="s">
        <v>12184</v>
      </c>
      <c r="F1532" s="20">
        <v>38371671</v>
      </c>
      <c r="G1532" s="18" t="s">
        <v>12200</v>
      </c>
      <c r="H1532" s="18" t="s">
        <v>12201</v>
      </c>
      <c r="I1532" s="18" t="s">
        <v>2656</v>
      </c>
      <c r="J1532" s="18" t="s">
        <v>12202</v>
      </c>
      <c r="K1532" s="18" t="s">
        <v>10219</v>
      </c>
      <c r="L1532" s="20" t="s">
        <v>12203</v>
      </c>
      <c r="M1532" s="18" t="s">
        <v>4206</v>
      </c>
      <c r="N1532" s="21" t="s">
        <v>12204</v>
      </c>
      <c r="O1532" s="21" t="s">
        <v>12205</v>
      </c>
    </row>
    <row r="1533" spans="1:15" ht="15" customHeight="1">
      <c r="A1533" s="18" t="s">
        <v>214</v>
      </c>
      <c r="B1533" s="18" t="s">
        <v>215</v>
      </c>
      <c r="C1533" s="19">
        <v>15</v>
      </c>
      <c r="D1533" s="18" t="s">
        <v>751</v>
      </c>
      <c r="E1533" s="18" t="s">
        <v>12184</v>
      </c>
      <c r="F1533" s="20">
        <v>38776099</v>
      </c>
      <c r="G1533" s="18" t="s">
        <v>12206</v>
      </c>
      <c r="H1533" s="18" t="s">
        <v>12207</v>
      </c>
      <c r="I1533" s="18" t="s">
        <v>12208</v>
      </c>
      <c r="J1533" s="18" t="s">
        <v>12208</v>
      </c>
      <c r="K1533" s="18" t="s">
        <v>4234</v>
      </c>
      <c r="L1533" s="20"/>
      <c r="M1533" s="18" t="s">
        <v>4206</v>
      </c>
      <c r="N1533" s="21" t="s">
        <v>12209</v>
      </c>
      <c r="O1533" s="21" t="s">
        <v>12210</v>
      </c>
    </row>
    <row r="1534" spans="1:15" ht="15" customHeight="1">
      <c r="A1534" s="18" t="s">
        <v>214</v>
      </c>
      <c r="B1534" s="18" t="s">
        <v>215</v>
      </c>
      <c r="C1534" s="19">
        <v>15</v>
      </c>
      <c r="D1534" s="18" t="s">
        <v>751</v>
      </c>
      <c r="E1534" s="18" t="s">
        <v>12184</v>
      </c>
      <c r="F1534" s="20">
        <v>38754870</v>
      </c>
      <c r="G1534" s="18" t="s">
        <v>12211</v>
      </c>
      <c r="H1534" s="18" t="s">
        <v>12212</v>
      </c>
      <c r="I1534" s="18" t="s">
        <v>3070</v>
      </c>
      <c r="J1534" s="18" t="s">
        <v>3070</v>
      </c>
      <c r="K1534" s="18" t="s">
        <v>12213</v>
      </c>
      <c r="L1534" s="20"/>
      <c r="M1534" s="18" t="s">
        <v>4206</v>
      </c>
      <c r="N1534" s="21" t="s">
        <v>12214</v>
      </c>
      <c r="O1534" s="21" t="s">
        <v>12215</v>
      </c>
    </row>
    <row r="1535" spans="1:15" ht="15" customHeight="1">
      <c r="A1535" s="18" t="s">
        <v>214</v>
      </c>
      <c r="B1535" s="18" t="s">
        <v>215</v>
      </c>
      <c r="C1535" s="19">
        <v>15</v>
      </c>
      <c r="D1535" s="18" t="s">
        <v>751</v>
      </c>
      <c r="E1535" s="18" t="s">
        <v>12184</v>
      </c>
      <c r="F1535" s="20">
        <v>38751343</v>
      </c>
      <c r="G1535" s="18" t="s">
        <v>10174</v>
      </c>
      <c r="H1535" s="18" t="s">
        <v>10175</v>
      </c>
      <c r="I1535" s="18" t="s">
        <v>3069</v>
      </c>
      <c r="J1535" s="18" t="s">
        <v>3069</v>
      </c>
      <c r="K1535" s="18" t="s">
        <v>4450</v>
      </c>
      <c r="L1535" s="20"/>
      <c r="M1535" s="18" t="s">
        <v>4206</v>
      </c>
      <c r="N1535" s="21" t="s">
        <v>10176</v>
      </c>
      <c r="O1535" s="21" t="s">
        <v>10177</v>
      </c>
    </row>
    <row r="1536" spans="1:15" ht="15" customHeight="1">
      <c r="A1536" s="18" t="s">
        <v>214</v>
      </c>
      <c r="B1536" s="18" t="s">
        <v>215</v>
      </c>
      <c r="C1536" s="19">
        <v>15</v>
      </c>
      <c r="D1536" s="18" t="s">
        <v>751</v>
      </c>
      <c r="E1536" s="18" t="s">
        <v>12184</v>
      </c>
      <c r="F1536" s="20">
        <v>38477886</v>
      </c>
      <c r="G1536" s="18" t="s">
        <v>12216</v>
      </c>
      <c r="H1536" s="18" t="s">
        <v>12217</v>
      </c>
      <c r="I1536" s="18" t="s">
        <v>4233</v>
      </c>
      <c r="J1536" s="18"/>
      <c r="K1536" s="18" t="s">
        <v>4234</v>
      </c>
      <c r="L1536" s="20" t="s">
        <v>12218</v>
      </c>
      <c r="M1536" s="18" t="s">
        <v>4206</v>
      </c>
      <c r="N1536" s="21" t="s">
        <v>12219</v>
      </c>
      <c r="O1536" s="21" t="s">
        <v>12220</v>
      </c>
    </row>
    <row r="1537" spans="1:15" ht="15" customHeight="1">
      <c r="A1537" s="18" t="s">
        <v>214</v>
      </c>
      <c r="B1537" s="18" t="s">
        <v>215</v>
      </c>
      <c r="C1537" s="19">
        <v>15</v>
      </c>
      <c r="D1537" s="18" t="s">
        <v>751</v>
      </c>
      <c r="E1537" s="18" t="s">
        <v>12184</v>
      </c>
      <c r="F1537" s="20">
        <v>38736521</v>
      </c>
      <c r="G1537" s="18" t="s">
        <v>12221</v>
      </c>
      <c r="H1537" s="18" t="s">
        <v>12222</v>
      </c>
      <c r="I1537" s="18" t="s">
        <v>1903</v>
      </c>
      <c r="J1537" s="18" t="s">
        <v>5222</v>
      </c>
      <c r="K1537" s="18" t="s">
        <v>5325</v>
      </c>
      <c r="L1537" s="20" t="s">
        <v>12223</v>
      </c>
      <c r="M1537" s="18" t="s">
        <v>4206</v>
      </c>
      <c r="N1537" s="21" t="s">
        <v>12224</v>
      </c>
      <c r="O1537" s="21" t="s">
        <v>12225</v>
      </c>
    </row>
    <row r="1538" spans="1:15" ht="15" customHeight="1">
      <c r="A1538" s="18" t="s">
        <v>214</v>
      </c>
      <c r="B1538" s="18" t="s">
        <v>215</v>
      </c>
      <c r="C1538" s="19">
        <v>15</v>
      </c>
      <c r="D1538" s="18" t="s">
        <v>751</v>
      </c>
      <c r="E1538" s="18" t="s">
        <v>12184</v>
      </c>
      <c r="F1538" s="20">
        <v>37972725</v>
      </c>
      <c r="G1538" s="18" t="s">
        <v>12226</v>
      </c>
      <c r="H1538" s="18" t="s">
        <v>12227</v>
      </c>
      <c r="I1538" s="18" t="s">
        <v>1903</v>
      </c>
      <c r="J1538" s="18" t="s">
        <v>6164</v>
      </c>
      <c r="K1538" s="18" t="s">
        <v>4245</v>
      </c>
      <c r="L1538" s="20" t="s">
        <v>12228</v>
      </c>
      <c r="M1538" s="18" t="s">
        <v>7345</v>
      </c>
      <c r="N1538" s="21" t="s">
        <v>12229</v>
      </c>
      <c r="O1538" s="21" t="s">
        <v>12230</v>
      </c>
    </row>
    <row r="1539" spans="1:15" ht="15" customHeight="1">
      <c r="A1539" s="18" t="s">
        <v>214</v>
      </c>
      <c r="B1539" s="18" t="s">
        <v>215</v>
      </c>
      <c r="C1539" s="19">
        <v>15</v>
      </c>
      <c r="D1539" s="18" t="s">
        <v>751</v>
      </c>
      <c r="E1539" s="18" t="s">
        <v>12184</v>
      </c>
      <c r="F1539" s="20">
        <v>38565248</v>
      </c>
      <c r="G1539" s="18" t="s">
        <v>12231</v>
      </c>
      <c r="H1539" s="18" t="s">
        <v>12232</v>
      </c>
      <c r="I1539" s="18" t="s">
        <v>12233</v>
      </c>
      <c r="J1539" s="18" t="s">
        <v>12233</v>
      </c>
      <c r="K1539" s="18" t="s">
        <v>7009</v>
      </c>
      <c r="L1539" s="20" t="s">
        <v>12234</v>
      </c>
      <c r="M1539" s="18" t="s">
        <v>4206</v>
      </c>
      <c r="N1539" s="21" t="s">
        <v>12235</v>
      </c>
      <c r="O1539" s="21" t="s">
        <v>12236</v>
      </c>
    </row>
    <row r="1540" spans="1:15" ht="15" customHeight="1">
      <c r="A1540" s="18" t="s">
        <v>214</v>
      </c>
      <c r="B1540" s="18" t="s">
        <v>215</v>
      </c>
      <c r="C1540" s="19">
        <v>15</v>
      </c>
      <c r="D1540" s="18" t="s">
        <v>751</v>
      </c>
      <c r="E1540" s="18" t="s">
        <v>12184</v>
      </c>
      <c r="F1540" s="20">
        <v>38310922</v>
      </c>
      <c r="G1540" s="18" t="s">
        <v>12237</v>
      </c>
      <c r="H1540" s="18" t="s">
        <v>12238</v>
      </c>
      <c r="I1540" s="18" t="s">
        <v>2360</v>
      </c>
      <c r="J1540" s="18" t="s">
        <v>9716</v>
      </c>
      <c r="K1540" s="18" t="s">
        <v>4399</v>
      </c>
      <c r="L1540" s="20" t="s">
        <v>12239</v>
      </c>
      <c r="M1540" s="18" t="s">
        <v>4373</v>
      </c>
      <c r="N1540" s="21" t="s">
        <v>12240</v>
      </c>
      <c r="O1540" s="21" t="s">
        <v>12241</v>
      </c>
    </row>
    <row r="1541" spans="1:15" ht="15" customHeight="1">
      <c r="A1541" s="18" t="s">
        <v>214</v>
      </c>
      <c r="B1541" s="18" t="s">
        <v>215</v>
      </c>
      <c r="C1541" s="19">
        <v>15</v>
      </c>
      <c r="D1541" s="18" t="s">
        <v>751</v>
      </c>
      <c r="E1541" s="18" t="s">
        <v>12184</v>
      </c>
      <c r="F1541" s="20">
        <v>38526449</v>
      </c>
      <c r="G1541" s="18" t="s">
        <v>12242</v>
      </c>
      <c r="H1541" s="18" t="s">
        <v>12243</v>
      </c>
      <c r="I1541" s="18" t="s">
        <v>2360</v>
      </c>
      <c r="J1541" s="18"/>
      <c r="K1541" s="18" t="s">
        <v>12244</v>
      </c>
      <c r="L1541" s="20" t="s">
        <v>12245</v>
      </c>
      <c r="M1541" s="18" t="s">
        <v>4206</v>
      </c>
      <c r="N1541" s="21" t="s">
        <v>12246</v>
      </c>
      <c r="O1541" s="21" t="s">
        <v>12247</v>
      </c>
    </row>
    <row r="1542" spans="1:15" ht="15" customHeight="1">
      <c r="A1542" s="18" t="s">
        <v>214</v>
      </c>
      <c r="B1542" s="18" t="s">
        <v>215</v>
      </c>
      <c r="C1542" s="19">
        <v>15</v>
      </c>
      <c r="D1542" s="18" t="s">
        <v>751</v>
      </c>
      <c r="E1542" s="18" t="s">
        <v>12184</v>
      </c>
      <c r="F1542" s="20">
        <v>38194207</v>
      </c>
      <c r="G1542" s="18" t="s">
        <v>12248</v>
      </c>
      <c r="H1542" s="18" t="s">
        <v>12249</v>
      </c>
      <c r="I1542" s="18" t="s">
        <v>12250</v>
      </c>
      <c r="J1542" s="18" t="s">
        <v>12250</v>
      </c>
      <c r="K1542" s="18" t="s">
        <v>12251</v>
      </c>
      <c r="L1542" s="20"/>
      <c r="M1542" s="18" t="s">
        <v>4206</v>
      </c>
      <c r="N1542" s="21" t="s">
        <v>12252</v>
      </c>
      <c r="O1542" s="21" t="s">
        <v>12253</v>
      </c>
    </row>
    <row r="1543" spans="1:15" ht="15" customHeight="1">
      <c r="A1543" s="18" t="s">
        <v>214</v>
      </c>
      <c r="B1543" s="18" t="s">
        <v>215</v>
      </c>
      <c r="C1543" s="19">
        <v>15</v>
      </c>
      <c r="D1543" s="18" t="s">
        <v>751</v>
      </c>
      <c r="E1543" s="18" t="s">
        <v>12184</v>
      </c>
      <c r="F1543" s="20">
        <v>38875224</v>
      </c>
      <c r="G1543" s="18" t="s">
        <v>12254</v>
      </c>
      <c r="H1543" s="18" t="s">
        <v>12255</v>
      </c>
      <c r="I1543" s="18" t="s">
        <v>2651</v>
      </c>
      <c r="J1543" s="18" t="s">
        <v>6118</v>
      </c>
      <c r="K1543" s="18" t="s">
        <v>12256</v>
      </c>
      <c r="L1543" s="20" t="s">
        <v>12257</v>
      </c>
      <c r="M1543" s="18" t="s">
        <v>4407</v>
      </c>
      <c r="N1543" s="21" t="s">
        <v>12258</v>
      </c>
      <c r="O1543" s="21" t="s">
        <v>12259</v>
      </c>
    </row>
    <row r="1544" spans="1:15" ht="15" customHeight="1">
      <c r="A1544" s="18" t="s">
        <v>214</v>
      </c>
      <c r="B1544" s="18" t="s">
        <v>215</v>
      </c>
      <c r="C1544" s="19">
        <v>15</v>
      </c>
      <c r="D1544" s="18" t="s">
        <v>751</v>
      </c>
      <c r="E1544" s="18" t="s">
        <v>12184</v>
      </c>
      <c r="F1544" s="20">
        <v>37799373</v>
      </c>
      <c r="G1544" s="18" t="s">
        <v>12260</v>
      </c>
      <c r="H1544" s="18" t="s">
        <v>12261</v>
      </c>
      <c r="I1544" s="18" t="s">
        <v>1535</v>
      </c>
      <c r="J1544" s="18" t="s">
        <v>12262</v>
      </c>
      <c r="K1544" s="18" t="s">
        <v>4221</v>
      </c>
      <c r="L1544" s="20" t="s">
        <v>12263</v>
      </c>
      <c r="M1544" s="18" t="s">
        <v>4206</v>
      </c>
      <c r="N1544" s="21" t="s">
        <v>12264</v>
      </c>
      <c r="O1544" s="21" t="s">
        <v>12265</v>
      </c>
    </row>
    <row r="1545" spans="1:15" ht="15" customHeight="1">
      <c r="A1545" s="18" t="s">
        <v>214</v>
      </c>
      <c r="B1545" s="18" t="s">
        <v>215</v>
      </c>
      <c r="C1545" s="19">
        <v>15</v>
      </c>
      <c r="D1545" s="18" t="s">
        <v>751</v>
      </c>
      <c r="E1545" s="18" t="s">
        <v>12184</v>
      </c>
      <c r="F1545" s="20">
        <v>37556153</v>
      </c>
      <c r="G1545" s="18" t="s">
        <v>12266</v>
      </c>
      <c r="H1545" s="18" t="s">
        <v>12267</v>
      </c>
      <c r="I1545" s="18" t="s">
        <v>12268</v>
      </c>
      <c r="J1545" s="18"/>
      <c r="K1545" s="18" t="s">
        <v>4234</v>
      </c>
      <c r="L1545" s="20" t="s">
        <v>12269</v>
      </c>
      <c r="M1545" s="18" t="s">
        <v>4275</v>
      </c>
      <c r="N1545" s="21" t="s">
        <v>12270</v>
      </c>
      <c r="O1545" s="21" t="s">
        <v>12271</v>
      </c>
    </row>
    <row r="1546" spans="1:15" ht="15" customHeight="1">
      <c r="A1546" s="18" t="s">
        <v>214</v>
      </c>
      <c r="B1546" s="18" t="s">
        <v>215</v>
      </c>
      <c r="C1546" s="19">
        <v>15</v>
      </c>
      <c r="D1546" s="18" t="s">
        <v>751</v>
      </c>
      <c r="E1546" s="18" t="s">
        <v>12184</v>
      </c>
      <c r="F1546" s="20">
        <v>37542272</v>
      </c>
      <c r="G1546" s="18" t="s">
        <v>12272</v>
      </c>
      <c r="H1546" s="18" t="s">
        <v>12273</v>
      </c>
      <c r="I1546" s="18" t="s">
        <v>12274</v>
      </c>
      <c r="J1546" s="18" t="s">
        <v>12274</v>
      </c>
      <c r="K1546" s="18" t="s">
        <v>12275</v>
      </c>
      <c r="L1546" s="20" t="s">
        <v>12276</v>
      </c>
      <c r="M1546" s="18" t="s">
        <v>4275</v>
      </c>
      <c r="N1546" s="21" t="s">
        <v>12277</v>
      </c>
      <c r="O1546" s="21" t="s">
        <v>12278</v>
      </c>
    </row>
    <row r="1547" spans="1:15" ht="15" customHeight="1">
      <c r="A1547" s="18" t="s">
        <v>214</v>
      </c>
      <c r="B1547" s="18" t="s">
        <v>215</v>
      </c>
      <c r="C1547" s="19">
        <v>15</v>
      </c>
      <c r="D1547" s="18" t="s">
        <v>751</v>
      </c>
      <c r="E1547" s="18" t="s">
        <v>12184</v>
      </c>
      <c r="F1547" s="20">
        <v>37224480</v>
      </c>
      <c r="G1547" s="18" t="s">
        <v>12279</v>
      </c>
      <c r="H1547" s="18" t="s">
        <v>12280</v>
      </c>
      <c r="I1547" s="18" t="s">
        <v>11800</v>
      </c>
      <c r="J1547" s="18"/>
      <c r="K1547" s="18" t="s">
        <v>4213</v>
      </c>
      <c r="L1547" s="20" t="s">
        <v>12281</v>
      </c>
      <c r="M1547" s="18" t="s">
        <v>4206</v>
      </c>
      <c r="N1547" s="21" t="s">
        <v>12282</v>
      </c>
      <c r="O1547" s="21" t="s">
        <v>12283</v>
      </c>
    </row>
    <row r="1548" spans="1:15" ht="15" customHeight="1">
      <c r="A1548" s="18" t="s">
        <v>214</v>
      </c>
      <c r="B1548" s="18" t="s">
        <v>215</v>
      </c>
      <c r="C1548" s="19">
        <v>15</v>
      </c>
      <c r="D1548" s="18" t="s">
        <v>751</v>
      </c>
      <c r="E1548" s="18" t="s">
        <v>12184</v>
      </c>
      <c r="F1548" s="20">
        <v>37434746</v>
      </c>
      <c r="G1548" s="18" t="s">
        <v>12284</v>
      </c>
      <c r="H1548" s="18" t="s">
        <v>12285</v>
      </c>
      <c r="I1548" s="18" t="s">
        <v>1276</v>
      </c>
      <c r="J1548" s="18" t="s">
        <v>2872</v>
      </c>
      <c r="K1548" s="18" t="s">
        <v>12286</v>
      </c>
      <c r="L1548" s="20" t="s">
        <v>12287</v>
      </c>
      <c r="M1548" s="18" t="s">
        <v>4206</v>
      </c>
      <c r="N1548" s="21" t="s">
        <v>12288</v>
      </c>
      <c r="O1548" s="21" t="s">
        <v>12289</v>
      </c>
    </row>
    <row r="1549" spans="1:15" ht="15" customHeight="1">
      <c r="A1549" s="18" t="s">
        <v>214</v>
      </c>
      <c r="B1549" s="18" t="s">
        <v>215</v>
      </c>
      <c r="C1549" s="19">
        <v>15</v>
      </c>
      <c r="D1549" s="18" t="s">
        <v>751</v>
      </c>
      <c r="E1549" s="18" t="s">
        <v>12184</v>
      </c>
      <c r="F1549" s="20">
        <v>37272361</v>
      </c>
      <c r="G1549" s="18" t="s">
        <v>12290</v>
      </c>
      <c r="H1549" s="18" t="s">
        <v>12291</v>
      </c>
      <c r="I1549" s="18" t="s">
        <v>11502</v>
      </c>
      <c r="J1549" s="18" t="s">
        <v>11502</v>
      </c>
      <c r="K1549" s="18" t="s">
        <v>4547</v>
      </c>
      <c r="L1549" s="20" t="s">
        <v>12292</v>
      </c>
      <c r="M1549" s="18" t="s">
        <v>4206</v>
      </c>
      <c r="N1549" s="21" t="s">
        <v>12293</v>
      </c>
      <c r="O1549" s="21" t="s">
        <v>12294</v>
      </c>
    </row>
    <row r="1550" spans="1:15" ht="15" customHeight="1">
      <c r="A1550" s="18" t="s">
        <v>214</v>
      </c>
      <c r="B1550" s="18" t="s">
        <v>215</v>
      </c>
      <c r="C1550" s="19">
        <v>15</v>
      </c>
      <c r="D1550" s="18" t="s">
        <v>751</v>
      </c>
      <c r="E1550" s="18" t="s">
        <v>12184</v>
      </c>
      <c r="F1550" s="20">
        <v>36998431</v>
      </c>
      <c r="G1550" s="18" t="s">
        <v>12295</v>
      </c>
      <c r="H1550" s="18" t="s">
        <v>12296</v>
      </c>
      <c r="I1550" s="18" t="s">
        <v>4173</v>
      </c>
      <c r="J1550" s="18" t="s">
        <v>12297</v>
      </c>
      <c r="K1550" s="18" t="s">
        <v>12298</v>
      </c>
      <c r="L1550" s="20" t="s">
        <v>12299</v>
      </c>
      <c r="M1550" s="18" t="s">
        <v>4206</v>
      </c>
      <c r="N1550" s="21" t="s">
        <v>12300</v>
      </c>
      <c r="O1550" s="21" t="s">
        <v>12301</v>
      </c>
    </row>
    <row r="1551" spans="1:15" ht="15" customHeight="1">
      <c r="A1551" s="18" t="s">
        <v>214</v>
      </c>
      <c r="B1551" s="18" t="s">
        <v>215</v>
      </c>
      <c r="C1551" s="19">
        <v>15</v>
      </c>
      <c r="D1551" s="18" t="s">
        <v>751</v>
      </c>
      <c r="E1551" s="18" t="s">
        <v>12184</v>
      </c>
      <c r="F1551" s="20">
        <v>36606535</v>
      </c>
      <c r="G1551" s="18" t="s">
        <v>12302</v>
      </c>
      <c r="H1551" s="18" t="s">
        <v>12303</v>
      </c>
      <c r="I1551" s="18" t="s">
        <v>4173</v>
      </c>
      <c r="J1551" s="18" t="s">
        <v>12304</v>
      </c>
      <c r="K1551" s="18" t="s">
        <v>4259</v>
      </c>
      <c r="L1551" s="20" t="s">
        <v>12305</v>
      </c>
      <c r="M1551" s="18" t="s">
        <v>4206</v>
      </c>
      <c r="N1551" s="21" t="s">
        <v>12306</v>
      </c>
      <c r="O1551" s="21" t="s">
        <v>12307</v>
      </c>
    </row>
    <row r="1552" spans="1:15" ht="15" customHeight="1">
      <c r="A1552" s="18" t="s">
        <v>214</v>
      </c>
      <c r="B1552" s="18" t="s">
        <v>215</v>
      </c>
      <c r="C1552" s="19">
        <v>15</v>
      </c>
      <c r="D1552" s="18" t="s">
        <v>751</v>
      </c>
      <c r="E1552" s="18" t="s">
        <v>12184</v>
      </c>
      <c r="F1552" s="20">
        <v>36715326</v>
      </c>
      <c r="G1552" s="18" t="s">
        <v>12308</v>
      </c>
      <c r="H1552" s="18" t="s">
        <v>12309</v>
      </c>
      <c r="I1552" s="18" t="s">
        <v>2879</v>
      </c>
      <c r="J1552" s="18"/>
      <c r="K1552" s="18" t="s">
        <v>4213</v>
      </c>
      <c r="L1552" s="20" t="s">
        <v>12310</v>
      </c>
      <c r="M1552" s="18" t="s">
        <v>4206</v>
      </c>
      <c r="N1552" s="21" t="s">
        <v>12311</v>
      </c>
      <c r="O1552" s="21" t="s">
        <v>12312</v>
      </c>
    </row>
    <row r="1553" spans="1:15" ht="15" customHeight="1">
      <c r="A1553" s="18" t="s">
        <v>214</v>
      </c>
      <c r="B1553" s="18" t="s">
        <v>215</v>
      </c>
      <c r="C1553" s="19">
        <v>15</v>
      </c>
      <c r="D1553" s="18" t="s">
        <v>751</v>
      </c>
      <c r="E1553" s="18" t="s">
        <v>12184</v>
      </c>
      <c r="F1553" s="20">
        <v>36763806</v>
      </c>
      <c r="G1553" s="18" t="s">
        <v>4310</v>
      </c>
      <c r="H1553" s="18" t="s">
        <v>4311</v>
      </c>
      <c r="I1553" s="18" t="s">
        <v>4312</v>
      </c>
      <c r="J1553" s="18"/>
      <c r="K1553" s="18" t="s">
        <v>4213</v>
      </c>
      <c r="L1553" s="20" t="s">
        <v>4313</v>
      </c>
      <c r="M1553" s="18" t="s">
        <v>4206</v>
      </c>
      <c r="N1553" s="21" t="s">
        <v>4314</v>
      </c>
      <c r="O1553" s="21" t="s">
        <v>4315</v>
      </c>
    </row>
    <row r="1554" spans="1:15" ht="15" customHeight="1">
      <c r="A1554" s="18" t="s">
        <v>214</v>
      </c>
      <c r="B1554" s="18" t="s">
        <v>215</v>
      </c>
      <c r="C1554" s="19">
        <v>15</v>
      </c>
      <c r="D1554" s="18" t="s">
        <v>751</v>
      </c>
      <c r="E1554" s="18" t="s">
        <v>12184</v>
      </c>
      <c r="F1554" s="20">
        <v>36450450</v>
      </c>
      <c r="G1554" s="18" t="s">
        <v>12313</v>
      </c>
      <c r="H1554" s="18" t="s">
        <v>12314</v>
      </c>
      <c r="I1554" s="18" t="s">
        <v>568</v>
      </c>
      <c r="J1554" s="18" t="s">
        <v>12315</v>
      </c>
      <c r="K1554" s="18" t="s">
        <v>12316</v>
      </c>
      <c r="L1554" s="20" t="s">
        <v>12317</v>
      </c>
      <c r="M1554" s="18" t="s">
        <v>4275</v>
      </c>
      <c r="N1554" s="21" t="s">
        <v>12318</v>
      </c>
      <c r="O1554" s="21" t="s">
        <v>12319</v>
      </c>
    </row>
    <row r="1555" spans="1:15" ht="15" customHeight="1">
      <c r="A1555" s="18" t="s">
        <v>214</v>
      </c>
      <c r="B1555" s="18" t="s">
        <v>215</v>
      </c>
      <c r="C1555" s="19">
        <v>15</v>
      </c>
      <c r="D1555" s="18" t="s">
        <v>751</v>
      </c>
      <c r="E1555" s="18" t="s">
        <v>12184</v>
      </c>
      <c r="F1555" s="20">
        <v>36745557</v>
      </c>
      <c r="G1555" s="18" t="s">
        <v>12320</v>
      </c>
      <c r="H1555" s="18" t="s">
        <v>12321</v>
      </c>
      <c r="I1555" s="18" t="s">
        <v>5269</v>
      </c>
      <c r="J1555" s="18"/>
      <c r="K1555" s="18" t="s">
        <v>4213</v>
      </c>
      <c r="L1555" s="20" t="s">
        <v>12322</v>
      </c>
      <c r="M1555" s="18" t="s">
        <v>11332</v>
      </c>
      <c r="N1555" s="21" t="s">
        <v>12323</v>
      </c>
      <c r="O1555" s="21" t="s">
        <v>12324</v>
      </c>
    </row>
    <row r="1556" spans="1:15" ht="15" customHeight="1">
      <c r="A1556" s="18" t="s">
        <v>214</v>
      </c>
      <c r="B1556" s="18" t="s">
        <v>215</v>
      </c>
      <c r="C1556" s="19">
        <v>15</v>
      </c>
      <c r="D1556" s="18" t="s">
        <v>751</v>
      </c>
      <c r="E1556" s="18" t="s">
        <v>12184</v>
      </c>
      <c r="F1556" s="20">
        <v>36745562</v>
      </c>
      <c r="G1556" s="18" t="s">
        <v>12325</v>
      </c>
      <c r="H1556" s="18" t="s">
        <v>12326</v>
      </c>
      <c r="I1556" s="18" t="s">
        <v>5269</v>
      </c>
      <c r="J1556" s="18"/>
      <c r="K1556" s="18" t="s">
        <v>4213</v>
      </c>
      <c r="L1556" s="20" t="s">
        <v>12327</v>
      </c>
      <c r="M1556" s="18" t="s">
        <v>4206</v>
      </c>
      <c r="N1556" s="21" t="s">
        <v>12328</v>
      </c>
      <c r="O1556" s="21" t="s">
        <v>12329</v>
      </c>
    </row>
    <row r="1557" spans="1:15" ht="15" customHeight="1">
      <c r="A1557" s="18" t="s">
        <v>214</v>
      </c>
      <c r="B1557" s="18" t="s">
        <v>215</v>
      </c>
      <c r="C1557" s="19">
        <v>15</v>
      </c>
      <c r="D1557" s="18" t="s">
        <v>751</v>
      </c>
      <c r="E1557" s="18" t="s">
        <v>12184</v>
      </c>
      <c r="F1557" s="20">
        <v>36621754</v>
      </c>
      <c r="G1557" s="18" t="s">
        <v>12330</v>
      </c>
      <c r="H1557" s="18" t="s">
        <v>12331</v>
      </c>
      <c r="I1557" s="18" t="s">
        <v>570</v>
      </c>
      <c r="J1557" s="18" t="s">
        <v>12332</v>
      </c>
      <c r="K1557" s="18" t="s">
        <v>12333</v>
      </c>
      <c r="L1557" s="20" t="s">
        <v>12334</v>
      </c>
      <c r="M1557" s="18" t="s">
        <v>4206</v>
      </c>
      <c r="N1557" s="21" t="s">
        <v>12335</v>
      </c>
      <c r="O1557" s="21" t="s">
        <v>12336</v>
      </c>
    </row>
    <row r="1558" spans="1:15" ht="15" customHeight="1">
      <c r="A1558" s="18" t="s">
        <v>214</v>
      </c>
      <c r="B1558" s="18" t="s">
        <v>215</v>
      </c>
      <c r="C1558" s="19">
        <v>15</v>
      </c>
      <c r="D1558" s="18" t="s">
        <v>751</v>
      </c>
      <c r="E1558" s="18" t="s">
        <v>12184</v>
      </c>
      <c r="F1558" s="20">
        <v>36670540</v>
      </c>
      <c r="G1558" s="18" t="s">
        <v>12337</v>
      </c>
      <c r="H1558" s="18" t="s">
        <v>12338</v>
      </c>
      <c r="I1558" s="18" t="s">
        <v>4325</v>
      </c>
      <c r="J1558" s="18"/>
      <c r="K1558" s="18" t="s">
        <v>4213</v>
      </c>
      <c r="L1558" s="20" t="s">
        <v>12339</v>
      </c>
      <c r="M1558" s="18" t="s">
        <v>4206</v>
      </c>
      <c r="N1558" s="21" t="s">
        <v>12340</v>
      </c>
      <c r="O1558" s="21" t="s">
        <v>12341</v>
      </c>
    </row>
    <row r="1559" spans="1:15" ht="15" customHeight="1">
      <c r="A1559" s="18" t="s">
        <v>214</v>
      </c>
      <c r="B1559" s="18" t="s">
        <v>215</v>
      </c>
      <c r="C1559" s="19">
        <v>15</v>
      </c>
      <c r="D1559" s="18" t="s">
        <v>751</v>
      </c>
      <c r="E1559" s="18" t="s">
        <v>12342</v>
      </c>
      <c r="F1559" s="20">
        <v>36215113</v>
      </c>
      <c r="G1559" s="18" t="s">
        <v>12343</v>
      </c>
      <c r="H1559" s="18" t="s">
        <v>12344</v>
      </c>
      <c r="I1559" s="18" t="s">
        <v>2722</v>
      </c>
      <c r="J1559" s="18" t="s">
        <v>10218</v>
      </c>
      <c r="K1559" s="18" t="s">
        <v>12345</v>
      </c>
      <c r="L1559" s="20" t="s">
        <v>12346</v>
      </c>
      <c r="M1559" s="18" t="s">
        <v>4307</v>
      </c>
      <c r="N1559" s="21" t="s">
        <v>12347</v>
      </c>
      <c r="O1559" s="21" t="s">
        <v>12348</v>
      </c>
    </row>
    <row r="1560" spans="1:15" ht="15" customHeight="1">
      <c r="A1560" s="18" t="s">
        <v>214</v>
      </c>
      <c r="B1560" s="18" t="s">
        <v>215</v>
      </c>
      <c r="C1560" s="19">
        <v>15</v>
      </c>
      <c r="D1560" s="18" t="s">
        <v>751</v>
      </c>
      <c r="E1560" s="18" t="s">
        <v>12184</v>
      </c>
      <c r="F1560" s="20">
        <v>36960327</v>
      </c>
      <c r="G1560" s="18" t="s">
        <v>12349</v>
      </c>
      <c r="H1560" s="18" t="s">
        <v>12350</v>
      </c>
      <c r="I1560" s="18" t="s">
        <v>661</v>
      </c>
      <c r="J1560" s="18" t="s">
        <v>12351</v>
      </c>
      <c r="K1560" s="18" t="s">
        <v>12352</v>
      </c>
      <c r="L1560" s="20" t="s">
        <v>12353</v>
      </c>
      <c r="M1560" s="18" t="s">
        <v>4206</v>
      </c>
      <c r="N1560" s="21" t="s">
        <v>12354</v>
      </c>
      <c r="O1560" s="21" t="s">
        <v>12355</v>
      </c>
    </row>
    <row r="1561" spans="1:15" ht="15" customHeight="1">
      <c r="A1561" s="18" t="s">
        <v>214</v>
      </c>
      <c r="B1561" s="18" t="s">
        <v>215</v>
      </c>
      <c r="C1561" s="19">
        <v>15</v>
      </c>
      <c r="D1561" s="18" t="s">
        <v>751</v>
      </c>
      <c r="E1561" s="18" t="s">
        <v>12184</v>
      </c>
      <c r="F1561" s="20">
        <v>37575973</v>
      </c>
      <c r="G1561" s="18" t="s">
        <v>12356</v>
      </c>
      <c r="H1561" s="18" t="s">
        <v>12357</v>
      </c>
      <c r="I1561" s="18" t="s">
        <v>661</v>
      </c>
      <c r="J1561" s="18" t="s">
        <v>12358</v>
      </c>
      <c r="K1561" s="18" t="s">
        <v>12352</v>
      </c>
      <c r="L1561" s="20" t="s">
        <v>12359</v>
      </c>
      <c r="M1561" s="18" t="s">
        <v>4206</v>
      </c>
      <c r="N1561" s="21" t="s">
        <v>12360</v>
      </c>
      <c r="O1561" s="21" t="s">
        <v>12361</v>
      </c>
    </row>
    <row r="1562" spans="1:15" ht="15" customHeight="1">
      <c r="A1562" s="18" t="s">
        <v>214</v>
      </c>
      <c r="B1562" s="18" t="s">
        <v>215</v>
      </c>
      <c r="C1562" s="19">
        <v>15</v>
      </c>
      <c r="D1562" s="18" t="s">
        <v>751</v>
      </c>
      <c r="E1562" s="18" t="s">
        <v>12184</v>
      </c>
      <c r="F1562" s="20">
        <v>38032861</v>
      </c>
      <c r="G1562" s="18" t="s">
        <v>12254</v>
      </c>
      <c r="H1562" s="18" t="s">
        <v>12362</v>
      </c>
      <c r="I1562" s="18" t="s">
        <v>661</v>
      </c>
      <c r="J1562" s="18" t="s">
        <v>12363</v>
      </c>
      <c r="K1562" s="18" t="s">
        <v>12256</v>
      </c>
      <c r="L1562" s="20" t="s">
        <v>12364</v>
      </c>
      <c r="M1562" s="18" t="s">
        <v>4215</v>
      </c>
      <c r="N1562" s="21" t="s">
        <v>12365</v>
      </c>
      <c r="O1562" s="21" t="s">
        <v>12366</v>
      </c>
    </row>
    <row r="1563" spans="1:15" ht="15" customHeight="1">
      <c r="A1563" s="18" t="s">
        <v>214</v>
      </c>
      <c r="B1563" s="18" t="s">
        <v>215</v>
      </c>
      <c r="C1563" s="19">
        <v>15</v>
      </c>
      <c r="D1563" s="18" t="s">
        <v>751</v>
      </c>
      <c r="E1563" s="18" t="s">
        <v>12184</v>
      </c>
      <c r="F1563" s="20">
        <v>36529816</v>
      </c>
      <c r="G1563" s="18" t="s">
        <v>12367</v>
      </c>
      <c r="H1563" s="18" t="s">
        <v>12368</v>
      </c>
      <c r="I1563" s="18" t="s">
        <v>12369</v>
      </c>
      <c r="J1563" s="18" t="s">
        <v>12369</v>
      </c>
      <c r="K1563" s="18" t="s">
        <v>4413</v>
      </c>
      <c r="L1563" s="20" t="s">
        <v>12370</v>
      </c>
      <c r="M1563" s="18" t="s">
        <v>4275</v>
      </c>
      <c r="N1563" s="21" t="s">
        <v>12371</v>
      </c>
      <c r="O1563" s="21" t="s">
        <v>12372</v>
      </c>
    </row>
    <row r="1564" spans="1:15" ht="15" customHeight="1">
      <c r="A1564" s="18" t="s">
        <v>214</v>
      </c>
      <c r="B1564" s="18" t="s">
        <v>215</v>
      </c>
      <c r="C1564" s="19">
        <v>15</v>
      </c>
      <c r="D1564" s="18" t="s">
        <v>751</v>
      </c>
      <c r="E1564" s="18" t="s">
        <v>12184</v>
      </c>
      <c r="F1564" s="20">
        <v>35635843</v>
      </c>
      <c r="G1564" s="18" t="s">
        <v>12373</v>
      </c>
      <c r="H1564" s="18" t="s">
        <v>12374</v>
      </c>
      <c r="I1564" s="18" t="s">
        <v>12375</v>
      </c>
      <c r="J1564" s="18" t="s">
        <v>12375</v>
      </c>
      <c r="K1564" s="18" t="s">
        <v>12376</v>
      </c>
      <c r="L1564" s="20" t="s">
        <v>12377</v>
      </c>
      <c r="M1564" s="18" t="s">
        <v>4206</v>
      </c>
      <c r="N1564" s="21" t="s">
        <v>12378</v>
      </c>
      <c r="O1564" s="21" t="s">
        <v>12379</v>
      </c>
    </row>
    <row r="1565" spans="1:15" ht="15" customHeight="1">
      <c r="A1565" s="18" t="s">
        <v>214</v>
      </c>
      <c r="B1565" s="18" t="s">
        <v>215</v>
      </c>
      <c r="C1565" s="19">
        <v>15</v>
      </c>
      <c r="D1565" s="18" t="s">
        <v>751</v>
      </c>
      <c r="E1565" s="18" t="s">
        <v>12184</v>
      </c>
      <c r="F1565" s="20">
        <v>35940884</v>
      </c>
      <c r="G1565" s="18" t="s">
        <v>12380</v>
      </c>
      <c r="H1565" s="18" t="s">
        <v>12381</v>
      </c>
      <c r="I1565" s="18" t="s">
        <v>3274</v>
      </c>
      <c r="J1565" s="18" t="s">
        <v>12382</v>
      </c>
      <c r="K1565" s="18" t="s">
        <v>7059</v>
      </c>
      <c r="L1565" s="20" t="s">
        <v>12383</v>
      </c>
      <c r="M1565" s="18" t="s">
        <v>4206</v>
      </c>
      <c r="N1565" s="21" t="s">
        <v>12384</v>
      </c>
      <c r="O1565" s="21" t="s">
        <v>12385</v>
      </c>
    </row>
    <row r="1566" spans="1:15" ht="15" customHeight="1">
      <c r="A1566" s="18" t="s">
        <v>214</v>
      </c>
      <c r="B1566" s="18" t="s">
        <v>215</v>
      </c>
      <c r="C1566" s="19">
        <v>15</v>
      </c>
      <c r="D1566" s="18" t="s">
        <v>751</v>
      </c>
      <c r="E1566" s="18" t="s">
        <v>12184</v>
      </c>
      <c r="F1566" s="20">
        <v>36035630</v>
      </c>
      <c r="G1566" s="18" t="s">
        <v>12386</v>
      </c>
      <c r="H1566" s="18" t="s">
        <v>12387</v>
      </c>
      <c r="I1566" s="18" t="s">
        <v>2121</v>
      </c>
      <c r="J1566" s="18" t="s">
        <v>12388</v>
      </c>
      <c r="K1566" s="18" t="s">
        <v>12389</v>
      </c>
      <c r="L1566" s="20" t="s">
        <v>12390</v>
      </c>
      <c r="M1566" s="18" t="s">
        <v>4206</v>
      </c>
      <c r="N1566" s="21" t="s">
        <v>12391</v>
      </c>
      <c r="O1566" s="21" t="s">
        <v>12392</v>
      </c>
    </row>
    <row r="1567" spans="1:15" ht="15" customHeight="1">
      <c r="A1567" s="18" t="s">
        <v>214</v>
      </c>
      <c r="B1567" s="18" t="s">
        <v>215</v>
      </c>
      <c r="C1567" s="19">
        <v>15</v>
      </c>
      <c r="D1567" s="18" t="s">
        <v>751</v>
      </c>
      <c r="E1567" s="18" t="s">
        <v>12342</v>
      </c>
      <c r="F1567" s="20">
        <v>36241338</v>
      </c>
      <c r="G1567" s="18" t="s">
        <v>12343</v>
      </c>
      <c r="H1567" s="18" t="s">
        <v>12393</v>
      </c>
      <c r="I1567" s="18" t="s">
        <v>2121</v>
      </c>
      <c r="J1567" s="18"/>
      <c r="K1567" s="18" t="s">
        <v>12394</v>
      </c>
      <c r="L1567" s="20" t="s">
        <v>12395</v>
      </c>
      <c r="M1567" s="18" t="s">
        <v>4307</v>
      </c>
      <c r="N1567" s="21" t="s">
        <v>12396</v>
      </c>
      <c r="O1567" s="21" t="s">
        <v>12397</v>
      </c>
    </row>
    <row r="1568" spans="1:15" ht="15" customHeight="1">
      <c r="A1568" s="18" t="s">
        <v>214</v>
      </c>
      <c r="B1568" s="18" t="s">
        <v>215</v>
      </c>
      <c r="C1568" s="19">
        <v>15</v>
      </c>
      <c r="D1568" s="18" t="s">
        <v>751</v>
      </c>
      <c r="E1568" s="18" t="s">
        <v>12184</v>
      </c>
      <c r="F1568" s="20">
        <v>36171032</v>
      </c>
      <c r="G1568" s="18" t="s">
        <v>12398</v>
      </c>
      <c r="H1568" s="18" t="s">
        <v>12399</v>
      </c>
      <c r="I1568" s="18" t="s">
        <v>2775</v>
      </c>
      <c r="J1568" s="18" t="s">
        <v>2775</v>
      </c>
      <c r="K1568" s="18" t="s">
        <v>7287</v>
      </c>
      <c r="L1568" s="20" t="s">
        <v>12400</v>
      </c>
      <c r="M1568" s="18" t="s">
        <v>4206</v>
      </c>
      <c r="N1568" s="21" t="s">
        <v>12401</v>
      </c>
      <c r="O1568" s="21" t="s">
        <v>12402</v>
      </c>
    </row>
    <row r="1569" spans="1:15" ht="15" customHeight="1">
      <c r="A1569" s="18" t="s">
        <v>214</v>
      </c>
      <c r="B1569" s="18" t="s">
        <v>215</v>
      </c>
      <c r="C1569" s="19">
        <v>15</v>
      </c>
      <c r="D1569" s="18" t="s">
        <v>751</v>
      </c>
      <c r="E1569" s="18" t="s">
        <v>12184</v>
      </c>
      <c r="F1569" s="20">
        <v>35104366</v>
      </c>
      <c r="G1569" s="18" t="s">
        <v>4369</v>
      </c>
      <c r="H1569" s="18" t="s">
        <v>4370</v>
      </c>
      <c r="I1569" s="18" t="s">
        <v>874</v>
      </c>
      <c r="J1569" s="18" t="s">
        <v>4371</v>
      </c>
      <c r="K1569" s="18" t="s">
        <v>4213</v>
      </c>
      <c r="L1569" s="20" t="s">
        <v>4372</v>
      </c>
      <c r="M1569" s="18" t="s">
        <v>4373</v>
      </c>
      <c r="N1569" s="21" t="s">
        <v>4374</v>
      </c>
      <c r="O1569" s="21" t="s">
        <v>4375</v>
      </c>
    </row>
    <row r="1570" spans="1:15" ht="15" customHeight="1">
      <c r="A1570" s="18" t="s">
        <v>214</v>
      </c>
      <c r="B1570" s="18" t="s">
        <v>215</v>
      </c>
      <c r="C1570" s="19">
        <v>15</v>
      </c>
      <c r="D1570" s="18" t="s">
        <v>751</v>
      </c>
      <c r="E1570" s="18" t="s">
        <v>12184</v>
      </c>
      <c r="F1570" s="20">
        <v>35367295</v>
      </c>
      <c r="G1570" s="18" t="s">
        <v>12403</v>
      </c>
      <c r="H1570" s="18" t="s">
        <v>12404</v>
      </c>
      <c r="I1570" s="18" t="s">
        <v>874</v>
      </c>
      <c r="J1570" s="18" t="s">
        <v>2533</v>
      </c>
      <c r="K1570" s="18" t="s">
        <v>4552</v>
      </c>
      <c r="L1570" s="20" t="s">
        <v>12405</v>
      </c>
      <c r="M1570" s="18" t="s">
        <v>4307</v>
      </c>
      <c r="N1570" s="21" t="s">
        <v>12406</v>
      </c>
      <c r="O1570" s="21" t="s">
        <v>12407</v>
      </c>
    </row>
    <row r="1571" spans="1:15" ht="15" customHeight="1">
      <c r="A1571" s="18" t="s">
        <v>214</v>
      </c>
      <c r="B1571" s="18" t="s">
        <v>215</v>
      </c>
      <c r="C1571" s="19">
        <v>15</v>
      </c>
      <c r="D1571" s="18" t="s">
        <v>751</v>
      </c>
      <c r="E1571" s="18" t="s">
        <v>12184</v>
      </c>
      <c r="F1571" s="20">
        <v>34371093</v>
      </c>
      <c r="G1571" s="18" t="s">
        <v>12408</v>
      </c>
      <c r="H1571" s="18" t="s">
        <v>12409</v>
      </c>
      <c r="I1571" s="18" t="s">
        <v>954</v>
      </c>
      <c r="J1571" s="18" t="s">
        <v>12410</v>
      </c>
      <c r="K1571" s="18" t="s">
        <v>4552</v>
      </c>
      <c r="L1571" s="20" t="s">
        <v>12411</v>
      </c>
      <c r="M1571" s="18" t="s">
        <v>4307</v>
      </c>
      <c r="N1571" s="21" t="s">
        <v>12412</v>
      </c>
      <c r="O1571" s="21" t="s">
        <v>12413</v>
      </c>
    </row>
    <row r="1572" spans="1:15" ht="15" customHeight="1">
      <c r="A1572" s="18" t="s">
        <v>214</v>
      </c>
      <c r="B1572" s="18" t="s">
        <v>215</v>
      </c>
      <c r="C1572" s="19">
        <v>15</v>
      </c>
      <c r="D1572" s="18" t="s">
        <v>751</v>
      </c>
      <c r="E1572" s="18" t="s">
        <v>12184</v>
      </c>
      <c r="F1572" s="20">
        <v>35698725</v>
      </c>
      <c r="G1572" s="18" t="s">
        <v>12414</v>
      </c>
      <c r="H1572" s="18" t="s">
        <v>12415</v>
      </c>
      <c r="I1572" s="18" t="s">
        <v>954</v>
      </c>
      <c r="J1572" s="18" t="s">
        <v>3299</v>
      </c>
      <c r="K1572" s="18" t="s">
        <v>4399</v>
      </c>
      <c r="L1572" s="20" t="s">
        <v>12416</v>
      </c>
      <c r="M1572" s="18" t="s">
        <v>4206</v>
      </c>
      <c r="N1572" s="21" t="s">
        <v>12417</v>
      </c>
      <c r="O1572" s="21" t="s">
        <v>12418</v>
      </c>
    </row>
    <row r="1573" spans="1:15" ht="15" customHeight="1">
      <c r="A1573" s="18" t="s">
        <v>214</v>
      </c>
      <c r="B1573" s="18" t="s">
        <v>215</v>
      </c>
      <c r="C1573" s="19">
        <v>15</v>
      </c>
      <c r="D1573" s="18" t="s">
        <v>751</v>
      </c>
      <c r="E1573" s="18" t="s">
        <v>12184</v>
      </c>
      <c r="F1573" s="20">
        <v>35170821</v>
      </c>
      <c r="G1573" s="18" t="s">
        <v>12419</v>
      </c>
      <c r="H1573" s="18" t="s">
        <v>12420</v>
      </c>
      <c r="I1573" s="18" t="s">
        <v>1913</v>
      </c>
      <c r="J1573" s="18" t="s">
        <v>6241</v>
      </c>
      <c r="K1573" s="18" t="s">
        <v>4259</v>
      </c>
      <c r="L1573" s="20" t="s">
        <v>12421</v>
      </c>
      <c r="M1573" s="18" t="s">
        <v>6858</v>
      </c>
      <c r="N1573" s="21" t="s">
        <v>12422</v>
      </c>
      <c r="O1573" s="21" t="s">
        <v>12423</v>
      </c>
    </row>
    <row r="1574" spans="1:15" ht="15" customHeight="1">
      <c r="A1574" s="18" t="s">
        <v>214</v>
      </c>
      <c r="B1574" s="18" t="s">
        <v>215</v>
      </c>
      <c r="C1574" s="19">
        <v>15</v>
      </c>
      <c r="D1574" s="18" t="s">
        <v>751</v>
      </c>
      <c r="E1574" s="18" t="s">
        <v>12184</v>
      </c>
      <c r="F1574" s="20">
        <v>35577586</v>
      </c>
      <c r="G1574" s="18" t="s">
        <v>12424</v>
      </c>
      <c r="H1574" s="18" t="s">
        <v>12425</v>
      </c>
      <c r="I1574" s="18" t="s">
        <v>1913</v>
      </c>
      <c r="J1574" s="18" t="s">
        <v>12426</v>
      </c>
      <c r="K1574" s="18" t="s">
        <v>7059</v>
      </c>
      <c r="L1574" s="20" t="s">
        <v>12427</v>
      </c>
      <c r="M1574" s="18" t="s">
        <v>7281</v>
      </c>
      <c r="N1574" s="21" t="s">
        <v>12428</v>
      </c>
      <c r="O1574" s="21" t="s">
        <v>12429</v>
      </c>
    </row>
    <row r="1575" spans="1:15" ht="15" customHeight="1">
      <c r="A1575" s="18" t="s">
        <v>214</v>
      </c>
      <c r="B1575" s="18" t="s">
        <v>215</v>
      </c>
      <c r="C1575" s="19">
        <v>15</v>
      </c>
      <c r="D1575" s="18" t="s">
        <v>751</v>
      </c>
      <c r="E1575" s="18" t="s">
        <v>12342</v>
      </c>
      <c r="F1575" s="20">
        <v>35443955</v>
      </c>
      <c r="G1575" s="18" t="s">
        <v>12430</v>
      </c>
      <c r="H1575" s="18" t="s">
        <v>12431</v>
      </c>
      <c r="I1575" s="18" t="s">
        <v>12432</v>
      </c>
      <c r="J1575" s="18" t="s">
        <v>12432</v>
      </c>
      <c r="K1575" s="18" t="s">
        <v>7287</v>
      </c>
      <c r="L1575" s="20" t="s">
        <v>12433</v>
      </c>
      <c r="M1575" s="18" t="s">
        <v>4275</v>
      </c>
      <c r="N1575" s="21" t="s">
        <v>12434</v>
      </c>
      <c r="O1575" s="21" t="s">
        <v>12435</v>
      </c>
    </row>
    <row r="1576" spans="1:15" ht="15" customHeight="1">
      <c r="A1576" s="18" t="s">
        <v>214</v>
      </c>
      <c r="B1576" s="18" t="s">
        <v>215</v>
      </c>
      <c r="C1576" s="19">
        <v>15</v>
      </c>
      <c r="D1576" s="18" t="s">
        <v>751</v>
      </c>
      <c r="E1576" s="18" t="s">
        <v>12342</v>
      </c>
      <c r="F1576" s="20">
        <v>35275399</v>
      </c>
      <c r="G1576" s="18" t="s">
        <v>12436</v>
      </c>
      <c r="H1576" s="18" t="s">
        <v>12437</v>
      </c>
      <c r="I1576" s="18" t="s">
        <v>12438</v>
      </c>
      <c r="J1576" s="18" t="s">
        <v>12438</v>
      </c>
      <c r="K1576" s="18" t="s">
        <v>9820</v>
      </c>
      <c r="L1576" s="20" t="s">
        <v>12439</v>
      </c>
      <c r="M1576" s="18" t="s">
        <v>9915</v>
      </c>
      <c r="N1576" s="21" t="s">
        <v>12440</v>
      </c>
      <c r="O1576" s="21" t="s">
        <v>12441</v>
      </c>
    </row>
    <row r="1577" spans="1:15" ht="15" customHeight="1">
      <c r="A1577" s="18" t="s">
        <v>214</v>
      </c>
      <c r="B1577" s="18" t="s">
        <v>215</v>
      </c>
      <c r="C1577" s="19">
        <v>15</v>
      </c>
      <c r="D1577" s="18" t="s">
        <v>751</v>
      </c>
      <c r="E1577" s="18" t="s">
        <v>12184</v>
      </c>
      <c r="F1577" s="20">
        <v>34547359</v>
      </c>
      <c r="G1577" s="18" t="s">
        <v>12442</v>
      </c>
      <c r="H1577" s="18" t="s">
        <v>12443</v>
      </c>
      <c r="I1577" s="18" t="s">
        <v>1148</v>
      </c>
      <c r="J1577" s="18" t="s">
        <v>12444</v>
      </c>
      <c r="K1577" s="18" t="s">
        <v>4552</v>
      </c>
      <c r="L1577" s="20" t="s">
        <v>12445</v>
      </c>
      <c r="M1577" s="18" t="s">
        <v>7281</v>
      </c>
      <c r="N1577" s="21" t="s">
        <v>12446</v>
      </c>
      <c r="O1577" s="21" t="s">
        <v>12447</v>
      </c>
    </row>
    <row r="1578" spans="1:15" ht="15" customHeight="1">
      <c r="A1578" s="18" t="s">
        <v>214</v>
      </c>
      <c r="B1578" s="18" t="s">
        <v>215</v>
      </c>
      <c r="C1578" s="19">
        <v>15</v>
      </c>
      <c r="D1578" s="18" t="s">
        <v>751</v>
      </c>
      <c r="E1578" s="18" t="s">
        <v>12184</v>
      </c>
      <c r="F1578" s="20">
        <v>34564854</v>
      </c>
      <c r="G1578" s="18" t="s">
        <v>9761</v>
      </c>
      <c r="H1578" s="18" t="s">
        <v>9762</v>
      </c>
      <c r="I1578" s="18" t="s">
        <v>1148</v>
      </c>
      <c r="J1578" s="18" t="s">
        <v>9763</v>
      </c>
      <c r="K1578" s="18" t="s">
        <v>4213</v>
      </c>
      <c r="L1578" s="20" t="s">
        <v>9764</v>
      </c>
      <c r="M1578" s="18" t="s">
        <v>4320</v>
      </c>
      <c r="N1578" s="21" t="s">
        <v>9765</v>
      </c>
      <c r="O1578" s="21" t="s">
        <v>9766</v>
      </c>
    </row>
    <row r="1579" spans="1:15" ht="15" customHeight="1">
      <c r="A1579" s="18" t="s">
        <v>214</v>
      </c>
      <c r="B1579" s="18" t="s">
        <v>215</v>
      </c>
      <c r="C1579" s="19">
        <v>15</v>
      </c>
      <c r="D1579" s="18" t="s">
        <v>751</v>
      </c>
      <c r="E1579" s="18" t="s">
        <v>12342</v>
      </c>
      <c r="F1579" s="20">
        <v>35063960</v>
      </c>
      <c r="G1579" s="18" t="s">
        <v>12448</v>
      </c>
      <c r="H1579" s="18" t="s">
        <v>12449</v>
      </c>
      <c r="I1579" s="18" t="s">
        <v>3135</v>
      </c>
      <c r="J1579" s="18" t="s">
        <v>3135</v>
      </c>
      <c r="K1579" s="18" t="s">
        <v>7287</v>
      </c>
      <c r="L1579" s="20" t="s">
        <v>12450</v>
      </c>
      <c r="M1579" s="18" t="s">
        <v>4275</v>
      </c>
      <c r="N1579" s="21" t="s">
        <v>12451</v>
      </c>
      <c r="O1579" s="21" t="s">
        <v>12452</v>
      </c>
    </row>
    <row r="1580" spans="1:15" ht="15" customHeight="1">
      <c r="A1580" s="18" t="s">
        <v>214</v>
      </c>
      <c r="B1580" s="18" t="s">
        <v>215</v>
      </c>
      <c r="C1580" s="19">
        <v>15</v>
      </c>
      <c r="D1580" s="18" t="s">
        <v>751</v>
      </c>
      <c r="E1580" s="18" t="s">
        <v>12184</v>
      </c>
      <c r="F1580" s="20">
        <v>34520851</v>
      </c>
      <c r="G1580" s="18" t="s">
        <v>12453</v>
      </c>
      <c r="H1580" s="18" t="s">
        <v>12454</v>
      </c>
      <c r="I1580" s="18" t="s">
        <v>883</v>
      </c>
      <c r="J1580" s="18" t="s">
        <v>12455</v>
      </c>
      <c r="K1580" s="18" t="s">
        <v>7207</v>
      </c>
      <c r="L1580" s="20" t="s">
        <v>12456</v>
      </c>
      <c r="M1580" s="18" t="s">
        <v>4341</v>
      </c>
      <c r="N1580" s="21" t="s">
        <v>12457</v>
      </c>
      <c r="O1580" s="21" t="s">
        <v>12458</v>
      </c>
    </row>
    <row r="1581" spans="1:15" ht="15" customHeight="1">
      <c r="A1581" s="18" t="s">
        <v>214</v>
      </c>
      <c r="B1581" s="18" t="s">
        <v>215</v>
      </c>
      <c r="C1581" s="19">
        <v>15</v>
      </c>
      <c r="D1581" s="18" t="s">
        <v>751</v>
      </c>
      <c r="E1581" s="18" t="s">
        <v>12184</v>
      </c>
      <c r="F1581" s="20">
        <v>34525409</v>
      </c>
      <c r="G1581" s="18" t="s">
        <v>12459</v>
      </c>
      <c r="H1581" s="18" t="s">
        <v>12460</v>
      </c>
      <c r="I1581" s="18" t="s">
        <v>883</v>
      </c>
      <c r="J1581" s="18" t="s">
        <v>12461</v>
      </c>
      <c r="K1581" s="18" t="s">
        <v>7207</v>
      </c>
      <c r="L1581" s="20" t="s">
        <v>12462</v>
      </c>
      <c r="M1581" s="18" t="s">
        <v>4275</v>
      </c>
      <c r="N1581" s="21" t="s">
        <v>12463</v>
      </c>
      <c r="O1581" s="21" t="s">
        <v>12464</v>
      </c>
    </row>
    <row r="1582" spans="1:15" ht="15" customHeight="1">
      <c r="A1582" s="18" t="s">
        <v>214</v>
      </c>
      <c r="B1582" s="18" t="s">
        <v>215</v>
      </c>
      <c r="C1582" s="19">
        <v>15</v>
      </c>
      <c r="D1582" s="18" t="s">
        <v>751</v>
      </c>
      <c r="E1582" s="18" t="s">
        <v>12184</v>
      </c>
      <c r="F1582" s="20">
        <v>34571200</v>
      </c>
      <c r="G1582" s="18" t="s">
        <v>12465</v>
      </c>
      <c r="H1582" s="18" t="s">
        <v>12466</v>
      </c>
      <c r="I1582" s="18" t="s">
        <v>883</v>
      </c>
      <c r="J1582" s="18" t="s">
        <v>3027</v>
      </c>
      <c r="K1582" s="18" t="s">
        <v>7279</v>
      </c>
      <c r="L1582" s="20" t="s">
        <v>12467</v>
      </c>
      <c r="M1582" s="18" t="s">
        <v>4275</v>
      </c>
      <c r="N1582" s="21" t="s">
        <v>12468</v>
      </c>
      <c r="O1582" s="21" t="s">
        <v>12469</v>
      </c>
    </row>
    <row r="1583" spans="1:15" ht="15" customHeight="1">
      <c r="A1583" s="18" t="s">
        <v>214</v>
      </c>
      <c r="B1583" s="18" t="s">
        <v>215</v>
      </c>
      <c r="C1583" s="19">
        <v>15</v>
      </c>
      <c r="D1583" s="18" t="s">
        <v>751</v>
      </c>
      <c r="E1583" s="18" t="s">
        <v>12184</v>
      </c>
      <c r="F1583" s="20">
        <v>35171942</v>
      </c>
      <c r="G1583" s="18" t="s">
        <v>12470</v>
      </c>
      <c r="H1583" s="18" t="s">
        <v>12471</v>
      </c>
      <c r="I1583" s="18" t="s">
        <v>892</v>
      </c>
      <c r="J1583" s="18" t="s">
        <v>11238</v>
      </c>
      <c r="K1583" s="18" t="s">
        <v>4717</v>
      </c>
      <c r="L1583" s="20" t="s">
        <v>12472</v>
      </c>
      <c r="M1583" s="18" t="s">
        <v>4275</v>
      </c>
      <c r="N1583" s="21" t="s">
        <v>12473</v>
      </c>
      <c r="O1583" s="21" t="s">
        <v>12474</v>
      </c>
    </row>
    <row r="1584" spans="1:15" ht="15" customHeight="1">
      <c r="A1584" s="18" t="s">
        <v>214</v>
      </c>
      <c r="B1584" s="18" t="s">
        <v>215</v>
      </c>
      <c r="C1584" s="19">
        <v>15</v>
      </c>
      <c r="D1584" s="18" t="s">
        <v>751</v>
      </c>
      <c r="E1584" s="18" t="s">
        <v>12184</v>
      </c>
      <c r="F1584" s="20">
        <v>35666716</v>
      </c>
      <c r="G1584" s="18" t="s">
        <v>12475</v>
      </c>
      <c r="H1584" s="18" t="s">
        <v>12476</v>
      </c>
      <c r="I1584" s="18" t="s">
        <v>892</v>
      </c>
      <c r="J1584" s="18" t="s">
        <v>12477</v>
      </c>
      <c r="K1584" s="18" t="s">
        <v>4717</v>
      </c>
      <c r="L1584" s="20" t="s">
        <v>12478</v>
      </c>
      <c r="M1584" s="18" t="s">
        <v>4275</v>
      </c>
      <c r="N1584" s="21" t="s">
        <v>12479</v>
      </c>
      <c r="O1584" s="21" t="s">
        <v>12480</v>
      </c>
    </row>
    <row r="1585" spans="1:15" ht="15" customHeight="1">
      <c r="A1585" s="18" t="s">
        <v>214</v>
      </c>
      <c r="B1585" s="18" t="s">
        <v>215</v>
      </c>
      <c r="C1585" s="19">
        <v>15</v>
      </c>
      <c r="D1585" s="18" t="s">
        <v>751</v>
      </c>
      <c r="E1585" s="18" t="s">
        <v>12184</v>
      </c>
      <c r="F1585" s="20">
        <v>34607796</v>
      </c>
      <c r="G1585" s="18" t="s">
        <v>12481</v>
      </c>
      <c r="H1585" s="18" t="s">
        <v>12482</v>
      </c>
      <c r="I1585" s="18" t="s">
        <v>1587</v>
      </c>
      <c r="J1585" s="18" t="s">
        <v>12483</v>
      </c>
      <c r="K1585" s="18" t="s">
        <v>7059</v>
      </c>
      <c r="L1585" s="20" t="s">
        <v>12484</v>
      </c>
      <c r="M1585" s="18" t="s">
        <v>4275</v>
      </c>
      <c r="N1585" s="21" t="s">
        <v>12485</v>
      </c>
      <c r="O1585" s="21" t="s">
        <v>12486</v>
      </c>
    </row>
    <row r="1586" spans="1:15" ht="15" customHeight="1">
      <c r="A1586" s="18" t="s">
        <v>214</v>
      </c>
      <c r="B1586" s="18" t="s">
        <v>215</v>
      </c>
      <c r="C1586" s="19">
        <v>15</v>
      </c>
      <c r="D1586" s="18" t="s">
        <v>751</v>
      </c>
      <c r="E1586" s="18" t="s">
        <v>12184</v>
      </c>
      <c r="F1586" s="20">
        <v>35663774</v>
      </c>
      <c r="G1586" s="18" t="s">
        <v>9772</v>
      </c>
      <c r="H1586" s="18" t="s">
        <v>9773</v>
      </c>
      <c r="I1586" s="18" t="s">
        <v>1587</v>
      </c>
      <c r="J1586" s="18" t="s">
        <v>9774</v>
      </c>
      <c r="K1586" s="18" t="s">
        <v>4221</v>
      </c>
      <c r="L1586" s="20" t="s">
        <v>9775</v>
      </c>
      <c r="M1586" s="18" t="s">
        <v>4206</v>
      </c>
      <c r="N1586" s="21" t="s">
        <v>9776</v>
      </c>
      <c r="O1586" s="21" t="s">
        <v>9777</v>
      </c>
    </row>
    <row r="1587" spans="1:15" ht="15" customHeight="1">
      <c r="A1587" s="18" t="s">
        <v>214</v>
      </c>
      <c r="B1587" s="18" t="s">
        <v>215</v>
      </c>
      <c r="C1587" s="19">
        <v>15</v>
      </c>
      <c r="D1587" s="18" t="s">
        <v>751</v>
      </c>
      <c r="E1587" s="18" t="s">
        <v>12184</v>
      </c>
      <c r="F1587" s="20">
        <v>34468686</v>
      </c>
      <c r="G1587" s="18" t="s">
        <v>12487</v>
      </c>
      <c r="H1587" s="18" t="s">
        <v>12488</v>
      </c>
      <c r="I1587" s="18" t="s">
        <v>2511</v>
      </c>
      <c r="J1587" s="18"/>
      <c r="K1587" s="18" t="s">
        <v>4234</v>
      </c>
      <c r="L1587" s="20" t="s">
        <v>12489</v>
      </c>
      <c r="M1587" s="18" t="s">
        <v>4307</v>
      </c>
      <c r="N1587" s="21" t="s">
        <v>12490</v>
      </c>
      <c r="O1587" s="21" t="s">
        <v>12491</v>
      </c>
    </row>
    <row r="1588" spans="1:15" ht="15" customHeight="1">
      <c r="A1588" s="18" t="s">
        <v>214</v>
      </c>
      <c r="B1588" s="18" t="s">
        <v>215</v>
      </c>
      <c r="C1588" s="19">
        <v>15</v>
      </c>
      <c r="D1588" s="18" t="s">
        <v>751</v>
      </c>
      <c r="E1588" s="18" t="s">
        <v>12184</v>
      </c>
      <c r="F1588" s="20">
        <v>34468687</v>
      </c>
      <c r="G1588" s="18" t="s">
        <v>12492</v>
      </c>
      <c r="H1588" s="18" t="s">
        <v>12493</v>
      </c>
      <c r="I1588" s="18" t="s">
        <v>2511</v>
      </c>
      <c r="J1588" s="18"/>
      <c r="K1588" s="18" t="s">
        <v>4234</v>
      </c>
      <c r="L1588" s="20" t="s">
        <v>12494</v>
      </c>
      <c r="M1588" s="18" t="s">
        <v>4307</v>
      </c>
      <c r="N1588" s="21" t="s">
        <v>12495</v>
      </c>
      <c r="O1588" s="21" t="s">
        <v>12496</v>
      </c>
    </row>
    <row r="1589" spans="1:15" ht="15" customHeight="1">
      <c r="A1589" s="18" t="s">
        <v>214</v>
      </c>
      <c r="B1589" s="18" t="s">
        <v>215</v>
      </c>
      <c r="C1589" s="19">
        <v>15</v>
      </c>
      <c r="D1589" s="18" t="s">
        <v>751</v>
      </c>
      <c r="E1589" s="18" t="s">
        <v>12184</v>
      </c>
      <c r="F1589" s="20">
        <v>33730366</v>
      </c>
      <c r="G1589" s="18" t="s">
        <v>12497</v>
      </c>
      <c r="H1589" s="18" t="s">
        <v>12498</v>
      </c>
      <c r="I1589" s="18" t="s">
        <v>677</v>
      </c>
      <c r="J1589" s="18" t="s">
        <v>6723</v>
      </c>
      <c r="K1589" s="18" t="s">
        <v>4213</v>
      </c>
      <c r="L1589" s="20" t="s">
        <v>12499</v>
      </c>
      <c r="M1589" s="18" t="s">
        <v>4275</v>
      </c>
      <c r="N1589" s="21" t="s">
        <v>12500</v>
      </c>
      <c r="O1589" s="21" t="s">
        <v>12501</v>
      </c>
    </row>
    <row r="1590" spans="1:15" ht="15" customHeight="1">
      <c r="A1590" s="18" t="s">
        <v>214</v>
      </c>
      <c r="B1590" s="18" t="s">
        <v>215</v>
      </c>
      <c r="C1590" s="19">
        <v>15</v>
      </c>
      <c r="D1590" s="18" t="s">
        <v>751</v>
      </c>
      <c r="E1590" s="18" t="s">
        <v>12184</v>
      </c>
      <c r="F1590" s="20">
        <v>34145643</v>
      </c>
      <c r="G1590" s="18" t="s">
        <v>7366</v>
      </c>
      <c r="H1590" s="18" t="s">
        <v>7367</v>
      </c>
      <c r="I1590" s="18" t="s">
        <v>677</v>
      </c>
      <c r="J1590" s="18" t="s">
        <v>7368</v>
      </c>
      <c r="K1590" s="18" t="s">
        <v>4259</v>
      </c>
      <c r="L1590" s="20" t="s">
        <v>7369</v>
      </c>
      <c r="M1590" s="18" t="s">
        <v>4373</v>
      </c>
      <c r="N1590" s="21" t="s">
        <v>7370</v>
      </c>
      <c r="O1590" s="21" t="s">
        <v>7371</v>
      </c>
    </row>
    <row r="1591" spans="1:15" ht="15" customHeight="1">
      <c r="A1591" s="18" t="s">
        <v>214</v>
      </c>
      <c r="B1591" s="18" t="s">
        <v>215</v>
      </c>
      <c r="C1591" s="19">
        <v>15</v>
      </c>
      <c r="D1591" s="18" t="s">
        <v>751</v>
      </c>
      <c r="E1591" s="18" t="s">
        <v>12184</v>
      </c>
      <c r="F1591" s="20">
        <v>33655501</v>
      </c>
      <c r="G1591" s="18" t="s">
        <v>12502</v>
      </c>
      <c r="H1591" s="18" t="s">
        <v>12503</v>
      </c>
      <c r="I1591" s="18" t="s">
        <v>1175</v>
      </c>
      <c r="J1591" s="18" t="s">
        <v>12504</v>
      </c>
      <c r="K1591" s="18" t="s">
        <v>4213</v>
      </c>
      <c r="L1591" s="20" t="s">
        <v>12505</v>
      </c>
      <c r="M1591" s="18" t="s">
        <v>4307</v>
      </c>
      <c r="N1591" s="21" t="s">
        <v>12506</v>
      </c>
      <c r="O1591" s="21" t="s">
        <v>12507</v>
      </c>
    </row>
    <row r="1592" spans="1:15" ht="15" customHeight="1">
      <c r="A1592" s="18" t="s">
        <v>214</v>
      </c>
      <c r="B1592" s="18" t="s">
        <v>215</v>
      </c>
      <c r="C1592" s="19">
        <v>15</v>
      </c>
      <c r="D1592" s="18" t="s">
        <v>751</v>
      </c>
      <c r="E1592" s="18" t="s">
        <v>12184</v>
      </c>
      <c r="F1592" s="20">
        <v>33860299</v>
      </c>
      <c r="G1592" s="18" t="s">
        <v>12508</v>
      </c>
      <c r="H1592" s="18" t="s">
        <v>12509</v>
      </c>
      <c r="I1592" s="18" t="s">
        <v>12510</v>
      </c>
      <c r="J1592" s="18"/>
      <c r="K1592" s="18" t="s">
        <v>12511</v>
      </c>
      <c r="L1592" s="20" t="s">
        <v>12512</v>
      </c>
      <c r="M1592" s="18" t="s">
        <v>4275</v>
      </c>
      <c r="N1592" s="21" t="s">
        <v>12513</v>
      </c>
      <c r="O1592" s="21" t="s">
        <v>12514</v>
      </c>
    </row>
    <row r="1593" spans="1:15" ht="15" customHeight="1">
      <c r="A1593" s="18" t="s">
        <v>214</v>
      </c>
      <c r="B1593" s="18" t="s">
        <v>215</v>
      </c>
      <c r="C1593" s="19">
        <v>15</v>
      </c>
      <c r="D1593" s="18" t="s">
        <v>751</v>
      </c>
      <c r="E1593" s="18" t="s">
        <v>12184</v>
      </c>
      <c r="F1593" s="20">
        <v>34233978</v>
      </c>
      <c r="G1593" s="18" t="s">
        <v>12515</v>
      </c>
      <c r="H1593" s="18" t="s">
        <v>12516</v>
      </c>
      <c r="I1593" s="18" t="s">
        <v>2801</v>
      </c>
      <c r="J1593" s="18" t="s">
        <v>2801</v>
      </c>
      <c r="K1593" s="18" t="s">
        <v>7287</v>
      </c>
      <c r="L1593" s="20" t="s">
        <v>12517</v>
      </c>
      <c r="M1593" s="18" t="s">
        <v>4341</v>
      </c>
      <c r="N1593" s="21" t="s">
        <v>12518</v>
      </c>
      <c r="O1593" s="21" t="s">
        <v>12519</v>
      </c>
    </row>
    <row r="1594" spans="1:15" ht="15" customHeight="1">
      <c r="A1594" s="18" t="s">
        <v>214</v>
      </c>
      <c r="B1594" s="18" t="s">
        <v>215</v>
      </c>
      <c r="C1594" s="19">
        <v>15</v>
      </c>
      <c r="D1594" s="18" t="s">
        <v>751</v>
      </c>
      <c r="E1594" s="18" t="s">
        <v>12184</v>
      </c>
      <c r="F1594" s="20">
        <v>33368145</v>
      </c>
      <c r="G1594" s="18" t="s">
        <v>7399</v>
      </c>
      <c r="H1594" s="18" t="s">
        <v>7400</v>
      </c>
      <c r="I1594" s="18" t="s">
        <v>1291</v>
      </c>
      <c r="J1594" s="18" t="s">
        <v>7401</v>
      </c>
      <c r="K1594" s="18" t="s">
        <v>4213</v>
      </c>
      <c r="L1594" s="20" t="s">
        <v>7402</v>
      </c>
      <c r="M1594" s="18" t="s">
        <v>4206</v>
      </c>
      <c r="N1594" s="21" t="s">
        <v>7403</v>
      </c>
      <c r="O1594" s="21" t="s">
        <v>7404</v>
      </c>
    </row>
    <row r="1595" spans="1:15" ht="15" customHeight="1">
      <c r="A1595" s="18" t="s">
        <v>214</v>
      </c>
      <c r="B1595" s="18" t="s">
        <v>215</v>
      </c>
      <c r="C1595" s="19">
        <v>15</v>
      </c>
      <c r="D1595" s="18" t="s">
        <v>751</v>
      </c>
      <c r="E1595" s="18" t="s">
        <v>12184</v>
      </c>
      <c r="F1595" s="20">
        <v>33511645</v>
      </c>
      <c r="G1595" s="18" t="s">
        <v>12520</v>
      </c>
      <c r="H1595" s="18" t="s">
        <v>12521</v>
      </c>
      <c r="I1595" s="18" t="s">
        <v>1291</v>
      </c>
      <c r="J1595" s="18" t="s">
        <v>12522</v>
      </c>
      <c r="K1595" s="18" t="s">
        <v>4213</v>
      </c>
      <c r="L1595" s="20" t="s">
        <v>12523</v>
      </c>
      <c r="M1595" s="18" t="s">
        <v>4275</v>
      </c>
      <c r="N1595" s="21" t="s">
        <v>12524</v>
      </c>
      <c r="O1595" s="21" t="s">
        <v>12525</v>
      </c>
    </row>
    <row r="1596" spans="1:15" ht="15" customHeight="1">
      <c r="A1596" s="18" t="s">
        <v>214</v>
      </c>
      <c r="B1596" s="18" t="s">
        <v>215</v>
      </c>
      <c r="C1596" s="19">
        <v>15</v>
      </c>
      <c r="D1596" s="18" t="s">
        <v>751</v>
      </c>
      <c r="E1596" s="18" t="s">
        <v>12184</v>
      </c>
      <c r="F1596" s="20">
        <v>33570761</v>
      </c>
      <c r="G1596" s="18" t="s">
        <v>10266</v>
      </c>
      <c r="H1596" s="18" t="s">
        <v>10267</v>
      </c>
      <c r="I1596" s="18" t="s">
        <v>1291</v>
      </c>
      <c r="J1596" s="18" t="s">
        <v>10268</v>
      </c>
      <c r="K1596" s="18" t="s">
        <v>4213</v>
      </c>
      <c r="L1596" s="20" t="s">
        <v>10269</v>
      </c>
      <c r="M1596" s="18" t="s">
        <v>4373</v>
      </c>
      <c r="N1596" s="21" t="s">
        <v>10270</v>
      </c>
      <c r="O1596" s="21" t="s">
        <v>10271</v>
      </c>
    </row>
    <row r="1597" spans="1:15" ht="15" customHeight="1">
      <c r="A1597" s="18" t="s">
        <v>214</v>
      </c>
      <c r="B1597" s="18" t="s">
        <v>215</v>
      </c>
      <c r="C1597" s="19">
        <v>15</v>
      </c>
      <c r="D1597" s="18" t="s">
        <v>751</v>
      </c>
      <c r="E1597" s="18" t="s">
        <v>12184</v>
      </c>
      <c r="F1597" s="20">
        <v>33569573</v>
      </c>
      <c r="G1597" s="18" t="s">
        <v>12520</v>
      </c>
      <c r="H1597" s="18" t="s">
        <v>12526</v>
      </c>
      <c r="I1597" s="18" t="s">
        <v>7803</v>
      </c>
      <c r="J1597" s="18"/>
      <c r="K1597" s="18" t="s">
        <v>12213</v>
      </c>
      <c r="L1597" s="20" t="s">
        <v>12527</v>
      </c>
      <c r="M1597" s="18" t="s">
        <v>4275</v>
      </c>
      <c r="N1597" s="21" t="s">
        <v>12528</v>
      </c>
      <c r="O1597" s="21" t="s">
        <v>12529</v>
      </c>
    </row>
    <row r="1598" spans="1:15" ht="15" customHeight="1">
      <c r="A1598" s="18" t="s">
        <v>214</v>
      </c>
      <c r="B1598" s="18" t="s">
        <v>215</v>
      </c>
      <c r="C1598" s="19">
        <v>15</v>
      </c>
      <c r="D1598" s="18" t="s">
        <v>751</v>
      </c>
      <c r="E1598" s="18" t="s">
        <v>12184</v>
      </c>
      <c r="F1598" s="20">
        <v>33216946</v>
      </c>
      <c r="G1598" s="18" t="s">
        <v>12530</v>
      </c>
      <c r="H1598" s="18" t="s">
        <v>12531</v>
      </c>
      <c r="I1598" s="18" t="s">
        <v>1882</v>
      </c>
      <c r="J1598" s="18" t="s">
        <v>12532</v>
      </c>
      <c r="K1598" s="18" t="s">
        <v>4213</v>
      </c>
      <c r="L1598" s="20" t="s">
        <v>12533</v>
      </c>
      <c r="M1598" s="18" t="s">
        <v>4275</v>
      </c>
      <c r="N1598" s="21" t="s">
        <v>12534</v>
      </c>
      <c r="O1598" s="21" t="s">
        <v>12535</v>
      </c>
    </row>
    <row r="1599" spans="1:15" ht="15" customHeight="1">
      <c r="A1599" s="18" t="s">
        <v>214</v>
      </c>
      <c r="B1599" s="18" t="s">
        <v>215</v>
      </c>
      <c r="C1599" s="19">
        <v>15</v>
      </c>
      <c r="D1599" s="18" t="s">
        <v>751</v>
      </c>
      <c r="E1599" s="18" t="s">
        <v>12184</v>
      </c>
      <c r="F1599" s="20">
        <v>33687983</v>
      </c>
      <c r="G1599" s="18" t="s">
        <v>12536</v>
      </c>
      <c r="H1599" s="18" t="s">
        <v>12537</v>
      </c>
      <c r="I1599" s="18" t="s">
        <v>1882</v>
      </c>
      <c r="J1599" s="18" t="s">
        <v>2385</v>
      </c>
      <c r="K1599" s="18" t="s">
        <v>12538</v>
      </c>
      <c r="L1599" s="20" t="s">
        <v>12539</v>
      </c>
      <c r="M1599" s="18" t="s">
        <v>4206</v>
      </c>
      <c r="N1599" s="21" t="s">
        <v>12540</v>
      </c>
      <c r="O1599" s="21" t="s">
        <v>12541</v>
      </c>
    </row>
    <row r="1600" spans="1:15" ht="15" customHeight="1">
      <c r="A1600" s="18" t="s">
        <v>214</v>
      </c>
      <c r="B1600" s="18" t="s">
        <v>215</v>
      </c>
      <c r="C1600" s="19">
        <v>15</v>
      </c>
      <c r="D1600" s="18" t="s">
        <v>751</v>
      </c>
      <c r="E1600" s="18" t="s">
        <v>12184</v>
      </c>
      <c r="F1600" s="20">
        <v>33090454</v>
      </c>
      <c r="G1600" s="18" t="s">
        <v>12542</v>
      </c>
      <c r="H1600" s="18" t="s">
        <v>12543</v>
      </c>
      <c r="I1600" s="18" t="s">
        <v>2174</v>
      </c>
      <c r="J1600" s="18" t="s">
        <v>5349</v>
      </c>
      <c r="K1600" s="18" t="s">
        <v>4213</v>
      </c>
      <c r="L1600" s="20" t="s">
        <v>12544</v>
      </c>
      <c r="M1600" s="18" t="s">
        <v>4275</v>
      </c>
      <c r="N1600" s="21" t="s">
        <v>12545</v>
      </c>
      <c r="O1600" s="21" t="s">
        <v>12546</v>
      </c>
    </row>
    <row r="1601" spans="1:15" ht="15" customHeight="1">
      <c r="A1601" s="18" t="s">
        <v>214</v>
      </c>
      <c r="B1601" s="18" t="s">
        <v>215</v>
      </c>
      <c r="C1601" s="19">
        <v>15</v>
      </c>
      <c r="D1601" s="18" t="s">
        <v>751</v>
      </c>
      <c r="E1601" s="18" t="s">
        <v>12184</v>
      </c>
      <c r="F1601" s="20">
        <v>33516523</v>
      </c>
      <c r="G1601" s="18" t="s">
        <v>12547</v>
      </c>
      <c r="H1601" s="18" t="s">
        <v>12548</v>
      </c>
      <c r="I1601" s="18" t="s">
        <v>2174</v>
      </c>
      <c r="J1601" s="18" t="s">
        <v>12549</v>
      </c>
      <c r="K1601" s="18" t="s">
        <v>4228</v>
      </c>
      <c r="L1601" s="20" t="s">
        <v>12550</v>
      </c>
      <c r="M1601" s="18" t="s">
        <v>4275</v>
      </c>
      <c r="N1601" s="21" t="s">
        <v>12551</v>
      </c>
      <c r="O1601" s="21" t="s">
        <v>12552</v>
      </c>
    </row>
    <row r="1602" spans="1:15" ht="15" customHeight="1">
      <c r="A1602" s="18" t="s">
        <v>214</v>
      </c>
      <c r="B1602" s="18" t="s">
        <v>215</v>
      </c>
      <c r="C1602" s="19">
        <v>15</v>
      </c>
      <c r="D1602" s="18" t="s">
        <v>751</v>
      </c>
      <c r="E1602" s="18" t="s">
        <v>12184</v>
      </c>
      <c r="F1602" s="20">
        <v>33926904</v>
      </c>
      <c r="G1602" s="18" t="s">
        <v>12553</v>
      </c>
      <c r="H1602" s="18" t="s">
        <v>12554</v>
      </c>
      <c r="I1602" s="18" t="s">
        <v>11269</v>
      </c>
      <c r="J1602" s="18" t="s">
        <v>11269</v>
      </c>
      <c r="K1602" s="18" t="s">
        <v>7009</v>
      </c>
      <c r="L1602" s="20" t="s">
        <v>12555</v>
      </c>
      <c r="M1602" s="18" t="s">
        <v>4275</v>
      </c>
      <c r="N1602" s="21" t="s">
        <v>12556</v>
      </c>
      <c r="O1602" s="21" t="s">
        <v>12557</v>
      </c>
    </row>
    <row r="1603" spans="1:15" ht="15" customHeight="1">
      <c r="A1603" s="18" t="s">
        <v>214</v>
      </c>
      <c r="B1603" s="18" t="s">
        <v>215</v>
      </c>
      <c r="C1603" s="19">
        <v>15</v>
      </c>
      <c r="D1603" s="18" t="s">
        <v>751</v>
      </c>
      <c r="E1603" s="18" t="s">
        <v>12184</v>
      </c>
      <c r="F1603" s="20">
        <v>33926985</v>
      </c>
      <c r="G1603" s="18" t="s">
        <v>12558</v>
      </c>
      <c r="H1603" s="18" t="s">
        <v>12559</v>
      </c>
      <c r="I1603" s="18" t="s">
        <v>11269</v>
      </c>
      <c r="J1603" s="18" t="s">
        <v>11269</v>
      </c>
      <c r="K1603" s="18" t="s">
        <v>7287</v>
      </c>
      <c r="L1603" s="20" t="s">
        <v>12560</v>
      </c>
      <c r="M1603" s="18" t="s">
        <v>4275</v>
      </c>
      <c r="N1603" s="21" t="s">
        <v>12561</v>
      </c>
      <c r="O1603" s="21" t="s">
        <v>12562</v>
      </c>
    </row>
    <row r="1604" spans="1:15" ht="15" customHeight="1">
      <c r="A1604" s="18" t="s">
        <v>214</v>
      </c>
      <c r="B1604" s="18" t="s">
        <v>215</v>
      </c>
      <c r="C1604" s="19">
        <v>15</v>
      </c>
      <c r="D1604" s="18" t="s">
        <v>751</v>
      </c>
      <c r="E1604" s="18" t="s">
        <v>12184</v>
      </c>
      <c r="F1604" s="20">
        <v>33851963</v>
      </c>
      <c r="G1604" s="18" t="s">
        <v>12563</v>
      </c>
      <c r="H1604" s="18" t="s">
        <v>12564</v>
      </c>
      <c r="I1604" s="18" t="s">
        <v>7815</v>
      </c>
      <c r="J1604" s="18" t="s">
        <v>7815</v>
      </c>
      <c r="K1604" s="18" t="s">
        <v>4234</v>
      </c>
      <c r="L1604" s="20" t="s">
        <v>12565</v>
      </c>
      <c r="M1604" s="18" t="s">
        <v>4206</v>
      </c>
      <c r="N1604" s="21" t="s">
        <v>12566</v>
      </c>
      <c r="O1604" s="21" t="s">
        <v>12567</v>
      </c>
    </row>
    <row r="1605" spans="1:15" ht="15" customHeight="1">
      <c r="A1605" s="18" t="s">
        <v>214</v>
      </c>
      <c r="B1605" s="18" t="s">
        <v>215</v>
      </c>
      <c r="C1605" s="19">
        <v>15</v>
      </c>
      <c r="D1605" s="18" t="s">
        <v>751</v>
      </c>
      <c r="E1605" s="18" t="s">
        <v>12184</v>
      </c>
      <c r="F1605" s="20">
        <v>33612430</v>
      </c>
      <c r="G1605" s="18" t="s">
        <v>12568</v>
      </c>
      <c r="H1605" s="18" t="s">
        <v>12569</v>
      </c>
      <c r="I1605" s="18" t="s">
        <v>4474</v>
      </c>
      <c r="J1605" s="18" t="s">
        <v>12570</v>
      </c>
      <c r="K1605" s="18" t="s">
        <v>12571</v>
      </c>
      <c r="L1605" s="20" t="s">
        <v>12572</v>
      </c>
      <c r="M1605" s="18" t="s">
        <v>4275</v>
      </c>
      <c r="N1605" s="21" t="s">
        <v>12573</v>
      </c>
      <c r="O1605" s="21" t="s">
        <v>12574</v>
      </c>
    </row>
    <row r="1606" spans="1:15" ht="15" customHeight="1">
      <c r="A1606" s="18" t="s">
        <v>214</v>
      </c>
      <c r="B1606" s="18" t="s">
        <v>215</v>
      </c>
      <c r="C1606" s="19">
        <v>15</v>
      </c>
      <c r="D1606" s="18" t="s">
        <v>751</v>
      </c>
      <c r="E1606" s="18" t="s">
        <v>12184</v>
      </c>
      <c r="F1606" s="20">
        <v>33541270</v>
      </c>
      <c r="G1606" s="18" t="s">
        <v>12575</v>
      </c>
      <c r="H1606" s="18" t="s">
        <v>12576</v>
      </c>
      <c r="I1606" s="18" t="s">
        <v>12577</v>
      </c>
      <c r="J1606" s="18" t="s">
        <v>12577</v>
      </c>
      <c r="K1606" s="18" t="s">
        <v>12578</v>
      </c>
      <c r="L1606" s="20" t="s">
        <v>12579</v>
      </c>
      <c r="M1606" s="18" t="s">
        <v>4275</v>
      </c>
      <c r="N1606" s="21" t="s">
        <v>12580</v>
      </c>
      <c r="O1606" s="21" t="s">
        <v>12581</v>
      </c>
    </row>
    <row r="1607" spans="1:15" ht="15" customHeight="1">
      <c r="A1607" s="18" t="s">
        <v>214</v>
      </c>
      <c r="B1607" s="18" t="s">
        <v>215</v>
      </c>
      <c r="C1607" s="19">
        <v>15</v>
      </c>
      <c r="D1607" s="18" t="s">
        <v>751</v>
      </c>
      <c r="E1607" s="18" t="s">
        <v>12184</v>
      </c>
      <c r="F1607" s="20">
        <v>33006135</v>
      </c>
      <c r="G1607" s="18" t="s">
        <v>12582</v>
      </c>
      <c r="H1607" s="18" t="s">
        <v>12583</v>
      </c>
      <c r="I1607" s="18" t="s">
        <v>1598</v>
      </c>
      <c r="J1607" s="18" t="s">
        <v>11959</v>
      </c>
      <c r="K1607" s="18" t="s">
        <v>4213</v>
      </c>
      <c r="L1607" s="20" t="s">
        <v>12584</v>
      </c>
      <c r="M1607" s="18" t="s">
        <v>4275</v>
      </c>
      <c r="N1607" s="21" t="s">
        <v>12585</v>
      </c>
      <c r="O1607" s="21" t="s">
        <v>12586</v>
      </c>
    </row>
    <row r="1608" spans="1:15" ht="15" customHeight="1">
      <c r="A1608" s="18" t="s">
        <v>214</v>
      </c>
      <c r="B1608" s="18" t="s">
        <v>215</v>
      </c>
      <c r="C1608" s="19">
        <v>15</v>
      </c>
      <c r="D1608" s="18" t="s">
        <v>751</v>
      </c>
      <c r="E1608" s="18" t="s">
        <v>12342</v>
      </c>
      <c r="F1608" s="20">
        <v>33408196</v>
      </c>
      <c r="G1608" s="18" t="s">
        <v>12587</v>
      </c>
      <c r="H1608" s="18" t="s">
        <v>12588</v>
      </c>
      <c r="I1608" s="18" t="s">
        <v>12589</v>
      </c>
      <c r="J1608" s="18" t="s">
        <v>12589</v>
      </c>
      <c r="K1608" s="18" t="s">
        <v>7287</v>
      </c>
      <c r="L1608" s="20" t="s">
        <v>12590</v>
      </c>
      <c r="M1608" s="18" t="s">
        <v>4275</v>
      </c>
      <c r="N1608" s="21" t="s">
        <v>12591</v>
      </c>
      <c r="O1608" s="21" t="s">
        <v>12592</v>
      </c>
    </row>
    <row r="1609" spans="1:15" ht="15" customHeight="1">
      <c r="A1609" s="18" t="s">
        <v>214</v>
      </c>
      <c r="B1609" s="18" t="s">
        <v>215</v>
      </c>
      <c r="C1609" s="19">
        <v>15</v>
      </c>
      <c r="D1609" s="18" t="s">
        <v>751</v>
      </c>
      <c r="E1609" s="18" t="s">
        <v>12184</v>
      </c>
      <c r="F1609" s="20">
        <v>33511224</v>
      </c>
      <c r="G1609" s="18" t="s">
        <v>12593</v>
      </c>
      <c r="H1609" s="18" t="s">
        <v>12594</v>
      </c>
      <c r="I1609" s="18" t="s">
        <v>1297</v>
      </c>
      <c r="J1609" s="18" t="s">
        <v>12595</v>
      </c>
      <c r="K1609" s="18" t="s">
        <v>7745</v>
      </c>
      <c r="L1609" s="20" t="s">
        <v>12596</v>
      </c>
      <c r="M1609" s="18" t="s">
        <v>4215</v>
      </c>
      <c r="N1609" s="21" t="s">
        <v>12597</v>
      </c>
      <c r="O1609" s="21" t="s">
        <v>12598</v>
      </c>
    </row>
    <row r="1610" spans="1:15" ht="15" customHeight="1">
      <c r="A1610" s="18" t="s">
        <v>214</v>
      </c>
      <c r="B1610" s="18" t="s">
        <v>215</v>
      </c>
      <c r="C1610" s="19">
        <v>15</v>
      </c>
      <c r="D1610" s="18" t="s">
        <v>751</v>
      </c>
      <c r="E1610" s="18" t="s">
        <v>12184</v>
      </c>
      <c r="F1610" s="20">
        <v>32147814</v>
      </c>
      <c r="G1610" s="18" t="s">
        <v>12599</v>
      </c>
      <c r="H1610" s="18" t="s">
        <v>12600</v>
      </c>
      <c r="I1610" s="18" t="s">
        <v>1297</v>
      </c>
      <c r="J1610" s="18" t="s">
        <v>12601</v>
      </c>
      <c r="K1610" s="18" t="s">
        <v>4213</v>
      </c>
      <c r="L1610" s="20" t="s">
        <v>12602</v>
      </c>
      <c r="M1610" s="18" t="s">
        <v>4275</v>
      </c>
      <c r="N1610" s="21" t="s">
        <v>12603</v>
      </c>
      <c r="O1610" s="21" t="s">
        <v>12604</v>
      </c>
    </row>
    <row r="1611" spans="1:15" ht="15" customHeight="1">
      <c r="A1611" s="18" t="s">
        <v>214</v>
      </c>
      <c r="B1611" s="18" t="s">
        <v>215</v>
      </c>
      <c r="C1611" s="19">
        <v>15</v>
      </c>
      <c r="D1611" s="18" t="s">
        <v>751</v>
      </c>
      <c r="E1611" s="18" t="s">
        <v>12184</v>
      </c>
      <c r="F1611" s="20">
        <v>32222069</v>
      </c>
      <c r="G1611" s="18" t="s">
        <v>7421</v>
      </c>
      <c r="H1611" s="18" t="s">
        <v>7422</v>
      </c>
      <c r="I1611" s="18" t="s">
        <v>1297</v>
      </c>
      <c r="J1611" s="18" t="s">
        <v>7423</v>
      </c>
      <c r="K1611" s="18" t="s">
        <v>4213</v>
      </c>
      <c r="L1611" s="20" t="s">
        <v>7424</v>
      </c>
      <c r="M1611" s="18" t="s">
        <v>4275</v>
      </c>
      <c r="N1611" s="21" t="s">
        <v>7425</v>
      </c>
      <c r="O1611" s="21" t="s">
        <v>7426</v>
      </c>
    </row>
    <row r="1612" spans="1:15" ht="15" customHeight="1">
      <c r="A1612" s="18" t="s">
        <v>214</v>
      </c>
      <c r="B1612" s="18" t="s">
        <v>215</v>
      </c>
      <c r="C1612" s="19">
        <v>15</v>
      </c>
      <c r="D1612" s="18" t="s">
        <v>751</v>
      </c>
      <c r="E1612" s="18" t="s">
        <v>12184</v>
      </c>
      <c r="F1612" s="20">
        <v>34555018</v>
      </c>
      <c r="G1612" s="18" t="s">
        <v>12605</v>
      </c>
      <c r="H1612" s="18" t="s">
        <v>12606</v>
      </c>
      <c r="I1612" s="18" t="s">
        <v>1149</v>
      </c>
      <c r="J1612" s="18" t="s">
        <v>3668</v>
      </c>
      <c r="K1612" s="18" t="s">
        <v>4717</v>
      </c>
      <c r="L1612" s="20" t="s">
        <v>12607</v>
      </c>
      <c r="M1612" s="18" t="s">
        <v>4275</v>
      </c>
      <c r="N1612" s="21" t="s">
        <v>12608</v>
      </c>
      <c r="O1612" s="21" t="s">
        <v>12609</v>
      </c>
    </row>
    <row r="1613" spans="1:15" ht="15" customHeight="1">
      <c r="A1613" s="18" t="s">
        <v>214</v>
      </c>
      <c r="B1613" s="18" t="s">
        <v>215</v>
      </c>
      <c r="C1613" s="19">
        <v>15</v>
      </c>
      <c r="D1613" s="18" t="s">
        <v>751</v>
      </c>
      <c r="E1613" s="18" t="s">
        <v>12184</v>
      </c>
      <c r="F1613" s="20">
        <v>34614025</v>
      </c>
      <c r="G1613" s="18" t="s">
        <v>12610</v>
      </c>
      <c r="H1613" s="18" t="s">
        <v>12611</v>
      </c>
      <c r="I1613" s="18" t="s">
        <v>1149</v>
      </c>
      <c r="J1613" s="18" t="s">
        <v>12612</v>
      </c>
      <c r="K1613" s="18" t="s">
        <v>4717</v>
      </c>
      <c r="L1613" s="20" t="s">
        <v>12613</v>
      </c>
      <c r="M1613" s="18" t="s">
        <v>4307</v>
      </c>
      <c r="N1613" s="21" t="s">
        <v>12614</v>
      </c>
      <c r="O1613" s="21" t="s">
        <v>12615</v>
      </c>
    </row>
    <row r="1614" spans="1:15" ht="15" customHeight="1">
      <c r="A1614" s="18" t="s">
        <v>214</v>
      </c>
      <c r="B1614" s="18" t="s">
        <v>215</v>
      </c>
      <c r="C1614" s="19">
        <v>15</v>
      </c>
      <c r="D1614" s="18" t="s">
        <v>751</v>
      </c>
      <c r="E1614" s="18" t="s">
        <v>12184</v>
      </c>
      <c r="F1614" s="20">
        <v>34877471</v>
      </c>
      <c r="G1614" s="18" t="s">
        <v>12616</v>
      </c>
      <c r="H1614" s="18" t="s">
        <v>12617</v>
      </c>
      <c r="I1614" s="18" t="s">
        <v>1149</v>
      </c>
      <c r="J1614" s="18" t="s">
        <v>12618</v>
      </c>
      <c r="K1614" s="18" t="s">
        <v>12619</v>
      </c>
      <c r="L1614" s="20" t="s">
        <v>12620</v>
      </c>
      <c r="M1614" s="18" t="s">
        <v>4206</v>
      </c>
      <c r="N1614" s="21" t="s">
        <v>12621</v>
      </c>
      <c r="O1614" s="21" t="s">
        <v>12622</v>
      </c>
    </row>
    <row r="1615" spans="1:15" ht="15" customHeight="1">
      <c r="A1615" s="18" t="s">
        <v>214</v>
      </c>
      <c r="B1615" s="18" t="s">
        <v>215</v>
      </c>
      <c r="C1615" s="19">
        <v>15</v>
      </c>
      <c r="D1615" s="18" t="s">
        <v>751</v>
      </c>
      <c r="E1615" s="18" t="s">
        <v>12184</v>
      </c>
      <c r="F1615" s="20">
        <v>33372068</v>
      </c>
      <c r="G1615" s="18" t="s">
        <v>12623</v>
      </c>
      <c r="H1615" s="18" t="s">
        <v>12624</v>
      </c>
      <c r="I1615" s="18" t="s">
        <v>12625</v>
      </c>
      <c r="J1615" s="18" t="s">
        <v>12625</v>
      </c>
      <c r="K1615" s="18" t="s">
        <v>7287</v>
      </c>
      <c r="L1615" s="20" t="s">
        <v>12626</v>
      </c>
      <c r="M1615" s="18" t="s">
        <v>4275</v>
      </c>
      <c r="N1615" s="21" t="s">
        <v>12627</v>
      </c>
      <c r="O1615" s="21" t="s">
        <v>12628</v>
      </c>
    </row>
    <row r="1616" spans="1:15" ht="15" customHeight="1">
      <c r="A1616" s="18" t="s">
        <v>214</v>
      </c>
      <c r="B1616" s="18" t="s">
        <v>215</v>
      </c>
      <c r="C1616" s="19">
        <v>15</v>
      </c>
      <c r="D1616" s="18" t="s">
        <v>751</v>
      </c>
      <c r="E1616" s="18" t="s">
        <v>12184</v>
      </c>
      <c r="F1616" s="20">
        <v>31442537</v>
      </c>
      <c r="G1616" s="18" t="s">
        <v>12629</v>
      </c>
      <c r="H1616" s="18" t="s">
        <v>12630</v>
      </c>
      <c r="I1616" s="18" t="s">
        <v>4481</v>
      </c>
      <c r="J1616" s="18" t="s">
        <v>12631</v>
      </c>
      <c r="K1616" s="18" t="s">
        <v>4552</v>
      </c>
      <c r="L1616" s="20" t="s">
        <v>12632</v>
      </c>
      <c r="M1616" s="18" t="s">
        <v>4206</v>
      </c>
      <c r="N1616" s="21" t="s">
        <v>12633</v>
      </c>
      <c r="O1616" s="21" t="s">
        <v>12634</v>
      </c>
    </row>
    <row r="1617" spans="1:15" ht="15" customHeight="1">
      <c r="A1617" s="18" t="s">
        <v>214</v>
      </c>
      <c r="B1617" s="18" t="s">
        <v>215</v>
      </c>
      <c r="C1617" s="19">
        <v>15</v>
      </c>
      <c r="D1617" s="18" t="s">
        <v>751</v>
      </c>
      <c r="E1617" s="18" t="s">
        <v>12184</v>
      </c>
      <c r="F1617" s="20">
        <v>32750186</v>
      </c>
      <c r="G1617" s="18" t="s">
        <v>12635</v>
      </c>
      <c r="H1617" s="18" t="s">
        <v>12636</v>
      </c>
      <c r="I1617" s="18" t="s">
        <v>4178</v>
      </c>
      <c r="J1617" s="18" t="s">
        <v>12637</v>
      </c>
      <c r="K1617" s="18" t="s">
        <v>10255</v>
      </c>
      <c r="L1617" s="20" t="s">
        <v>12638</v>
      </c>
      <c r="M1617" s="18" t="s">
        <v>12639</v>
      </c>
      <c r="N1617" s="21" t="s">
        <v>12640</v>
      </c>
      <c r="O1617" s="21" t="s">
        <v>12641</v>
      </c>
    </row>
    <row r="1618" spans="1:15" ht="15" customHeight="1">
      <c r="A1618" s="18" t="s">
        <v>214</v>
      </c>
      <c r="B1618" s="18" t="s">
        <v>215</v>
      </c>
      <c r="C1618" s="19">
        <v>15</v>
      </c>
      <c r="D1618" s="18" t="s">
        <v>751</v>
      </c>
      <c r="E1618" s="18" t="s">
        <v>12184</v>
      </c>
      <c r="F1618" s="20">
        <v>33033263</v>
      </c>
      <c r="G1618" s="18" t="s">
        <v>12642</v>
      </c>
      <c r="H1618" s="18" t="s">
        <v>12643</v>
      </c>
      <c r="I1618" s="18" t="s">
        <v>12644</v>
      </c>
      <c r="J1618" s="18" t="s">
        <v>12644</v>
      </c>
      <c r="K1618" s="18" t="s">
        <v>12645</v>
      </c>
      <c r="L1618" s="20" t="s">
        <v>12646</v>
      </c>
      <c r="M1618" s="18" t="s">
        <v>4341</v>
      </c>
      <c r="N1618" s="21" t="s">
        <v>12647</v>
      </c>
      <c r="O1618" s="21" t="s">
        <v>12648</v>
      </c>
    </row>
    <row r="1619" spans="1:15" ht="15" customHeight="1">
      <c r="A1619" s="18" t="s">
        <v>214</v>
      </c>
      <c r="B1619" s="18" t="s">
        <v>215</v>
      </c>
      <c r="C1619" s="19">
        <v>15</v>
      </c>
      <c r="D1619" s="18" t="s">
        <v>751</v>
      </c>
      <c r="E1619" s="18" t="s">
        <v>12184</v>
      </c>
      <c r="F1619" s="20">
        <v>32579178</v>
      </c>
      <c r="G1619" s="18" t="s">
        <v>12649</v>
      </c>
      <c r="H1619" s="18" t="s">
        <v>12650</v>
      </c>
      <c r="I1619" s="18" t="s">
        <v>2381</v>
      </c>
      <c r="J1619" s="18"/>
      <c r="K1619" s="18" t="s">
        <v>4234</v>
      </c>
      <c r="L1619" s="20" t="s">
        <v>12651</v>
      </c>
      <c r="M1619" s="18" t="s">
        <v>4490</v>
      </c>
      <c r="N1619" s="21" t="s">
        <v>12652</v>
      </c>
      <c r="O1619" s="21" t="s">
        <v>12653</v>
      </c>
    </row>
    <row r="1620" spans="1:15" ht="15" customHeight="1">
      <c r="A1620" s="18" t="s">
        <v>214</v>
      </c>
      <c r="B1620" s="18" t="s">
        <v>215</v>
      </c>
      <c r="C1620" s="19">
        <v>15</v>
      </c>
      <c r="D1620" s="18" t="s">
        <v>751</v>
      </c>
      <c r="E1620" s="18" t="s">
        <v>12184</v>
      </c>
      <c r="F1620" s="20">
        <v>32282926</v>
      </c>
      <c r="G1620" s="18" t="s">
        <v>12654</v>
      </c>
      <c r="H1620" s="18" t="s">
        <v>12655</v>
      </c>
      <c r="I1620" s="18" t="s">
        <v>4181</v>
      </c>
      <c r="J1620" s="18" t="s">
        <v>4513</v>
      </c>
      <c r="K1620" s="18" t="s">
        <v>4213</v>
      </c>
      <c r="L1620" s="20" t="s">
        <v>12656</v>
      </c>
      <c r="M1620" s="18" t="s">
        <v>4320</v>
      </c>
      <c r="N1620" s="21" t="s">
        <v>12657</v>
      </c>
      <c r="O1620" s="21" t="s">
        <v>12658</v>
      </c>
    </row>
    <row r="1621" spans="1:15" ht="15" customHeight="1">
      <c r="A1621" s="18" t="s">
        <v>214</v>
      </c>
      <c r="B1621" s="18" t="s">
        <v>215</v>
      </c>
      <c r="C1621" s="19">
        <v>15</v>
      </c>
      <c r="D1621" s="18" t="s">
        <v>751</v>
      </c>
      <c r="E1621" s="18" t="s">
        <v>12184</v>
      </c>
      <c r="F1621" s="20">
        <v>32128788</v>
      </c>
      <c r="G1621" s="18" t="s">
        <v>12659</v>
      </c>
      <c r="H1621" s="18" t="s">
        <v>12660</v>
      </c>
      <c r="I1621" s="18" t="s">
        <v>4181</v>
      </c>
      <c r="J1621" s="18" t="s">
        <v>12661</v>
      </c>
      <c r="K1621" s="18" t="s">
        <v>4213</v>
      </c>
      <c r="L1621" s="20" t="s">
        <v>12662</v>
      </c>
      <c r="M1621" s="18" t="s">
        <v>4393</v>
      </c>
      <c r="N1621" s="21" t="s">
        <v>12663</v>
      </c>
      <c r="O1621" s="21" t="s">
        <v>12664</v>
      </c>
    </row>
    <row r="1622" spans="1:15" ht="15" customHeight="1">
      <c r="A1622" s="18" t="s">
        <v>214</v>
      </c>
      <c r="B1622" s="18" t="s">
        <v>215</v>
      </c>
      <c r="C1622" s="19">
        <v>15</v>
      </c>
      <c r="D1622" s="18" t="s">
        <v>751</v>
      </c>
      <c r="E1622" s="18" t="s">
        <v>12342</v>
      </c>
      <c r="F1622" s="20">
        <v>33015290</v>
      </c>
      <c r="G1622" s="18" t="s">
        <v>12665</v>
      </c>
      <c r="H1622" s="18" t="s">
        <v>12666</v>
      </c>
      <c r="I1622" s="18" t="s">
        <v>1174</v>
      </c>
      <c r="J1622" s="18" t="s">
        <v>2371</v>
      </c>
      <c r="K1622" s="18" t="s">
        <v>12667</v>
      </c>
      <c r="L1622" s="20" t="s">
        <v>12668</v>
      </c>
      <c r="M1622" s="18" t="s">
        <v>4206</v>
      </c>
      <c r="N1622" s="21" t="s">
        <v>12669</v>
      </c>
      <c r="O1622" s="21" t="s">
        <v>12670</v>
      </c>
    </row>
    <row r="1623" spans="1:15" ht="15" customHeight="1">
      <c r="A1623" s="18" t="s">
        <v>214</v>
      </c>
      <c r="B1623" s="18" t="s">
        <v>215</v>
      </c>
      <c r="C1623" s="19">
        <v>15</v>
      </c>
      <c r="D1623" s="18" t="s">
        <v>751</v>
      </c>
      <c r="E1623" s="18" t="s">
        <v>12184</v>
      </c>
      <c r="F1623" s="20">
        <v>31794059</v>
      </c>
      <c r="G1623" s="18" t="s">
        <v>10289</v>
      </c>
      <c r="H1623" s="18" t="s">
        <v>10290</v>
      </c>
      <c r="I1623" s="18" t="s">
        <v>1174</v>
      </c>
      <c r="J1623" s="18" t="s">
        <v>10291</v>
      </c>
      <c r="K1623" s="18" t="s">
        <v>4213</v>
      </c>
      <c r="L1623" s="20" t="s">
        <v>10292</v>
      </c>
      <c r="M1623" s="18" t="s">
        <v>8221</v>
      </c>
      <c r="N1623" s="21" t="s">
        <v>10293</v>
      </c>
      <c r="O1623" s="21" t="s">
        <v>10294</v>
      </c>
    </row>
    <row r="1624" spans="1:15" ht="15" customHeight="1">
      <c r="A1624" s="18" t="s">
        <v>214</v>
      </c>
      <c r="B1624" s="18" t="s">
        <v>215</v>
      </c>
      <c r="C1624" s="19">
        <v>15</v>
      </c>
      <c r="D1624" s="18" t="s">
        <v>751</v>
      </c>
      <c r="E1624" s="18" t="s">
        <v>12184</v>
      </c>
      <c r="F1624" s="20">
        <v>32738956</v>
      </c>
      <c r="G1624" s="18" t="s">
        <v>12671</v>
      </c>
      <c r="H1624" s="18" t="s">
        <v>12672</v>
      </c>
      <c r="I1624" s="18" t="s">
        <v>2387</v>
      </c>
      <c r="J1624" s="18"/>
      <c r="K1624" s="18" t="s">
        <v>6780</v>
      </c>
      <c r="L1624" s="20" t="s">
        <v>12673</v>
      </c>
      <c r="M1624" s="18" t="s">
        <v>4215</v>
      </c>
      <c r="N1624" s="21" t="s">
        <v>12674</v>
      </c>
      <c r="O1624" s="21" t="s">
        <v>12675</v>
      </c>
    </row>
    <row r="1625" spans="1:15" ht="15" customHeight="1">
      <c r="A1625" s="18" t="s">
        <v>214</v>
      </c>
      <c r="B1625" s="18" t="s">
        <v>215</v>
      </c>
      <c r="C1625" s="19">
        <v>15</v>
      </c>
      <c r="D1625" s="18" t="s">
        <v>751</v>
      </c>
      <c r="E1625" s="18" t="s">
        <v>12184</v>
      </c>
      <c r="F1625" s="20">
        <v>32348554</v>
      </c>
      <c r="G1625" s="18" t="s">
        <v>4511</v>
      </c>
      <c r="H1625" s="18" t="s">
        <v>4512</v>
      </c>
      <c r="I1625" s="18" t="s">
        <v>2396</v>
      </c>
      <c r="J1625" s="18" t="s">
        <v>4513</v>
      </c>
      <c r="K1625" s="18" t="s">
        <v>4213</v>
      </c>
      <c r="L1625" s="20" t="s">
        <v>4514</v>
      </c>
      <c r="M1625" s="18" t="s">
        <v>4373</v>
      </c>
      <c r="N1625" s="21" t="s">
        <v>4515</v>
      </c>
      <c r="O1625" s="21" t="s">
        <v>4516</v>
      </c>
    </row>
    <row r="1626" spans="1:15" ht="15" customHeight="1">
      <c r="A1626" s="18" t="s">
        <v>214</v>
      </c>
      <c r="B1626" s="18" t="s">
        <v>215</v>
      </c>
      <c r="C1626" s="19">
        <v>15</v>
      </c>
      <c r="D1626" s="18" t="s">
        <v>751</v>
      </c>
      <c r="E1626" s="18" t="s">
        <v>12184</v>
      </c>
      <c r="F1626" s="20">
        <v>31782133</v>
      </c>
      <c r="G1626" s="18" t="s">
        <v>12676</v>
      </c>
      <c r="H1626" s="18" t="s">
        <v>12677</v>
      </c>
      <c r="I1626" s="18" t="s">
        <v>2396</v>
      </c>
      <c r="J1626" s="18" t="s">
        <v>12678</v>
      </c>
      <c r="K1626" s="18" t="s">
        <v>4213</v>
      </c>
      <c r="L1626" s="20" t="s">
        <v>12679</v>
      </c>
      <c r="M1626" s="18" t="s">
        <v>4393</v>
      </c>
      <c r="N1626" s="21" t="s">
        <v>12680</v>
      </c>
      <c r="O1626" s="21" t="s">
        <v>12681</v>
      </c>
    </row>
    <row r="1627" spans="1:15" ht="15" customHeight="1">
      <c r="A1627" s="18" t="s">
        <v>214</v>
      </c>
      <c r="B1627" s="18" t="s">
        <v>215</v>
      </c>
      <c r="C1627" s="19">
        <v>15</v>
      </c>
      <c r="D1627" s="18" t="s">
        <v>751</v>
      </c>
      <c r="E1627" s="18" t="s">
        <v>12184</v>
      </c>
      <c r="F1627" s="20">
        <v>32665386</v>
      </c>
      <c r="G1627" s="18" t="s">
        <v>12599</v>
      </c>
      <c r="H1627" s="18" t="s">
        <v>12682</v>
      </c>
      <c r="I1627" s="18" t="s">
        <v>12683</v>
      </c>
      <c r="J1627" s="18" t="s">
        <v>12683</v>
      </c>
      <c r="K1627" s="18" t="s">
        <v>7287</v>
      </c>
      <c r="L1627" s="20" t="s">
        <v>12684</v>
      </c>
      <c r="M1627" s="18" t="s">
        <v>12639</v>
      </c>
      <c r="N1627" s="21" t="s">
        <v>12685</v>
      </c>
      <c r="O1627" s="21" t="s">
        <v>12686</v>
      </c>
    </row>
    <row r="1628" spans="1:15" ht="15" customHeight="1">
      <c r="A1628" s="18" t="s">
        <v>214</v>
      </c>
      <c r="B1628" s="18" t="s">
        <v>215</v>
      </c>
      <c r="C1628" s="19">
        <v>15</v>
      </c>
      <c r="D1628" s="18" t="s">
        <v>751</v>
      </c>
      <c r="E1628" s="18" t="s">
        <v>12184</v>
      </c>
      <c r="F1628" s="20">
        <v>32616485</v>
      </c>
      <c r="G1628" s="18" t="s">
        <v>12687</v>
      </c>
      <c r="H1628" s="18" t="s">
        <v>12688</v>
      </c>
      <c r="I1628" s="18" t="s">
        <v>12689</v>
      </c>
      <c r="J1628" s="18" t="s">
        <v>12689</v>
      </c>
      <c r="K1628" s="18" t="s">
        <v>7287</v>
      </c>
      <c r="L1628" s="20" t="s">
        <v>12690</v>
      </c>
      <c r="M1628" s="18" t="s">
        <v>4307</v>
      </c>
      <c r="N1628" s="21" t="s">
        <v>12691</v>
      </c>
      <c r="O1628" s="21" t="s">
        <v>12692</v>
      </c>
    </row>
    <row r="1629" spans="1:15" ht="15" customHeight="1">
      <c r="A1629" s="18" t="s">
        <v>214</v>
      </c>
      <c r="B1629" s="18" t="s">
        <v>215</v>
      </c>
      <c r="C1629" s="19">
        <v>15</v>
      </c>
      <c r="D1629" s="18" t="s">
        <v>751</v>
      </c>
      <c r="E1629" s="18" t="s">
        <v>12184</v>
      </c>
      <c r="F1629" s="20">
        <v>31529485</v>
      </c>
      <c r="G1629" s="18" t="s">
        <v>12693</v>
      </c>
      <c r="H1629" s="18" t="s">
        <v>12694</v>
      </c>
      <c r="I1629" s="18" t="s">
        <v>4030</v>
      </c>
      <c r="J1629" s="18" t="s">
        <v>7900</v>
      </c>
      <c r="K1629" s="18" t="s">
        <v>4213</v>
      </c>
      <c r="L1629" s="20" t="s">
        <v>12695</v>
      </c>
      <c r="M1629" s="18" t="s">
        <v>4275</v>
      </c>
      <c r="N1629" s="21" t="s">
        <v>12696</v>
      </c>
      <c r="O1629" s="21" t="s">
        <v>12697</v>
      </c>
    </row>
    <row r="1630" spans="1:15" ht="15" customHeight="1">
      <c r="A1630" s="18" t="s">
        <v>214</v>
      </c>
      <c r="B1630" s="18" t="s">
        <v>215</v>
      </c>
      <c r="C1630" s="19">
        <v>15</v>
      </c>
      <c r="D1630" s="18" t="s">
        <v>751</v>
      </c>
      <c r="E1630" s="18" t="s">
        <v>12184</v>
      </c>
      <c r="F1630" s="20">
        <v>31757515</v>
      </c>
      <c r="G1630" s="18" t="s">
        <v>12698</v>
      </c>
      <c r="H1630" s="18" t="s">
        <v>12699</v>
      </c>
      <c r="I1630" s="18" t="s">
        <v>2170</v>
      </c>
      <c r="J1630" s="18" t="s">
        <v>10734</v>
      </c>
      <c r="K1630" s="18" t="s">
        <v>4228</v>
      </c>
      <c r="L1630" s="20" t="s">
        <v>12700</v>
      </c>
      <c r="M1630" s="18" t="s">
        <v>4275</v>
      </c>
      <c r="N1630" s="21" t="s">
        <v>12701</v>
      </c>
      <c r="O1630" s="21" t="s">
        <v>12702</v>
      </c>
    </row>
    <row r="1631" spans="1:15" ht="15" customHeight="1">
      <c r="A1631" s="18" t="s">
        <v>214</v>
      </c>
      <c r="B1631" s="18" t="s">
        <v>215</v>
      </c>
      <c r="C1631" s="19">
        <v>15</v>
      </c>
      <c r="D1631" s="18" t="s">
        <v>751</v>
      </c>
      <c r="E1631" s="18" t="s">
        <v>12184</v>
      </c>
      <c r="F1631" s="20">
        <v>31969318</v>
      </c>
      <c r="G1631" s="18" t="s">
        <v>12703</v>
      </c>
      <c r="H1631" s="18" t="s">
        <v>12704</v>
      </c>
      <c r="I1631" s="18" t="s">
        <v>11659</v>
      </c>
      <c r="J1631" s="18" t="s">
        <v>11659</v>
      </c>
      <c r="K1631" s="18" t="s">
        <v>7009</v>
      </c>
      <c r="L1631" s="20" t="s">
        <v>12705</v>
      </c>
      <c r="M1631" s="18" t="s">
        <v>4444</v>
      </c>
      <c r="N1631" s="21" t="s">
        <v>12706</v>
      </c>
      <c r="O1631" s="21" t="s">
        <v>12707</v>
      </c>
    </row>
    <row r="1632" spans="1:15" ht="15" customHeight="1">
      <c r="A1632" s="18" t="s">
        <v>214</v>
      </c>
      <c r="B1632" s="18" t="s">
        <v>215</v>
      </c>
      <c r="C1632" s="19">
        <v>15</v>
      </c>
      <c r="D1632" s="18" t="s">
        <v>751</v>
      </c>
      <c r="E1632" s="18" t="s">
        <v>12184</v>
      </c>
      <c r="F1632" s="20">
        <v>31021418</v>
      </c>
      <c r="G1632" s="18" t="s">
        <v>12708</v>
      </c>
      <c r="H1632" s="18" t="s">
        <v>12709</v>
      </c>
      <c r="I1632" s="18" t="s">
        <v>2391</v>
      </c>
      <c r="J1632" s="18" t="s">
        <v>12710</v>
      </c>
      <c r="K1632" s="18" t="s">
        <v>4213</v>
      </c>
      <c r="L1632" s="20" t="s">
        <v>12711</v>
      </c>
      <c r="M1632" s="18" t="s">
        <v>4275</v>
      </c>
      <c r="N1632" s="21" t="s">
        <v>12712</v>
      </c>
      <c r="O1632" s="21" t="s">
        <v>12713</v>
      </c>
    </row>
    <row r="1633" spans="1:15" ht="15" customHeight="1">
      <c r="A1633" s="18" t="s">
        <v>214</v>
      </c>
      <c r="B1633" s="18" t="s">
        <v>215</v>
      </c>
      <c r="C1633" s="19">
        <v>15</v>
      </c>
      <c r="D1633" s="18" t="s">
        <v>751</v>
      </c>
      <c r="E1633" s="18" t="s">
        <v>12184</v>
      </c>
      <c r="F1633" s="20">
        <v>31479767</v>
      </c>
      <c r="G1633" s="18" t="s">
        <v>12714</v>
      </c>
      <c r="H1633" s="18" t="s">
        <v>12715</v>
      </c>
      <c r="I1633" s="18" t="s">
        <v>2391</v>
      </c>
      <c r="J1633" s="18" t="s">
        <v>12716</v>
      </c>
      <c r="K1633" s="18" t="s">
        <v>7279</v>
      </c>
      <c r="L1633" s="20" t="s">
        <v>12717</v>
      </c>
      <c r="M1633" s="18" t="s">
        <v>4275</v>
      </c>
      <c r="N1633" s="21" t="s">
        <v>12718</v>
      </c>
      <c r="O1633" s="21" t="s">
        <v>12719</v>
      </c>
    </row>
    <row r="1634" spans="1:15" ht="15" customHeight="1">
      <c r="A1634" s="18" t="s">
        <v>214</v>
      </c>
      <c r="B1634" s="18" t="s">
        <v>215</v>
      </c>
      <c r="C1634" s="19">
        <v>15</v>
      </c>
      <c r="D1634" s="18" t="s">
        <v>751</v>
      </c>
      <c r="E1634" s="18" t="s">
        <v>12184</v>
      </c>
      <c r="F1634" s="20">
        <v>33376409</v>
      </c>
      <c r="G1634" s="18" t="s">
        <v>12720</v>
      </c>
      <c r="H1634" s="18" t="s">
        <v>12721</v>
      </c>
      <c r="I1634" s="18" t="s">
        <v>2664</v>
      </c>
      <c r="J1634" s="18" t="s">
        <v>12722</v>
      </c>
      <c r="K1634" s="18" t="s">
        <v>12352</v>
      </c>
      <c r="L1634" s="20" t="s">
        <v>12723</v>
      </c>
      <c r="M1634" s="18" t="s">
        <v>4206</v>
      </c>
      <c r="N1634" s="21" t="s">
        <v>12724</v>
      </c>
      <c r="O1634" s="21" t="s">
        <v>12725</v>
      </c>
    </row>
    <row r="1635" spans="1:15" ht="15" customHeight="1">
      <c r="A1635" s="18" t="s">
        <v>214</v>
      </c>
      <c r="B1635" s="18" t="s">
        <v>215</v>
      </c>
      <c r="C1635" s="19">
        <v>15</v>
      </c>
      <c r="D1635" s="18" t="s">
        <v>751</v>
      </c>
      <c r="E1635" s="18" t="s">
        <v>12342</v>
      </c>
      <c r="F1635" s="20">
        <v>31594899</v>
      </c>
      <c r="G1635" s="18" t="s">
        <v>12726</v>
      </c>
      <c r="H1635" s="18" t="s">
        <v>12727</v>
      </c>
      <c r="I1635" s="18" t="s">
        <v>12728</v>
      </c>
      <c r="J1635" s="18" t="s">
        <v>12728</v>
      </c>
      <c r="K1635" s="18" t="s">
        <v>7287</v>
      </c>
      <c r="L1635" s="20" t="s">
        <v>12729</v>
      </c>
      <c r="M1635" s="18" t="s">
        <v>4275</v>
      </c>
      <c r="N1635" s="21" t="s">
        <v>12730</v>
      </c>
      <c r="O1635" s="21" t="s">
        <v>12731</v>
      </c>
    </row>
    <row r="1636" spans="1:15" ht="15" customHeight="1">
      <c r="A1636" s="18" t="s">
        <v>214</v>
      </c>
      <c r="B1636" s="18" t="s">
        <v>215</v>
      </c>
      <c r="C1636" s="19">
        <v>15</v>
      </c>
      <c r="D1636" s="18" t="s">
        <v>751</v>
      </c>
      <c r="E1636" s="18" t="s">
        <v>12184</v>
      </c>
      <c r="F1636" s="20">
        <v>30864158</v>
      </c>
      <c r="G1636" s="18" t="s">
        <v>12732</v>
      </c>
      <c r="H1636" s="18" t="s">
        <v>12733</v>
      </c>
      <c r="I1636" s="18" t="s">
        <v>2198</v>
      </c>
      <c r="J1636" s="18" t="s">
        <v>12734</v>
      </c>
      <c r="K1636" s="18" t="s">
        <v>4213</v>
      </c>
      <c r="L1636" s="20" t="s">
        <v>12735</v>
      </c>
      <c r="M1636" s="18" t="s">
        <v>4206</v>
      </c>
      <c r="N1636" s="21" t="s">
        <v>12736</v>
      </c>
      <c r="O1636" s="21" t="s">
        <v>12737</v>
      </c>
    </row>
    <row r="1637" spans="1:15" ht="15" customHeight="1">
      <c r="A1637" s="18" t="s">
        <v>214</v>
      </c>
      <c r="B1637" s="18" t="s">
        <v>215</v>
      </c>
      <c r="C1637" s="19">
        <v>15</v>
      </c>
      <c r="D1637" s="18" t="s">
        <v>751</v>
      </c>
      <c r="E1637" s="18" t="s">
        <v>12184</v>
      </c>
      <c r="F1637" s="20">
        <v>31260715</v>
      </c>
      <c r="G1637" s="18" t="s">
        <v>12738</v>
      </c>
      <c r="H1637" s="18" t="s">
        <v>12739</v>
      </c>
      <c r="I1637" s="18" t="s">
        <v>2198</v>
      </c>
      <c r="J1637" s="18" t="s">
        <v>9826</v>
      </c>
      <c r="K1637" s="18" t="s">
        <v>4228</v>
      </c>
      <c r="L1637" s="20" t="s">
        <v>12740</v>
      </c>
      <c r="M1637" s="18" t="s">
        <v>4307</v>
      </c>
      <c r="N1637" s="21" t="s">
        <v>12741</v>
      </c>
      <c r="O1637" s="21" t="s">
        <v>12742</v>
      </c>
    </row>
    <row r="1638" spans="1:15" ht="15" customHeight="1">
      <c r="A1638" s="18" t="s">
        <v>214</v>
      </c>
      <c r="B1638" s="18" t="s">
        <v>215</v>
      </c>
      <c r="C1638" s="19">
        <v>15</v>
      </c>
      <c r="D1638" s="18" t="s">
        <v>751</v>
      </c>
      <c r="E1638" s="18" t="s">
        <v>12184</v>
      </c>
      <c r="F1638" s="20">
        <v>31235490</v>
      </c>
      <c r="G1638" s="18" t="s">
        <v>12743</v>
      </c>
      <c r="H1638" s="18" t="s">
        <v>12744</v>
      </c>
      <c r="I1638" s="18" t="s">
        <v>12745</v>
      </c>
      <c r="J1638" s="18"/>
      <c r="K1638" s="18" t="s">
        <v>12746</v>
      </c>
      <c r="L1638" s="20" t="s">
        <v>12747</v>
      </c>
      <c r="M1638" s="18" t="s">
        <v>4206</v>
      </c>
      <c r="N1638" s="21" t="s">
        <v>12748</v>
      </c>
      <c r="O1638" s="21" t="s">
        <v>12749</v>
      </c>
    </row>
    <row r="1639" spans="1:15" ht="15" customHeight="1">
      <c r="A1639" s="18" t="s">
        <v>214</v>
      </c>
      <c r="B1639" s="18" t="s">
        <v>215</v>
      </c>
      <c r="C1639" s="19">
        <v>15</v>
      </c>
      <c r="D1639" s="18" t="s">
        <v>751</v>
      </c>
      <c r="E1639" s="18" t="s">
        <v>12184</v>
      </c>
      <c r="F1639" s="20">
        <v>30880042</v>
      </c>
      <c r="G1639" s="18" t="s">
        <v>12750</v>
      </c>
      <c r="H1639" s="18" t="s">
        <v>12751</v>
      </c>
      <c r="I1639" s="18" t="s">
        <v>1438</v>
      </c>
      <c r="J1639" s="18" t="s">
        <v>7940</v>
      </c>
      <c r="K1639" s="18" t="s">
        <v>4245</v>
      </c>
      <c r="L1639" s="20" t="s">
        <v>12752</v>
      </c>
      <c r="M1639" s="18" t="s">
        <v>4275</v>
      </c>
      <c r="N1639" s="21" t="s">
        <v>12753</v>
      </c>
      <c r="O1639" s="21" t="s">
        <v>12754</v>
      </c>
    </row>
    <row r="1640" spans="1:15" ht="15" customHeight="1">
      <c r="A1640" s="18" t="s">
        <v>214</v>
      </c>
      <c r="B1640" s="18" t="s">
        <v>215</v>
      </c>
      <c r="C1640" s="19">
        <v>15</v>
      </c>
      <c r="D1640" s="18" t="s">
        <v>751</v>
      </c>
      <c r="E1640" s="18" t="s">
        <v>12184</v>
      </c>
      <c r="F1640" s="20">
        <v>30830151</v>
      </c>
      <c r="G1640" s="18" t="s">
        <v>12755</v>
      </c>
      <c r="H1640" s="18" t="s">
        <v>12756</v>
      </c>
      <c r="I1640" s="18" t="s">
        <v>12757</v>
      </c>
      <c r="J1640" s="18" t="s">
        <v>12734</v>
      </c>
      <c r="K1640" s="18" t="s">
        <v>8112</v>
      </c>
      <c r="L1640" s="20" t="s">
        <v>12758</v>
      </c>
      <c r="M1640" s="18" t="s">
        <v>4307</v>
      </c>
      <c r="N1640" s="21" t="s">
        <v>12759</v>
      </c>
      <c r="O1640" s="21" t="s">
        <v>12760</v>
      </c>
    </row>
    <row r="1641" spans="1:15" ht="15" customHeight="1">
      <c r="A1641" s="18" t="s">
        <v>214</v>
      </c>
      <c r="B1641" s="18" t="s">
        <v>215</v>
      </c>
      <c r="C1641" s="19">
        <v>15</v>
      </c>
      <c r="D1641" s="18" t="s">
        <v>751</v>
      </c>
      <c r="E1641" s="18" t="s">
        <v>12184</v>
      </c>
      <c r="F1641" s="20">
        <v>30892577</v>
      </c>
      <c r="G1641" s="18" t="s">
        <v>12755</v>
      </c>
      <c r="H1641" s="18" t="s">
        <v>12761</v>
      </c>
      <c r="I1641" s="18" t="s">
        <v>12757</v>
      </c>
      <c r="J1641" s="18"/>
      <c r="K1641" s="18" t="s">
        <v>4234</v>
      </c>
      <c r="L1641" s="20" t="s">
        <v>12762</v>
      </c>
      <c r="M1641" s="18" t="s">
        <v>4307</v>
      </c>
      <c r="N1641" s="21" t="s">
        <v>12763</v>
      </c>
      <c r="O1641" s="21" t="s">
        <v>12764</v>
      </c>
    </row>
    <row r="1642" spans="1:15" ht="15" customHeight="1">
      <c r="A1642" s="18" t="s">
        <v>214</v>
      </c>
      <c r="B1642" s="18" t="s">
        <v>215</v>
      </c>
      <c r="C1642" s="19">
        <v>15</v>
      </c>
      <c r="D1642" s="18" t="s">
        <v>751</v>
      </c>
      <c r="E1642" s="18" t="s">
        <v>12184</v>
      </c>
      <c r="F1642" s="20">
        <v>30521836</v>
      </c>
      <c r="G1642" s="18" t="s">
        <v>12765</v>
      </c>
      <c r="H1642" s="18" t="s">
        <v>12766</v>
      </c>
      <c r="I1642" s="18" t="s">
        <v>1603</v>
      </c>
      <c r="J1642" s="18" t="s">
        <v>12767</v>
      </c>
      <c r="K1642" s="18" t="s">
        <v>4245</v>
      </c>
      <c r="L1642" s="20" t="s">
        <v>12768</v>
      </c>
      <c r="M1642" s="18" t="s">
        <v>5105</v>
      </c>
      <c r="N1642" s="21" t="s">
        <v>12769</v>
      </c>
      <c r="O1642" s="21" t="s">
        <v>12770</v>
      </c>
    </row>
    <row r="1643" spans="1:15" ht="15" customHeight="1">
      <c r="A1643" s="18" t="s">
        <v>214</v>
      </c>
      <c r="B1643" s="18" t="s">
        <v>215</v>
      </c>
      <c r="C1643" s="19">
        <v>15</v>
      </c>
      <c r="D1643" s="18" t="s">
        <v>751</v>
      </c>
      <c r="E1643" s="18" t="s">
        <v>12184</v>
      </c>
      <c r="F1643" s="20">
        <v>30576754</v>
      </c>
      <c r="G1643" s="18" t="s">
        <v>12771</v>
      </c>
      <c r="H1643" s="18" t="s">
        <v>12772</v>
      </c>
      <c r="I1643" s="18" t="s">
        <v>1603</v>
      </c>
      <c r="J1643" s="18" t="s">
        <v>12773</v>
      </c>
      <c r="K1643" s="18" t="s">
        <v>4228</v>
      </c>
      <c r="L1643" s="20" t="s">
        <v>12774</v>
      </c>
      <c r="M1643" s="18" t="s">
        <v>12775</v>
      </c>
      <c r="N1643" s="21" t="s">
        <v>12776</v>
      </c>
      <c r="O1643" s="21" t="s">
        <v>12777</v>
      </c>
    </row>
    <row r="1644" spans="1:15" ht="15" customHeight="1">
      <c r="A1644" s="18" t="s">
        <v>214</v>
      </c>
      <c r="B1644" s="18" t="s">
        <v>215</v>
      </c>
      <c r="C1644" s="19">
        <v>15</v>
      </c>
      <c r="D1644" s="18" t="s">
        <v>751</v>
      </c>
      <c r="E1644" s="18" t="s">
        <v>12184</v>
      </c>
      <c r="F1644" s="20">
        <v>30508419</v>
      </c>
      <c r="G1644" s="18" t="s">
        <v>12778</v>
      </c>
      <c r="H1644" s="18" t="s">
        <v>12779</v>
      </c>
      <c r="I1644" s="18" t="s">
        <v>12780</v>
      </c>
      <c r="J1644" s="18" t="s">
        <v>12767</v>
      </c>
      <c r="K1644" s="18" t="s">
        <v>11849</v>
      </c>
      <c r="L1644" s="20" t="s">
        <v>12781</v>
      </c>
      <c r="M1644" s="18" t="s">
        <v>4206</v>
      </c>
      <c r="N1644" s="21" t="s">
        <v>12782</v>
      </c>
      <c r="O1644" s="21" t="s">
        <v>12783</v>
      </c>
    </row>
    <row r="1645" spans="1:15" ht="15" customHeight="1">
      <c r="A1645" s="18" t="s">
        <v>214</v>
      </c>
      <c r="B1645" s="18" t="s">
        <v>215</v>
      </c>
      <c r="C1645" s="19">
        <v>15</v>
      </c>
      <c r="D1645" s="18" t="s">
        <v>751</v>
      </c>
      <c r="E1645" s="18" t="s">
        <v>12184</v>
      </c>
      <c r="F1645" s="20">
        <v>30484823</v>
      </c>
      <c r="G1645" s="18" t="s">
        <v>12784</v>
      </c>
      <c r="H1645" s="18" t="s">
        <v>12785</v>
      </c>
      <c r="I1645" s="18" t="s">
        <v>12786</v>
      </c>
      <c r="J1645" s="18"/>
      <c r="K1645" s="18" t="s">
        <v>4234</v>
      </c>
      <c r="L1645" s="20" t="s">
        <v>12787</v>
      </c>
      <c r="M1645" s="18" t="s">
        <v>4275</v>
      </c>
      <c r="N1645" s="21" t="s">
        <v>12788</v>
      </c>
      <c r="O1645" s="21" t="s">
        <v>12789</v>
      </c>
    </row>
    <row r="1646" spans="1:15" ht="15" customHeight="1">
      <c r="A1646" s="18" t="s">
        <v>214</v>
      </c>
      <c r="B1646" s="18" t="s">
        <v>215</v>
      </c>
      <c r="C1646" s="19">
        <v>15</v>
      </c>
      <c r="D1646" s="18" t="s">
        <v>751</v>
      </c>
      <c r="E1646" s="18" t="s">
        <v>12184</v>
      </c>
      <c r="F1646" s="20">
        <v>30339272</v>
      </c>
      <c r="G1646" s="18" t="s">
        <v>12790</v>
      </c>
      <c r="H1646" s="18" t="s">
        <v>12791</v>
      </c>
      <c r="I1646" s="18" t="s">
        <v>2482</v>
      </c>
      <c r="J1646" s="18" t="s">
        <v>12792</v>
      </c>
      <c r="K1646" s="18" t="s">
        <v>4213</v>
      </c>
      <c r="L1646" s="20" t="s">
        <v>12793</v>
      </c>
      <c r="M1646" s="18" t="s">
        <v>4206</v>
      </c>
      <c r="N1646" s="21" t="s">
        <v>12794</v>
      </c>
      <c r="O1646" s="21" t="s">
        <v>12795</v>
      </c>
    </row>
    <row r="1647" spans="1:15" ht="15" customHeight="1">
      <c r="A1647" s="18" t="s">
        <v>214</v>
      </c>
      <c r="B1647" s="18" t="s">
        <v>215</v>
      </c>
      <c r="C1647" s="19">
        <v>15</v>
      </c>
      <c r="D1647" s="18" t="s">
        <v>751</v>
      </c>
      <c r="E1647" s="18" t="s">
        <v>12184</v>
      </c>
      <c r="F1647" s="20">
        <v>30803952</v>
      </c>
      <c r="G1647" s="18" t="s">
        <v>12796</v>
      </c>
      <c r="H1647" s="18" t="s">
        <v>12797</v>
      </c>
      <c r="I1647" s="18" t="s">
        <v>3166</v>
      </c>
      <c r="J1647" s="18"/>
      <c r="K1647" s="18" t="s">
        <v>12746</v>
      </c>
      <c r="L1647" s="20" t="s">
        <v>12798</v>
      </c>
      <c r="M1647" s="18" t="s">
        <v>4206</v>
      </c>
      <c r="N1647" s="21" t="s">
        <v>12799</v>
      </c>
      <c r="O1647" s="21" t="s">
        <v>12800</v>
      </c>
    </row>
    <row r="1648" spans="1:15" ht="15" customHeight="1">
      <c r="A1648" s="18" t="s">
        <v>214</v>
      </c>
      <c r="B1648" s="18" t="s">
        <v>215</v>
      </c>
      <c r="C1648" s="19">
        <v>15</v>
      </c>
      <c r="D1648" s="18" t="s">
        <v>751</v>
      </c>
      <c r="E1648" s="18" t="s">
        <v>12184</v>
      </c>
      <c r="F1648" s="20">
        <v>31594227</v>
      </c>
      <c r="G1648" s="18" t="s">
        <v>12801</v>
      </c>
      <c r="H1648" s="18" t="s">
        <v>12802</v>
      </c>
      <c r="I1648" s="18" t="s">
        <v>726</v>
      </c>
      <c r="J1648" s="18"/>
      <c r="K1648" s="18" t="s">
        <v>12803</v>
      </c>
      <c r="L1648" s="20" t="s">
        <v>12804</v>
      </c>
      <c r="M1648" s="18" t="s">
        <v>4275</v>
      </c>
      <c r="N1648" s="21" t="s">
        <v>12805</v>
      </c>
      <c r="O1648" s="21" t="s">
        <v>12806</v>
      </c>
    </row>
    <row r="1649" spans="1:15" ht="15" customHeight="1">
      <c r="A1649" s="18" t="s">
        <v>214</v>
      </c>
      <c r="B1649" s="18" t="s">
        <v>215</v>
      </c>
      <c r="C1649" s="19">
        <v>15</v>
      </c>
      <c r="D1649" s="18" t="s">
        <v>751</v>
      </c>
      <c r="E1649" s="18" t="s">
        <v>12184</v>
      </c>
      <c r="F1649" s="20">
        <v>30429167</v>
      </c>
      <c r="G1649" s="18" t="s">
        <v>12807</v>
      </c>
      <c r="H1649" s="18" t="s">
        <v>12808</v>
      </c>
      <c r="I1649" s="18" t="s">
        <v>12809</v>
      </c>
      <c r="J1649" s="18" t="s">
        <v>12809</v>
      </c>
      <c r="K1649" s="18" t="s">
        <v>7009</v>
      </c>
      <c r="L1649" s="20" t="s">
        <v>12810</v>
      </c>
      <c r="M1649" s="18" t="s">
        <v>4206</v>
      </c>
      <c r="N1649" s="21" t="s">
        <v>12811</v>
      </c>
      <c r="O1649" s="21" t="s">
        <v>12812</v>
      </c>
    </row>
    <row r="1650" spans="1:15" ht="15" customHeight="1">
      <c r="A1650" s="18" t="s">
        <v>214</v>
      </c>
      <c r="B1650" s="18" t="s">
        <v>215</v>
      </c>
      <c r="C1650" s="19">
        <v>15</v>
      </c>
      <c r="D1650" s="18" t="s">
        <v>751</v>
      </c>
      <c r="E1650" s="18" t="s">
        <v>12184</v>
      </c>
      <c r="F1650" s="20">
        <v>30224395</v>
      </c>
      <c r="G1650" s="18" t="s">
        <v>12813</v>
      </c>
      <c r="H1650" s="18" t="s">
        <v>12814</v>
      </c>
      <c r="I1650" s="18" t="s">
        <v>12815</v>
      </c>
      <c r="J1650" s="18" t="s">
        <v>12815</v>
      </c>
      <c r="K1650" s="18" t="s">
        <v>7287</v>
      </c>
      <c r="L1650" s="20" t="s">
        <v>12816</v>
      </c>
      <c r="M1650" s="18" t="s">
        <v>4275</v>
      </c>
      <c r="N1650" s="21" t="s">
        <v>12817</v>
      </c>
      <c r="O1650" s="21" t="s">
        <v>12818</v>
      </c>
    </row>
    <row r="1651" spans="1:15" ht="15" customHeight="1">
      <c r="A1651" s="18" t="s">
        <v>214</v>
      </c>
      <c r="B1651" s="18" t="s">
        <v>215</v>
      </c>
      <c r="C1651" s="19">
        <v>15</v>
      </c>
      <c r="D1651" s="18" t="s">
        <v>751</v>
      </c>
      <c r="E1651" s="18" t="s">
        <v>12184</v>
      </c>
      <c r="F1651" s="20">
        <v>30082372</v>
      </c>
      <c r="G1651" s="18" t="s">
        <v>12819</v>
      </c>
      <c r="H1651" s="18" t="s">
        <v>12820</v>
      </c>
      <c r="I1651" s="18" t="s">
        <v>12821</v>
      </c>
      <c r="J1651" s="18" t="s">
        <v>12821</v>
      </c>
      <c r="K1651" s="18" t="s">
        <v>7287</v>
      </c>
      <c r="L1651" s="20" t="s">
        <v>12822</v>
      </c>
      <c r="M1651" s="18" t="s">
        <v>4275</v>
      </c>
      <c r="N1651" s="21" t="s">
        <v>12823</v>
      </c>
      <c r="O1651" s="21" t="s">
        <v>12824</v>
      </c>
    </row>
    <row r="1652" spans="1:15" ht="15" customHeight="1">
      <c r="A1652" s="18" t="s">
        <v>214</v>
      </c>
      <c r="B1652" s="18" t="s">
        <v>215</v>
      </c>
      <c r="C1652" s="19">
        <v>15</v>
      </c>
      <c r="D1652" s="18" t="s">
        <v>751</v>
      </c>
      <c r="E1652" s="18" t="s">
        <v>12184</v>
      </c>
      <c r="F1652" s="20">
        <v>30151371</v>
      </c>
      <c r="G1652" s="18" t="s">
        <v>12825</v>
      </c>
      <c r="H1652" s="18" t="s">
        <v>12826</v>
      </c>
      <c r="I1652" s="18" t="s">
        <v>715</v>
      </c>
      <c r="J1652" s="18" t="s">
        <v>3337</v>
      </c>
      <c r="K1652" s="18" t="s">
        <v>12827</v>
      </c>
      <c r="L1652" s="20" t="s">
        <v>12828</v>
      </c>
      <c r="M1652" s="18" t="s">
        <v>4206</v>
      </c>
      <c r="N1652" s="21" t="s">
        <v>12829</v>
      </c>
      <c r="O1652" s="21" t="s">
        <v>12830</v>
      </c>
    </row>
    <row r="1653" spans="1:15" ht="15" customHeight="1">
      <c r="A1653" s="18" t="s">
        <v>214</v>
      </c>
      <c r="B1653" s="18" t="s">
        <v>215</v>
      </c>
      <c r="C1653" s="19">
        <v>15</v>
      </c>
      <c r="D1653" s="18" t="s">
        <v>751</v>
      </c>
      <c r="E1653" s="18" t="s">
        <v>12184</v>
      </c>
      <c r="F1653" s="20">
        <v>29857774</v>
      </c>
      <c r="G1653" s="18" t="s">
        <v>12831</v>
      </c>
      <c r="H1653" s="18" t="s">
        <v>12832</v>
      </c>
      <c r="I1653" s="18" t="s">
        <v>715</v>
      </c>
      <c r="J1653" s="18" t="s">
        <v>3177</v>
      </c>
      <c r="K1653" s="18" t="s">
        <v>7474</v>
      </c>
      <c r="L1653" s="20" t="s">
        <v>12833</v>
      </c>
      <c r="M1653" s="18" t="s">
        <v>4206</v>
      </c>
      <c r="N1653" s="21" t="s">
        <v>12834</v>
      </c>
      <c r="O1653" s="21" t="s">
        <v>12835</v>
      </c>
    </row>
    <row r="1654" spans="1:15" ht="15" customHeight="1">
      <c r="A1654" s="18" t="s">
        <v>214</v>
      </c>
      <c r="B1654" s="18" t="s">
        <v>215</v>
      </c>
      <c r="C1654" s="19">
        <v>15</v>
      </c>
      <c r="D1654" s="18" t="s">
        <v>751</v>
      </c>
      <c r="E1654" s="18" t="s">
        <v>12184</v>
      </c>
      <c r="F1654" s="20">
        <v>29336013</v>
      </c>
      <c r="G1654" s="18" t="s">
        <v>12836</v>
      </c>
      <c r="H1654" s="18" t="s">
        <v>12837</v>
      </c>
      <c r="I1654" s="18" t="s">
        <v>1627</v>
      </c>
      <c r="J1654" s="18" t="s">
        <v>12838</v>
      </c>
      <c r="K1654" s="18" t="s">
        <v>4213</v>
      </c>
      <c r="L1654" s="20" t="s">
        <v>12839</v>
      </c>
      <c r="M1654" s="18" t="s">
        <v>11332</v>
      </c>
      <c r="N1654" s="21" t="s">
        <v>12840</v>
      </c>
      <c r="O1654" s="21" t="s">
        <v>12841</v>
      </c>
    </row>
    <row r="1655" spans="1:15" ht="15" customHeight="1">
      <c r="A1655" s="18" t="s">
        <v>214</v>
      </c>
      <c r="B1655" s="18" t="s">
        <v>215</v>
      </c>
      <c r="C1655" s="19">
        <v>15</v>
      </c>
      <c r="D1655" s="18" t="s">
        <v>751</v>
      </c>
      <c r="E1655" s="18" t="s">
        <v>12184</v>
      </c>
      <c r="F1655" s="20">
        <v>29388189</v>
      </c>
      <c r="G1655" s="18" t="s">
        <v>12842</v>
      </c>
      <c r="H1655" s="18" t="s">
        <v>12843</v>
      </c>
      <c r="I1655" s="18" t="s">
        <v>1627</v>
      </c>
      <c r="J1655" s="18" t="s">
        <v>12844</v>
      </c>
      <c r="K1655" s="18" t="s">
        <v>4213</v>
      </c>
      <c r="L1655" s="20" t="s">
        <v>12845</v>
      </c>
      <c r="M1655" s="18" t="s">
        <v>10775</v>
      </c>
      <c r="N1655" s="21" t="s">
        <v>12846</v>
      </c>
      <c r="O1655" s="21" t="s">
        <v>12847</v>
      </c>
    </row>
    <row r="1656" spans="1:15" ht="15" customHeight="1">
      <c r="A1656" s="18" t="s">
        <v>214</v>
      </c>
      <c r="B1656" s="18" t="s">
        <v>215</v>
      </c>
      <c r="C1656" s="19">
        <v>15</v>
      </c>
      <c r="D1656" s="18" t="s">
        <v>751</v>
      </c>
      <c r="E1656" s="18" t="s">
        <v>12184</v>
      </c>
      <c r="F1656" s="20">
        <v>29792314</v>
      </c>
      <c r="G1656" s="18" t="s">
        <v>12848</v>
      </c>
      <c r="H1656" s="18" t="s">
        <v>12849</v>
      </c>
      <c r="I1656" s="18" t="s">
        <v>12850</v>
      </c>
      <c r="J1656" s="18" t="s">
        <v>12850</v>
      </c>
      <c r="K1656" s="18" t="s">
        <v>7009</v>
      </c>
      <c r="L1656" s="20" t="s">
        <v>12851</v>
      </c>
      <c r="M1656" s="18" t="s">
        <v>4275</v>
      </c>
      <c r="N1656" s="21" t="s">
        <v>12852</v>
      </c>
      <c r="O1656" s="21" t="s">
        <v>12853</v>
      </c>
    </row>
    <row r="1657" spans="1:15" ht="15" customHeight="1">
      <c r="A1657" s="18" t="s">
        <v>214</v>
      </c>
      <c r="B1657" s="18" t="s">
        <v>215</v>
      </c>
      <c r="C1657" s="19">
        <v>15</v>
      </c>
      <c r="D1657" s="18" t="s">
        <v>751</v>
      </c>
      <c r="E1657" s="18" t="s">
        <v>12184</v>
      </c>
      <c r="F1657" s="20">
        <v>29789283</v>
      </c>
      <c r="G1657" s="18" t="s">
        <v>12854</v>
      </c>
      <c r="H1657" s="18" t="s">
        <v>12855</v>
      </c>
      <c r="I1657" s="18" t="s">
        <v>12856</v>
      </c>
      <c r="J1657" s="18" t="s">
        <v>12856</v>
      </c>
      <c r="K1657" s="18" t="s">
        <v>7009</v>
      </c>
      <c r="L1657" s="20" t="s">
        <v>12857</v>
      </c>
      <c r="M1657" s="18" t="s">
        <v>4298</v>
      </c>
      <c r="N1657" s="21" t="s">
        <v>12858</v>
      </c>
      <c r="O1657" s="21" t="s">
        <v>12859</v>
      </c>
    </row>
    <row r="1658" spans="1:15" ht="15" customHeight="1">
      <c r="A1658" s="18" t="s">
        <v>214</v>
      </c>
      <c r="B1658" s="18" t="s">
        <v>215</v>
      </c>
      <c r="C1658" s="19">
        <v>15</v>
      </c>
      <c r="D1658" s="18" t="s">
        <v>751</v>
      </c>
      <c r="E1658" s="18" t="s">
        <v>12184</v>
      </c>
      <c r="F1658" s="20">
        <v>29053820</v>
      </c>
      <c r="G1658" s="18" t="s">
        <v>12860</v>
      </c>
      <c r="H1658" s="18" t="s">
        <v>12861</v>
      </c>
      <c r="I1658" s="18" t="s">
        <v>7515</v>
      </c>
      <c r="J1658" s="18"/>
      <c r="K1658" s="18" t="s">
        <v>12213</v>
      </c>
      <c r="L1658" s="20" t="s">
        <v>12862</v>
      </c>
      <c r="M1658" s="18" t="s">
        <v>4275</v>
      </c>
      <c r="N1658" s="21" t="s">
        <v>12863</v>
      </c>
      <c r="O1658" s="21" t="s">
        <v>12864</v>
      </c>
    </row>
    <row r="1659" spans="1:15" ht="15" customHeight="1">
      <c r="A1659" s="18" t="s">
        <v>214</v>
      </c>
      <c r="B1659" s="18" t="s">
        <v>215</v>
      </c>
      <c r="C1659" s="19">
        <v>15</v>
      </c>
      <c r="D1659" s="18" t="s">
        <v>751</v>
      </c>
      <c r="E1659" s="18" t="s">
        <v>12184</v>
      </c>
      <c r="F1659" s="20">
        <v>29617530</v>
      </c>
      <c r="G1659" s="18" t="s">
        <v>12865</v>
      </c>
      <c r="H1659" s="18" t="s">
        <v>12866</v>
      </c>
      <c r="I1659" s="18" t="s">
        <v>7515</v>
      </c>
      <c r="J1659" s="18"/>
      <c r="K1659" s="18" t="s">
        <v>4234</v>
      </c>
      <c r="L1659" s="20" t="s">
        <v>12867</v>
      </c>
      <c r="M1659" s="18" t="s">
        <v>4643</v>
      </c>
      <c r="N1659" s="21" t="s">
        <v>12868</v>
      </c>
      <c r="O1659" s="21" t="s">
        <v>12869</v>
      </c>
    </row>
    <row r="1660" spans="1:15" ht="15" customHeight="1">
      <c r="A1660" s="18" t="s">
        <v>214</v>
      </c>
      <c r="B1660" s="18" t="s">
        <v>215</v>
      </c>
      <c r="C1660" s="19">
        <v>15</v>
      </c>
      <c r="D1660" s="18" t="s">
        <v>751</v>
      </c>
      <c r="E1660" s="18" t="s">
        <v>12184</v>
      </c>
      <c r="F1660" s="20">
        <v>29382597</v>
      </c>
      <c r="G1660" s="18" t="s">
        <v>12870</v>
      </c>
      <c r="H1660" s="18" t="s">
        <v>12871</v>
      </c>
      <c r="I1660" s="18" t="s">
        <v>1513</v>
      </c>
      <c r="J1660" s="18" t="s">
        <v>12872</v>
      </c>
      <c r="K1660" s="18" t="s">
        <v>4228</v>
      </c>
      <c r="L1660" s="20" t="s">
        <v>12873</v>
      </c>
      <c r="M1660" s="18" t="s">
        <v>4320</v>
      </c>
      <c r="N1660" s="21" t="s">
        <v>12874</v>
      </c>
      <c r="O1660" s="21" t="s">
        <v>12875</v>
      </c>
    </row>
    <row r="1661" spans="1:15" ht="15" customHeight="1">
      <c r="A1661" s="18" t="s">
        <v>214</v>
      </c>
      <c r="B1661" s="18" t="s">
        <v>215</v>
      </c>
      <c r="C1661" s="19">
        <v>15</v>
      </c>
      <c r="D1661" s="18" t="s">
        <v>751</v>
      </c>
      <c r="E1661" s="18" t="s">
        <v>12184</v>
      </c>
      <c r="F1661" s="20">
        <v>29672835</v>
      </c>
      <c r="G1661" s="18" t="s">
        <v>12876</v>
      </c>
      <c r="H1661" s="18" t="s">
        <v>12877</v>
      </c>
      <c r="I1661" s="18" t="s">
        <v>1513</v>
      </c>
      <c r="J1661" s="18" t="s">
        <v>12844</v>
      </c>
      <c r="K1661" s="18" t="s">
        <v>4213</v>
      </c>
      <c r="L1661" s="20" t="s">
        <v>12878</v>
      </c>
      <c r="M1661" s="18" t="s">
        <v>5002</v>
      </c>
      <c r="N1661" s="21" t="s">
        <v>12879</v>
      </c>
      <c r="O1661" s="21" t="s">
        <v>12880</v>
      </c>
    </row>
    <row r="1662" spans="1:15" ht="15" customHeight="1">
      <c r="A1662" s="18" t="s">
        <v>214</v>
      </c>
      <c r="B1662" s="18" t="s">
        <v>215</v>
      </c>
      <c r="C1662" s="19">
        <v>15</v>
      </c>
      <c r="D1662" s="18" t="s">
        <v>751</v>
      </c>
      <c r="E1662" s="18" t="s">
        <v>12184</v>
      </c>
      <c r="F1662" s="20">
        <v>29555217</v>
      </c>
      <c r="G1662" s="18" t="s">
        <v>12881</v>
      </c>
      <c r="H1662" s="18" t="s">
        <v>12882</v>
      </c>
      <c r="I1662" s="18" t="s">
        <v>12844</v>
      </c>
      <c r="J1662" s="18" t="s">
        <v>2942</v>
      </c>
      <c r="K1662" s="18" t="s">
        <v>12883</v>
      </c>
      <c r="L1662" s="20" t="s">
        <v>12884</v>
      </c>
      <c r="M1662" s="18" t="s">
        <v>4275</v>
      </c>
      <c r="N1662" s="21" t="s">
        <v>12885</v>
      </c>
      <c r="O1662" s="21" t="s">
        <v>12886</v>
      </c>
    </row>
    <row r="1663" spans="1:15" ht="15" customHeight="1">
      <c r="A1663" s="18" t="s">
        <v>214</v>
      </c>
      <c r="B1663" s="18" t="s">
        <v>215</v>
      </c>
      <c r="C1663" s="19">
        <v>15</v>
      </c>
      <c r="D1663" s="18" t="s">
        <v>751</v>
      </c>
      <c r="E1663" s="18" t="s">
        <v>12184</v>
      </c>
      <c r="F1663" s="20">
        <v>28960336</v>
      </c>
      <c r="G1663" s="18" t="s">
        <v>12887</v>
      </c>
      <c r="H1663" s="18" t="s">
        <v>12888</v>
      </c>
      <c r="I1663" s="18" t="s">
        <v>1546</v>
      </c>
      <c r="J1663" s="18" t="s">
        <v>12889</v>
      </c>
      <c r="K1663" s="18" t="s">
        <v>1248</v>
      </c>
      <c r="L1663" s="20" t="s">
        <v>12890</v>
      </c>
      <c r="M1663" s="18" t="s">
        <v>7345</v>
      </c>
      <c r="N1663" s="21" t="s">
        <v>12891</v>
      </c>
      <c r="O1663" s="21" t="s">
        <v>12892</v>
      </c>
    </row>
    <row r="1664" spans="1:15" ht="15" customHeight="1">
      <c r="A1664" s="18" t="s">
        <v>214</v>
      </c>
      <c r="B1664" s="18" t="s">
        <v>215</v>
      </c>
      <c r="C1664" s="19">
        <v>15</v>
      </c>
      <c r="D1664" s="18" t="s">
        <v>751</v>
      </c>
      <c r="E1664" s="18" t="s">
        <v>12342</v>
      </c>
      <c r="F1664" s="20">
        <v>30542668</v>
      </c>
      <c r="G1664" s="18" t="s">
        <v>12893</v>
      </c>
      <c r="H1664" s="18" t="s">
        <v>12894</v>
      </c>
      <c r="I1664" s="18" t="s">
        <v>12895</v>
      </c>
      <c r="J1664" s="18" t="s">
        <v>12896</v>
      </c>
      <c r="K1664" s="18" t="s">
        <v>12897</v>
      </c>
      <c r="L1664" s="20" t="s">
        <v>12898</v>
      </c>
      <c r="M1664" s="18" t="s">
        <v>4206</v>
      </c>
      <c r="N1664" s="21" t="s">
        <v>12899</v>
      </c>
      <c r="O1664" s="21" t="s">
        <v>12900</v>
      </c>
    </row>
    <row r="1665" spans="1:15" ht="15" customHeight="1">
      <c r="A1665" s="18" t="s">
        <v>214</v>
      </c>
      <c r="B1665" s="18" t="s">
        <v>215</v>
      </c>
      <c r="C1665" s="19">
        <v>15</v>
      </c>
      <c r="D1665" s="18" t="s">
        <v>751</v>
      </c>
      <c r="E1665" s="18" t="s">
        <v>12184</v>
      </c>
      <c r="F1665" s="20">
        <v>30397513</v>
      </c>
      <c r="G1665" s="18" t="s">
        <v>12901</v>
      </c>
      <c r="H1665" s="18" t="s">
        <v>12902</v>
      </c>
      <c r="I1665" s="18" t="s">
        <v>1028</v>
      </c>
      <c r="J1665" s="18" t="s">
        <v>8034</v>
      </c>
      <c r="K1665" s="18" t="s">
        <v>12903</v>
      </c>
      <c r="L1665" s="20" t="s">
        <v>12904</v>
      </c>
      <c r="M1665" s="18" t="s">
        <v>4206</v>
      </c>
      <c r="N1665" s="21" t="s">
        <v>12905</v>
      </c>
      <c r="O1665" s="21" t="s">
        <v>12906</v>
      </c>
    </row>
    <row r="1666" spans="1:15" ht="15" customHeight="1">
      <c r="A1666" s="18" t="s">
        <v>214</v>
      </c>
      <c r="B1666" s="18" t="s">
        <v>215</v>
      </c>
      <c r="C1666" s="19">
        <v>15</v>
      </c>
      <c r="D1666" s="18" t="s">
        <v>751</v>
      </c>
      <c r="E1666" s="18" t="s">
        <v>12184</v>
      </c>
      <c r="F1666" s="20">
        <v>30439975</v>
      </c>
      <c r="G1666" s="18" t="s">
        <v>12907</v>
      </c>
      <c r="H1666" s="18" t="s">
        <v>12908</v>
      </c>
      <c r="I1666" s="18" t="s">
        <v>1028</v>
      </c>
      <c r="J1666" s="18" t="s">
        <v>12909</v>
      </c>
      <c r="K1666" s="18" t="s">
        <v>4717</v>
      </c>
      <c r="L1666" s="20" t="s">
        <v>12910</v>
      </c>
      <c r="M1666" s="18" t="s">
        <v>4275</v>
      </c>
      <c r="N1666" s="21" t="s">
        <v>12911</v>
      </c>
      <c r="O1666" s="21" t="s">
        <v>12912</v>
      </c>
    </row>
    <row r="1667" spans="1:15" ht="15" customHeight="1">
      <c r="A1667" s="18" t="s">
        <v>214</v>
      </c>
      <c r="B1667" s="18" t="s">
        <v>215</v>
      </c>
      <c r="C1667" s="19">
        <v>15</v>
      </c>
      <c r="D1667" s="18" t="s">
        <v>751</v>
      </c>
      <c r="E1667" s="18" t="s">
        <v>12184</v>
      </c>
      <c r="F1667" s="20">
        <v>30462656</v>
      </c>
      <c r="G1667" s="18" t="s">
        <v>12913</v>
      </c>
      <c r="H1667" s="18" t="s">
        <v>12914</v>
      </c>
      <c r="I1667" s="18" t="s">
        <v>1028</v>
      </c>
      <c r="J1667" s="18" t="s">
        <v>12915</v>
      </c>
      <c r="K1667" s="18" t="s">
        <v>4717</v>
      </c>
      <c r="L1667" s="20" t="s">
        <v>12916</v>
      </c>
      <c r="M1667" s="18" t="s">
        <v>7345</v>
      </c>
      <c r="N1667" s="21" t="s">
        <v>12917</v>
      </c>
      <c r="O1667" s="21" t="s">
        <v>12918</v>
      </c>
    </row>
    <row r="1668" spans="1:15" ht="15" customHeight="1">
      <c r="A1668" s="18" t="s">
        <v>214</v>
      </c>
      <c r="B1668" s="18" t="s">
        <v>215</v>
      </c>
      <c r="C1668" s="19">
        <v>15</v>
      </c>
      <c r="D1668" s="18" t="s">
        <v>751</v>
      </c>
      <c r="E1668" s="18" t="s">
        <v>12184</v>
      </c>
      <c r="F1668" s="20">
        <v>28456619</v>
      </c>
      <c r="G1668" s="18" t="s">
        <v>12919</v>
      </c>
      <c r="H1668" s="18" t="s">
        <v>12920</v>
      </c>
      <c r="I1668" s="18" t="s">
        <v>782</v>
      </c>
      <c r="J1668" s="18" t="s">
        <v>12921</v>
      </c>
      <c r="K1668" s="18" t="s">
        <v>4228</v>
      </c>
      <c r="L1668" s="20" t="s">
        <v>12922</v>
      </c>
      <c r="M1668" s="18" t="s">
        <v>4206</v>
      </c>
      <c r="N1668" s="21" t="s">
        <v>12923</v>
      </c>
      <c r="O1668" s="21" t="s">
        <v>12924</v>
      </c>
    </row>
    <row r="1669" spans="1:15" ht="15" customHeight="1">
      <c r="A1669" s="18" t="s">
        <v>214</v>
      </c>
      <c r="B1669" s="18" t="s">
        <v>215</v>
      </c>
      <c r="C1669" s="19">
        <v>15</v>
      </c>
      <c r="D1669" s="18" t="s">
        <v>751</v>
      </c>
      <c r="E1669" s="18" t="s">
        <v>12184</v>
      </c>
      <c r="F1669" s="20">
        <v>28780086</v>
      </c>
      <c r="G1669" s="18" t="s">
        <v>12925</v>
      </c>
      <c r="H1669" s="18" t="s">
        <v>12926</v>
      </c>
      <c r="I1669" s="18" t="s">
        <v>782</v>
      </c>
      <c r="J1669" s="18" t="s">
        <v>12927</v>
      </c>
      <c r="K1669" s="18" t="s">
        <v>4245</v>
      </c>
      <c r="L1669" s="20" t="s">
        <v>12928</v>
      </c>
      <c r="M1669" s="18" t="s">
        <v>4275</v>
      </c>
      <c r="N1669" s="21" t="s">
        <v>12929</v>
      </c>
      <c r="O1669" s="21" t="s">
        <v>12930</v>
      </c>
    </row>
    <row r="1670" spans="1:15" ht="15" customHeight="1">
      <c r="A1670" s="18" t="s">
        <v>214</v>
      </c>
      <c r="B1670" s="18" t="s">
        <v>215</v>
      </c>
      <c r="C1670" s="19">
        <v>15</v>
      </c>
      <c r="D1670" s="18" t="s">
        <v>751</v>
      </c>
      <c r="E1670" s="18" t="s">
        <v>12184</v>
      </c>
      <c r="F1670" s="20">
        <v>28903134</v>
      </c>
      <c r="G1670" s="18" t="s">
        <v>12931</v>
      </c>
      <c r="H1670" s="18" t="s">
        <v>12932</v>
      </c>
      <c r="I1670" s="18" t="s">
        <v>4654</v>
      </c>
      <c r="J1670" s="18"/>
      <c r="K1670" s="18" t="s">
        <v>4234</v>
      </c>
      <c r="L1670" s="20" t="s">
        <v>12933</v>
      </c>
      <c r="M1670" s="18" t="s">
        <v>4307</v>
      </c>
      <c r="N1670" s="21" t="s">
        <v>12934</v>
      </c>
      <c r="O1670" s="21" t="s">
        <v>12935</v>
      </c>
    </row>
    <row r="1671" spans="1:15" ht="15" customHeight="1">
      <c r="A1671" s="18" t="s">
        <v>214</v>
      </c>
      <c r="B1671" s="18" t="s">
        <v>215</v>
      </c>
      <c r="C1671" s="19">
        <v>15</v>
      </c>
      <c r="D1671" s="18" t="s">
        <v>751</v>
      </c>
      <c r="E1671" s="18" t="s">
        <v>12342</v>
      </c>
      <c r="F1671" s="20">
        <v>29025838</v>
      </c>
      <c r="G1671" s="18" t="s">
        <v>12936</v>
      </c>
      <c r="H1671" s="18" t="s">
        <v>12937</v>
      </c>
      <c r="I1671" s="18" t="s">
        <v>4661</v>
      </c>
      <c r="J1671" s="18" t="s">
        <v>4661</v>
      </c>
      <c r="K1671" s="18" t="s">
        <v>7287</v>
      </c>
      <c r="L1671" s="20" t="s">
        <v>12938</v>
      </c>
      <c r="M1671" s="18" t="s">
        <v>4206</v>
      </c>
      <c r="N1671" s="21" t="s">
        <v>12939</v>
      </c>
      <c r="O1671" s="21" t="s">
        <v>12940</v>
      </c>
    </row>
    <row r="1672" spans="1:15" ht="15" customHeight="1">
      <c r="A1672" s="18" t="s">
        <v>214</v>
      </c>
      <c r="B1672" s="18" t="s">
        <v>215</v>
      </c>
      <c r="C1672" s="19">
        <v>15</v>
      </c>
      <c r="D1672" s="18" t="s">
        <v>751</v>
      </c>
      <c r="E1672" s="18" t="s">
        <v>12184</v>
      </c>
      <c r="F1672" s="20">
        <v>28921488</v>
      </c>
      <c r="G1672" s="18" t="s">
        <v>12941</v>
      </c>
      <c r="H1672" s="18" t="s">
        <v>12942</v>
      </c>
      <c r="I1672" s="18" t="s">
        <v>785</v>
      </c>
      <c r="J1672" s="18" t="s">
        <v>6850</v>
      </c>
      <c r="K1672" s="18" t="s">
        <v>4213</v>
      </c>
      <c r="L1672" s="20" t="s">
        <v>12943</v>
      </c>
      <c r="M1672" s="18" t="s">
        <v>4206</v>
      </c>
      <c r="N1672" s="21" t="s">
        <v>12944</v>
      </c>
      <c r="O1672" s="21" t="s">
        <v>12945</v>
      </c>
    </row>
    <row r="1673" spans="1:15" ht="15" customHeight="1">
      <c r="A1673" s="18" t="s">
        <v>214</v>
      </c>
      <c r="B1673" s="18" t="s">
        <v>215</v>
      </c>
      <c r="C1673" s="19">
        <v>15</v>
      </c>
      <c r="D1673" s="18" t="s">
        <v>751</v>
      </c>
      <c r="E1673" s="18" t="s">
        <v>12184</v>
      </c>
      <c r="F1673" s="20">
        <v>28965102</v>
      </c>
      <c r="G1673" s="18" t="s">
        <v>12946</v>
      </c>
      <c r="H1673" s="18" t="s">
        <v>12947</v>
      </c>
      <c r="I1673" s="18" t="s">
        <v>2429</v>
      </c>
      <c r="J1673" s="18" t="s">
        <v>2429</v>
      </c>
      <c r="K1673" s="18" t="s">
        <v>7287</v>
      </c>
      <c r="L1673" s="20" t="s">
        <v>12948</v>
      </c>
      <c r="M1673" s="18" t="s">
        <v>4888</v>
      </c>
      <c r="N1673" s="21" t="s">
        <v>12949</v>
      </c>
      <c r="O1673" s="21" t="s">
        <v>12950</v>
      </c>
    </row>
    <row r="1674" spans="1:15" ht="15" customHeight="1">
      <c r="A1674" s="18" t="s">
        <v>214</v>
      </c>
      <c r="B1674" s="18" t="s">
        <v>215</v>
      </c>
      <c r="C1674" s="19">
        <v>15</v>
      </c>
      <c r="D1674" s="18" t="s">
        <v>751</v>
      </c>
      <c r="E1674" s="18" t="s">
        <v>12184</v>
      </c>
      <c r="F1674" s="20">
        <v>27995605</v>
      </c>
      <c r="G1674" s="18" t="s">
        <v>12951</v>
      </c>
      <c r="H1674" s="18" t="s">
        <v>12952</v>
      </c>
      <c r="I1674" s="18" t="s">
        <v>772</v>
      </c>
      <c r="J1674" s="18" t="s">
        <v>10773</v>
      </c>
      <c r="K1674" s="18" t="s">
        <v>4213</v>
      </c>
      <c r="L1674" s="20" t="s">
        <v>12953</v>
      </c>
      <c r="M1674" s="18" t="s">
        <v>12954</v>
      </c>
      <c r="N1674" s="21" t="s">
        <v>12955</v>
      </c>
      <c r="O1674" s="21" t="s">
        <v>12956</v>
      </c>
    </row>
    <row r="1675" spans="1:15" ht="15" customHeight="1">
      <c r="A1675" s="18" t="s">
        <v>214</v>
      </c>
      <c r="B1675" s="18" t="s">
        <v>215</v>
      </c>
      <c r="C1675" s="19">
        <v>15</v>
      </c>
      <c r="D1675" s="18" t="s">
        <v>751</v>
      </c>
      <c r="E1675" s="18" t="s">
        <v>12184</v>
      </c>
      <c r="F1675" s="20">
        <v>28827435</v>
      </c>
      <c r="G1675" s="18" t="s">
        <v>12957</v>
      </c>
      <c r="H1675" s="18" t="s">
        <v>12958</v>
      </c>
      <c r="I1675" s="18" t="s">
        <v>12959</v>
      </c>
      <c r="J1675" s="18"/>
      <c r="K1675" s="18" t="s">
        <v>12746</v>
      </c>
      <c r="L1675" s="20" t="s">
        <v>12960</v>
      </c>
      <c r="M1675" s="18" t="s">
        <v>4643</v>
      </c>
      <c r="N1675" s="21" t="s">
        <v>12961</v>
      </c>
      <c r="O1675" s="21" t="s">
        <v>12962</v>
      </c>
    </row>
    <row r="1676" spans="1:15" ht="15" customHeight="1">
      <c r="A1676" s="18" t="s">
        <v>214</v>
      </c>
      <c r="B1676" s="18" t="s">
        <v>215</v>
      </c>
      <c r="C1676" s="19">
        <v>15</v>
      </c>
      <c r="D1676" s="18" t="s">
        <v>751</v>
      </c>
      <c r="E1676" s="18" t="s">
        <v>12184</v>
      </c>
      <c r="F1676" s="20">
        <v>28428130</v>
      </c>
      <c r="G1676" s="18" t="s">
        <v>12963</v>
      </c>
      <c r="H1676" s="18" t="s">
        <v>12964</v>
      </c>
      <c r="I1676" s="18" t="s">
        <v>7546</v>
      </c>
      <c r="J1676" s="18" t="s">
        <v>12965</v>
      </c>
      <c r="K1676" s="18" t="s">
        <v>4245</v>
      </c>
      <c r="L1676" s="20" t="s">
        <v>12966</v>
      </c>
      <c r="M1676" s="18" t="s">
        <v>6503</v>
      </c>
      <c r="N1676" s="21" t="s">
        <v>12967</v>
      </c>
      <c r="O1676" s="21" t="s">
        <v>12968</v>
      </c>
    </row>
    <row r="1677" spans="1:15" ht="15" customHeight="1">
      <c r="A1677" s="18" t="s">
        <v>214</v>
      </c>
      <c r="B1677" s="18" t="s">
        <v>215</v>
      </c>
      <c r="C1677" s="19">
        <v>15</v>
      </c>
      <c r="D1677" s="18" t="s">
        <v>751</v>
      </c>
      <c r="E1677" s="18" t="s">
        <v>12184</v>
      </c>
      <c r="F1677" s="20">
        <v>28577798</v>
      </c>
      <c r="G1677" s="18" t="s">
        <v>12969</v>
      </c>
      <c r="H1677" s="18" t="s">
        <v>12970</v>
      </c>
      <c r="I1677" s="18" t="s">
        <v>4690</v>
      </c>
      <c r="J1677" s="18" t="s">
        <v>12971</v>
      </c>
      <c r="K1677" s="18" t="s">
        <v>4772</v>
      </c>
      <c r="L1677" s="20" t="s">
        <v>12972</v>
      </c>
      <c r="M1677" s="18" t="s">
        <v>4215</v>
      </c>
      <c r="N1677" s="21" t="s">
        <v>12973</v>
      </c>
      <c r="O1677" s="21" t="s">
        <v>12974</v>
      </c>
    </row>
    <row r="1678" spans="1:15" ht="15" customHeight="1">
      <c r="A1678" s="18" t="s">
        <v>214</v>
      </c>
      <c r="B1678" s="18" t="s">
        <v>215</v>
      </c>
      <c r="C1678" s="19">
        <v>15</v>
      </c>
      <c r="D1678" s="18" t="s">
        <v>751</v>
      </c>
      <c r="E1678" s="18" t="s">
        <v>12184</v>
      </c>
      <c r="F1678" s="20">
        <v>28463961</v>
      </c>
      <c r="G1678" s="18" t="s">
        <v>12975</v>
      </c>
      <c r="H1678" s="18" t="s">
        <v>12976</v>
      </c>
      <c r="I1678" s="18" t="s">
        <v>2469</v>
      </c>
      <c r="J1678" s="18" t="s">
        <v>12977</v>
      </c>
      <c r="K1678" s="18" t="s">
        <v>5843</v>
      </c>
      <c r="L1678" s="20" t="s">
        <v>12978</v>
      </c>
      <c r="M1678" s="18" t="s">
        <v>4206</v>
      </c>
      <c r="N1678" s="21" t="s">
        <v>12979</v>
      </c>
      <c r="O1678" s="21" t="s">
        <v>12980</v>
      </c>
    </row>
    <row r="1679" spans="1:15" ht="15" customHeight="1">
      <c r="A1679" s="18" t="s">
        <v>214</v>
      </c>
      <c r="B1679" s="18" t="s">
        <v>215</v>
      </c>
      <c r="C1679" s="19">
        <v>15</v>
      </c>
      <c r="D1679" s="18" t="s">
        <v>751</v>
      </c>
      <c r="E1679" s="18" t="s">
        <v>12184</v>
      </c>
      <c r="F1679" s="20">
        <v>28202403</v>
      </c>
      <c r="G1679" s="18" t="s">
        <v>12981</v>
      </c>
      <c r="H1679" s="18" t="s">
        <v>12982</v>
      </c>
      <c r="I1679" s="18" t="s">
        <v>2335</v>
      </c>
      <c r="J1679" s="18" t="s">
        <v>12983</v>
      </c>
      <c r="K1679" s="18" t="s">
        <v>4245</v>
      </c>
      <c r="L1679" s="20" t="s">
        <v>12984</v>
      </c>
      <c r="M1679" s="18" t="s">
        <v>12985</v>
      </c>
      <c r="N1679" s="21" t="s">
        <v>12986</v>
      </c>
      <c r="O1679" s="21" t="s">
        <v>12987</v>
      </c>
    </row>
    <row r="1680" spans="1:15" ht="15" customHeight="1">
      <c r="A1680" s="18" t="s">
        <v>214</v>
      </c>
      <c r="B1680" s="18" t="s">
        <v>215</v>
      </c>
      <c r="C1680" s="19">
        <v>15</v>
      </c>
      <c r="D1680" s="18" t="s">
        <v>751</v>
      </c>
      <c r="E1680" s="18" t="s">
        <v>12184</v>
      </c>
      <c r="F1680" s="20">
        <v>28554940</v>
      </c>
      <c r="G1680" s="18" t="s">
        <v>12988</v>
      </c>
      <c r="H1680" s="18" t="s">
        <v>12989</v>
      </c>
      <c r="I1680" s="18" t="s">
        <v>6856</v>
      </c>
      <c r="J1680" s="18" t="s">
        <v>6856</v>
      </c>
      <c r="K1680" s="18" t="s">
        <v>7287</v>
      </c>
      <c r="L1680" s="20" t="s">
        <v>12990</v>
      </c>
      <c r="M1680" s="18" t="s">
        <v>4888</v>
      </c>
      <c r="N1680" s="21" t="s">
        <v>12991</v>
      </c>
      <c r="O1680" s="21" t="s">
        <v>12992</v>
      </c>
    </row>
    <row r="1681" spans="1:15" ht="15" customHeight="1">
      <c r="A1681" s="18" t="s">
        <v>214</v>
      </c>
      <c r="B1681" s="18" t="s">
        <v>215</v>
      </c>
      <c r="C1681" s="19">
        <v>15</v>
      </c>
      <c r="D1681" s="18" t="s">
        <v>751</v>
      </c>
      <c r="E1681" s="18" t="s">
        <v>12184</v>
      </c>
      <c r="F1681" s="20">
        <v>28249066</v>
      </c>
      <c r="G1681" s="18" t="s">
        <v>8052</v>
      </c>
      <c r="H1681" s="18" t="s">
        <v>8053</v>
      </c>
      <c r="I1681" s="18" t="s">
        <v>8054</v>
      </c>
      <c r="J1681" s="18"/>
      <c r="K1681" s="18" t="s">
        <v>4234</v>
      </c>
      <c r="L1681" s="20" t="s">
        <v>8055</v>
      </c>
      <c r="M1681" s="18" t="s">
        <v>4275</v>
      </c>
      <c r="N1681" s="21" t="s">
        <v>8056</v>
      </c>
      <c r="O1681" s="21" t="s">
        <v>8057</v>
      </c>
    </row>
    <row r="1682" spans="1:15" ht="15" customHeight="1">
      <c r="A1682" s="18" t="s">
        <v>214</v>
      </c>
      <c r="B1682" s="18" t="s">
        <v>215</v>
      </c>
      <c r="C1682" s="19">
        <v>15</v>
      </c>
      <c r="D1682" s="18" t="s">
        <v>751</v>
      </c>
      <c r="E1682" s="18" t="s">
        <v>12184</v>
      </c>
      <c r="F1682" s="20">
        <v>28411793</v>
      </c>
      <c r="G1682" s="18" t="s">
        <v>12993</v>
      </c>
      <c r="H1682" s="18" t="s">
        <v>12994</v>
      </c>
      <c r="I1682" s="18" t="s">
        <v>2206</v>
      </c>
      <c r="J1682" s="18"/>
      <c r="K1682" s="18" t="s">
        <v>4552</v>
      </c>
      <c r="L1682" s="20" t="s">
        <v>12995</v>
      </c>
      <c r="M1682" s="18" t="s">
        <v>4612</v>
      </c>
      <c r="N1682" s="21" t="s">
        <v>12996</v>
      </c>
      <c r="O1682" s="21" t="s">
        <v>12997</v>
      </c>
    </row>
    <row r="1683" spans="1:15" ht="15" customHeight="1">
      <c r="A1683" s="18" t="s">
        <v>214</v>
      </c>
      <c r="B1683" s="18" t="s">
        <v>215</v>
      </c>
      <c r="C1683" s="19">
        <v>15</v>
      </c>
      <c r="D1683" s="18" t="s">
        <v>751</v>
      </c>
      <c r="E1683" s="18" t="s">
        <v>12184</v>
      </c>
      <c r="F1683" s="20">
        <v>27986685</v>
      </c>
      <c r="G1683" s="18" t="s">
        <v>12998</v>
      </c>
      <c r="H1683" s="18" t="s">
        <v>12999</v>
      </c>
      <c r="I1683" s="18" t="s">
        <v>581</v>
      </c>
      <c r="J1683" s="18"/>
      <c r="K1683" s="18" t="s">
        <v>8905</v>
      </c>
      <c r="L1683" s="20" t="s">
        <v>13000</v>
      </c>
      <c r="M1683" s="18" t="s">
        <v>4206</v>
      </c>
      <c r="N1683" s="21" t="s">
        <v>13001</v>
      </c>
      <c r="O1683" s="21" t="s">
        <v>13002</v>
      </c>
    </row>
    <row r="1684" spans="1:15" ht="15" customHeight="1">
      <c r="A1684" s="18" t="s">
        <v>214</v>
      </c>
      <c r="B1684" s="18" t="s">
        <v>215</v>
      </c>
      <c r="C1684" s="19">
        <v>15</v>
      </c>
      <c r="D1684" s="18" t="s">
        <v>751</v>
      </c>
      <c r="E1684" s="18" t="s">
        <v>12184</v>
      </c>
      <c r="F1684" s="20">
        <v>28212759</v>
      </c>
      <c r="G1684" s="18" t="s">
        <v>13003</v>
      </c>
      <c r="H1684" s="18" t="s">
        <v>13004</v>
      </c>
      <c r="I1684" s="18" t="s">
        <v>2407</v>
      </c>
      <c r="J1684" s="18"/>
      <c r="K1684" s="18" t="s">
        <v>4552</v>
      </c>
      <c r="L1684" s="20" t="s">
        <v>13005</v>
      </c>
      <c r="M1684" s="18" t="s">
        <v>4215</v>
      </c>
      <c r="N1684" s="21" t="s">
        <v>13006</v>
      </c>
      <c r="O1684" s="21" t="s">
        <v>13007</v>
      </c>
    </row>
    <row r="1685" spans="1:15" ht="15" customHeight="1">
      <c r="A1685" s="18" t="s">
        <v>214</v>
      </c>
      <c r="B1685" s="18" t="s">
        <v>215</v>
      </c>
      <c r="C1685" s="19">
        <v>15</v>
      </c>
      <c r="D1685" s="18" t="s">
        <v>751</v>
      </c>
      <c r="E1685" s="18" t="s">
        <v>12184</v>
      </c>
      <c r="F1685" s="20">
        <v>28212760</v>
      </c>
      <c r="G1685" s="18" t="s">
        <v>13003</v>
      </c>
      <c r="H1685" s="18" t="s">
        <v>13008</v>
      </c>
      <c r="I1685" s="18" t="s">
        <v>2407</v>
      </c>
      <c r="J1685" s="18"/>
      <c r="K1685" s="18" t="s">
        <v>4552</v>
      </c>
      <c r="L1685" s="20" t="s">
        <v>13009</v>
      </c>
      <c r="M1685" s="18" t="s">
        <v>4215</v>
      </c>
      <c r="N1685" s="21" t="s">
        <v>13010</v>
      </c>
      <c r="O1685" s="21" t="s">
        <v>13011</v>
      </c>
    </row>
    <row r="1686" spans="1:15" ht="15" customHeight="1">
      <c r="A1686" s="18" t="s">
        <v>214</v>
      </c>
      <c r="B1686" s="18" t="s">
        <v>215</v>
      </c>
      <c r="C1686" s="19">
        <v>15</v>
      </c>
      <c r="D1686" s="18" t="s">
        <v>751</v>
      </c>
      <c r="E1686" s="18" t="s">
        <v>12184</v>
      </c>
      <c r="F1686" s="20">
        <v>27343837</v>
      </c>
      <c r="G1686" s="18" t="s">
        <v>13012</v>
      </c>
      <c r="H1686" s="18" t="s">
        <v>13013</v>
      </c>
      <c r="I1686" s="18" t="s">
        <v>695</v>
      </c>
      <c r="J1686" s="18" t="s">
        <v>13014</v>
      </c>
      <c r="K1686" s="18" t="s">
        <v>4213</v>
      </c>
      <c r="L1686" s="20" t="s">
        <v>13015</v>
      </c>
      <c r="M1686" s="18" t="s">
        <v>4206</v>
      </c>
      <c r="N1686" s="21" t="s">
        <v>13016</v>
      </c>
      <c r="O1686" s="21" t="s">
        <v>13017</v>
      </c>
    </row>
    <row r="1687" spans="1:15" ht="15" customHeight="1">
      <c r="A1687" s="18" t="s">
        <v>214</v>
      </c>
      <c r="B1687" s="18" t="s">
        <v>215</v>
      </c>
      <c r="C1687" s="19">
        <v>15</v>
      </c>
      <c r="D1687" s="18" t="s">
        <v>751</v>
      </c>
      <c r="E1687" s="18" t="s">
        <v>12184</v>
      </c>
      <c r="F1687" s="20">
        <v>27996153</v>
      </c>
      <c r="G1687" s="18" t="s">
        <v>13018</v>
      </c>
      <c r="H1687" s="18" t="s">
        <v>13019</v>
      </c>
      <c r="I1687" s="18" t="s">
        <v>1955</v>
      </c>
      <c r="J1687" s="18"/>
      <c r="K1687" s="18" t="s">
        <v>4213</v>
      </c>
      <c r="L1687" s="20" t="s">
        <v>13020</v>
      </c>
      <c r="M1687" s="18" t="s">
        <v>4298</v>
      </c>
      <c r="N1687" s="21" t="s">
        <v>13021</v>
      </c>
      <c r="O1687" s="21" t="s">
        <v>13022</v>
      </c>
    </row>
    <row r="1688" spans="1:15" ht="15" customHeight="1">
      <c r="A1688" s="18" t="s">
        <v>214</v>
      </c>
      <c r="B1688" s="18" t="s">
        <v>215</v>
      </c>
      <c r="C1688" s="19">
        <v>15</v>
      </c>
      <c r="D1688" s="18" t="s">
        <v>751</v>
      </c>
      <c r="E1688" s="18" t="s">
        <v>12184</v>
      </c>
      <c r="F1688" s="20">
        <v>26769683</v>
      </c>
      <c r="G1688" s="18" t="s">
        <v>13023</v>
      </c>
      <c r="H1688" s="18" t="s">
        <v>13024</v>
      </c>
      <c r="I1688" s="18" t="s">
        <v>1955</v>
      </c>
      <c r="J1688" s="18" t="s">
        <v>13025</v>
      </c>
      <c r="K1688" s="18" t="s">
        <v>13026</v>
      </c>
      <c r="L1688" s="20" t="s">
        <v>13027</v>
      </c>
      <c r="M1688" s="18" t="s">
        <v>4206</v>
      </c>
      <c r="N1688" s="21" t="s">
        <v>13028</v>
      </c>
      <c r="O1688" s="21" t="s">
        <v>13029</v>
      </c>
    </row>
    <row r="1689" spans="1:15" ht="15" customHeight="1">
      <c r="A1689" s="18" t="s">
        <v>214</v>
      </c>
      <c r="B1689" s="18" t="s">
        <v>215</v>
      </c>
      <c r="C1689" s="19">
        <v>15</v>
      </c>
      <c r="D1689" s="18" t="s">
        <v>751</v>
      </c>
      <c r="E1689" s="18" t="s">
        <v>12184</v>
      </c>
      <c r="F1689" s="20">
        <v>27292233</v>
      </c>
      <c r="G1689" s="18" t="s">
        <v>13030</v>
      </c>
      <c r="H1689" s="18" t="s">
        <v>13031</v>
      </c>
      <c r="I1689" s="18" t="s">
        <v>1955</v>
      </c>
      <c r="J1689" s="18" t="s">
        <v>13032</v>
      </c>
      <c r="K1689" s="18" t="s">
        <v>4213</v>
      </c>
      <c r="L1689" s="20" t="s">
        <v>13033</v>
      </c>
      <c r="M1689" s="18" t="s">
        <v>4206</v>
      </c>
      <c r="N1689" s="21" t="s">
        <v>13034</v>
      </c>
      <c r="O1689" s="21" t="s">
        <v>13035</v>
      </c>
    </row>
    <row r="1690" spans="1:15" ht="15" customHeight="1">
      <c r="A1690" s="18" t="s">
        <v>214</v>
      </c>
      <c r="B1690" s="18" t="s">
        <v>215</v>
      </c>
      <c r="C1690" s="19">
        <v>15</v>
      </c>
      <c r="D1690" s="18" t="s">
        <v>751</v>
      </c>
      <c r="E1690" s="18" t="s">
        <v>12184</v>
      </c>
      <c r="F1690" s="20">
        <v>27343981</v>
      </c>
      <c r="G1690" s="18" t="s">
        <v>13036</v>
      </c>
      <c r="H1690" s="18" t="s">
        <v>13037</v>
      </c>
      <c r="I1690" s="18" t="s">
        <v>781</v>
      </c>
      <c r="J1690" s="18" t="s">
        <v>13038</v>
      </c>
      <c r="K1690" s="18" t="s">
        <v>7207</v>
      </c>
      <c r="L1690" s="20" t="s">
        <v>13039</v>
      </c>
      <c r="M1690" s="18" t="s">
        <v>4206</v>
      </c>
      <c r="N1690" s="21" t="s">
        <v>13040</v>
      </c>
      <c r="O1690" s="21" t="s">
        <v>13041</v>
      </c>
    </row>
    <row r="1691" spans="1:15" ht="15" customHeight="1">
      <c r="A1691" s="18" t="s">
        <v>214</v>
      </c>
      <c r="B1691" s="18" t="s">
        <v>215</v>
      </c>
      <c r="C1691" s="19">
        <v>15</v>
      </c>
      <c r="D1691" s="18" t="s">
        <v>751</v>
      </c>
      <c r="E1691" s="18" t="s">
        <v>12184</v>
      </c>
      <c r="F1691" s="20">
        <v>27837958</v>
      </c>
      <c r="G1691" s="18" t="s">
        <v>13042</v>
      </c>
      <c r="H1691" s="18" t="s">
        <v>13043</v>
      </c>
      <c r="I1691" s="18" t="s">
        <v>784</v>
      </c>
      <c r="J1691" s="18" t="s">
        <v>4711</v>
      </c>
      <c r="K1691" s="18" t="s">
        <v>13044</v>
      </c>
      <c r="L1691" s="20" t="s">
        <v>13045</v>
      </c>
      <c r="M1691" s="18" t="s">
        <v>4206</v>
      </c>
      <c r="N1691" s="21" t="s">
        <v>13046</v>
      </c>
      <c r="O1691" s="21" t="s">
        <v>13047</v>
      </c>
    </row>
    <row r="1692" spans="1:15" ht="15" customHeight="1">
      <c r="A1692" s="18" t="s">
        <v>214</v>
      </c>
      <c r="B1692" s="18" t="s">
        <v>215</v>
      </c>
      <c r="C1692" s="19">
        <v>15</v>
      </c>
      <c r="D1692" s="18" t="s">
        <v>751</v>
      </c>
      <c r="E1692" s="18" t="s">
        <v>12184</v>
      </c>
      <c r="F1692" s="20">
        <v>27193564</v>
      </c>
      <c r="G1692" s="18" t="s">
        <v>13048</v>
      </c>
      <c r="H1692" s="18" t="s">
        <v>13049</v>
      </c>
      <c r="I1692" s="18" t="s">
        <v>3377</v>
      </c>
      <c r="J1692" s="18" t="s">
        <v>13050</v>
      </c>
      <c r="K1692" s="18" t="s">
        <v>13051</v>
      </c>
      <c r="L1692" s="20" t="s">
        <v>13052</v>
      </c>
      <c r="M1692" s="18" t="s">
        <v>4275</v>
      </c>
      <c r="N1692" s="21" t="s">
        <v>13053</v>
      </c>
      <c r="O1692" s="21" t="s">
        <v>13054</v>
      </c>
    </row>
    <row r="1693" spans="1:15" ht="15" customHeight="1">
      <c r="A1693" s="18" t="s">
        <v>214</v>
      </c>
      <c r="B1693" s="18" t="s">
        <v>215</v>
      </c>
      <c r="C1693" s="19">
        <v>15</v>
      </c>
      <c r="D1693" s="18" t="s">
        <v>751</v>
      </c>
      <c r="E1693" s="18" t="s">
        <v>12184</v>
      </c>
      <c r="F1693" s="20">
        <v>27287218</v>
      </c>
      <c r="G1693" s="18" t="s">
        <v>13055</v>
      </c>
      <c r="H1693" s="18" t="s">
        <v>13056</v>
      </c>
      <c r="I1693" s="18" t="s">
        <v>3055</v>
      </c>
      <c r="J1693" s="18" t="s">
        <v>13057</v>
      </c>
      <c r="K1693" s="18" t="s">
        <v>13058</v>
      </c>
      <c r="L1693" s="20" t="s">
        <v>13059</v>
      </c>
      <c r="M1693" s="18" t="s">
        <v>4206</v>
      </c>
      <c r="N1693" s="21" t="s">
        <v>13060</v>
      </c>
      <c r="O1693" s="21" t="s">
        <v>13061</v>
      </c>
    </row>
    <row r="1694" spans="1:15" ht="15" customHeight="1">
      <c r="A1694" s="18" t="s">
        <v>214</v>
      </c>
      <c r="B1694" s="18" t="s">
        <v>215</v>
      </c>
      <c r="C1694" s="19">
        <v>15</v>
      </c>
      <c r="D1694" s="18" t="s">
        <v>751</v>
      </c>
      <c r="E1694" s="18" t="s">
        <v>12184</v>
      </c>
      <c r="F1694" s="20">
        <v>26864457</v>
      </c>
      <c r="G1694" s="18" t="s">
        <v>13062</v>
      </c>
      <c r="H1694" s="18" t="s">
        <v>13063</v>
      </c>
      <c r="I1694" s="18" t="s">
        <v>5526</v>
      </c>
      <c r="J1694" s="18" t="s">
        <v>13064</v>
      </c>
      <c r="K1694" s="18" t="s">
        <v>4213</v>
      </c>
      <c r="L1694" s="20" t="s">
        <v>13065</v>
      </c>
      <c r="M1694" s="18" t="s">
        <v>4206</v>
      </c>
      <c r="N1694" s="21" t="s">
        <v>13066</v>
      </c>
      <c r="O1694" s="21" t="s">
        <v>13067</v>
      </c>
    </row>
    <row r="1695" spans="1:15" ht="15" customHeight="1">
      <c r="A1695" s="18" t="s">
        <v>214</v>
      </c>
      <c r="B1695" s="18" t="s">
        <v>215</v>
      </c>
      <c r="C1695" s="19">
        <v>15</v>
      </c>
      <c r="D1695" s="18" t="s">
        <v>751</v>
      </c>
      <c r="E1695" s="18" t="s">
        <v>12184</v>
      </c>
      <c r="F1695" s="20">
        <v>27299522</v>
      </c>
      <c r="G1695" s="18" t="s">
        <v>13068</v>
      </c>
      <c r="H1695" s="18" t="s">
        <v>13069</v>
      </c>
      <c r="I1695" s="18" t="s">
        <v>5526</v>
      </c>
      <c r="J1695" s="18" t="s">
        <v>13070</v>
      </c>
      <c r="K1695" s="18" t="s">
        <v>10316</v>
      </c>
      <c r="L1695" s="20" t="s">
        <v>13071</v>
      </c>
      <c r="M1695" s="18" t="s">
        <v>4275</v>
      </c>
      <c r="N1695" s="21" t="s">
        <v>13072</v>
      </c>
      <c r="O1695" s="21" t="s">
        <v>13073</v>
      </c>
    </row>
    <row r="1696" spans="1:15" ht="15" customHeight="1">
      <c r="A1696" s="18" t="s">
        <v>214</v>
      </c>
      <c r="B1696" s="18" t="s">
        <v>215</v>
      </c>
      <c r="C1696" s="19">
        <v>15</v>
      </c>
      <c r="D1696" s="18" t="s">
        <v>751</v>
      </c>
      <c r="E1696" s="18" t="s">
        <v>12184</v>
      </c>
      <c r="F1696" s="20">
        <v>26979591</v>
      </c>
      <c r="G1696" s="18" t="s">
        <v>13074</v>
      </c>
      <c r="H1696" s="18" t="s">
        <v>13075</v>
      </c>
      <c r="I1696" s="18" t="s">
        <v>13076</v>
      </c>
      <c r="J1696" s="18" t="s">
        <v>13076</v>
      </c>
      <c r="K1696" s="18" t="s">
        <v>12275</v>
      </c>
      <c r="L1696" s="20" t="s">
        <v>13077</v>
      </c>
      <c r="M1696" s="18" t="s">
        <v>13078</v>
      </c>
      <c r="N1696" s="21" t="s">
        <v>13079</v>
      </c>
      <c r="O1696" s="21" t="s">
        <v>13080</v>
      </c>
    </row>
    <row r="1697" spans="1:15" ht="15" customHeight="1">
      <c r="A1697" s="18" t="s">
        <v>214</v>
      </c>
      <c r="B1697" s="18" t="s">
        <v>215</v>
      </c>
      <c r="C1697" s="19">
        <v>15</v>
      </c>
      <c r="D1697" s="18" t="s">
        <v>751</v>
      </c>
      <c r="E1697" s="18" t="s">
        <v>12184</v>
      </c>
      <c r="F1697" s="20">
        <v>26784928</v>
      </c>
      <c r="G1697" s="18" t="s">
        <v>13081</v>
      </c>
      <c r="H1697" s="18" t="s">
        <v>13082</v>
      </c>
      <c r="I1697" s="18" t="s">
        <v>2311</v>
      </c>
      <c r="J1697" s="18" t="s">
        <v>13083</v>
      </c>
      <c r="K1697" s="18" t="s">
        <v>4213</v>
      </c>
      <c r="L1697" s="20" t="s">
        <v>13084</v>
      </c>
      <c r="M1697" s="18" t="s">
        <v>4612</v>
      </c>
      <c r="N1697" s="21" t="s">
        <v>13085</v>
      </c>
      <c r="O1697" s="21" t="s">
        <v>13086</v>
      </c>
    </row>
    <row r="1698" spans="1:15" ht="15" customHeight="1">
      <c r="A1698" s="18" t="s">
        <v>214</v>
      </c>
      <c r="B1698" s="18" t="s">
        <v>215</v>
      </c>
      <c r="C1698" s="19">
        <v>15</v>
      </c>
      <c r="D1698" s="18" t="s">
        <v>751</v>
      </c>
      <c r="E1698" s="18" t="s">
        <v>12184</v>
      </c>
      <c r="F1698" s="20">
        <v>26928732</v>
      </c>
      <c r="G1698" s="18" t="s">
        <v>13087</v>
      </c>
      <c r="H1698" s="18" t="s">
        <v>13088</v>
      </c>
      <c r="I1698" s="18" t="s">
        <v>2311</v>
      </c>
      <c r="J1698" s="18"/>
      <c r="K1698" s="18" t="s">
        <v>13089</v>
      </c>
      <c r="L1698" s="20" t="s">
        <v>13090</v>
      </c>
      <c r="M1698" s="18" t="s">
        <v>4298</v>
      </c>
      <c r="N1698" s="21" t="s">
        <v>13091</v>
      </c>
      <c r="O1698" s="21" t="s">
        <v>13092</v>
      </c>
    </row>
    <row r="1699" spans="1:15" ht="15" customHeight="1">
      <c r="A1699" s="18" t="s">
        <v>214</v>
      </c>
      <c r="B1699" s="18" t="s">
        <v>215</v>
      </c>
      <c r="C1699" s="19">
        <v>15</v>
      </c>
      <c r="D1699" s="18" t="s">
        <v>751</v>
      </c>
      <c r="E1699" s="18" t="s">
        <v>12184</v>
      </c>
      <c r="F1699" s="20">
        <v>26930118</v>
      </c>
      <c r="G1699" s="18" t="s">
        <v>13093</v>
      </c>
      <c r="H1699" s="18" t="s">
        <v>13094</v>
      </c>
      <c r="I1699" s="18" t="s">
        <v>2311</v>
      </c>
      <c r="J1699" s="18" t="s">
        <v>13095</v>
      </c>
      <c r="K1699" s="18" t="s">
        <v>13096</v>
      </c>
      <c r="L1699" s="20" t="s">
        <v>13097</v>
      </c>
      <c r="M1699" s="18" t="s">
        <v>4215</v>
      </c>
      <c r="N1699" s="21" t="s">
        <v>13098</v>
      </c>
      <c r="O1699" s="21" t="s">
        <v>13099</v>
      </c>
    </row>
    <row r="1700" spans="1:15" ht="15" customHeight="1">
      <c r="A1700" s="18" t="s">
        <v>214</v>
      </c>
      <c r="B1700" s="18" t="s">
        <v>215</v>
      </c>
      <c r="C1700" s="19">
        <v>15</v>
      </c>
      <c r="D1700" s="18" t="s">
        <v>751</v>
      </c>
      <c r="E1700" s="18" t="s">
        <v>12184</v>
      </c>
      <c r="F1700" s="20">
        <v>27002567</v>
      </c>
      <c r="G1700" s="18" t="s">
        <v>13100</v>
      </c>
      <c r="H1700" s="18" t="s">
        <v>13101</v>
      </c>
      <c r="I1700" s="18" t="s">
        <v>2311</v>
      </c>
      <c r="J1700" s="18"/>
      <c r="K1700" s="18" t="s">
        <v>4213</v>
      </c>
      <c r="L1700" s="20" t="s">
        <v>13102</v>
      </c>
      <c r="M1700" s="18" t="s">
        <v>7430</v>
      </c>
      <c r="N1700" s="21" t="s">
        <v>13103</v>
      </c>
      <c r="O1700" s="21" t="s">
        <v>13104</v>
      </c>
    </row>
    <row r="1701" spans="1:15" ht="15" customHeight="1">
      <c r="A1701" s="18" t="s">
        <v>214</v>
      </c>
      <c r="B1701" s="18" t="s">
        <v>215</v>
      </c>
      <c r="C1701" s="19">
        <v>15</v>
      </c>
      <c r="D1701" s="18" t="s">
        <v>751</v>
      </c>
      <c r="E1701" s="18" t="s">
        <v>12342</v>
      </c>
      <c r="F1701" s="20">
        <v>26668088</v>
      </c>
      <c r="G1701" s="18" t="s">
        <v>13105</v>
      </c>
      <c r="H1701" s="18" t="s">
        <v>13106</v>
      </c>
      <c r="I1701" s="18" t="s">
        <v>919</v>
      </c>
      <c r="J1701" s="18" t="s">
        <v>6530</v>
      </c>
      <c r="K1701" s="18" t="s">
        <v>13107</v>
      </c>
      <c r="L1701" s="20" t="s">
        <v>13108</v>
      </c>
      <c r="M1701" s="18" t="s">
        <v>4298</v>
      </c>
      <c r="N1701" s="21" t="s">
        <v>13109</v>
      </c>
      <c r="O1701" s="21" t="s">
        <v>13110</v>
      </c>
    </row>
    <row r="1702" spans="1:15" ht="15" customHeight="1">
      <c r="A1702" s="18" t="s">
        <v>214</v>
      </c>
      <c r="B1702" s="18" t="s">
        <v>215</v>
      </c>
      <c r="C1702" s="19">
        <v>15</v>
      </c>
      <c r="D1702" s="18" t="s">
        <v>751</v>
      </c>
      <c r="E1702" s="18" t="s">
        <v>12184</v>
      </c>
      <c r="F1702" s="20">
        <v>26218719</v>
      </c>
      <c r="G1702" s="18" t="s">
        <v>13111</v>
      </c>
      <c r="H1702" s="18" t="s">
        <v>13112</v>
      </c>
      <c r="I1702" s="18" t="s">
        <v>930</v>
      </c>
      <c r="J1702" s="18"/>
      <c r="K1702" s="18" t="s">
        <v>13113</v>
      </c>
      <c r="L1702" s="20" t="s">
        <v>13114</v>
      </c>
      <c r="M1702" s="18" t="s">
        <v>8221</v>
      </c>
      <c r="N1702" s="21" t="s">
        <v>13115</v>
      </c>
      <c r="O1702" s="21" t="s">
        <v>13116</v>
      </c>
    </row>
    <row r="1703" spans="1:15" ht="15" customHeight="1">
      <c r="A1703" s="18" t="s">
        <v>214</v>
      </c>
      <c r="B1703" s="18" t="s">
        <v>215</v>
      </c>
      <c r="C1703" s="19">
        <v>15</v>
      </c>
      <c r="D1703" s="18" t="s">
        <v>751</v>
      </c>
      <c r="E1703" s="18" t="s">
        <v>12184</v>
      </c>
      <c r="F1703" s="20">
        <v>27799820</v>
      </c>
      <c r="G1703" s="18" t="s">
        <v>13117</v>
      </c>
      <c r="H1703" s="18" t="s">
        <v>13118</v>
      </c>
      <c r="I1703" s="18" t="s">
        <v>529</v>
      </c>
      <c r="J1703" s="18" t="s">
        <v>13119</v>
      </c>
      <c r="K1703" s="18" t="s">
        <v>12352</v>
      </c>
      <c r="L1703" s="20" t="s">
        <v>13120</v>
      </c>
      <c r="M1703" s="18" t="s">
        <v>4206</v>
      </c>
      <c r="N1703" s="21" t="s">
        <v>13121</v>
      </c>
      <c r="O1703" s="21" t="s">
        <v>13122</v>
      </c>
    </row>
    <row r="1704" spans="1:15" ht="15" customHeight="1">
      <c r="A1704" s="18" t="s">
        <v>214</v>
      </c>
      <c r="B1704" s="18" t="s">
        <v>215</v>
      </c>
      <c r="C1704" s="19">
        <v>15</v>
      </c>
      <c r="D1704" s="18" t="s">
        <v>751</v>
      </c>
      <c r="E1704" s="18" t="s">
        <v>12184</v>
      </c>
      <c r="F1704" s="20">
        <v>26671338</v>
      </c>
      <c r="G1704" s="18" t="s">
        <v>13123</v>
      </c>
      <c r="H1704" s="18" t="s">
        <v>13124</v>
      </c>
      <c r="I1704" s="18" t="s">
        <v>2465</v>
      </c>
      <c r="J1704" s="18" t="s">
        <v>7588</v>
      </c>
      <c r="K1704" s="18" t="s">
        <v>10316</v>
      </c>
      <c r="L1704" s="20" t="s">
        <v>13125</v>
      </c>
      <c r="M1704" s="18" t="s">
        <v>4275</v>
      </c>
      <c r="N1704" s="21" t="s">
        <v>13126</v>
      </c>
      <c r="O1704" s="21" t="s">
        <v>13127</v>
      </c>
    </row>
    <row r="1705" spans="1:15" ht="15" customHeight="1">
      <c r="A1705" s="18" t="s">
        <v>214</v>
      </c>
      <c r="B1705" s="18" t="s">
        <v>215</v>
      </c>
      <c r="C1705" s="19">
        <v>15</v>
      </c>
      <c r="D1705" s="18" t="s">
        <v>751</v>
      </c>
      <c r="E1705" s="18" t="s">
        <v>12184</v>
      </c>
      <c r="F1705" s="20">
        <v>26149834</v>
      </c>
      <c r="G1705" s="18" t="s">
        <v>10414</v>
      </c>
      <c r="H1705" s="18" t="s">
        <v>10415</v>
      </c>
      <c r="I1705" s="18" t="s">
        <v>1029</v>
      </c>
      <c r="J1705" s="18" t="s">
        <v>10416</v>
      </c>
      <c r="K1705" s="18" t="s">
        <v>4213</v>
      </c>
      <c r="L1705" s="20" t="s">
        <v>10417</v>
      </c>
      <c r="M1705" s="18" t="s">
        <v>4275</v>
      </c>
      <c r="N1705" s="21" t="s">
        <v>10418</v>
      </c>
      <c r="O1705" s="21" t="s">
        <v>10419</v>
      </c>
    </row>
    <row r="1706" spans="1:15" ht="15" customHeight="1">
      <c r="A1706" s="18" t="s">
        <v>214</v>
      </c>
      <c r="B1706" s="18" t="s">
        <v>215</v>
      </c>
      <c r="C1706" s="19">
        <v>15</v>
      </c>
      <c r="D1706" s="18" t="s">
        <v>751</v>
      </c>
      <c r="E1706" s="18" t="s">
        <v>12184</v>
      </c>
      <c r="F1706" s="20">
        <v>26440803</v>
      </c>
      <c r="G1706" s="18" t="s">
        <v>13128</v>
      </c>
      <c r="H1706" s="18" t="s">
        <v>13129</v>
      </c>
      <c r="I1706" s="18" t="s">
        <v>2255</v>
      </c>
      <c r="J1706" s="18" t="s">
        <v>13130</v>
      </c>
      <c r="K1706" s="18" t="s">
        <v>10316</v>
      </c>
      <c r="L1706" s="20" t="s">
        <v>13131</v>
      </c>
      <c r="M1706" s="18" t="s">
        <v>4275</v>
      </c>
      <c r="N1706" s="21" t="s">
        <v>13132</v>
      </c>
      <c r="O1706" s="21" t="s">
        <v>13133</v>
      </c>
    </row>
    <row r="1707" spans="1:15" ht="15" customHeight="1">
      <c r="A1707" s="18" t="s">
        <v>214</v>
      </c>
      <c r="B1707" s="18" t="s">
        <v>215</v>
      </c>
      <c r="C1707" s="19">
        <v>15</v>
      </c>
      <c r="D1707" s="18" t="s">
        <v>751</v>
      </c>
      <c r="E1707" s="18" t="s">
        <v>12184</v>
      </c>
      <c r="F1707" s="20">
        <v>25965407</v>
      </c>
      <c r="G1707" s="18" t="s">
        <v>13134</v>
      </c>
      <c r="H1707" s="18" t="s">
        <v>13135</v>
      </c>
      <c r="I1707" s="18" t="s">
        <v>976</v>
      </c>
      <c r="J1707" s="18" t="s">
        <v>6909</v>
      </c>
      <c r="K1707" s="18" t="s">
        <v>4717</v>
      </c>
      <c r="L1707" s="20" t="s">
        <v>13136</v>
      </c>
      <c r="M1707" s="18" t="s">
        <v>4275</v>
      </c>
      <c r="N1707" s="21" t="s">
        <v>13137</v>
      </c>
      <c r="O1707" s="21" t="s">
        <v>13138</v>
      </c>
    </row>
    <row r="1708" spans="1:15" ht="15" customHeight="1">
      <c r="A1708" s="18" t="s">
        <v>214</v>
      </c>
      <c r="B1708" s="18" t="s">
        <v>215</v>
      </c>
      <c r="C1708" s="19">
        <v>15</v>
      </c>
      <c r="D1708" s="18" t="s">
        <v>751</v>
      </c>
      <c r="E1708" s="18" t="s">
        <v>12184</v>
      </c>
      <c r="F1708" s="20">
        <v>24700656</v>
      </c>
      <c r="G1708" s="18" t="s">
        <v>13139</v>
      </c>
      <c r="H1708" s="18" t="s">
        <v>13140</v>
      </c>
      <c r="I1708" s="18" t="s">
        <v>1108</v>
      </c>
      <c r="J1708" s="18" t="s">
        <v>13141</v>
      </c>
      <c r="K1708" s="18" t="s">
        <v>8905</v>
      </c>
      <c r="L1708" s="20" t="s">
        <v>13142</v>
      </c>
      <c r="M1708" s="18" t="s">
        <v>4275</v>
      </c>
      <c r="N1708" s="21" t="s">
        <v>13143</v>
      </c>
      <c r="O1708" s="21" t="s">
        <v>13144</v>
      </c>
    </row>
    <row r="1709" spans="1:15" ht="15" customHeight="1">
      <c r="A1709" s="18" t="s">
        <v>214</v>
      </c>
      <c r="B1709" s="18" t="s">
        <v>215</v>
      </c>
      <c r="C1709" s="19">
        <v>15</v>
      </c>
      <c r="D1709" s="18" t="s">
        <v>751</v>
      </c>
      <c r="E1709" s="18" t="s">
        <v>12184</v>
      </c>
      <c r="F1709" s="20">
        <v>25134101</v>
      </c>
      <c r="G1709" s="18" t="s">
        <v>13145</v>
      </c>
      <c r="H1709" s="18" t="s">
        <v>13146</v>
      </c>
      <c r="I1709" s="18" t="s">
        <v>13147</v>
      </c>
      <c r="J1709" s="18" t="s">
        <v>13147</v>
      </c>
      <c r="K1709" s="18" t="s">
        <v>7009</v>
      </c>
      <c r="L1709" s="20" t="s">
        <v>13148</v>
      </c>
      <c r="M1709" s="18" t="s">
        <v>4275</v>
      </c>
      <c r="N1709" s="21" t="s">
        <v>13149</v>
      </c>
      <c r="O1709" s="21" t="s">
        <v>13150</v>
      </c>
    </row>
    <row r="1710" spans="1:15" ht="15" customHeight="1">
      <c r="A1710" s="18" t="s">
        <v>214</v>
      </c>
      <c r="B1710" s="18" t="s">
        <v>215</v>
      </c>
      <c r="C1710" s="19">
        <v>15</v>
      </c>
      <c r="D1710" s="18" t="s">
        <v>751</v>
      </c>
      <c r="E1710" s="18" t="s">
        <v>12184</v>
      </c>
      <c r="F1710" s="20">
        <v>24266741</v>
      </c>
      <c r="G1710" s="18" t="s">
        <v>13151</v>
      </c>
      <c r="H1710" s="18" t="s">
        <v>13152</v>
      </c>
      <c r="I1710" s="18" t="s">
        <v>10450</v>
      </c>
      <c r="J1710" s="18"/>
      <c r="K1710" s="18" t="s">
        <v>4213</v>
      </c>
      <c r="L1710" s="20" t="s">
        <v>13153</v>
      </c>
      <c r="M1710" s="18" t="s">
        <v>9915</v>
      </c>
      <c r="N1710" s="21" t="s">
        <v>13154</v>
      </c>
      <c r="O1710" s="21" t="s">
        <v>13155</v>
      </c>
    </row>
    <row r="1711" spans="1:15" ht="15" customHeight="1">
      <c r="A1711" s="18" t="s">
        <v>214</v>
      </c>
      <c r="B1711" s="18" t="s">
        <v>215</v>
      </c>
      <c r="C1711" s="19">
        <v>15</v>
      </c>
      <c r="D1711" s="18" t="s">
        <v>751</v>
      </c>
      <c r="E1711" s="18" t="s">
        <v>12184</v>
      </c>
      <c r="F1711" s="20">
        <v>24092802</v>
      </c>
      <c r="G1711" s="18" t="s">
        <v>13156</v>
      </c>
      <c r="H1711" s="18" t="s">
        <v>13157</v>
      </c>
      <c r="I1711" s="18" t="s">
        <v>749</v>
      </c>
      <c r="J1711" s="18" t="s">
        <v>13158</v>
      </c>
      <c r="K1711" s="18" t="s">
        <v>8905</v>
      </c>
      <c r="L1711" s="20" t="s">
        <v>13159</v>
      </c>
      <c r="M1711" s="18" t="s">
        <v>4275</v>
      </c>
      <c r="N1711" s="21" t="s">
        <v>13160</v>
      </c>
      <c r="O1711" s="21" t="s">
        <v>13161</v>
      </c>
    </row>
    <row r="1712" spans="1:15" ht="15" customHeight="1">
      <c r="A1712" s="18" t="s">
        <v>214</v>
      </c>
      <c r="B1712" s="18" t="s">
        <v>215</v>
      </c>
      <c r="C1712" s="19">
        <v>15</v>
      </c>
      <c r="D1712" s="18" t="s">
        <v>751</v>
      </c>
      <c r="E1712" s="18" t="s">
        <v>12342</v>
      </c>
      <c r="F1712" s="20">
        <v>24035157</v>
      </c>
      <c r="G1712" s="18" t="s">
        <v>13162</v>
      </c>
      <c r="H1712" s="18" t="s">
        <v>13163</v>
      </c>
      <c r="I1712" s="18" t="s">
        <v>10475</v>
      </c>
      <c r="J1712" s="18" t="s">
        <v>13164</v>
      </c>
      <c r="K1712" s="18" t="s">
        <v>4228</v>
      </c>
      <c r="L1712" s="20" t="s">
        <v>13165</v>
      </c>
      <c r="M1712" s="18" t="s">
        <v>9915</v>
      </c>
      <c r="N1712" s="21" t="s">
        <v>13166</v>
      </c>
      <c r="O1712" s="21" t="s">
        <v>13167</v>
      </c>
    </row>
    <row r="1713" spans="1:15" ht="15" customHeight="1">
      <c r="A1713" s="18" t="s">
        <v>214</v>
      </c>
      <c r="B1713" s="18" t="s">
        <v>215</v>
      </c>
      <c r="C1713" s="19">
        <v>15</v>
      </c>
      <c r="D1713" s="18" t="s">
        <v>751</v>
      </c>
      <c r="E1713" s="18" t="s">
        <v>12342</v>
      </c>
      <c r="F1713" s="20">
        <v>23186992</v>
      </c>
      <c r="G1713" s="18" t="s">
        <v>13168</v>
      </c>
      <c r="H1713" s="18" t="s">
        <v>13169</v>
      </c>
      <c r="I1713" s="18" t="s">
        <v>1443</v>
      </c>
      <c r="J1713" s="18" t="s">
        <v>13170</v>
      </c>
      <c r="K1713" s="18" t="s">
        <v>7207</v>
      </c>
      <c r="L1713" s="20" t="s">
        <v>13171</v>
      </c>
      <c r="M1713" s="18" t="s">
        <v>4206</v>
      </c>
      <c r="N1713" s="21" t="s">
        <v>13172</v>
      </c>
      <c r="O1713" s="21" t="s">
        <v>13173</v>
      </c>
    </row>
    <row r="1714" spans="1:15" ht="15" customHeight="1">
      <c r="A1714" s="18" t="s">
        <v>214</v>
      </c>
      <c r="B1714" s="18" t="s">
        <v>215</v>
      </c>
      <c r="C1714" s="19">
        <v>15</v>
      </c>
      <c r="D1714" s="18" t="s">
        <v>751</v>
      </c>
      <c r="E1714" s="18" t="s">
        <v>12184</v>
      </c>
      <c r="F1714" s="20">
        <v>23760046</v>
      </c>
      <c r="G1714" s="18" t="s">
        <v>13174</v>
      </c>
      <c r="H1714" s="18" t="s">
        <v>13175</v>
      </c>
      <c r="I1714" s="18" t="s">
        <v>1443</v>
      </c>
      <c r="J1714" s="18"/>
      <c r="K1714" s="18" t="s">
        <v>4245</v>
      </c>
      <c r="L1714" s="20" t="s">
        <v>13176</v>
      </c>
      <c r="M1714" s="18" t="s">
        <v>4827</v>
      </c>
      <c r="N1714" s="21" t="s">
        <v>13177</v>
      </c>
      <c r="O1714" s="21" t="s">
        <v>13178</v>
      </c>
    </row>
    <row r="1715" spans="1:15" ht="15" customHeight="1">
      <c r="A1715" s="18" t="s">
        <v>214</v>
      </c>
      <c r="B1715" s="18" t="s">
        <v>215</v>
      </c>
      <c r="C1715" s="19">
        <v>15</v>
      </c>
      <c r="D1715" s="18" t="s">
        <v>751</v>
      </c>
      <c r="E1715" s="18" t="s">
        <v>12342</v>
      </c>
      <c r="F1715" s="20">
        <v>23221331</v>
      </c>
      <c r="G1715" s="18" t="s">
        <v>13179</v>
      </c>
      <c r="H1715" s="18" t="s">
        <v>13180</v>
      </c>
      <c r="I1715" s="18" t="s">
        <v>4852</v>
      </c>
      <c r="J1715" s="18" t="s">
        <v>13181</v>
      </c>
      <c r="K1715" s="18" t="s">
        <v>7104</v>
      </c>
      <c r="L1715" s="20" t="s">
        <v>13182</v>
      </c>
      <c r="M1715" s="18" t="s">
        <v>5443</v>
      </c>
      <c r="N1715" s="21" t="s">
        <v>13183</v>
      </c>
      <c r="O1715" s="21" t="s">
        <v>13184</v>
      </c>
    </row>
    <row r="1716" spans="1:15" ht="15" customHeight="1">
      <c r="A1716" s="18" t="s">
        <v>214</v>
      </c>
      <c r="B1716" s="18" t="s">
        <v>215</v>
      </c>
      <c r="C1716" s="19">
        <v>15</v>
      </c>
      <c r="D1716" s="18" t="s">
        <v>751</v>
      </c>
      <c r="E1716" s="18" t="s">
        <v>12184</v>
      </c>
      <c r="F1716" s="20">
        <v>22731863</v>
      </c>
      <c r="G1716" s="18" t="s">
        <v>13185</v>
      </c>
      <c r="H1716" s="18" t="s">
        <v>13186</v>
      </c>
      <c r="I1716" s="18" t="s">
        <v>748</v>
      </c>
      <c r="J1716" s="18" t="s">
        <v>13187</v>
      </c>
      <c r="K1716" s="18" t="s">
        <v>4450</v>
      </c>
      <c r="L1716" s="20" t="s">
        <v>13188</v>
      </c>
      <c r="M1716" s="18" t="s">
        <v>12954</v>
      </c>
      <c r="N1716" s="21" t="s">
        <v>13189</v>
      </c>
      <c r="O1716" s="21" t="s">
        <v>13190</v>
      </c>
    </row>
    <row r="1717" spans="1:15" ht="15" customHeight="1">
      <c r="A1717" s="18" t="s">
        <v>214</v>
      </c>
      <c r="B1717" s="18" t="s">
        <v>215</v>
      </c>
      <c r="C1717" s="19">
        <v>15</v>
      </c>
      <c r="D1717" s="18" t="s">
        <v>751</v>
      </c>
      <c r="E1717" s="18" t="s">
        <v>12184</v>
      </c>
      <c r="F1717" s="20">
        <v>23413321</v>
      </c>
      <c r="G1717" s="18" t="s">
        <v>13191</v>
      </c>
      <c r="H1717" s="18" t="s">
        <v>13192</v>
      </c>
      <c r="I1717" s="18" t="s">
        <v>980</v>
      </c>
      <c r="J1717" s="18" t="s">
        <v>13193</v>
      </c>
      <c r="K1717" s="18" t="s">
        <v>12352</v>
      </c>
      <c r="L1717" s="20" t="s">
        <v>13194</v>
      </c>
      <c r="M1717" s="18" t="s">
        <v>4206</v>
      </c>
      <c r="N1717" s="21" t="s">
        <v>13195</v>
      </c>
      <c r="O1717" s="21" t="s">
        <v>13196</v>
      </c>
    </row>
    <row r="1718" spans="1:15" ht="15" customHeight="1">
      <c r="A1718" s="18" t="s">
        <v>214</v>
      </c>
      <c r="B1718" s="18" t="s">
        <v>215</v>
      </c>
      <c r="C1718" s="19">
        <v>15</v>
      </c>
      <c r="D1718" s="18" t="s">
        <v>751</v>
      </c>
      <c r="E1718" s="18" t="s">
        <v>12184</v>
      </c>
      <c r="F1718" s="20">
        <v>23585738</v>
      </c>
      <c r="G1718" s="18" t="s">
        <v>13197</v>
      </c>
      <c r="H1718" s="18" t="s">
        <v>13198</v>
      </c>
      <c r="I1718" s="18" t="s">
        <v>980</v>
      </c>
      <c r="J1718" s="18" t="s">
        <v>13199</v>
      </c>
      <c r="K1718" s="18" t="s">
        <v>10316</v>
      </c>
      <c r="L1718" s="20" t="s">
        <v>13200</v>
      </c>
      <c r="M1718" s="18" t="s">
        <v>4275</v>
      </c>
      <c r="N1718" s="21" t="s">
        <v>13201</v>
      </c>
      <c r="O1718" s="21" t="s">
        <v>13202</v>
      </c>
    </row>
    <row r="1719" spans="1:15" ht="15" customHeight="1">
      <c r="A1719" s="18" t="s">
        <v>214</v>
      </c>
      <c r="B1719" s="18" t="s">
        <v>215</v>
      </c>
      <c r="C1719" s="19">
        <v>15</v>
      </c>
      <c r="D1719" s="18" t="s">
        <v>751</v>
      </c>
      <c r="E1719" s="18" t="s">
        <v>12184</v>
      </c>
      <c r="F1719" s="20">
        <v>23211260</v>
      </c>
      <c r="G1719" s="18" t="s">
        <v>13203</v>
      </c>
      <c r="H1719" s="18" t="s">
        <v>13204</v>
      </c>
      <c r="I1719" s="18" t="s">
        <v>7180</v>
      </c>
      <c r="J1719" s="18"/>
      <c r="K1719" s="18" t="s">
        <v>7059</v>
      </c>
      <c r="L1719" s="20" t="s">
        <v>13205</v>
      </c>
      <c r="M1719" s="18" t="s">
        <v>4275</v>
      </c>
      <c r="N1719" s="21" t="s">
        <v>13206</v>
      </c>
      <c r="O1719" s="21" t="s">
        <v>13207</v>
      </c>
    </row>
    <row r="1720" spans="1:15" ht="15" customHeight="1">
      <c r="A1720" s="18" t="s">
        <v>214</v>
      </c>
      <c r="B1720" s="18" t="s">
        <v>215</v>
      </c>
      <c r="C1720" s="19">
        <v>15</v>
      </c>
      <c r="D1720" s="18" t="s">
        <v>751</v>
      </c>
      <c r="E1720" s="18" t="s">
        <v>12184</v>
      </c>
      <c r="F1720" s="20">
        <v>22534879</v>
      </c>
      <c r="G1720" s="18" t="s">
        <v>13208</v>
      </c>
      <c r="H1720" s="18" t="s">
        <v>13209</v>
      </c>
      <c r="I1720" s="18" t="s">
        <v>13210</v>
      </c>
      <c r="J1720" s="18" t="s">
        <v>13211</v>
      </c>
      <c r="K1720" s="18" t="s">
        <v>4245</v>
      </c>
      <c r="L1720" s="20" t="s">
        <v>13212</v>
      </c>
      <c r="M1720" s="18" t="s">
        <v>4275</v>
      </c>
      <c r="N1720" s="21" t="s">
        <v>13213</v>
      </c>
      <c r="O1720" s="21" t="s">
        <v>13214</v>
      </c>
    </row>
    <row r="1721" spans="1:15" ht="15" customHeight="1">
      <c r="A1721" s="18" t="s">
        <v>214</v>
      </c>
      <c r="B1721" s="18" t="s">
        <v>215</v>
      </c>
      <c r="C1721" s="19">
        <v>15</v>
      </c>
      <c r="D1721" s="18" t="s">
        <v>751</v>
      </c>
      <c r="E1721" s="18" t="s">
        <v>12342</v>
      </c>
      <c r="F1721" s="20">
        <v>22844983</v>
      </c>
      <c r="G1721" s="18" t="s">
        <v>13215</v>
      </c>
      <c r="H1721" s="18" t="s">
        <v>13216</v>
      </c>
      <c r="I1721" s="18" t="s">
        <v>13210</v>
      </c>
      <c r="J1721" s="18" t="s">
        <v>13217</v>
      </c>
      <c r="K1721" s="18" t="s">
        <v>1248</v>
      </c>
      <c r="L1721" s="20" t="s">
        <v>13218</v>
      </c>
      <c r="M1721" s="18" t="s">
        <v>5046</v>
      </c>
      <c r="N1721" s="27" t="s">
        <v>13219</v>
      </c>
      <c r="O1721" s="21" t="s">
        <v>13220</v>
      </c>
    </row>
    <row r="1722" spans="1:15" ht="15" customHeight="1">
      <c r="A1722" s="18" t="s">
        <v>214</v>
      </c>
      <c r="B1722" s="18" t="s">
        <v>215</v>
      </c>
      <c r="C1722" s="19">
        <v>15</v>
      </c>
      <c r="D1722" s="18" t="s">
        <v>751</v>
      </c>
      <c r="E1722" s="18" t="s">
        <v>12184</v>
      </c>
      <c r="F1722" s="20">
        <v>22452432</v>
      </c>
      <c r="G1722" s="18" t="s">
        <v>13221</v>
      </c>
      <c r="H1722" s="18" t="s">
        <v>13222</v>
      </c>
      <c r="I1722" s="18" t="s">
        <v>4893</v>
      </c>
      <c r="J1722" s="18"/>
      <c r="K1722" s="18" t="s">
        <v>4213</v>
      </c>
      <c r="L1722" s="20" t="s">
        <v>13223</v>
      </c>
      <c r="M1722" s="18" t="s">
        <v>4643</v>
      </c>
      <c r="N1722" s="21" t="s">
        <v>13224</v>
      </c>
      <c r="O1722" s="21" t="s">
        <v>13225</v>
      </c>
    </row>
    <row r="1723" spans="1:15" ht="15" customHeight="1">
      <c r="A1723" s="18" t="s">
        <v>214</v>
      </c>
      <c r="B1723" s="18" t="s">
        <v>215</v>
      </c>
      <c r="C1723" s="19">
        <v>15</v>
      </c>
      <c r="D1723" s="18" t="s">
        <v>751</v>
      </c>
      <c r="E1723" s="18" t="s">
        <v>12184</v>
      </c>
      <c r="F1723" s="20">
        <v>22113483</v>
      </c>
      <c r="G1723" s="18" t="s">
        <v>13226</v>
      </c>
      <c r="H1723" s="18" t="s">
        <v>13227</v>
      </c>
      <c r="I1723" s="18" t="s">
        <v>1030</v>
      </c>
      <c r="J1723" s="18" t="s">
        <v>4906</v>
      </c>
      <c r="K1723" s="18" t="s">
        <v>4245</v>
      </c>
      <c r="L1723" s="20" t="s">
        <v>13228</v>
      </c>
      <c r="M1723" s="18" t="s">
        <v>5443</v>
      </c>
      <c r="N1723" s="21" t="s">
        <v>13229</v>
      </c>
      <c r="O1723" s="21" t="s">
        <v>13230</v>
      </c>
    </row>
    <row r="1724" spans="1:15" ht="15" customHeight="1">
      <c r="A1724" s="18" t="s">
        <v>214</v>
      </c>
      <c r="B1724" s="18" t="s">
        <v>215</v>
      </c>
      <c r="C1724" s="19">
        <v>15</v>
      </c>
      <c r="D1724" s="18" t="s">
        <v>751</v>
      </c>
      <c r="E1724" s="18" t="s">
        <v>12184</v>
      </c>
      <c r="F1724" s="20">
        <v>22118553</v>
      </c>
      <c r="G1724" s="18" t="s">
        <v>13231</v>
      </c>
      <c r="H1724" s="18" t="s">
        <v>13232</v>
      </c>
      <c r="I1724" s="18" t="s">
        <v>567</v>
      </c>
      <c r="J1724" s="18"/>
      <c r="K1724" s="18" t="s">
        <v>4213</v>
      </c>
      <c r="L1724" s="20" t="s">
        <v>13233</v>
      </c>
      <c r="M1724" s="18" t="s">
        <v>4643</v>
      </c>
      <c r="N1724" s="21" t="s">
        <v>13234</v>
      </c>
      <c r="O1724" s="21" t="s">
        <v>13235</v>
      </c>
    </row>
    <row r="1725" spans="1:15" ht="15" customHeight="1">
      <c r="A1725" s="18" t="s">
        <v>214</v>
      </c>
      <c r="B1725" s="18" t="s">
        <v>215</v>
      </c>
      <c r="C1725" s="19">
        <v>15</v>
      </c>
      <c r="D1725" s="18" t="s">
        <v>751</v>
      </c>
      <c r="E1725" s="18" t="s">
        <v>12184</v>
      </c>
      <c r="F1725" s="20">
        <v>21564190</v>
      </c>
      <c r="G1725" s="18" t="s">
        <v>13236</v>
      </c>
      <c r="H1725" s="18" t="s">
        <v>13237</v>
      </c>
      <c r="I1725" s="18" t="s">
        <v>1680</v>
      </c>
      <c r="J1725" s="18"/>
      <c r="K1725" s="18" t="s">
        <v>4450</v>
      </c>
      <c r="L1725" s="20" t="s">
        <v>13238</v>
      </c>
      <c r="M1725" s="18" t="s">
        <v>4452</v>
      </c>
      <c r="N1725" s="21" t="s">
        <v>13239</v>
      </c>
      <c r="O1725" s="21" t="s">
        <v>13240</v>
      </c>
    </row>
    <row r="1726" spans="1:15" ht="15" customHeight="1">
      <c r="A1726" s="18" t="s">
        <v>214</v>
      </c>
      <c r="B1726" s="18" t="s">
        <v>215</v>
      </c>
      <c r="C1726" s="19">
        <v>15</v>
      </c>
      <c r="D1726" s="18" t="s">
        <v>751</v>
      </c>
      <c r="E1726" s="18" t="s">
        <v>12184</v>
      </c>
      <c r="F1726" s="20">
        <v>21615370</v>
      </c>
      <c r="G1726" s="18" t="s">
        <v>13241</v>
      </c>
      <c r="H1726" s="18" t="s">
        <v>13242</v>
      </c>
      <c r="I1726" s="18" t="s">
        <v>1680</v>
      </c>
      <c r="J1726" s="18"/>
      <c r="K1726" s="18" t="s">
        <v>4213</v>
      </c>
      <c r="L1726" s="20" t="s">
        <v>13243</v>
      </c>
      <c r="M1726" s="18" t="s">
        <v>4643</v>
      </c>
      <c r="N1726" s="21" t="s">
        <v>13244</v>
      </c>
      <c r="O1726" s="21" t="s">
        <v>13245</v>
      </c>
    </row>
    <row r="1727" spans="1:15" ht="15" customHeight="1">
      <c r="A1727" s="18" t="s">
        <v>214</v>
      </c>
      <c r="B1727" s="18" t="s">
        <v>215</v>
      </c>
      <c r="C1727" s="19">
        <v>15</v>
      </c>
      <c r="D1727" s="18" t="s">
        <v>751</v>
      </c>
      <c r="E1727" s="18" t="s">
        <v>12184</v>
      </c>
      <c r="F1727" s="20">
        <v>21494241</v>
      </c>
      <c r="G1727" s="18" t="s">
        <v>13246</v>
      </c>
      <c r="H1727" s="18" t="s">
        <v>13247</v>
      </c>
      <c r="I1727" s="18" t="s">
        <v>4945</v>
      </c>
      <c r="J1727" s="18"/>
      <c r="K1727" s="18" t="s">
        <v>4245</v>
      </c>
      <c r="L1727" s="20" t="s">
        <v>13248</v>
      </c>
      <c r="M1727" s="18" t="s">
        <v>13249</v>
      </c>
      <c r="N1727" s="21" t="s">
        <v>13250</v>
      </c>
      <c r="O1727" s="21" t="s">
        <v>13251</v>
      </c>
    </row>
    <row r="1728" spans="1:15" ht="15" customHeight="1">
      <c r="A1728" s="18" t="s">
        <v>214</v>
      </c>
      <c r="B1728" s="18" t="s">
        <v>215</v>
      </c>
      <c r="C1728" s="19">
        <v>15</v>
      </c>
      <c r="D1728" s="18" t="s">
        <v>751</v>
      </c>
      <c r="E1728" s="18" t="s">
        <v>12342</v>
      </c>
      <c r="F1728" s="20">
        <v>20944653</v>
      </c>
      <c r="G1728" s="18" t="s">
        <v>13252</v>
      </c>
      <c r="H1728" s="18" t="s">
        <v>13253</v>
      </c>
      <c r="I1728" s="18" t="s">
        <v>758</v>
      </c>
      <c r="J1728" s="18" t="s">
        <v>13254</v>
      </c>
      <c r="K1728" s="18" t="s">
        <v>4245</v>
      </c>
      <c r="L1728" s="20" t="s">
        <v>13255</v>
      </c>
      <c r="M1728" s="18" t="s">
        <v>5002</v>
      </c>
      <c r="N1728" s="21" t="s">
        <v>13256</v>
      </c>
      <c r="O1728" s="21" t="s">
        <v>13257</v>
      </c>
    </row>
    <row r="1729" spans="1:15" ht="15" customHeight="1">
      <c r="A1729" s="18" t="s">
        <v>214</v>
      </c>
      <c r="B1729" s="18" t="s">
        <v>215</v>
      </c>
      <c r="C1729" s="19">
        <v>15</v>
      </c>
      <c r="D1729" s="18" t="s">
        <v>751</v>
      </c>
      <c r="E1729" s="18" t="s">
        <v>12184</v>
      </c>
      <c r="F1729" s="20">
        <v>21073449</v>
      </c>
      <c r="G1729" s="18" t="s">
        <v>13258</v>
      </c>
      <c r="H1729" s="18" t="s">
        <v>13259</v>
      </c>
      <c r="I1729" s="18" t="s">
        <v>758</v>
      </c>
      <c r="J1729" s="18" t="s">
        <v>13260</v>
      </c>
      <c r="K1729" s="18" t="s">
        <v>4213</v>
      </c>
      <c r="L1729" s="20" t="s">
        <v>13261</v>
      </c>
      <c r="M1729" s="18" t="s">
        <v>5443</v>
      </c>
      <c r="N1729" s="21" t="s">
        <v>13262</v>
      </c>
      <c r="O1729" s="21" t="s">
        <v>13263</v>
      </c>
    </row>
    <row r="1730" spans="1:15" ht="15" customHeight="1">
      <c r="A1730" s="18" t="s">
        <v>214</v>
      </c>
      <c r="B1730" s="18" t="s">
        <v>215</v>
      </c>
      <c r="C1730" s="19">
        <v>15</v>
      </c>
      <c r="D1730" s="18" t="s">
        <v>751</v>
      </c>
      <c r="E1730" s="18" t="s">
        <v>12184</v>
      </c>
      <c r="F1730" s="20">
        <v>21085189</v>
      </c>
      <c r="G1730" s="18" t="s">
        <v>13264</v>
      </c>
      <c r="H1730" s="18" t="s">
        <v>13265</v>
      </c>
      <c r="I1730" s="18" t="s">
        <v>758</v>
      </c>
      <c r="J1730" s="18" t="s">
        <v>13266</v>
      </c>
      <c r="K1730" s="18" t="s">
        <v>4245</v>
      </c>
      <c r="L1730" s="20" t="s">
        <v>13267</v>
      </c>
      <c r="M1730" s="18" t="s">
        <v>4275</v>
      </c>
      <c r="N1730" s="21" t="s">
        <v>13268</v>
      </c>
      <c r="O1730" s="21" t="s">
        <v>13269</v>
      </c>
    </row>
    <row r="1731" spans="1:15" ht="15" customHeight="1">
      <c r="A1731" s="18" t="s">
        <v>214</v>
      </c>
      <c r="B1731" s="18" t="s">
        <v>215</v>
      </c>
      <c r="C1731" s="19">
        <v>15</v>
      </c>
      <c r="D1731" s="18" t="s">
        <v>751</v>
      </c>
      <c r="E1731" s="18" t="s">
        <v>12184</v>
      </c>
      <c r="F1731" s="20">
        <v>21175559</v>
      </c>
      <c r="G1731" s="18" t="s">
        <v>13270</v>
      </c>
      <c r="H1731" s="18" t="s">
        <v>13271</v>
      </c>
      <c r="I1731" s="18" t="s">
        <v>4033</v>
      </c>
      <c r="J1731" s="18"/>
      <c r="K1731" s="18" t="s">
        <v>4213</v>
      </c>
      <c r="L1731" s="20" t="s">
        <v>13272</v>
      </c>
      <c r="M1731" s="18" t="s">
        <v>7430</v>
      </c>
      <c r="N1731" s="21" t="s">
        <v>13273</v>
      </c>
      <c r="O1731" s="21" t="s">
        <v>13274</v>
      </c>
    </row>
    <row r="1732" spans="1:15" ht="15" customHeight="1">
      <c r="A1732" s="18" t="s">
        <v>214</v>
      </c>
      <c r="B1732" s="18" t="s">
        <v>215</v>
      </c>
      <c r="C1732" s="19">
        <v>15</v>
      </c>
      <c r="D1732" s="18" t="s">
        <v>751</v>
      </c>
      <c r="E1732" s="18" t="s">
        <v>12342</v>
      </c>
      <c r="F1732" s="20">
        <v>20479302</v>
      </c>
      <c r="G1732" s="18" t="s">
        <v>13275</v>
      </c>
      <c r="H1732" s="18" t="s">
        <v>13276</v>
      </c>
      <c r="I1732" s="18" t="s">
        <v>2238</v>
      </c>
      <c r="J1732" s="18"/>
      <c r="K1732" s="18" t="s">
        <v>5103</v>
      </c>
      <c r="L1732" s="20" t="s">
        <v>13277</v>
      </c>
      <c r="M1732" s="18" t="s">
        <v>4206</v>
      </c>
      <c r="N1732" s="21" t="s">
        <v>13278</v>
      </c>
      <c r="O1732" s="21" t="s">
        <v>13279</v>
      </c>
    </row>
    <row r="1733" spans="1:15" ht="15" customHeight="1">
      <c r="A1733" s="18" t="s">
        <v>214</v>
      </c>
      <c r="B1733" s="18" t="s">
        <v>215</v>
      </c>
      <c r="C1733" s="19">
        <v>15</v>
      </c>
      <c r="D1733" s="18" t="s">
        <v>751</v>
      </c>
      <c r="E1733" s="18" t="s">
        <v>12184</v>
      </c>
      <c r="F1733" s="20">
        <v>19681857</v>
      </c>
      <c r="G1733" s="18" t="s">
        <v>13280</v>
      </c>
      <c r="H1733" s="18" t="s">
        <v>13281</v>
      </c>
      <c r="I1733" s="18" t="s">
        <v>2584</v>
      </c>
      <c r="J1733" s="18" t="s">
        <v>10556</v>
      </c>
      <c r="K1733" s="18" t="s">
        <v>4213</v>
      </c>
      <c r="L1733" s="20" t="s">
        <v>13282</v>
      </c>
      <c r="M1733" s="18" t="s">
        <v>4275</v>
      </c>
      <c r="N1733" s="21" t="s">
        <v>13283</v>
      </c>
      <c r="O1733" s="21" t="s">
        <v>13284</v>
      </c>
    </row>
    <row r="1734" spans="1:15" ht="15" customHeight="1">
      <c r="A1734" s="18" t="s">
        <v>214</v>
      </c>
      <c r="B1734" s="18" t="s">
        <v>215</v>
      </c>
      <c r="C1734" s="19">
        <v>15</v>
      </c>
      <c r="D1734" s="18" t="s">
        <v>751</v>
      </c>
      <c r="E1734" s="18" t="s">
        <v>12184</v>
      </c>
      <c r="F1734" s="20">
        <v>19656150</v>
      </c>
      <c r="G1734" s="18" t="s">
        <v>13285</v>
      </c>
      <c r="H1734" s="18" t="s">
        <v>13286</v>
      </c>
      <c r="I1734" s="18" t="s">
        <v>10909</v>
      </c>
      <c r="J1734" s="18" t="s">
        <v>13287</v>
      </c>
      <c r="K1734" s="18" t="s">
        <v>4213</v>
      </c>
      <c r="L1734" s="20" t="s">
        <v>13288</v>
      </c>
      <c r="M1734" s="18" t="s">
        <v>4275</v>
      </c>
      <c r="N1734" s="21" t="s">
        <v>13289</v>
      </c>
      <c r="O1734" s="21" t="s">
        <v>13290</v>
      </c>
    </row>
    <row r="1735" spans="1:15" ht="15" customHeight="1">
      <c r="A1735" s="18" t="s">
        <v>214</v>
      </c>
      <c r="B1735" s="18" t="s">
        <v>215</v>
      </c>
      <c r="C1735" s="19">
        <v>15</v>
      </c>
      <c r="D1735" s="18" t="s">
        <v>751</v>
      </c>
      <c r="E1735" s="18" t="s">
        <v>12184</v>
      </c>
      <c r="F1735" s="20">
        <v>19508565</v>
      </c>
      <c r="G1735" s="18" t="s">
        <v>13291</v>
      </c>
      <c r="H1735" s="18" t="s">
        <v>13292</v>
      </c>
      <c r="I1735" s="18" t="s">
        <v>805</v>
      </c>
      <c r="J1735" s="18"/>
      <c r="K1735" s="18" t="s">
        <v>4450</v>
      </c>
      <c r="L1735" s="20" t="s">
        <v>13293</v>
      </c>
      <c r="M1735" s="18" t="s">
        <v>4982</v>
      </c>
      <c r="N1735" s="21" t="s">
        <v>13294</v>
      </c>
      <c r="O1735" s="21" t="s">
        <v>13295</v>
      </c>
    </row>
    <row r="1736" spans="1:15" ht="15" customHeight="1">
      <c r="A1736" s="18" t="s">
        <v>214</v>
      </c>
      <c r="B1736" s="18" t="s">
        <v>215</v>
      </c>
      <c r="C1736" s="19">
        <v>15</v>
      </c>
      <c r="D1736" s="18" t="s">
        <v>751</v>
      </c>
      <c r="E1736" s="18" t="s">
        <v>12184</v>
      </c>
      <c r="F1736" s="20">
        <v>18828848</v>
      </c>
      <c r="G1736" s="18" t="s">
        <v>13296</v>
      </c>
      <c r="H1736" s="18" t="s">
        <v>13297</v>
      </c>
      <c r="I1736" s="18" t="s">
        <v>3809</v>
      </c>
      <c r="J1736" s="18" t="s">
        <v>13298</v>
      </c>
      <c r="K1736" s="18" t="s">
        <v>4450</v>
      </c>
      <c r="L1736" s="20" t="s">
        <v>13299</v>
      </c>
      <c r="M1736" s="18" t="s">
        <v>9915</v>
      </c>
      <c r="N1736" s="21" t="s">
        <v>13300</v>
      </c>
      <c r="O1736" s="21" t="s">
        <v>13301</v>
      </c>
    </row>
    <row r="1737" spans="1:15" ht="15" customHeight="1">
      <c r="A1737" s="18" t="s">
        <v>214</v>
      </c>
      <c r="B1737" s="18" t="s">
        <v>215</v>
      </c>
      <c r="C1737" s="19">
        <v>15</v>
      </c>
      <c r="D1737" s="18" t="s">
        <v>751</v>
      </c>
      <c r="E1737" s="18" t="s">
        <v>12184</v>
      </c>
      <c r="F1737" s="20">
        <v>20054505</v>
      </c>
      <c r="G1737" s="18" t="s">
        <v>13302</v>
      </c>
      <c r="H1737" s="18" t="s">
        <v>13303</v>
      </c>
      <c r="I1737" s="18" t="s">
        <v>8407</v>
      </c>
      <c r="J1737" s="18"/>
      <c r="K1737" s="18" t="s">
        <v>13304</v>
      </c>
      <c r="L1737" s="20" t="s">
        <v>13305</v>
      </c>
      <c r="M1737" s="18" t="s">
        <v>4275</v>
      </c>
      <c r="N1737" s="21" t="s">
        <v>13306</v>
      </c>
      <c r="O1737" s="21" t="s">
        <v>13307</v>
      </c>
    </row>
    <row r="1738" spans="1:15" ht="15" customHeight="1">
      <c r="A1738" s="18" t="s">
        <v>214</v>
      </c>
      <c r="B1738" s="18" t="s">
        <v>215</v>
      </c>
      <c r="C1738" s="19">
        <v>15</v>
      </c>
      <c r="D1738" s="18" t="s">
        <v>751</v>
      </c>
      <c r="E1738" s="18" t="s">
        <v>12184</v>
      </c>
      <c r="F1738" s="20">
        <v>19246877</v>
      </c>
      <c r="G1738" s="18" t="s">
        <v>13296</v>
      </c>
      <c r="H1738" s="18" t="s">
        <v>13308</v>
      </c>
      <c r="I1738" s="18" t="s">
        <v>806</v>
      </c>
      <c r="J1738" s="18" t="s">
        <v>13309</v>
      </c>
      <c r="K1738" s="18" t="s">
        <v>5016</v>
      </c>
      <c r="L1738" s="20" t="s">
        <v>13310</v>
      </c>
      <c r="M1738" s="18" t="s">
        <v>4275</v>
      </c>
      <c r="N1738" s="21" t="s">
        <v>13311</v>
      </c>
      <c r="O1738" s="21" t="s">
        <v>13312</v>
      </c>
    </row>
    <row r="1739" spans="1:15" ht="15" customHeight="1">
      <c r="A1739" s="18" t="s">
        <v>214</v>
      </c>
      <c r="B1739" s="18" t="s">
        <v>215</v>
      </c>
      <c r="C1739" s="19">
        <v>15</v>
      </c>
      <c r="D1739" s="18" t="s">
        <v>751</v>
      </c>
      <c r="E1739" s="18" t="s">
        <v>12184</v>
      </c>
      <c r="F1739" s="20">
        <v>18614511</v>
      </c>
      <c r="G1739" s="18" t="s">
        <v>13313</v>
      </c>
      <c r="H1739" s="18" t="s">
        <v>13314</v>
      </c>
      <c r="I1739" s="18" t="s">
        <v>13315</v>
      </c>
      <c r="J1739" s="18" t="s">
        <v>13315</v>
      </c>
      <c r="K1739" s="18" t="s">
        <v>7009</v>
      </c>
      <c r="L1739" s="20" t="s">
        <v>13316</v>
      </c>
      <c r="M1739" s="18" t="s">
        <v>4275</v>
      </c>
      <c r="N1739" s="21" t="s">
        <v>13317</v>
      </c>
      <c r="O1739" s="21" t="s">
        <v>13318</v>
      </c>
    </row>
    <row r="1740" spans="1:15" ht="15" customHeight="1">
      <c r="A1740" s="18" t="s">
        <v>214</v>
      </c>
      <c r="B1740" s="18" t="s">
        <v>215</v>
      </c>
      <c r="C1740" s="19">
        <v>15</v>
      </c>
      <c r="D1740" s="18" t="s">
        <v>751</v>
      </c>
      <c r="E1740" s="18" t="s">
        <v>12342</v>
      </c>
      <c r="F1740" s="20">
        <v>18410413</v>
      </c>
      <c r="G1740" s="18" t="s">
        <v>13319</v>
      </c>
      <c r="H1740" s="18" t="s">
        <v>13320</v>
      </c>
      <c r="I1740" s="18" t="s">
        <v>2237</v>
      </c>
      <c r="J1740" s="18" t="s">
        <v>13321</v>
      </c>
      <c r="K1740" s="18" t="s">
        <v>4213</v>
      </c>
      <c r="L1740" s="20" t="s">
        <v>13322</v>
      </c>
      <c r="M1740" s="18" t="s">
        <v>8495</v>
      </c>
      <c r="N1740" s="21" t="s">
        <v>13323</v>
      </c>
      <c r="O1740" s="21" t="s">
        <v>13324</v>
      </c>
    </row>
    <row r="1741" spans="1:15" ht="15" customHeight="1">
      <c r="A1741" s="18" t="s">
        <v>214</v>
      </c>
      <c r="B1741" s="18" t="s">
        <v>215</v>
      </c>
      <c r="C1741" s="19">
        <v>15</v>
      </c>
      <c r="D1741" s="18" t="s">
        <v>751</v>
      </c>
      <c r="E1741" s="18" t="s">
        <v>12342</v>
      </c>
      <c r="F1741" s="20">
        <v>17910890</v>
      </c>
      <c r="G1741" s="18" t="s">
        <v>13325</v>
      </c>
      <c r="H1741" s="18" t="s">
        <v>13326</v>
      </c>
      <c r="I1741" s="18" t="s">
        <v>576</v>
      </c>
      <c r="J1741" s="18" t="s">
        <v>13327</v>
      </c>
      <c r="K1741" s="18" t="s">
        <v>4228</v>
      </c>
      <c r="L1741" s="20" t="s">
        <v>13328</v>
      </c>
      <c r="M1741" s="18" t="s">
        <v>13329</v>
      </c>
      <c r="N1741" s="21" t="s">
        <v>13330</v>
      </c>
      <c r="O1741" s="21" t="s">
        <v>13331</v>
      </c>
    </row>
    <row r="1742" spans="1:15" ht="15" customHeight="1">
      <c r="A1742" s="18" t="s">
        <v>214</v>
      </c>
      <c r="B1742" s="18" t="s">
        <v>215</v>
      </c>
      <c r="C1742" s="19">
        <v>15</v>
      </c>
      <c r="D1742" s="18" t="s">
        <v>751</v>
      </c>
      <c r="E1742" s="18" t="s">
        <v>12184</v>
      </c>
      <c r="F1742" s="20">
        <v>18087010</v>
      </c>
      <c r="G1742" s="18" t="s">
        <v>13332</v>
      </c>
      <c r="H1742" s="18" t="s">
        <v>13333</v>
      </c>
      <c r="I1742" s="18" t="s">
        <v>576</v>
      </c>
      <c r="J1742" s="18"/>
      <c r="K1742" s="18" t="s">
        <v>5103</v>
      </c>
      <c r="L1742" s="20" t="s">
        <v>13334</v>
      </c>
      <c r="M1742" s="18" t="s">
        <v>8221</v>
      </c>
      <c r="N1742" s="21" t="s">
        <v>13335</v>
      </c>
      <c r="O1742" s="21" t="s">
        <v>13336</v>
      </c>
    </row>
    <row r="1743" spans="1:15" ht="15" customHeight="1">
      <c r="A1743" s="18" t="s">
        <v>214</v>
      </c>
      <c r="B1743" s="18" t="s">
        <v>215</v>
      </c>
      <c r="C1743" s="19">
        <v>15</v>
      </c>
      <c r="D1743" s="18" t="s">
        <v>751</v>
      </c>
      <c r="E1743" s="18" t="s">
        <v>12342</v>
      </c>
      <c r="F1743" s="20">
        <v>17286629</v>
      </c>
      <c r="G1743" s="18" t="s">
        <v>13337</v>
      </c>
      <c r="H1743" s="18" t="s">
        <v>13338</v>
      </c>
      <c r="I1743" s="18" t="s">
        <v>5816</v>
      </c>
      <c r="J1743" s="18" t="s">
        <v>13339</v>
      </c>
      <c r="K1743" s="18" t="s">
        <v>4213</v>
      </c>
      <c r="L1743" s="20" t="s">
        <v>13340</v>
      </c>
      <c r="M1743" s="18" t="s">
        <v>8495</v>
      </c>
      <c r="N1743" s="21" t="s">
        <v>13341</v>
      </c>
      <c r="O1743" s="21" t="s">
        <v>13342</v>
      </c>
    </row>
    <row r="1744" spans="1:15" ht="15" customHeight="1">
      <c r="A1744" s="18" t="s">
        <v>214</v>
      </c>
      <c r="B1744" s="18" t="s">
        <v>215</v>
      </c>
      <c r="C1744" s="19">
        <v>15</v>
      </c>
      <c r="D1744" s="18" t="s">
        <v>751</v>
      </c>
      <c r="E1744" s="18" t="s">
        <v>12184</v>
      </c>
      <c r="F1744" s="20">
        <v>17177709</v>
      </c>
      <c r="G1744" s="18" t="s">
        <v>13343</v>
      </c>
      <c r="H1744" s="18" t="s">
        <v>13344</v>
      </c>
      <c r="I1744" s="18" t="s">
        <v>572</v>
      </c>
      <c r="J1744" s="18"/>
      <c r="K1744" s="18" t="s">
        <v>7187</v>
      </c>
      <c r="L1744" s="20" t="s">
        <v>13345</v>
      </c>
      <c r="M1744" s="18" t="s">
        <v>4452</v>
      </c>
      <c r="N1744" s="21" t="s">
        <v>13346</v>
      </c>
      <c r="O1744" s="21" t="s">
        <v>13347</v>
      </c>
    </row>
    <row r="1745" spans="1:15" ht="15" customHeight="1">
      <c r="A1745" s="18" t="s">
        <v>214</v>
      </c>
      <c r="B1745" s="18" t="s">
        <v>215</v>
      </c>
      <c r="C1745" s="19">
        <v>15</v>
      </c>
      <c r="D1745" s="18" t="s">
        <v>751</v>
      </c>
      <c r="E1745" s="18" t="s">
        <v>12184</v>
      </c>
      <c r="F1745" s="20">
        <v>16901332</v>
      </c>
      <c r="G1745" s="18" t="s">
        <v>13348</v>
      </c>
      <c r="H1745" s="18" t="s">
        <v>13349</v>
      </c>
      <c r="I1745" s="18" t="s">
        <v>1989</v>
      </c>
      <c r="J1745" s="18"/>
      <c r="K1745" s="18" t="s">
        <v>4450</v>
      </c>
      <c r="L1745" s="20" t="s">
        <v>13350</v>
      </c>
      <c r="M1745" s="18" t="s">
        <v>4206</v>
      </c>
      <c r="N1745" s="21" t="s">
        <v>13351</v>
      </c>
      <c r="O1745" s="21" t="s">
        <v>13352</v>
      </c>
    </row>
    <row r="1746" spans="1:15" ht="15" customHeight="1">
      <c r="A1746" s="18" t="s">
        <v>214</v>
      </c>
      <c r="B1746" s="18" t="s">
        <v>215</v>
      </c>
      <c r="C1746" s="19">
        <v>15</v>
      </c>
      <c r="D1746" s="18" t="s">
        <v>751</v>
      </c>
      <c r="E1746" s="18" t="s">
        <v>12184</v>
      </c>
      <c r="F1746" s="20">
        <v>16911274</v>
      </c>
      <c r="G1746" s="18" t="s">
        <v>13296</v>
      </c>
      <c r="H1746" s="18" t="s">
        <v>13353</v>
      </c>
      <c r="I1746" s="18" t="s">
        <v>1989</v>
      </c>
      <c r="J1746" s="18"/>
      <c r="K1746" s="18" t="s">
        <v>4213</v>
      </c>
      <c r="L1746" s="20" t="s">
        <v>13354</v>
      </c>
      <c r="M1746" s="18" t="s">
        <v>6858</v>
      </c>
      <c r="N1746" s="21" t="s">
        <v>13355</v>
      </c>
      <c r="O1746" s="21" t="s">
        <v>13356</v>
      </c>
    </row>
    <row r="1747" spans="1:15" ht="15" customHeight="1">
      <c r="A1747" s="18" t="s">
        <v>214</v>
      </c>
      <c r="B1747" s="18" t="s">
        <v>215</v>
      </c>
      <c r="C1747" s="19">
        <v>15</v>
      </c>
      <c r="D1747" s="18" t="s">
        <v>751</v>
      </c>
      <c r="E1747" s="18" t="s">
        <v>12184</v>
      </c>
      <c r="F1747" s="20">
        <v>16983006</v>
      </c>
      <c r="G1747" s="18" t="s">
        <v>13357</v>
      </c>
      <c r="H1747" s="18" t="s">
        <v>13358</v>
      </c>
      <c r="I1747" s="18" t="s">
        <v>1989</v>
      </c>
      <c r="J1747" s="18"/>
      <c r="K1747" s="18" t="s">
        <v>5103</v>
      </c>
      <c r="L1747" s="20" t="s">
        <v>13359</v>
      </c>
      <c r="M1747" s="18" t="s">
        <v>6858</v>
      </c>
      <c r="N1747" s="21" t="s">
        <v>13360</v>
      </c>
      <c r="O1747" s="21" t="s">
        <v>13361</v>
      </c>
    </row>
    <row r="1748" spans="1:15" ht="15" customHeight="1">
      <c r="A1748" s="18" t="s">
        <v>214</v>
      </c>
      <c r="B1748" s="18" t="s">
        <v>215</v>
      </c>
      <c r="C1748" s="19">
        <v>15</v>
      </c>
      <c r="D1748" s="18" t="s">
        <v>751</v>
      </c>
      <c r="E1748" s="18" t="s">
        <v>12184</v>
      </c>
      <c r="F1748" s="20">
        <v>16634905</v>
      </c>
      <c r="G1748" s="18" t="s">
        <v>13362</v>
      </c>
      <c r="H1748" s="18" t="s">
        <v>13363</v>
      </c>
      <c r="I1748" s="18" t="s">
        <v>1411</v>
      </c>
      <c r="J1748" s="18"/>
      <c r="K1748" s="18" t="s">
        <v>4213</v>
      </c>
      <c r="L1748" s="20" t="s">
        <v>13364</v>
      </c>
      <c r="M1748" s="18" t="s">
        <v>4206</v>
      </c>
      <c r="N1748" s="21" t="s">
        <v>13365</v>
      </c>
      <c r="O1748" s="21" t="s">
        <v>13366</v>
      </c>
    </row>
    <row r="1749" spans="1:15" ht="15" customHeight="1">
      <c r="A1749" s="18" t="s">
        <v>214</v>
      </c>
      <c r="B1749" s="18" t="s">
        <v>215</v>
      </c>
      <c r="C1749" s="19">
        <v>15</v>
      </c>
      <c r="D1749" s="18" t="s">
        <v>751</v>
      </c>
      <c r="E1749" s="18" t="s">
        <v>12184</v>
      </c>
      <c r="F1749" s="20">
        <v>16618878</v>
      </c>
      <c r="G1749" s="18" t="s">
        <v>13367</v>
      </c>
      <c r="H1749" s="18" t="s">
        <v>13368</v>
      </c>
      <c r="I1749" s="18" t="s">
        <v>8489</v>
      </c>
      <c r="J1749" s="18"/>
      <c r="K1749" s="18" t="s">
        <v>5103</v>
      </c>
      <c r="L1749" s="20" t="s">
        <v>13369</v>
      </c>
      <c r="M1749" s="18" t="s">
        <v>4452</v>
      </c>
      <c r="N1749" s="21" t="s">
        <v>13370</v>
      </c>
      <c r="O1749" s="21" t="s">
        <v>13371</v>
      </c>
    </row>
    <row r="1750" spans="1:15" ht="15" customHeight="1">
      <c r="A1750" s="18" t="s">
        <v>214</v>
      </c>
      <c r="B1750" s="18" t="s">
        <v>215</v>
      </c>
      <c r="C1750" s="19">
        <v>15</v>
      </c>
      <c r="D1750" s="18" t="s">
        <v>751</v>
      </c>
      <c r="E1750" s="18" t="s">
        <v>12184</v>
      </c>
      <c r="F1750" s="20">
        <v>16524446</v>
      </c>
      <c r="G1750" s="18" t="s">
        <v>13372</v>
      </c>
      <c r="H1750" s="18" t="s">
        <v>13373</v>
      </c>
      <c r="I1750" s="18" t="s">
        <v>1807</v>
      </c>
      <c r="J1750" s="18"/>
      <c r="K1750" s="18" t="s">
        <v>7187</v>
      </c>
      <c r="L1750" s="20" t="s">
        <v>13374</v>
      </c>
      <c r="M1750" s="18" t="s">
        <v>4452</v>
      </c>
      <c r="N1750" s="21" t="s">
        <v>13375</v>
      </c>
      <c r="O1750" s="21" t="s">
        <v>13376</v>
      </c>
    </row>
    <row r="1751" spans="1:15" ht="15" customHeight="1">
      <c r="A1751" s="18" t="s">
        <v>214</v>
      </c>
      <c r="B1751" s="18" t="s">
        <v>215</v>
      </c>
      <c r="C1751" s="19">
        <v>15</v>
      </c>
      <c r="D1751" s="18" t="s">
        <v>751</v>
      </c>
      <c r="E1751" s="18" t="s">
        <v>12184</v>
      </c>
      <c r="F1751" s="20">
        <v>16503907</v>
      </c>
      <c r="G1751" s="18" t="s">
        <v>13377</v>
      </c>
      <c r="H1751" s="18" t="s">
        <v>13378</v>
      </c>
      <c r="I1751" s="18" t="s">
        <v>1807</v>
      </c>
      <c r="J1751" s="18"/>
      <c r="K1751" s="18" t="s">
        <v>4259</v>
      </c>
      <c r="L1751" s="20" t="s">
        <v>13379</v>
      </c>
      <c r="M1751" s="18" t="s">
        <v>4982</v>
      </c>
      <c r="N1751" s="21" t="s">
        <v>13380</v>
      </c>
      <c r="O1751" s="21" t="s">
        <v>13381</v>
      </c>
    </row>
    <row r="1752" spans="1:15" ht="15" customHeight="1">
      <c r="A1752" s="18" t="s">
        <v>214</v>
      </c>
      <c r="B1752" s="18" t="s">
        <v>215</v>
      </c>
      <c r="C1752" s="19">
        <v>15</v>
      </c>
      <c r="D1752" s="18" t="s">
        <v>751</v>
      </c>
      <c r="E1752" s="18" t="s">
        <v>12342</v>
      </c>
      <c r="F1752" s="20">
        <v>16309529</v>
      </c>
      <c r="G1752" s="18" t="s">
        <v>13382</v>
      </c>
      <c r="H1752" s="18" t="s">
        <v>13383</v>
      </c>
      <c r="I1752" s="18" t="s">
        <v>1671</v>
      </c>
      <c r="J1752" s="18"/>
      <c r="K1752" s="18" t="s">
        <v>4450</v>
      </c>
      <c r="L1752" s="20" t="s">
        <v>13384</v>
      </c>
      <c r="M1752" s="18" t="s">
        <v>4452</v>
      </c>
      <c r="N1752" s="21" t="s">
        <v>13385</v>
      </c>
      <c r="O1752" s="21" t="s">
        <v>13386</v>
      </c>
    </row>
    <row r="1753" spans="1:15" ht="15" customHeight="1">
      <c r="A1753" s="18" t="s">
        <v>214</v>
      </c>
      <c r="B1753" s="18" t="s">
        <v>215</v>
      </c>
      <c r="C1753" s="19">
        <v>15</v>
      </c>
      <c r="D1753" s="18" t="s">
        <v>751</v>
      </c>
      <c r="E1753" s="18" t="s">
        <v>12184</v>
      </c>
      <c r="F1753" s="20">
        <v>16778417</v>
      </c>
      <c r="G1753" s="18" t="s">
        <v>13387</v>
      </c>
      <c r="H1753" s="18" t="s">
        <v>13388</v>
      </c>
      <c r="I1753" s="18" t="s">
        <v>1032</v>
      </c>
      <c r="J1753" s="18"/>
      <c r="K1753" s="18" t="s">
        <v>5016</v>
      </c>
      <c r="L1753" s="20" t="s">
        <v>13389</v>
      </c>
      <c r="M1753" s="18" t="s">
        <v>4298</v>
      </c>
      <c r="N1753" s="21" t="s">
        <v>13390</v>
      </c>
      <c r="O1753" s="21" t="s">
        <v>13391</v>
      </c>
    </row>
    <row r="1754" spans="1:15" ht="15" customHeight="1">
      <c r="A1754" s="18" t="s">
        <v>214</v>
      </c>
      <c r="B1754" s="18" t="s">
        <v>215</v>
      </c>
      <c r="C1754" s="19">
        <v>15</v>
      </c>
      <c r="D1754" s="18" t="s">
        <v>751</v>
      </c>
      <c r="E1754" s="18" t="s">
        <v>12342</v>
      </c>
      <c r="F1754" s="20">
        <v>16172303</v>
      </c>
      <c r="G1754" s="18" t="s">
        <v>13392</v>
      </c>
      <c r="H1754" s="18" t="s">
        <v>13393</v>
      </c>
      <c r="I1754" s="18" t="s">
        <v>8520</v>
      </c>
      <c r="J1754" s="18"/>
      <c r="K1754" s="18" t="s">
        <v>5103</v>
      </c>
      <c r="L1754" s="20" t="s">
        <v>13394</v>
      </c>
      <c r="M1754" s="18" t="s">
        <v>4452</v>
      </c>
      <c r="N1754" s="21" t="s">
        <v>13395</v>
      </c>
      <c r="O1754" s="21" t="s">
        <v>13396</v>
      </c>
    </row>
    <row r="1755" spans="1:15" ht="15" customHeight="1">
      <c r="A1755" s="18" t="s">
        <v>214</v>
      </c>
      <c r="B1755" s="18" t="s">
        <v>215</v>
      </c>
      <c r="C1755" s="19">
        <v>15</v>
      </c>
      <c r="D1755" s="18" t="s">
        <v>751</v>
      </c>
      <c r="E1755" s="18" t="s">
        <v>12184</v>
      </c>
      <c r="F1755" s="20">
        <v>16101860</v>
      </c>
      <c r="G1755" s="18" t="s">
        <v>13397</v>
      </c>
      <c r="H1755" s="18" t="s">
        <v>13398</v>
      </c>
      <c r="I1755" s="18" t="s">
        <v>13399</v>
      </c>
      <c r="J1755" s="18"/>
      <c r="K1755" s="18" t="s">
        <v>4705</v>
      </c>
      <c r="L1755" s="20" t="s">
        <v>13400</v>
      </c>
      <c r="M1755" s="18" t="s">
        <v>5496</v>
      </c>
      <c r="N1755" s="21" t="s">
        <v>13401</v>
      </c>
      <c r="O1755" s="21" t="s">
        <v>13402</v>
      </c>
    </row>
    <row r="1756" spans="1:15" ht="15" customHeight="1">
      <c r="A1756" s="18" t="s">
        <v>214</v>
      </c>
      <c r="B1756" s="18" t="s">
        <v>215</v>
      </c>
      <c r="C1756" s="19">
        <v>15</v>
      </c>
      <c r="D1756" s="18" t="s">
        <v>751</v>
      </c>
      <c r="E1756" s="18" t="s">
        <v>12184</v>
      </c>
      <c r="F1756" s="20">
        <v>15606526</v>
      </c>
      <c r="G1756" s="18" t="s">
        <v>13403</v>
      </c>
      <c r="H1756" s="18" t="s">
        <v>13404</v>
      </c>
      <c r="I1756" s="18" t="s">
        <v>5896</v>
      </c>
      <c r="J1756" s="18"/>
      <c r="K1756" s="18" t="s">
        <v>4213</v>
      </c>
      <c r="L1756" s="20" t="s">
        <v>13405</v>
      </c>
      <c r="M1756" s="18" t="s">
        <v>4452</v>
      </c>
      <c r="N1756" s="21" t="s">
        <v>13406</v>
      </c>
      <c r="O1756" s="21" t="s">
        <v>13407</v>
      </c>
    </row>
    <row r="1757" spans="1:15" ht="15" customHeight="1">
      <c r="A1757" s="18" t="s">
        <v>214</v>
      </c>
      <c r="B1757" s="18" t="s">
        <v>215</v>
      </c>
      <c r="C1757" s="19">
        <v>15</v>
      </c>
      <c r="D1757" s="18" t="s">
        <v>751</v>
      </c>
      <c r="E1757" s="18" t="s">
        <v>12184</v>
      </c>
      <c r="F1757" s="20">
        <v>15034514</v>
      </c>
      <c r="G1757" s="18" t="s">
        <v>13408</v>
      </c>
      <c r="H1757" s="18" t="s">
        <v>13409</v>
      </c>
      <c r="I1757" s="18" t="s">
        <v>8573</v>
      </c>
      <c r="J1757" s="18"/>
      <c r="K1757" s="18" t="s">
        <v>4552</v>
      </c>
      <c r="L1757" s="20" t="s">
        <v>13410</v>
      </c>
      <c r="M1757" s="18" t="s">
        <v>4206</v>
      </c>
      <c r="N1757" s="21" t="s">
        <v>13411</v>
      </c>
      <c r="O1757" s="21" t="s">
        <v>13412</v>
      </c>
    </row>
    <row r="1758" spans="1:15" ht="15" customHeight="1">
      <c r="A1758" s="18" t="s">
        <v>214</v>
      </c>
      <c r="B1758" s="18" t="s">
        <v>215</v>
      </c>
      <c r="C1758" s="19">
        <v>15</v>
      </c>
      <c r="D1758" s="18" t="s">
        <v>751</v>
      </c>
      <c r="E1758" s="18" t="s">
        <v>12184</v>
      </c>
      <c r="F1758" s="20">
        <v>14616823</v>
      </c>
      <c r="G1758" s="18" t="s">
        <v>13413</v>
      </c>
      <c r="H1758" s="18" t="s">
        <v>13414</v>
      </c>
      <c r="I1758" s="18" t="s">
        <v>6989</v>
      </c>
      <c r="J1758" s="18"/>
      <c r="K1758" s="18" t="s">
        <v>4450</v>
      </c>
      <c r="L1758" s="20" t="s">
        <v>13415</v>
      </c>
      <c r="M1758" s="18" t="s">
        <v>4452</v>
      </c>
      <c r="N1758" s="21" t="s">
        <v>13416</v>
      </c>
      <c r="O1758" s="21" t="s">
        <v>13417</v>
      </c>
    </row>
    <row r="1759" spans="1:15" ht="15" customHeight="1">
      <c r="A1759" s="18" t="s">
        <v>214</v>
      </c>
      <c r="B1759" s="18" t="s">
        <v>215</v>
      </c>
      <c r="C1759" s="19">
        <v>15</v>
      </c>
      <c r="D1759" s="18" t="s">
        <v>751</v>
      </c>
      <c r="E1759" s="18" t="s">
        <v>12342</v>
      </c>
      <c r="F1759" s="20">
        <v>11849530</v>
      </c>
      <c r="G1759" s="18" t="s">
        <v>13418</v>
      </c>
      <c r="H1759" s="18" t="s">
        <v>13419</v>
      </c>
      <c r="I1759" s="18" t="s">
        <v>5933</v>
      </c>
      <c r="J1759" s="18"/>
      <c r="K1759" s="18" t="s">
        <v>13420</v>
      </c>
      <c r="L1759" s="20" t="s">
        <v>13421</v>
      </c>
      <c r="M1759" s="18" t="s">
        <v>4373</v>
      </c>
      <c r="N1759" s="21" t="s">
        <v>13422</v>
      </c>
      <c r="O1759" s="21" t="s">
        <v>13423</v>
      </c>
    </row>
    <row r="1760" spans="1:15" ht="15" customHeight="1">
      <c r="A1760" s="18" t="s">
        <v>214</v>
      </c>
      <c r="B1760" s="18" t="s">
        <v>215</v>
      </c>
      <c r="C1760" s="19">
        <v>15</v>
      </c>
      <c r="D1760" s="18" t="s">
        <v>751</v>
      </c>
      <c r="E1760" s="18" t="s">
        <v>12184</v>
      </c>
      <c r="F1760" s="20">
        <v>10343545</v>
      </c>
      <c r="G1760" s="18" t="s">
        <v>13424</v>
      </c>
      <c r="H1760" s="18" t="s">
        <v>13425</v>
      </c>
      <c r="I1760" s="18" t="s">
        <v>13426</v>
      </c>
      <c r="J1760" s="18"/>
      <c r="K1760" s="18" t="s">
        <v>4305</v>
      </c>
      <c r="L1760" s="20" t="s">
        <v>13427</v>
      </c>
      <c r="M1760" s="18" t="s">
        <v>4452</v>
      </c>
      <c r="N1760" s="21" t="s">
        <v>13428</v>
      </c>
      <c r="O1760" s="21" t="s">
        <v>13429</v>
      </c>
    </row>
    <row r="1761" spans="1:15" ht="15" customHeight="1">
      <c r="A1761" s="18" t="s">
        <v>214</v>
      </c>
      <c r="B1761" s="18" t="s">
        <v>215</v>
      </c>
      <c r="C1761" s="19">
        <v>15</v>
      </c>
      <c r="D1761" s="18" t="s">
        <v>751</v>
      </c>
      <c r="E1761" s="18" t="s">
        <v>12184</v>
      </c>
      <c r="F1761" s="20">
        <v>2995356</v>
      </c>
      <c r="G1761" s="18" t="s">
        <v>13430</v>
      </c>
      <c r="H1761" s="18" t="s">
        <v>13431</v>
      </c>
      <c r="I1761" s="18" t="s">
        <v>13432</v>
      </c>
      <c r="J1761" s="18"/>
      <c r="K1761" s="18" t="s">
        <v>5089</v>
      </c>
      <c r="L1761" s="20" t="s">
        <v>13433</v>
      </c>
      <c r="M1761" s="18" t="s">
        <v>6002</v>
      </c>
      <c r="N1761" s="21" t="s">
        <v>13434</v>
      </c>
      <c r="O1761" s="21" t="s">
        <v>13435</v>
      </c>
    </row>
    <row r="1762" spans="1:15" ht="15" customHeight="1">
      <c r="A1762" s="18" t="s">
        <v>214</v>
      </c>
      <c r="B1762" s="18" t="s">
        <v>215</v>
      </c>
      <c r="C1762" s="19">
        <v>15</v>
      </c>
      <c r="D1762" s="18" t="s">
        <v>751</v>
      </c>
      <c r="E1762" s="18" t="s">
        <v>12184</v>
      </c>
      <c r="F1762" s="20">
        <v>3993608</v>
      </c>
      <c r="G1762" s="18" t="s">
        <v>13436</v>
      </c>
      <c r="H1762" s="18" t="s">
        <v>13437</v>
      </c>
      <c r="I1762" s="18" t="s">
        <v>13438</v>
      </c>
      <c r="J1762" s="18"/>
      <c r="K1762" s="18" t="s">
        <v>13439</v>
      </c>
      <c r="L1762" s="20" t="s">
        <v>13440</v>
      </c>
      <c r="M1762" s="18" t="s">
        <v>5928</v>
      </c>
      <c r="N1762" s="21" t="s">
        <v>13441</v>
      </c>
      <c r="O1762" s="21" t="s">
        <v>13442</v>
      </c>
    </row>
    <row r="1763" spans="1:15" ht="15" customHeight="1">
      <c r="A1763" s="18" t="s">
        <v>214</v>
      </c>
      <c r="B1763" s="18" t="s">
        <v>215</v>
      </c>
      <c r="C1763" s="19">
        <v>15</v>
      </c>
      <c r="D1763" s="18" t="s">
        <v>751</v>
      </c>
      <c r="E1763" s="18" t="s">
        <v>12184</v>
      </c>
      <c r="F1763" s="20">
        <v>6233616</v>
      </c>
      <c r="G1763" s="18" t="s">
        <v>13443</v>
      </c>
      <c r="H1763" s="18" t="s">
        <v>13444</v>
      </c>
      <c r="I1763" s="18" t="s">
        <v>9517</v>
      </c>
      <c r="J1763" s="18"/>
      <c r="K1763" s="18" t="s">
        <v>13445</v>
      </c>
      <c r="L1763" s="20" t="s">
        <v>13446</v>
      </c>
      <c r="M1763" s="18" t="s">
        <v>5922</v>
      </c>
      <c r="N1763" s="21" t="s">
        <v>13447</v>
      </c>
      <c r="O1763" s="21" t="s">
        <v>13448</v>
      </c>
    </row>
    <row r="1764" spans="1:15" ht="15" customHeight="1">
      <c r="A1764" s="18" t="s">
        <v>214</v>
      </c>
      <c r="B1764" s="18" t="s">
        <v>215</v>
      </c>
      <c r="C1764" s="19">
        <v>15</v>
      </c>
      <c r="D1764" s="18" t="s">
        <v>751</v>
      </c>
      <c r="E1764" s="18" t="s">
        <v>12184</v>
      </c>
      <c r="F1764" s="20">
        <v>6349697</v>
      </c>
      <c r="G1764" s="18" t="s">
        <v>13449</v>
      </c>
      <c r="H1764" s="18" t="s">
        <v>13450</v>
      </c>
      <c r="I1764" s="18" t="s">
        <v>13451</v>
      </c>
      <c r="J1764" s="18"/>
      <c r="K1764" s="18" t="s">
        <v>5177</v>
      </c>
      <c r="L1764" s="20" t="s">
        <v>13452</v>
      </c>
      <c r="M1764" s="18" t="s">
        <v>5922</v>
      </c>
      <c r="N1764" s="21" t="s">
        <v>13453</v>
      </c>
      <c r="O1764" s="21" t="s">
        <v>13454</v>
      </c>
    </row>
    <row r="1765" spans="1:15" ht="15" customHeight="1">
      <c r="A1765" s="18" t="s">
        <v>228</v>
      </c>
      <c r="B1765" s="18" t="s">
        <v>229</v>
      </c>
      <c r="C1765" s="19">
        <v>16</v>
      </c>
      <c r="D1765" s="18" t="s">
        <v>759</v>
      </c>
      <c r="E1765" s="18" t="s">
        <v>13455</v>
      </c>
      <c r="F1765" s="20">
        <v>37990943</v>
      </c>
      <c r="G1765" s="18" t="s">
        <v>13456</v>
      </c>
      <c r="H1765" s="18" t="s">
        <v>13457</v>
      </c>
      <c r="I1765" s="18" t="s">
        <v>4203</v>
      </c>
      <c r="J1765" s="18"/>
      <c r="K1765" s="18" t="s">
        <v>4450</v>
      </c>
      <c r="L1765" s="20" t="s">
        <v>13458</v>
      </c>
      <c r="M1765" s="18" t="s">
        <v>4206</v>
      </c>
      <c r="N1765" s="21" t="s">
        <v>13459</v>
      </c>
      <c r="O1765" s="21" t="s">
        <v>13460</v>
      </c>
    </row>
    <row r="1766" spans="1:15" ht="15" customHeight="1">
      <c r="A1766" s="18" t="s">
        <v>228</v>
      </c>
      <c r="B1766" s="18" t="s">
        <v>229</v>
      </c>
      <c r="C1766" s="19">
        <v>16</v>
      </c>
      <c r="D1766" s="18" t="s">
        <v>759</v>
      </c>
      <c r="E1766" s="18" t="s">
        <v>13461</v>
      </c>
      <c r="F1766" s="20">
        <v>38297922</v>
      </c>
      <c r="G1766" s="18" t="s">
        <v>13462</v>
      </c>
      <c r="H1766" s="18" t="s">
        <v>13463</v>
      </c>
      <c r="I1766" s="18" t="s">
        <v>11188</v>
      </c>
      <c r="J1766" s="18"/>
      <c r="K1766" s="18" t="s">
        <v>5032</v>
      </c>
      <c r="L1766" s="20" t="s">
        <v>13464</v>
      </c>
      <c r="M1766" s="18" t="s">
        <v>4215</v>
      </c>
      <c r="N1766" s="21" t="s">
        <v>13465</v>
      </c>
      <c r="O1766" s="21" t="s">
        <v>13466</v>
      </c>
    </row>
    <row r="1767" spans="1:15" ht="15" customHeight="1">
      <c r="A1767" s="18" t="s">
        <v>228</v>
      </c>
      <c r="B1767" s="18" t="s">
        <v>229</v>
      </c>
      <c r="C1767" s="19">
        <v>16</v>
      </c>
      <c r="D1767" s="18" t="s">
        <v>759</v>
      </c>
      <c r="E1767" s="18" t="s">
        <v>13461</v>
      </c>
      <c r="F1767" s="20">
        <v>37632929</v>
      </c>
      <c r="G1767" s="18" t="s">
        <v>13467</v>
      </c>
      <c r="H1767" s="18" t="s">
        <v>13468</v>
      </c>
      <c r="I1767" s="18" t="s">
        <v>13469</v>
      </c>
      <c r="J1767" s="18" t="s">
        <v>13469</v>
      </c>
      <c r="K1767" s="18" t="s">
        <v>13470</v>
      </c>
      <c r="L1767" s="20" t="s">
        <v>13471</v>
      </c>
      <c r="M1767" s="18" t="s">
        <v>4206</v>
      </c>
      <c r="N1767" s="21" t="s">
        <v>13472</v>
      </c>
      <c r="O1767" s="21" t="s">
        <v>13473</v>
      </c>
    </row>
    <row r="1768" spans="1:15" ht="15" customHeight="1">
      <c r="A1768" s="18" t="s">
        <v>228</v>
      </c>
      <c r="B1768" s="18" t="s">
        <v>229</v>
      </c>
      <c r="C1768" s="19">
        <v>16</v>
      </c>
      <c r="D1768" s="18" t="s">
        <v>759</v>
      </c>
      <c r="E1768" s="18" t="s">
        <v>13455</v>
      </c>
      <c r="F1768" s="20">
        <v>37289027</v>
      </c>
      <c r="G1768" s="18" t="s">
        <v>13474</v>
      </c>
      <c r="H1768" s="18" t="s">
        <v>13475</v>
      </c>
      <c r="I1768" s="18" t="s">
        <v>13476</v>
      </c>
      <c r="J1768" s="18" t="s">
        <v>13476</v>
      </c>
      <c r="K1768" s="18" t="s">
        <v>4547</v>
      </c>
      <c r="L1768" s="20" t="s">
        <v>13477</v>
      </c>
      <c r="M1768" s="18" t="s">
        <v>4206</v>
      </c>
      <c r="N1768" s="21" t="s">
        <v>13478</v>
      </c>
      <c r="O1768" s="21" t="s">
        <v>13479</v>
      </c>
    </row>
    <row r="1769" spans="1:15" ht="15" customHeight="1">
      <c r="A1769" s="18" t="s">
        <v>228</v>
      </c>
      <c r="B1769" s="18" t="s">
        <v>229</v>
      </c>
      <c r="C1769" s="19">
        <v>16</v>
      </c>
      <c r="D1769" s="18" t="s">
        <v>759</v>
      </c>
      <c r="E1769" s="18" t="s">
        <v>13461</v>
      </c>
      <c r="F1769" s="20">
        <v>36763868</v>
      </c>
      <c r="G1769" s="18" t="s">
        <v>13480</v>
      </c>
      <c r="H1769" s="18" t="s">
        <v>2569</v>
      </c>
      <c r="I1769" s="18" t="s">
        <v>3230</v>
      </c>
      <c r="J1769" s="18"/>
      <c r="K1769" s="18" t="s">
        <v>4213</v>
      </c>
      <c r="L1769" s="20" t="s">
        <v>13481</v>
      </c>
      <c r="M1769" s="18" t="s">
        <v>4206</v>
      </c>
      <c r="N1769" s="21" t="s">
        <v>13482</v>
      </c>
      <c r="O1769" s="21" t="s">
        <v>13483</v>
      </c>
    </row>
    <row r="1770" spans="1:15" ht="15" customHeight="1">
      <c r="A1770" s="18" t="s">
        <v>228</v>
      </c>
      <c r="B1770" s="18" t="s">
        <v>229</v>
      </c>
      <c r="C1770" s="19">
        <v>16</v>
      </c>
      <c r="D1770" s="18" t="s">
        <v>759</v>
      </c>
      <c r="E1770" s="18" t="s">
        <v>13455</v>
      </c>
      <c r="F1770" s="20">
        <v>34375440</v>
      </c>
      <c r="G1770" s="18" t="s">
        <v>13484</v>
      </c>
      <c r="H1770" s="18" t="s">
        <v>13485</v>
      </c>
      <c r="I1770" s="18" t="s">
        <v>883</v>
      </c>
      <c r="J1770" s="18" t="s">
        <v>2304</v>
      </c>
      <c r="K1770" s="18" t="s">
        <v>4213</v>
      </c>
      <c r="L1770" s="20" t="s">
        <v>13486</v>
      </c>
      <c r="M1770" s="18" t="s">
        <v>4206</v>
      </c>
      <c r="N1770" s="21" t="s">
        <v>13487</v>
      </c>
      <c r="O1770" s="21" t="s">
        <v>13488</v>
      </c>
    </row>
    <row r="1771" spans="1:15" ht="15" customHeight="1">
      <c r="A1771" s="18" t="s">
        <v>228</v>
      </c>
      <c r="B1771" s="18" t="s">
        <v>229</v>
      </c>
      <c r="C1771" s="19">
        <v>16</v>
      </c>
      <c r="D1771" s="18" t="s">
        <v>759</v>
      </c>
      <c r="E1771" s="18" t="s">
        <v>13455</v>
      </c>
      <c r="F1771" s="20">
        <v>33216946</v>
      </c>
      <c r="G1771" s="18" t="s">
        <v>12530</v>
      </c>
      <c r="H1771" s="18" t="s">
        <v>12531</v>
      </c>
      <c r="I1771" s="18" t="s">
        <v>1882</v>
      </c>
      <c r="J1771" s="18" t="s">
        <v>12532</v>
      </c>
      <c r="K1771" s="18" t="s">
        <v>4213</v>
      </c>
      <c r="L1771" s="20" t="s">
        <v>12533</v>
      </c>
      <c r="M1771" s="18" t="s">
        <v>4275</v>
      </c>
      <c r="N1771" s="21" t="s">
        <v>12534</v>
      </c>
      <c r="O1771" s="21" t="s">
        <v>12535</v>
      </c>
    </row>
    <row r="1772" spans="1:15" ht="15" customHeight="1">
      <c r="A1772" s="18" t="s">
        <v>228</v>
      </c>
      <c r="B1772" s="18" t="s">
        <v>229</v>
      </c>
      <c r="C1772" s="19">
        <v>16</v>
      </c>
      <c r="D1772" s="18" t="s">
        <v>759</v>
      </c>
      <c r="E1772" s="18" t="s">
        <v>13461</v>
      </c>
      <c r="F1772" s="20">
        <v>33648910</v>
      </c>
      <c r="G1772" s="18" t="s">
        <v>13462</v>
      </c>
      <c r="H1772" s="18" t="s">
        <v>13489</v>
      </c>
      <c r="I1772" s="18" t="s">
        <v>5355</v>
      </c>
      <c r="J1772" s="18"/>
      <c r="K1772" s="18" t="s">
        <v>5032</v>
      </c>
      <c r="L1772" s="20" t="s">
        <v>13490</v>
      </c>
      <c r="M1772" s="18" t="s">
        <v>4206</v>
      </c>
      <c r="N1772" s="21" t="s">
        <v>13491</v>
      </c>
      <c r="O1772" s="21" t="s">
        <v>13492</v>
      </c>
    </row>
    <row r="1773" spans="1:15" ht="15" customHeight="1">
      <c r="A1773" s="18" t="s">
        <v>228</v>
      </c>
      <c r="B1773" s="18" t="s">
        <v>229</v>
      </c>
      <c r="C1773" s="19">
        <v>16</v>
      </c>
      <c r="D1773" s="18" t="s">
        <v>759</v>
      </c>
      <c r="E1773" s="18" t="s">
        <v>13461</v>
      </c>
      <c r="F1773" s="20">
        <v>32978037</v>
      </c>
      <c r="G1773" s="18" t="s">
        <v>13493</v>
      </c>
      <c r="H1773" s="18" t="s">
        <v>13494</v>
      </c>
      <c r="I1773" s="18" t="s">
        <v>4178</v>
      </c>
      <c r="J1773" s="18" t="s">
        <v>13495</v>
      </c>
      <c r="K1773" s="18" t="s">
        <v>11173</v>
      </c>
      <c r="L1773" s="20" t="s">
        <v>13496</v>
      </c>
      <c r="M1773" s="18" t="s">
        <v>4612</v>
      </c>
      <c r="N1773" s="21" t="s">
        <v>13497</v>
      </c>
      <c r="O1773" s="21" t="s">
        <v>13498</v>
      </c>
    </row>
    <row r="1774" spans="1:15" ht="15" customHeight="1">
      <c r="A1774" s="18" t="s">
        <v>228</v>
      </c>
      <c r="B1774" s="18" t="s">
        <v>229</v>
      </c>
      <c r="C1774" s="19">
        <v>16</v>
      </c>
      <c r="D1774" s="18" t="s">
        <v>759</v>
      </c>
      <c r="E1774" s="18" t="s">
        <v>13461</v>
      </c>
      <c r="F1774" s="20">
        <v>32241671</v>
      </c>
      <c r="G1774" s="18" t="s">
        <v>13493</v>
      </c>
      <c r="H1774" s="18" t="s">
        <v>13499</v>
      </c>
      <c r="I1774" s="18" t="s">
        <v>4030</v>
      </c>
      <c r="J1774" s="18" t="s">
        <v>7446</v>
      </c>
      <c r="K1774" s="18" t="s">
        <v>11173</v>
      </c>
      <c r="L1774" s="20" t="s">
        <v>13500</v>
      </c>
      <c r="M1774" s="18" t="s">
        <v>4809</v>
      </c>
      <c r="N1774" s="21" t="s">
        <v>13501</v>
      </c>
      <c r="O1774" s="21" t="s">
        <v>13502</v>
      </c>
    </row>
    <row r="1775" spans="1:15" ht="15" customHeight="1">
      <c r="A1775" s="18" t="s">
        <v>228</v>
      </c>
      <c r="B1775" s="18" t="s">
        <v>229</v>
      </c>
      <c r="C1775" s="19">
        <v>16</v>
      </c>
      <c r="D1775" s="18" t="s">
        <v>759</v>
      </c>
      <c r="E1775" s="18" t="s">
        <v>13461</v>
      </c>
      <c r="F1775" s="20">
        <v>31805604</v>
      </c>
      <c r="G1775" s="18" t="s">
        <v>13503</v>
      </c>
      <c r="H1775" s="18" t="s">
        <v>13504</v>
      </c>
      <c r="I1775" s="18" t="s">
        <v>2391</v>
      </c>
      <c r="J1775" s="18" t="s">
        <v>2558</v>
      </c>
      <c r="K1775" s="18" t="s">
        <v>4259</v>
      </c>
      <c r="L1775" s="20" t="s">
        <v>13505</v>
      </c>
      <c r="M1775" s="18" t="s">
        <v>4206</v>
      </c>
      <c r="N1775" s="21" t="s">
        <v>13506</v>
      </c>
      <c r="O1775" s="21" t="s">
        <v>13507</v>
      </c>
    </row>
    <row r="1776" spans="1:15" ht="15" customHeight="1">
      <c r="A1776" s="18" t="s">
        <v>228</v>
      </c>
      <c r="B1776" s="18" t="s">
        <v>229</v>
      </c>
      <c r="C1776" s="19">
        <v>16</v>
      </c>
      <c r="D1776" s="18" t="s">
        <v>759</v>
      </c>
      <c r="E1776" s="18" t="s">
        <v>13461</v>
      </c>
      <c r="F1776" s="20">
        <v>31779042</v>
      </c>
      <c r="G1776" s="18" t="s">
        <v>13508</v>
      </c>
      <c r="H1776" s="18" t="s">
        <v>13509</v>
      </c>
      <c r="I1776" s="18" t="s">
        <v>850</v>
      </c>
      <c r="J1776" s="18"/>
      <c r="K1776" s="18" t="s">
        <v>4259</v>
      </c>
      <c r="L1776" s="20" t="s">
        <v>13510</v>
      </c>
      <c r="M1776" s="18" t="s">
        <v>4206</v>
      </c>
      <c r="N1776" s="21" t="s">
        <v>13511</v>
      </c>
      <c r="O1776" s="21" t="s">
        <v>2562</v>
      </c>
    </row>
    <row r="1777" spans="1:15" ht="15" customHeight="1">
      <c r="A1777" s="18" t="s">
        <v>228</v>
      </c>
      <c r="B1777" s="18" t="s">
        <v>229</v>
      </c>
      <c r="C1777" s="19">
        <v>16</v>
      </c>
      <c r="D1777" s="18" t="s">
        <v>759</v>
      </c>
      <c r="E1777" s="18" t="s">
        <v>13461</v>
      </c>
      <c r="F1777" s="20">
        <v>30183065</v>
      </c>
      <c r="G1777" s="18" t="s">
        <v>13512</v>
      </c>
      <c r="H1777" s="18" t="s">
        <v>13513</v>
      </c>
      <c r="I1777" s="18" t="s">
        <v>1390</v>
      </c>
      <c r="J1777" s="18" t="s">
        <v>13514</v>
      </c>
      <c r="K1777" s="18" t="s">
        <v>4213</v>
      </c>
      <c r="L1777" s="20" t="s">
        <v>13515</v>
      </c>
      <c r="M1777" s="18" t="s">
        <v>4215</v>
      </c>
      <c r="N1777" s="21" t="s">
        <v>13516</v>
      </c>
      <c r="O1777" s="21" t="s">
        <v>13517</v>
      </c>
    </row>
    <row r="1778" spans="1:15" ht="15" customHeight="1">
      <c r="A1778" s="18" t="s">
        <v>228</v>
      </c>
      <c r="B1778" s="18" t="s">
        <v>229</v>
      </c>
      <c r="C1778" s="19">
        <v>16</v>
      </c>
      <c r="D1778" s="18" t="s">
        <v>759</v>
      </c>
      <c r="E1778" s="18" t="s">
        <v>13461</v>
      </c>
      <c r="F1778" s="20">
        <v>30933328</v>
      </c>
      <c r="G1778" s="18" t="s">
        <v>13518</v>
      </c>
      <c r="H1778" s="18" t="s">
        <v>13519</v>
      </c>
      <c r="I1778" s="18" t="s">
        <v>1390</v>
      </c>
      <c r="J1778" s="18"/>
      <c r="K1778" s="18" t="s">
        <v>4213</v>
      </c>
      <c r="L1778" s="20" t="s">
        <v>13520</v>
      </c>
      <c r="M1778" s="18" t="s">
        <v>4643</v>
      </c>
      <c r="N1778" s="21" t="s">
        <v>13521</v>
      </c>
      <c r="O1778" s="21" t="s">
        <v>13522</v>
      </c>
    </row>
    <row r="1779" spans="1:15" ht="15" customHeight="1">
      <c r="A1779" s="18" t="s">
        <v>228</v>
      </c>
      <c r="B1779" s="18" t="s">
        <v>229</v>
      </c>
      <c r="C1779" s="19">
        <v>16</v>
      </c>
      <c r="D1779" s="18" t="s">
        <v>759</v>
      </c>
      <c r="E1779" s="18" t="s">
        <v>13461</v>
      </c>
      <c r="F1779" s="20">
        <v>29417799</v>
      </c>
      <c r="G1779" s="18" t="s">
        <v>13518</v>
      </c>
      <c r="H1779" s="18" t="s">
        <v>13523</v>
      </c>
      <c r="I1779" s="18" t="s">
        <v>5448</v>
      </c>
      <c r="J1779" s="18" t="s">
        <v>13524</v>
      </c>
      <c r="K1779" s="18" t="s">
        <v>6894</v>
      </c>
      <c r="L1779" s="20" t="s">
        <v>13525</v>
      </c>
      <c r="M1779" s="18" t="s">
        <v>4215</v>
      </c>
      <c r="N1779" s="21" t="s">
        <v>13526</v>
      </c>
      <c r="O1779" s="21" t="s">
        <v>13527</v>
      </c>
    </row>
    <row r="1780" spans="1:15" ht="15" customHeight="1">
      <c r="A1780" s="18" t="s">
        <v>228</v>
      </c>
      <c r="B1780" s="18" t="s">
        <v>229</v>
      </c>
      <c r="C1780" s="19">
        <v>16</v>
      </c>
      <c r="D1780" s="18" t="s">
        <v>759</v>
      </c>
      <c r="E1780" s="18" t="s">
        <v>13461</v>
      </c>
      <c r="F1780" s="20">
        <v>29889302</v>
      </c>
      <c r="G1780" s="18" t="s">
        <v>13528</v>
      </c>
      <c r="H1780" s="18" t="s">
        <v>13529</v>
      </c>
      <c r="I1780" s="18" t="s">
        <v>5448</v>
      </c>
      <c r="J1780" s="18" t="s">
        <v>13530</v>
      </c>
      <c r="K1780" s="18" t="s">
        <v>4213</v>
      </c>
      <c r="L1780" s="20" t="s">
        <v>13531</v>
      </c>
      <c r="M1780" s="18" t="s">
        <v>7244</v>
      </c>
      <c r="N1780" s="21" t="s">
        <v>13532</v>
      </c>
      <c r="O1780" s="21" t="s">
        <v>13533</v>
      </c>
    </row>
    <row r="1781" spans="1:15" ht="15" customHeight="1">
      <c r="A1781" s="18" t="s">
        <v>228</v>
      </c>
      <c r="B1781" s="18" t="s">
        <v>229</v>
      </c>
      <c r="C1781" s="19">
        <v>16</v>
      </c>
      <c r="D1781" s="18" t="s">
        <v>759</v>
      </c>
      <c r="E1781" s="18" t="s">
        <v>13455</v>
      </c>
      <c r="F1781" s="20">
        <v>30260641</v>
      </c>
      <c r="G1781" s="18" t="s">
        <v>13534</v>
      </c>
      <c r="H1781" s="18" t="s">
        <v>13535</v>
      </c>
      <c r="I1781" s="18" t="s">
        <v>7980</v>
      </c>
      <c r="J1781" s="18" t="s">
        <v>13536</v>
      </c>
      <c r="K1781" s="18" t="s">
        <v>13537</v>
      </c>
      <c r="L1781" s="20" t="s">
        <v>13538</v>
      </c>
      <c r="M1781" s="18" t="s">
        <v>4206</v>
      </c>
      <c r="N1781" s="21" t="s">
        <v>13539</v>
      </c>
      <c r="O1781" s="21" t="s">
        <v>13540</v>
      </c>
    </row>
    <row r="1782" spans="1:15" ht="15" customHeight="1">
      <c r="A1782" s="18" t="s">
        <v>228</v>
      </c>
      <c r="B1782" s="18" t="s">
        <v>229</v>
      </c>
      <c r="C1782" s="19">
        <v>16</v>
      </c>
      <c r="D1782" s="18" t="s">
        <v>759</v>
      </c>
      <c r="E1782" s="18" t="s">
        <v>13461</v>
      </c>
      <c r="F1782" s="20">
        <v>29752702</v>
      </c>
      <c r="G1782" s="18" t="s">
        <v>13541</v>
      </c>
      <c r="H1782" s="18" t="s">
        <v>13542</v>
      </c>
      <c r="I1782" s="18" t="s">
        <v>753</v>
      </c>
      <c r="J1782" s="18"/>
      <c r="K1782" s="18" t="s">
        <v>7379</v>
      </c>
      <c r="L1782" s="20" t="s">
        <v>13543</v>
      </c>
      <c r="M1782" s="18" t="s">
        <v>4215</v>
      </c>
      <c r="N1782" s="21" t="s">
        <v>13544</v>
      </c>
      <c r="O1782" s="21" t="s">
        <v>13545</v>
      </c>
    </row>
    <row r="1783" spans="1:15" ht="15" customHeight="1">
      <c r="A1783" s="18" t="s">
        <v>228</v>
      </c>
      <c r="B1783" s="18" t="s">
        <v>229</v>
      </c>
      <c r="C1783" s="19">
        <v>16</v>
      </c>
      <c r="D1783" s="18" t="s">
        <v>759</v>
      </c>
      <c r="E1783" s="18" t="s">
        <v>13461</v>
      </c>
      <c r="F1783" s="20">
        <v>29051122</v>
      </c>
      <c r="G1783" s="18" t="s">
        <v>13546</v>
      </c>
      <c r="H1783" s="18" t="s">
        <v>13547</v>
      </c>
      <c r="I1783" s="18" t="s">
        <v>1546</v>
      </c>
      <c r="J1783" s="18" t="s">
        <v>13548</v>
      </c>
      <c r="K1783" s="18" t="s">
        <v>13549</v>
      </c>
      <c r="L1783" s="20" t="s">
        <v>13550</v>
      </c>
      <c r="M1783" s="18" t="s">
        <v>4206</v>
      </c>
      <c r="N1783" s="21" t="s">
        <v>13551</v>
      </c>
      <c r="O1783" s="21" t="s">
        <v>13552</v>
      </c>
    </row>
    <row r="1784" spans="1:15" ht="15" customHeight="1">
      <c r="A1784" s="18" t="s">
        <v>228</v>
      </c>
      <c r="B1784" s="18" t="s">
        <v>229</v>
      </c>
      <c r="C1784" s="19">
        <v>16</v>
      </c>
      <c r="D1784" s="18" t="s">
        <v>759</v>
      </c>
      <c r="E1784" s="18" t="s">
        <v>13461</v>
      </c>
      <c r="F1784" s="20">
        <v>28621002</v>
      </c>
      <c r="G1784" s="18" t="s">
        <v>13553</v>
      </c>
      <c r="H1784" s="18" t="s">
        <v>13554</v>
      </c>
      <c r="I1784" s="18" t="s">
        <v>7546</v>
      </c>
      <c r="J1784" s="18" t="s">
        <v>13555</v>
      </c>
      <c r="K1784" s="18" t="s">
        <v>4450</v>
      </c>
      <c r="L1784" s="20" t="s">
        <v>13556</v>
      </c>
      <c r="M1784" s="18" t="s">
        <v>4373</v>
      </c>
      <c r="N1784" s="21" t="s">
        <v>13557</v>
      </c>
      <c r="O1784" s="21" t="s">
        <v>13558</v>
      </c>
    </row>
    <row r="1785" spans="1:15" ht="15" customHeight="1">
      <c r="A1785" s="18" t="s">
        <v>228</v>
      </c>
      <c r="B1785" s="18" t="s">
        <v>229</v>
      </c>
      <c r="C1785" s="19">
        <v>16</v>
      </c>
      <c r="D1785" s="18" t="s">
        <v>759</v>
      </c>
      <c r="E1785" s="18" t="s">
        <v>13461</v>
      </c>
      <c r="F1785" s="20">
        <v>27788605</v>
      </c>
      <c r="G1785" s="18" t="s">
        <v>13559</v>
      </c>
      <c r="H1785" s="18" t="s">
        <v>13560</v>
      </c>
      <c r="I1785" s="18" t="s">
        <v>2335</v>
      </c>
      <c r="J1785" s="18" t="s">
        <v>5513</v>
      </c>
      <c r="K1785" s="18" t="s">
        <v>4483</v>
      </c>
      <c r="L1785" s="20" t="s">
        <v>13561</v>
      </c>
      <c r="M1785" s="18" t="s">
        <v>4206</v>
      </c>
      <c r="N1785" s="21" t="s">
        <v>13562</v>
      </c>
      <c r="O1785" s="21" t="s">
        <v>13563</v>
      </c>
    </row>
    <row r="1786" spans="1:15" ht="15" customHeight="1">
      <c r="A1786" s="18" t="s">
        <v>228</v>
      </c>
      <c r="B1786" s="18" t="s">
        <v>229</v>
      </c>
      <c r="C1786" s="19">
        <v>16</v>
      </c>
      <c r="D1786" s="18" t="s">
        <v>759</v>
      </c>
      <c r="E1786" s="18" t="s">
        <v>13455</v>
      </c>
      <c r="F1786" s="20">
        <v>27715356</v>
      </c>
      <c r="G1786" s="18" t="s">
        <v>13564</v>
      </c>
      <c r="H1786" s="18" t="s">
        <v>13565</v>
      </c>
      <c r="I1786" s="18" t="s">
        <v>2407</v>
      </c>
      <c r="J1786" s="18" t="s">
        <v>2403</v>
      </c>
      <c r="K1786" s="18" t="s">
        <v>13566</v>
      </c>
      <c r="L1786" s="20" t="s">
        <v>13567</v>
      </c>
      <c r="M1786" s="18" t="s">
        <v>4206</v>
      </c>
      <c r="N1786" s="21" t="s">
        <v>13568</v>
      </c>
      <c r="O1786" s="21" t="s">
        <v>13569</v>
      </c>
    </row>
    <row r="1787" spans="1:15" ht="15" customHeight="1">
      <c r="A1787" s="18" t="s">
        <v>228</v>
      </c>
      <c r="B1787" s="18" t="s">
        <v>229</v>
      </c>
      <c r="C1787" s="19">
        <v>16</v>
      </c>
      <c r="D1787" s="18" t="s">
        <v>759</v>
      </c>
      <c r="E1787" s="18" t="s">
        <v>13461</v>
      </c>
      <c r="F1787" s="20">
        <v>28150108</v>
      </c>
      <c r="G1787" s="18" t="s">
        <v>13570</v>
      </c>
      <c r="H1787" s="18" t="s">
        <v>13571</v>
      </c>
      <c r="I1787" s="18" t="s">
        <v>695</v>
      </c>
      <c r="J1787" s="18" t="s">
        <v>13572</v>
      </c>
      <c r="K1787" s="18" t="s">
        <v>7118</v>
      </c>
      <c r="L1787" s="20" t="s">
        <v>13573</v>
      </c>
      <c r="M1787" s="18" t="s">
        <v>4215</v>
      </c>
      <c r="N1787" s="21" t="s">
        <v>13574</v>
      </c>
      <c r="O1787" s="21" t="s">
        <v>13575</v>
      </c>
    </row>
    <row r="1788" spans="1:15" ht="15" customHeight="1">
      <c r="A1788" s="18" t="s">
        <v>228</v>
      </c>
      <c r="B1788" s="18" t="s">
        <v>229</v>
      </c>
      <c r="C1788" s="19">
        <v>16</v>
      </c>
      <c r="D1788" s="18" t="s">
        <v>759</v>
      </c>
      <c r="E1788" s="18" t="s">
        <v>13455</v>
      </c>
      <c r="F1788" s="20">
        <v>27443886</v>
      </c>
      <c r="G1788" s="18" t="s">
        <v>13576</v>
      </c>
      <c r="H1788" s="18" t="s">
        <v>13577</v>
      </c>
      <c r="I1788" s="18" t="s">
        <v>781</v>
      </c>
      <c r="J1788" s="18" t="s">
        <v>13578</v>
      </c>
      <c r="K1788" s="18" t="s">
        <v>12026</v>
      </c>
      <c r="L1788" s="20" t="s">
        <v>13579</v>
      </c>
      <c r="M1788" s="18" t="s">
        <v>4215</v>
      </c>
      <c r="N1788" s="21" t="s">
        <v>13580</v>
      </c>
      <c r="O1788" s="21" t="s">
        <v>13581</v>
      </c>
    </row>
    <row r="1789" spans="1:15" ht="15" customHeight="1">
      <c r="A1789" s="18" t="s">
        <v>228</v>
      </c>
      <c r="B1789" s="18" t="s">
        <v>229</v>
      </c>
      <c r="C1789" s="19">
        <v>16</v>
      </c>
      <c r="D1789" s="18" t="s">
        <v>759</v>
      </c>
      <c r="E1789" s="18" t="s">
        <v>13461</v>
      </c>
      <c r="F1789" s="20">
        <v>27316645</v>
      </c>
      <c r="G1789" s="18" t="s">
        <v>13582</v>
      </c>
      <c r="H1789" s="18" t="s">
        <v>13583</v>
      </c>
      <c r="I1789" s="18" t="s">
        <v>3377</v>
      </c>
      <c r="J1789" s="18" t="s">
        <v>13584</v>
      </c>
      <c r="K1789" s="18" t="s">
        <v>7118</v>
      </c>
      <c r="L1789" s="20" t="s">
        <v>13585</v>
      </c>
      <c r="M1789" s="18" t="s">
        <v>4206</v>
      </c>
      <c r="N1789" s="21" t="s">
        <v>13586</v>
      </c>
      <c r="O1789" s="21" t="s">
        <v>13587</v>
      </c>
    </row>
    <row r="1790" spans="1:15" ht="15" customHeight="1">
      <c r="A1790" s="18" t="s">
        <v>228</v>
      </c>
      <c r="B1790" s="18" t="s">
        <v>229</v>
      </c>
      <c r="C1790" s="19">
        <v>16</v>
      </c>
      <c r="D1790" s="18" t="s">
        <v>759</v>
      </c>
      <c r="E1790" s="18" t="s">
        <v>13461</v>
      </c>
      <c r="F1790" s="20">
        <v>25627399</v>
      </c>
      <c r="G1790" s="18" t="s">
        <v>13588</v>
      </c>
      <c r="H1790" s="18" t="s">
        <v>13589</v>
      </c>
      <c r="I1790" s="18" t="s">
        <v>601</v>
      </c>
      <c r="J1790" s="18" t="s">
        <v>13590</v>
      </c>
      <c r="K1790" s="18" t="s">
        <v>4259</v>
      </c>
      <c r="L1790" s="20" t="s">
        <v>13591</v>
      </c>
      <c r="M1790" s="18" t="s">
        <v>4341</v>
      </c>
      <c r="N1790" s="21" t="s">
        <v>13592</v>
      </c>
      <c r="O1790" s="21" t="s">
        <v>13593</v>
      </c>
    </row>
    <row r="1791" spans="1:15" ht="15" customHeight="1">
      <c r="A1791" s="18" t="s">
        <v>228</v>
      </c>
      <c r="B1791" s="18" t="s">
        <v>229</v>
      </c>
      <c r="C1791" s="19">
        <v>16</v>
      </c>
      <c r="D1791" s="18" t="s">
        <v>759</v>
      </c>
      <c r="E1791" s="18" t="s">
        <v>13461</v>
      </c>
      <c r="F1791" s="20">
        <v>24666245</v>
      </c>
      <c r="G1791" s="18" t="s">
        <v>13594</v>
      </c>
      <c r="H1791" s="18" t="s">
        <v>13595</v>
      </c>
      <c r="I1791" s="18" t="s">
        <v>550</v>
      </c>
      <c r="J1791" s="18" t="s">
        <v>13596</v>
      </c>
      <c r="K1791" s="18" t="s">
        <v>4259</v>
      </c>
      <c r="L1791" s="20" t="s">
        <v>13597</v>
      </c>
      <c r="M1791" s="18" t="s">
        <v>4612</v>
      </c>
      <c r="N1791" s="21" t="s">
        <v>13598</v>
      </c>
      <c r="O1791" s="21" t="s">
        <v>13599</v>
      </c>
    </row>
    <row r="1792" spans="1:15" ht="15" customHeight="1">
      <c r="A1792" s="18" t="s">
        <v>228</v>
      </c>
      <c r="B1792" s="18" t="s">
        <v>229</v>
      </c>
      <c r="C1792" s="19">
        <v>16</v>
      </c>
      <c r="D1792" s="18" t="s">
        <v>759</v>
      </c>
      <c r="E1792" s="18" t="s">
        <v>13461</v>
      </c>
      <c r="F1792" s="20">
        <v>23627462</v>
      </c>
      <c r="G1792" s="18" t="s">
        <v>13600</v>
      </c>
      <c r="H1792" s="18" t="s">
        <v>13601</v>
      </c>
      <c r="I1792" s="18" t="s">
        <v>1443</v>
      </c>
      <c r="J1792" s="18" t="s">
        <v>13602</v>
      </c>
      <c r="K1792" s="18" t="s">
        <v>4450</v>
      </c>
      <c r="L1792" s="20" t="s">
        <v>13603</v>
      </c>
      <c r="M1792" s="18" t="s">
        <v>4275</v>
      </c>
      <c r="N1792" s="21" t="s">
        <v>13604</v>
      </c>
      <c r="O1792" s="21" t="s">
        <v>13605</v>
      </c>
    </row>
    <row r="1793" spans="1:15" ht="15" customHeight="1">
      <c r="A1793" s="18" t="s">
        <v>228</v>
      </c>
      <c r="B1793" s="18" t="s">
        <v>229</v>
      </c>
      <c r="C1793" s="19">
        <v>16</v>
      </c>
      <c r="D1793" s="18" t="s">
        <v>759</v>
      </c>
      <c r="E1793" s="18" t="s">
        <v>13461</v>
      </c>
      <c r="F1793" s="20">
        <v>23181594</v>
      </c>
      <c r="G1793" s="18" t="s">
        <v>13594</v>
      </c>
      <c r="H1793" s="18" t="s">
        <v>13606</v>
      </c>
      <c r="I1793" s="18" t="s">
        <v>1760</v>
      </c>
      <c r="J1793" s="18" t="s">
        <v>13607</v>
      </c>
      <c r="K1793" s="18" t="s">
        <v>4259</v>
      </c>
      <c r="L1793" s="20" t="s">
        <v>13608</v>
      </c>
      <c r="M1793" s="18" t="s">
        <v>4215</v>
      </c>
      <c r="N1793" s="21" t="s">
        <v>13609</v>
      </c>
      <c r="O1793" s="21" t="s">
        <v>13610</v>
      </c>
    </row>
    <row r="1794" spans="1:15" ht="15" customHeight="1">
      <c r="A1794" s="18" t="s">
        <v>228</v>
      </c>
      <c r="B1794" s="18" t="s">
        <v>229</v>
      </c>
      <c r="C1794" s="19">
        <v>16</v>
      </c>
      <c r="D1794" s="18" t="s">
        <v>759</v>
      </c>
      <c r="E1794" s="18" t="s">
        <v>13461</v>
      </c>
      <c r="F1794" s="20">
        <v>23613539</v>
      </c>
      <c r="G1794" s="18" t="s">
        <v>13611</v>
      </c>
      <c r="H1794" s="18" t="s">
        <v>13612</v>
      </c>
      <c r="I1794" s="18" t="s">
        <v>13613</v>
      </c>
      <c r="J1794" s="18" t="s">
        <v>13613</v>
      </c>
      <c r="K1794" s="18" t="s">
        <v>7009</v>
      </c>
      <c r="L1794" s="20" t="s">
        <v>13614</v>
      </c>
      <c r="M1794" s="18" t="s">
        <v>4341</v>
      </c>
      <c r="N1794" s="21" t="s">
        <v>13615</v>
      </c>
      <c r="O1794" s="21" t="s">
        <v>13616</v>
      </c>
    </row>
    <row r="1795" spans="1:15" ht="15" customHeight="1">
      <c r="A1795" s="18" t="s">
        <v>228</v>
      </c>
      <c r="B1795" s="18" t="s">
        <v>229</v>
      </c>
      <c r="C1795" s="19">
        <v>16</v>
      </c>
      <c r="D1795" s="18" t="s">
        <v>759</v>
      </c>
      <c r="E1795" s="18" t="s">
        <v>13461</v>
      </c>
      <c r="F1795" s="20">
        <v>22220503</v>
      </c>
      <c r="G1795" s="18" t="s">
        <v>13617</v>
      </c>
      <c r="H1795" s="18" t="s">
        <v>2552</v>
      </c>
      <c r="I1795" s="18" t="s">
        <v>13210</v>
      </c>
      <c r="J1795" s="18" t="s">
        <v>13618</v>
      </c>
      <c r="K1795" s="18" t="s">
        <v>4259</v>
      </c>
      <c r="L1795" s="20" t="s">
        <v>13619</v>
      </c>
      <c r="M1795" s="18" t="s">
        <v>4215</v>
      </c>
      <c r="N1795" s="21" t="s">
        <v>13620</v>
      </c>
      <c r="O1795" s="21" t="s">
        <v>13621</v>
      </c>
    </row>
    <row r="1796" spans="1:15" ht="15" customHeight="1">
      <c r="A1796" s="18" t="s">
        <v>228</v>
      </c>
      <c r="B1796" s="18" t="s">
        <v>229</v>
      </c>
      <c r="C1796" s="19">
        <v>16</v>
      </c>
      <c r="D1796" s="18" t="s">
        <v>759</v>
      </c>
      <c r="E1796" s="18" t="s">
        <v>13461</v>
      </c>
      <c r="F1796" s="20">
        <v>22738409</v>
      </c>
      <c r="G1796" s="18" t="s">
        <v>13518</v>
      </c>
      <c r="H1796" s="18" t="s">
        <v>13622</v>
      </c>
      <c r="I1796" s="18" t="s">
        <v>2181</v>
      </c>
      <c r="J1796" s="18"/>
      <c r="K1796" s="18" t="s">
        <v>4213</v>
      </c>
      <c r="L1796" s="20" t="s">
        <v>13623</v>
      </c>
      <c r="M1796" s="18" t="s">
        <v>4643</v>
      </c>
      <c r="N1796" s="21" t="s">
        <v>13624</v>
      </c>
      <c r="O1796" s="21" t="s">
        <v>13625</v>
      </c>
    </row>
    <row r="1797" spans="1:15" ht="15" customHeight="1">
      <c r="A1797" s="18" t="s">
        <v>228</v>
      </c>
      <c r="B1797" s="18" t="s">
        <v>229</v>
      </c>
      <c r="C1797" s="19">
        <v>16</v>
      </c>
      <c r="D1797" s="18" t="s">
        <v>759</v>
      </c>
      <c r="E1797" s="18" t="s">
        <v>13461</v>
      </c>
      <c r="F1797" s="20">
        <v>22211665</v>
      </c>
      <c r="G1797" s="18" t="s">
        <v>13626</v>
      </c>
      <c r="H1797" s="18" t="s">
        <v>13627</v>
      </c>
      <c r="I1797" s="18" t="s">
        <v>13628</v>
      </c>
      <c r="J1797" s="18" t="s">
        <v>13629</v>
      </c>
      <c r="K1797" s="18" t="s">
        <v>4259</v>
      </c>
      <c r="L1797" s="20" t="s">
        <v>13630</v>
      </c>
      <c r="M1797" s="18" t="s">
        <v>4341</v>
      </c>
      <c r="N1797" s="21" t="s">
        <v>13631</v>
      </c>
      <c r="O1797" s="21" t="s">
        <v>13632</v>
      </c>
    </row>
    <row r="1798" spans="1:15" ht="15" customHeight="1">
      <c r="A1798" s="18" t="s">
        <v>228</v>
      </c>
      <c r="B1798" s="18" t="s">
        <v>229</v>
      </c>
      <c r="C1798" s="19">
        <v>16</v>
      </c>
      <c r="D1798" s="18" t="s">
        <v>759</v>
      </c>
      <c r="E1798" s="18" t="s">
        <v>13461</v>
      </c>
      <c r="F1798" s="20">
        <v>22023784</v>
      </c>
      <c r="G1798" s="18" t="s">
        <v>13518</v>
      </c>
      <c r="H1798" s="18" t="s">
        <v>13633</v>
      </c>
      <c r="I1798" s="18" t="s">
        <v>717</v>
      </c>
      <c r="J1798" s="18"/>
      <c r="K1798" s="18" t="s">
        <v>4213</v>
      </c>
      <c r="L1798" s="20" t="s">
        <v>13634</v>
      </c>
      <c r="M1798" s="18" t="s">
        <v>4643</v>
      </c>
      <c r="N1798" s="21" t="s">
        <v>13635</v>
      </c>
      <c r="O1798" s="21" t="s">
        <v>13636</v>
      </c>
    </row>
    <row r="1799" spans="1:15" ht="15" customHeight="1">
      <c r="A1799" s="18" t="s">
        <v>228</v>
      </c>
      <c r="B1799" s="18" t="s">
        <v>229</v>
      </c>
      <c r="C1799" s="19">
        <v>16</v>
      </c>
      <c r="D1799" s="18" t="s">
        <v>759</v>
      </c>
      <c r="E1799" s="18" t="s">
        <v>13461</v>
      </c>
      <c r="F1799" s="20">
        <v>21070338</v>
      </c>
      <c r="G1799" s="18" t="s">
        <v>13637</v>
      </c>
      <c r="H1799" s="18" t="s">
        <v>13638</v>
      </c>
      <c r="I1799" s="18" t="s">
        <v>5701</v>
      </c>
      <c r="J1799" s="18" t="s">
        <v>3432</v>
      </c>
      <c r="K1799" s="18" t="s">
        <v>4450</v>
      </c>
      <c r="L1799" s="20" t="s">
        <v>13639</v>
      </c>
      <c r="M1799" s="18" t="s">
        <v>4275</v>
      </c>
      <c r="N1799" s="21" t="s">
        <v>13640</v>
      </c>
      <c r="O1799" s="21" t="s">
        <v>13641</v>
      </c>
    </row>
    <row r="1800" spans="1:15" ht="15" customHeight="1">
      <c r="A1800" s="18" t="s">
        <v>228</v>
      </c>
      <c r="B1800" s="18" t="s">
        <v>229</v>
      </c>
      <c r="C1800" s="19">
        <v>16</v>
      </c>
      <c r="D1800" s="18" t="s">
        <v>759</v>
      </c>
      <c r="E1800" s="18" t="s">
        <v>13461</v>
      </c>
      <c r="F1800" s="20">
        <v>20666768</v>
      </c>
      <c r="G1800" s="18" t="s">
        <v>13518</v>
      </c>
      <c r="H1800" s="18" t="s">
        <v>13642</v>
      </c>
      <c r="I1800" s="18" t="s">
        <v>1765</v>
      </c>
      <c r="J1800" s="18"/>
      <c r="K1800" s="18" t="s">
        <v>4213</v>
      </c>
      <c r="L1800" s="20" t="s">
        <v>13643</v>
      </c>
      <c r="M1800" s="18" t="s">
        <v>4643</v>
      </c>
      <c r="N1800" s="21" t="s">
        <v>13644</v>
      </c>
      <c r="O1800" s="21" t="s">
        <v>13645</v>
      </c>
    </row>
    <row r="1801" spans="1:15" ht="15" customHeight="1">
      <c r="A1801" s="18" t="s">
        <v>228</v>
      </c>
      <c r="B1801" s="18" t="s">
        <v>229</v>
      </c>
      <c r="C1801" s="19">
        <v>16</v>
      </c>
      <c r="D1801" s="18" t="s">
        <v>759</v>
      </c>
      <c r="E1801" s="18" t="s">
        <v>13455</v>
      </c>
      <c r="F1801" s="20">
        <v>19508564</v>
      </c>
      <c r="G1801" s="18" t="s">
        <v>13646</v>
      </c>
      <c r="H1801" s="18" t="s">
        <v>13647</v>
      </c>
      <c r="I1801" s="18" t="s">
        <v>929</v>
      </c>
      <c r="J1801" s="18" t="s">
        <v>13648</v>
      </c>
      <c r="K1801" s="18" t="s">
        <v>4450</v>
      </c>
      <c r="L1801" s="20" t="s">
        <v>13649</v>
      </c>
      <c r="M1801" s="18" t="s">
        <v>4452</v>
      </c>
      <c r="N1801" s="21" t="s">
        <v>13650</v>
      </c>
      <c r="O1801" s="21" t="s">
        <v>13651</v>
      </c>
    </row>
    <row r="1802" spans="1:15" ht="15" customHeight="1">
      <c r="A1802" s="18" t="s">
        <v>228</v>
      </c>
      <c r="B1802" s="18" t="s">
        <v>229</v>
      </c>
      <c r="C1802" s="19">
        <v>16</v>
      </c>
      <c r="D1802" s="18" t="s">
        <v>759</v>
      </c>
      <c r="E1802" s="18" t="s">
        <v>13461</v>
      </c>
      <c r="F1802" s="20">
        <v>17126745</v>
      </c>
      <c r="G1802" s="18" t="s">
        <v>13518</v>
      </c>
      <c r="H1802" s="18" t="s">
        <v>13652</v>
      </c>
      <c r="I1802" s="18" t="s">
        <v>572</v>
      </c>
      <c r="J1802" s="18"/>
      <c r="K1802" s="18" t="s">
        <v>4772</v>
      </c>
      <c r="L1802" s="20" t="s">
        <v>13653</v>
      </c>
      <c r="M1802" s="18" t="s">
        <v>4341</v>
      </c>
      <c r="N1802" s="21" t="s">
        <v>13654</v>
      </c>
      <c r="O1802" s="21" t="s">
        <v>13655</v>
      </c>
    </row>
    <row r="1803" spans="1:15" ht="15" customHeight="1">
      <c r="A1803" s="18" t="s">
        <v>228</v>
      </c>
      <c r="B1803" s="18" t="s">
        <v>229</v>
      </c>
      <c r="C1803" s="19">
        <v>16</v>
      </c>
      <c r="D1803" s="18" t="s">
        <v>759</v>
      </c>
      <c r="E1803" s="18" t="s">
        <v>13461</v>
      </c>
      <c r="F1803" s="20">
        <v>25049102</v>
      </c>
      <c r="G1803" s="18" t="s">
        <v>13518</v>
      </c>
      <c r="H1803" s="18" t="s">
        <v>13656</v>
      </c>
      <c r="I1803" s="18" t="s">
        <v>1701</v>
      </c>
      <c r="J1803" s="18"/>
      <c r="K1803" s="18" t="s">
        <v>13549</v>
      </c>
      <c r="L1803" s="20" t="s">
        <v>13657</v>
      </c>
      <c r="M1803" s="18" t="s">
        <v>4298</v>
      </c>
      <c r="N1803" s="21" t="s">
        <v>13658</v>
      </c>
      <c r="O1803" s="21" t="s">
        <v>13659</v>
      </c>
    </row>
    <row r="1804" spans="1:15" ht="15" customHeight="1">
      <c r="A1804" s="18" t="s">
        <v>228</v>
      </c>
      <c r="B1804" s="18" t="s">
        <v>229</v>
      </c>
      <c r="C1804" s="19">
        <v>16</v>
      </c>
      <c r="D1804" s="18" t="s">
        <v>759</v>
      </c>
      <c r="E1804" s="18" t="s">
        <v>13461</v>
      </c>
      <c r="F1804" s="20">
        <v>15859300</v>
      </c>
      <c r="G1804" s="18" t="s">
        <v>13518</v>
      </c>
      <c r="H1804" s="18" t="s">
        <v>13660</v>
      </c>
      <c r="I1804" s="18" t="s">
        <v>1707</v>
      </c>
      <c r="J1804" s="18"/>
      <c r="K1804" s="18" t="s">
        <v>11011</v>
      </c>
      <c r="L1804" s="20" t="s">
        <v>13661</v>
      </c>
      <c r="M1804" s="18" t="s">
        <v>4215</v>
      </c>
      <c r="N1804" s="21" t="s">
        <v>13662</v>
      </c>
      <c r="O1804" s="18"/>
    </row>
    <row r="1805" spans="1:15" ht="15" customHeight="1">
      <c r="A1805" s="18" t="s">
        <v>228</v>
      </c>
      <c r="B1805" s="18" t="s">
        <v>229</v>
      </c>
      <c r="C1805" s="19">
        <v>16</v>
      </c>
      <c r="D1805" s="18" t="s">
        <v>759</v>
      </c>
      <c r="E1805" s="18" t="s">
        <v>13461</v>
      </c>
      <c r="F1805" s="20">
        <v>15859305</v>
      </c>
      <c r="G1805" s="18" t="s">
        <v>13518</v>
      </c>
      <c r="H1805" s="18" t="s">
        <v>13663</v>
      </c>
      <c r="I1805" s="18" t="s">
        <v>1707</v>
      </c>
      <c r="J1805" s="18"/>
      <c r="K1805" s="18" t="s">
        <v>11011</v>
      </c>
      <c r="L1805" s="20" t="s">
        <v>13664</v>
      </c>
      <c r="M1805" s="18" t="s">
        <v>5010</v>
      </c>
      <c r="N1805" s="21" t="s">
        <v>13665</v>
      </c>
      <c r="O1805" s="18"/>
    </row>
    <row r="1806" spans="1:15" ht="15" customHeight="1">
      <c r="A1806" s="18" t="s">
        <v>228</v>
      </c>
      <c r="B1806" s="18" t="s">
        <v>229</v>
      </c>
      <c r="C1806" s="19">
        <v>16</v>
      </c>
      <c r="D1806" s="18" t="s">
        <v>759</v>
      </c>
      <c r="E1806" s="18" t="s">
        <v>13461</v>
      </c>
      <c r="F1806" s="20">
        <v>16396794</v>
      </c>
      <c r="G1806" s="18" t="s">
        <v>13666</v>
      </c>
      <c r="H1806" s="18" t="s">
        <v>13667</v>
      </c>
      <c r="I1806" s="18" t="s">
        <v>860</v>
      </c>
      <c r="J1806" s="18"/>
      <c r="K1806" s="18" t="s">
        <v>4547</v>
      </c>
      <c r="L1806" s="20" t="s">
        <v>13668</v>
      </c>
      <c r="M1806" s="18" t="s">
        <v>4341</v>
      </c>
      <c r="N1806" s="21" t="s">
        <v>13669</v>
      </c>
      <c r="O1806" s="21" t="s">
        <v>13670</v>
      </c>
    </row>
    <row r="1807" spans="1:15" ht="15" customHeight="1">
      <c r="A1807" s="18" t="s">
        <v>228</v>
      </c>
      <c r="B1807" s="18" t="s">
        <v>229</v>
      </c>
      <c r="C1807" s="19">
        <v>16</v>
      </c>
      <c r="D1807" s="18" t="s">
        <v>759</v>
      </c>
      <c r="E1807" s="18" t="s">
        <v>13461</v>
      </c>
      <c r="F1807" s="20">
        <v>14732670</v>
      </c>
      <c r="G1807" s="18" t="s">
        <v>13518</v>
      </c>
      <c r="H1807" s="18" t="s">
        <v>13671</v>
      </c>
      <c r="I1807" s="18" t="s">
        <v>2001</v>
      </c>
      <c r="J1807" s="18"/>
      <c r="K1807" s="18" t="s">
        <v>5103</v>
      </c>
      <c r="L1807" s="20" t="s">
        <v>13672</v>
      </c>
      <c r="M1807" s="18" t="s">
        <v>7233</v>
      </c>
      <c r="N1807" s="21" t="s">
        <v>13673</v>
      </c>
      <c r="O1807" s="21" t="s">
        <v>13674</v>
      </c>
    </row>
    <row r="1808" spans="1:15" ht="15" customHeight="1">
      <c r="A1808" s="18" t="s">
        <v>228</v>
      </c>
      <c r="B1808" s="18" t="s">
        <v>229</v>
      </c>
      <c r="C1808" s="19">
        <v>16</v>
      </c>
      <c r="D1808" s="18" t="s">
        <v>759</v>
      </c>
      <c r="E1808" s="18" t="s">
        <v>13461</v>
      </c>
      <c r="F1808" s="20">
        <v>12892510</v>
      </c>
      <c r="G1808" s="18" t="s">
        <v>13675</v>
      </c>
      <c r="H1808" s="18" t="s">
        <v>13676</v>
      </c>
      <c r="I1808" s="18" t="s">
        <v>5095</v>
      </c>
      <c r="J1808" s="18"/>
      <c r="K1808" s="18" t="s">
        <v>13677</v>
      </c>
      <c r="L1808" s="20" t="s">
        <v>13678</v>
      </c>
      <c r="M1808" s="18" t="s">
        <v>4215</v>
      </c>
      <c r="N1808" s="21" t="s">
        <v>13679</v>
      </c>
      <c r="O1808" s="21" t="s">
        <v>13680</v>
      </c>
    </row>
    <row r="1809" spans="1:15" ht="15" customHeight="1">
      <c r="A1809" s="18" t="s">
        <v>228</v>
      </c>
      <c r="B1809" s="18" t="s">
        <v>229</v>
      </c>
      <c r="C1809" s="19">
        <v>16</v>
      </c>
      <c r="D1809" s="18" t="s">
        <v>759</v>
      </c>
      <c r="E1809" s="18" t="s">
        <v>13461</v>
      </c>
      <c r="F1809" s="20">
        <v>14522638</v>
      </c>
      <c r="G1809" s="18" t="s">
        <v>13518</v>
      </c>
      <c r="H1809" s="18" t="s">
        <v>13681</v>
      </c>
      <c r="I1809" s="18" t="s">
        <v>810</v>
      </c>
      <c r="J1809" s="18"/>
      <c r="K1809" s="18" t="s">
        <v>4483</v>
      </c>
      <c r="L1809" s="20" t="s">
        <v>13682</v>
      </c>
      <c r="M1809" s="18" t="s">
        <v>4215</v>
      </c>
      <c r="N1809" s="21" t="s">
        <v>13683</v>
      </c>
      <c r="O1809" s="21" t="s">
        <v>13684</v>
      </c>
    </row>
    <row r="1810" spans="1:15" ht="15" customHeight="1">
      <c r="A1810" s="18" t="s">
        <v>228</v>
      </c>
      <c r="B1810" s="18" t="s">
        <v>229</v>
      </c>
      <c r="C1810" s="19">
        <v>16</v>
      </c>
      <c r="D1810" s="18" t="s">
        <v>759</v>
      </c>
      <c r="E1810" s="18" t="s">
        <v>13461</v>
      </c>
      <c r="F1810" s="20">
        <v>12372098</v>
      </c>
      <c r="G1810" s="18" t="s">
        <v>13685</v>
      </c>
      <c r="H1810" s="18" t="s">
        <v>13686</v>
      </c>
      <c r="I1810" s="18" t="s">
        <v>7019</v>
      </c>
      <c r="J1810" s="18"/>
      <c r="K1810" s="18" t="s">
        <v>4450</v>
      </c>
      <c r="L1810" s="20" t="s">
        <v>13687</v>
      </c>
      <c r="M1810" s="18" t="s">
        <v>5496</v>
      </c>
      <c r="N1810" s="21" t="s">
        <v>13688</v>
      </c>
      <c r="O1810" s="21" t="s">
        <v>13689</v>
      </c>
    </row>
    <row r="1811" spans="1:15" ht="15" customHeight="1">
      <c r="A1811" s="18" t="s">
        <v>228</v>
      </c>
      <c r="B1811" s="18" t="s">
        <v>229</v>
      </c>
      <c r="C1811" s="19">
        <v>16</v>
      </c>
      <c r="D1811" s="18" t="s">
        <v>759</v>
      </c>
      <c r="E1811" s="18" t="s">
        <v>13461</v>
      </c>
      <c r="F1811" s="20">
        <v>12455550</v>
      </c>
      <c r="G1811" s="18" t="s">
        <v>13690</v>
      </c>
      <c r="H1811" s="18" t="s">
        <v>13691</v>
      </c>
      <c r="I1811" s="18" t="s">
        <v>2015</v>
      </c>
      <c r="J1811" s="18"/>
      <c r="K1811" s="18" t="s">
        <v>7187</v>
      </c>
      <c r="L1811" s="20" t="s">
        <v>13692</v>
      </c>
      <c r="M1811" s="18" t="s">
        <v>4452</v>
      </c>
      <c r="N1811" s="21" t="s">
        <v>13693</v>
      </c>
      <c r="O1811" s="21" t="s">
        <v>13694</v>
      </c>
    </row>
    <row r="1812" spans="1:15" ht="15" customHeight="1">
      <c r="A1812" s="18" t="s">
        <v>228</v>
      </c>
      <c r="B1812" s="18" t="s">
        <v>229</v>
      </c>
      <c r="C1812" s="19">
        <v>16</v>
      </c>
      <c r="D1812" s="18" t="s">
        <v>759</v>
      </c>
      <c r="E1812" s="18" t="s">
        <v>13461</v>
      </c>
      <c r="F1812" s="20">
        <v>17147522</v>
      </c>
      <c r="G1812" s="18" t="s">
        <v>13518</v>
      </c>
      <c r="H1812" s="18" t="s">
        <v>13695</v>
      </c>
      <c r="I1812" s="18" t="s">
        <v>13696</v>
      </c>
      <c r="J1812" s="18"/>
      <c r="K1812" s="18" t="s">
        <v>11637</v>
      </c>
      <c r="L1812" s="20" t="s">
        <v>13697</v>
      </c>
      <c r="M1812" s="18" t="s">
        <v>4215</v>
      </c>
      <c r="N1812" s="21" t="s">
        <v>13698</v>
      </c>
      <c r="O1812" s="21" t="s">
        <v>13699</v>
      </c>
    </row>
    <row r="1813" spans="1:15" ht="15" customHeight="1">
      <c r="A1813" s="18" t="s">
        <v>228</v>
      </c>
      <c r="B1813" s="18" t="s">
        <v>229</v>
      </c>
      <c r="C1813" s="19">
        <v>16</v>
      </c>
      <c r="D1813" s="18" t="s">
        <v>759</v>
      </c>
      <c r="E1813" s="18" t="s">
        <v>13461</v>
      </c>
      <c r="F1813" s="20">
        <v>11772339</v>
      </c>
      <c r="G1813" s="18" t="s">
        <v>13700</v>
      </c>
      <c r="H1813" s="18" t="s">
        <v>13701</v>
      </c>
      <c r="I1813" s="18" t="s">
        <v>5933</v>
      </c>
      <c r="J1813" s="18"/>
      <c r="K1813" s="18" t="s">
        <v>11405</v>
      </c>
      <c r="L1813" s="20" t="s">
        <v>13702</v>
      </c>
      <c r="M1813" s="18" t="s">
        <v>4215</v>
      </c>
      <c r="N1813" s="21" t="s">
        <v>13703</v>
      </c>
      <c r="O1813" s="21" t="s">
        <v>13704</v>
      </c>
    </row>
    <row r="1814" spans="1:15" ht="15" customHeight="1">
      <c r="A1814" s="18" t="s">
        <v>228</v>
      </c>
      <c r="B1814" s="18" t="s">
        <v>229</v>
      </c>
      <c r="C1814" s="19">
        <v>16</v>
      </c>
      <c r="D1814" s="18" t="s">
        <v>759</v>
      </c>
      <c r="E1814" s="18" t="s">
        <v>13461</v>
      </c>
      <c r="F1814" s="20">
        <v>12060514</v>
      </c>
      <c r="G1814" s="18" t="s">
        <v>13518</v>
      </c>
      <c r="H1814" s="18" t="s">
        <v>13705</v>
      </c>
      <c r="I1814" s="18" t="s">
        <v>508</v>
      </c>
      <c r="J1814" s="18"/>
      <c r="K1814" s="18" t="s">
        <v>4483</v>
      </c>
      <c r="L1814" s="20" t="s">
        <v>13706</v>
      </c>
      <c r="M1814" s="18" t="s">
        <v>5010</v>
      </c>
      <c r="N1814" s="21" t="s">
        <v>13707</v>
      </c>
      <c r="O1814" s="21" t="s">
        <v>13708</v>
      </c>
    </row>
    <row r="1815" spans="1:15" ht="15" customHeight="1">
      <c r="A1815" s="18" t="s">
        <v>228</v>
      </c>
      <c r="B1815" s="18" t="s">
        <v>229</v>
      </c>
      <c r="C1815" s="19">
        <v>16</v>
      </c>
      <c r="D1815" s="18" t="s">
        <v>759</v>
      </c>
      <c r="E1815" s="18" t="s">
        <v>13461</v>
      </c>
      <c r="F1815" s="20">
        <v>11584773</v>
      </c>
      <c r="G1815" s="18" t="s">
        <v>13518</v>
      </c>
      <c r="H1815" s="18" t="s">
        <v>13709</v>
      </c>
      <c r="I1815" s="18" t="s">
        <v>13710</v>
      </c>
      <c r="J1815" s="18"/>
      <c r="K1815" s="18" t="s">
        <v>13711</v>
      </c>
      <c r="L1815" s="20" t="s">
        <v>13712</v>
      </c>
      <c r="M1815" s="18" t="s">
        <v>4206</v>
      </c>
      <c r="N1815" s="21" t="s">
        <v>13713</v>
      </c>
      <c r="O1815" s="18"/>
    </row>
    <row r="1816" spans="1:15" ht="15" customHeight="1">
      <c r="A1816" s="18" t="s">
        <v>228</v>
      </c>
      <c r="B1816" s="18" t="s">
        <v>229</v>
      </c>
      <c r="C1816" s="19">
        <v>16</v>
      </c>
      <c r="D1816" s="18" t="s">
        <v>759</v>
      </c>
      <c r="E1816" s="18" t="s">
        <v>13461</v>
      </c>
      <c r="F1816" s="20">
        <v>11453899</v>
      </c>
      <c r="G1816" s="18" t="s">
        <v>13518</v>
      </c>
      <c r="H1816" s="18" t="s">
        <v>13714</v>
      </c>
      <c r="I1816" s="18" t="s">
        <v>554</v>
      </c>
      <c r="J1816" s="18"/>
      <c r="K1816" s="18" t="s">
        <v>4213</v>
      </c>
      <c r="L1816" s="20" t="s">
        <v>13715</v>
      </c>
      <c r="M1816" s="18" t="s">
        <v>7233</v>
      </c>
      <c r="N1816" s="21" t="s">
        <v>13716</v>
      </c>
      <c r="O1816" s="21" t="s">
        <v>13717</v>
      </c>
    </row>
    <row r="1817" spans="1:15" ht="15" customHeight="1">
      <c r="A1817" s="18" t="s">
        <v>228</v>
      </c>
      <c r="B1817" s="18" t="s">
        <v>229</v>
      </c>
      <c r="C1817" s="19">
        <v>16</v>
      </c>
      <c r="D1817" s="18" t="s">
        <v>759</v>
      </c>
      <c r="E1817" s="18" t="s">
        <v>13461</v>
      </c>
      <c r="F1817" s="20">
        <v>11260174</v>
      </c>
      <c r="G1817" s="18" t="s">
        <v>11020</v>
      </c>
      <c r="H1817" s="18" t="s">
        <v>11021</v>
      </c>
      <c r="I1817" s="18" t="s">
        <v>564</v>
      </c>
      <c r="J1817" s="18"/>
      <c r="K1817" s="18" t="s">
        <v>4450</v>
      </c>
      <c r="L1817" s="20" t="s">
        <v>11022</v>
      </c>
      <c r="M1817" s="18" t="s">
        <v>5682</v>
      </c>
      <c r="N1817" s="21" t="s">
        <v>11023</v>
      </c>
      <c r="O1817" s="21" t="s">
        <v>11024</v>
      </c>
    </row>
    <row r="1818" spans="1:15" ht="15" customHeight="1">
      <c r="A1818" s="18" t="s">
        <v>228</v>
      </c>
      <c r="B1818" s="18" t="s">
        <v>229</v>
      </c>
      <c r="C1818" s="19">
        <v>16</v>
      </c>
      <c r="D1818" s="18" t="s">
        <v>759</v>
      </c>
      <c r="E1818" s="18" t="s">
        <v>13461</v>
      </c>
      <c r="F1818" s="20">
        <v>10858815</v>
      </c>
      <c r="G1818" s="18" t="s">
        <v>13518</v>
      </c>
      <c r="H1818" s="18" t="s">
        <v>13718</v>
      </c>
      <c r="I1818" s="18" t="s">
        <v>8736</v>
      </c>
      <c r="J1818" s="18"/>
      <c r="K1818" s="18" t="s">
        <v>13719</v>
      </c>
      <c r="L1818" s="20" t="s">
        <v>13720</v>
      </c>
      <c r="M1818" s="18" t="s">
        <v>4612</v>
      </c>
      <c r="N1818" s="21" t="s">
        <v>13721</v>
      </c>
      <c r="O1818" s="18"/>
    </row>
    <row r="1819" spans="1:15" ht="15" customHeight="1">
      <c r="A1819" s="18" t="s">
        <v>228</v>
      </c>
      <c r="B1819" s="18" t="s">
        <v>229</v>
      </c>
      <c r="C1819" s="19">
        <v>16</v>
      </c>
      <c r="D1819" s="18" t="s">
        <v>759</v>
      </c>
      <c r="E1819" s="18" t="s">
        <v>13461</v>
      </c>
      <c r="F1819" s="20">
        <v>10468840</v>
      </c>
      <c r="G1819" s="18" t="s">
        <v>13722</v>
      </c>
      <c r="H1819" s="18" t="s">
        <v>13723</v>
      </c>
      <c r="I1819" s="18" t="s">
        <v>2053</v>
      </c>
      <c r="J1819" s="18"/>
      <c r="K1819" s="18" t="s">
        <v>4213</v>
      </c>
      <c r="L1819" s="20" t="s">
        <v>13724</v>
      </c>
      <c r="M1819" s="18" t="s">
        <v>4373</v>
      </c>
      <c r="N1819" s="21" t="s">
        <v>13725</v>
      </c>
      <c r="O1819" s="21" t="s">
        <v>13726</v>
      </c>
    </row>
    <row r="1820" spans="1:15" ht="15" customHeight="1">
      <c r="A1820" s="18" t="s">
        <v>228</v>
      </c>
      <c r="B1820" s="18" t="s">
        <v>229</v>
      </c>
      <c r="C1820" s="19">
        <v>16</v>
      </c>
      <c r="D1820" s="18" t="s">
        <v>759</v>
      </c>
      <c r="E1820" s="18" t="s">
        <v>13455</v>
      </c>
      <c r="F1820" s="20">
        <v>10334638</v>
      </c>
      <c r="G1820" s="18" t="s">
        <v>13727</v>
      </c>
      <c r="H1820" s="18" t="s">
        <v>13728</v>
      </c>
      <c r="I1820" s="18" t="s">
        <v>5995</v>
      </c>
      <c r="J1820" s="18"/>
      <c r="K1820" s="18" t="s">
        <v>13729</v>
      </c>
      <c r="L1820" s="20" t="s">
        <v>13730</v>
      </c>
      <c r="M1820" s="18" t="s">
        <v>4275</v>
      </c>
      <c r="N1820" s="21" t="s">
        <v>13731</v>
      </c>
      <c r="O1820" s="21" t="s">
        <v>13732</v>
      </c>
    </row>
    <row r="1821" spans="1:15" ht="15" customHeight="1">
      <c r="A1821" s="18" t="s">
        <v>228</v>
      </c>
      <c r="B1821" s="18" t="s">
        <v>229</v>
      </c>
      <c r="C1821" s="19">
        <v>16</v>
      </c>
      <c r="D1821" s="18" t="s">
        <v>759</v>
      </c>
      <c r="E1821" s="18" t="s">
        <v>13461</v>
      </c>
      <c r="F1821" s="20">
        <v>9487227</v>
      </c>
      <c r="G1821" s="18" t="s">
        <v>13733</v>
      </c>
      <c r="H1821" s="18" t="s">
        <v>13734</v>
      </c>
      <c r="I1821" s="18" t="s">
        <v>8852</v>
      </c>
      <c r="J1821" s="18"/>
      <c r="K1821" s="18" t="s">
        <v>5103</v>
      </c>
      <c r="L1821" s="20" t="s">
        <v>13735</v>
      </c>
      <c r="M1821" s="18" t="s">
        <v>4373</v>
      </c>
      <c r="N1821" s="21" t="s">
        <v>13736</v>
      </c>
      <c r="O1821" s="21" t="s">
        <v>13737</v>
      </c>
    </row>
    <row r="1822" spans="1:15" ht="15" customHeight="1">
      <c r="A1822" s="18" t="s">
        <v>228</v>
      </c>
      <c r="B1822" s="18" t="s">
        <v>229</v>
      </c>
      <c r="C1822" s="19">
        <v>16</v>
      </c>
      <c r="D1822" s="18" t="s">
        <v>759</v>
      </c>
      <c r="E1822" s="18" t="s">
        <v>13461</v>
      </c>
      <c r="F1822" s="20">
        <v>9602875</v>
      </c>
      <c r="G1822" s="18" t="s">
        <v>13738</v>
      </c>
      <c r="H1822" s="18" t="s">
        <v>13739</v>
      </c>
      <c r="I1822" s="18" t="s">
        <v>8852</v>
      </c>
      <c r="J1822" s="18"/>
      <c r="K1822" s="18" t="s">
        <v>4213</v>
      </c>
      <c r="L1822" s="20" t="s">
        <v>13740</v>
      </c>
      <c r="M1822" s="18" t="s">
        <v>4206</v>
      </c>
      <c r="N1822" s="21" t="s">
        <v>13741</v>
      </c>
      <c r="O1822" s="21" t="s">
        <v>13742</v>
      </c>
    </row>
    <row r="1823" spans="1:15" ht="15" customHeight="1">
      <c r="A1823" s="18" t="s">
        <v>228</v>
      </c>
      <c r="B1823" s="18" t="s">
        <v>229</v>
      </c>
      <c r="C1823" s="19">
        <v>16</v>
      </c>
      <c r="D1823" s="18" t="s">
        <v>759</v>
      </c>
      <c r="E1823" s="18" t="s">
        <v>13461</v>
      </c>
      <c r="F1823" s="20">
        <v>8977664</v>
      </c>
      <c r="G1823" s="18" t="s">
        <v>13743</v>
      </c>
      <c r="H1823" s="18" t="s">
        <v>13744</v>
      </c>
      <c r="I1823" s="18" t="s">
        <v>1728</v>
      </c>
      <c r="J1823" s="18"/>
      <c r="K1823" s="18" t="s">
        <v>4213</v>
      </c>
      <c r="L1823" s="20" t="s">
        <v>13745</v>
      </c>
      <c r="M1823" s="18" t="s">
        <v>4206</v>
      </c>
      <c r="N1823" s="21" t="s">
        <v>13746</v>
      </c>
      <c r="O1823" s="21" t="s">
        <v>13747</v>
      </c>
    </row>
    <row r="1824" spans="1:15" ht="15" customHeight="1">
      <c r="A1824" s="18" t="s">
        <v>228</v>
      </c>
      <c r="B1824" s="18" t="s">
        <v>229</v>
      </c>
      <c r="C1824" s="19">
        <v>16</v>
      </c>
      <c r="D1824" s="18" t="s">
        <v>759</v>
      </c>
      <c r="E1824" s="18" t="s">
        <v>13461</v>
      </c>
      <c r="F1824" s="20">
        <v>8977693</v>
      </c>
      <c r="G1824" s="18" t="s">
        <v>13748</v>
      </c>
      <c r="H1824" s="18" t="s">
        <v>13749</v>
      </c>
      <c r="I1824" s="18" t="s">
        <v>1728</v>
      </c>
      <c r="J1824" s="18"/>
      <c r="K1824" s="18" t="s">
        <v>4213</v>
      </c>
      <c r="L1824" s="20" t="s">
        <v>13750</v>
      </c>
      <c r="M1824" s="18" t="s">
        <v>4373</v>
      </c>
      <c r="N1824" s="21" t="s">
        <v>13751</v>
      </c>
      <c r="O1824" s="21" t="s">
        <v>13752</v>
      </c>
    </row>
    <row r="1825" spans="1:15" ht="15" customHeight="1">
      <c r="A1825" s="18" t="s">
        <v>228</v>
      </c>
      <c r="B1825" s="18" t="s">
        <v>229</v>
      </c>
      <c r="C1825" s="19">
        <v>16</v>
      </c>
      <c r="D1825" s="18" t="s">
        <v>759</v>
      </c>
      <c r="E1825" s="18" t="s">
        <v>13461</v>
      </c>
      <c r="F1825" s="20">
        <v>8918718</v>
      </c>
      <c r="G1825" s="18" t="s">
        <v>13753</v>
      </c>
      <c r="H1825" s="18" t="s">
        <v>13754</v>
      </c>
      <c r="I1825" s="18" t="s">
        <v>13755</v>
      </c>
      <c r="J1825" s="18"/>
      <c r="K1825" s="18" t="s">
        <v>13026</v>
      </c>
      <c r="L1825" s="20" t="s">
        <v>13756</v>
      </c>
      <c r="M1825" s="18" t="s">
        <v>4247</v>
      </c>
      <c r="N1825" s="21" t="s">
        <v>13757</v>
      </c>
      <c r="O1825" s="21" t="s">
        <v>13758</v>
      </c>
    </row>
    <row r="1826" spans="1:15" ht="15" customHeight="1">
      <c r="A1826" s="18" t="s">
        <v>228</v>
      </c>
      <c r="B1826" s="18" t="s">
        <v>229</v>
      </c>
      <c r="C1826" s="19">
        <v>16</v>
      </c>
      <c r="D1826" s="18" t="s">
        <v>759</v>
      </c>
      <c r="E1826" s="18" t="s">
        <v>13461</v>
      </c>
      <c r="F1826" s="20">
        <v>8949452</v>
      </c>
      <c r="G1826" s="18" t="s">
        <v>13759</v>
      </c>
      <c r="H1826" s="18" t="s">
        <v>13760</v>
      </c>
      <c r="I1826" s="18" t="s">
        <v>2066</v>
      </c>
      <c r="J1826" s="18"/>
      <c r="K1826" s="18" t="s">
        <v>4213</v>
      </c>
      <c r="L1826" s="20" t="s">
        <v>13761</v>
      </c>
      <c r="M1826" s="18" t="s">
        <v>4452</v>
      </c>
      <c r="N1826" s="21" t="s">
        <v>13762</v>
      </c>
      <c r="O1826" s="21" t="s">
        <v>13763</v>
      </c>
    </row>
    <row r="1827" spans="1:15" ht="15" customHeight="1">
      <c r="A1827" s="18" t="s">
        <v>228</v>
      </c>
      <c r="B1827" s="18" t="s">
        <v>229</v>
      </c>
      <c r="C1827" s="19">
        <v>16</v>
      </c>
      <c r="D1827" s="18" t="s">
        <v>759</v>
      </c>
      <c r="E1827" s="18" t="s">
        <v>13461</v>
      </c>
      <c r="F1827" s="20">
        <v>7634781</v>
      </c>
      <c r="G1827" s="18" t="s">
        <v>13764</v>
      </c>
      <c r="H1827" s="18" t="s">
        <v>13765</v>
      </c>
      <c r="I1827" s="18" t="s">
        <v>13766</v>
      </c>
      <c r="J1827" s="18"/>
      <c r="K1827" s="18" t="s">
        <v>7187</v>
      </c>
      <c r="L1827" s="20" t="s">
        <v>13767</v>
      </c>
      <c r="M1827" s="18" t="s">
        <v>4206</v>
      </c>
      <c r="N1827" s="21" t="s">
        <v>13768</v>
      </c>
      <c r="O1827" s="21" t="s">
        <v>13769</v>
      </c>
    </row>
    <row r="1828" spans="1:15" ht="15" customHeight="1">
      <c r="A1828" s="18" t="s">
        <v>228</v>
      </c>
      <c r="B1828" s="18" t="s">
        <v>229</v>
      </c>
      <c r="C1828" s="19">
        <v>16</v>
      </c>
      <c r="D1828" s="18" t="s">
        <v>759</v>
      </c>
      <c r="E1828" s="18" t="s">
        <v>13461</v>
      </c>
      <c r="F1828" s="20">
        <v>7722052</v>
      </c>
      <c r="G1828" s="18" t="s">
        <v>13770</v>
      </c>
      <c r="H1828" s="18" t="s">
        <v>13771</v>
      </c>
      <c r="I1828" s="18" t="s">
        <v>13766</v>
      </c>
      <c r="J1828" s="18"/>
      <c r="K1828" s="18" t="s">
        <v>4552</v>
      </c>
      <c r="L1828" s="20" t="s">
        <v>13772</v>
      </c>
      <c r="M1828" s="18" t="s">
        <v>4452</v>
      </c>
      <c r="N1828" s="21" t="s">
        <v>13773</v>
      </c>
      <c r="O1828" s="21" t="s">
        <v>13774</v>
      </c>
    </row>
    <row r="1829" spans="1:15" ht="15" customHeight="1">
      <c r="A1829" s="18" t="s">
        <v>228</v>
      </c>
      <c r="B1829" s="18" t="s">
        <v>229</v>
      </c>
      <c r="C1829" s="19">
        <v>16</v>
      </c>
      <c r="D1829" s="18" t="s">
        <v>759</v>
      </c>
      <c r="E1829" s="18" t="s">
        <v>13455</v>
      </c>
      <c r="F1829" s="20">
        <v>8044228</v>
      </c>
      <c r="G1829" s="18" t="s">
        <v>13775</v>
      </c>
      <c r="H1829" s="18" t="s">
        <v>13776</v>
      </c>
      <c r="I1829" s="18" t="s">
        <v>9084</v>
      </c>
      <c r="J1829" s="18"/>
      <c r="K1829" s="18" t="s">
        <v>13777</v>
      </c>
      <c r="L1829" s="20" t="s">
        <v>13778</v>
      </c>
      <c r="M1829" s="18" t="s">
        <v>4206</v>
      </c>
      <c r="N1829" s="21" t="s">
        <v>13779</v>
      </c>
      <c r="O1829" s="21" t="s">
        <v>13780</v>
      </c>
    </row>
    <row r="1830" spans="1:15" ht="15" customHeight="1">
      <c r="A1830" s="18" t="s">
        <v>228</v>
      </c>
      <c r="B1830" s="18" t="s">
        <v>229</v>
      </c>
      <c r="C1830" s="19">
        <v>16</v>
      </c>
      <c r="D1830" s="18" t="s">
        <v>759</v>
      </c>
      <c r="E1830" s="18" t="s">
        <v>13461</v>
      </c>
      <c r="F1830" s="20">
        <v>8365156</v>
      </c>
      <c r="G1830" s="18" t="s">
        <v>13781</v>
      </c>
      <c r="H1830" s="18" t="s">
        <v>13782</v>
      </c>
      <c r="I1830" s="18" t="s">
        <v>9152</v>
      </c>
      <c r="J1830" s="18"/>
      <c r="K1830" s="18" t="s">
        <v>7187</v>
      </c>
      <c r="L1830" s="20" t="s">
        <v>13783</v>
      </c>
      <c r="M1830" s="18" t="s">
        <v>4452</v>
      </c>
      <c r="N1830" s="21" t="s">
        <v>13784</v>
      </c>
      <c r="O1830" s="21" t="s">
        <v>13785</v>
      </c>
    </row>
    <row r="1831" spans="1:15" ht="15" customHeight="1">
      <c r="A1831" s="18" t="s">
        <v>242</v>
      </c>
      <c r="B1831" s="18" t="s">
        <v>243</v>
      </c>
      <c r="C1831" s="19">
        <v>17</v>
      </c>
      <c r="D1831" s="18" t="s">
        <v>763</v>
      </c>
      <c r="E1831" s="18" t="s">
        <v>13786</v>
      </c>
      <c r="F1831" s="20">
        <v>38771668</v>
      </c>
      <c r="G1831" s="18" t="s">
        <v>13787</v>
      </c>
      <c r="H1831" s="18" t="s">
        <v>13788</v>
      </c>
      <c r="I1831" s="18" t="s">
        <v>7672</v>
      </c>
      <c r="J1831" s="18" t="s">
        <v>7672</v>
      </c>
      <c r="K1831" s="18" t="s">
        <v>4450</v>
      </c>
      <c r="L1831" s="20"/>
      <c r="M1831" s="18" t="s">
        <v>4206</v>
      </c>
      <c r="N1831" s="21" t="s">
        <v>13789</v>
      </c>
      <c r="O1831" s="21" t="s">
        <v>13790</v>
      </c>
    </row>
    <row r="1832" spans="1:15" ht="15" customHeight="1">
      <c r="A1832" s="18" t="s">
        <v>242</v>
      </c>
      <c r="B1832" s="18" t="s">
        <v>243</v>
      </c>
      <c r="C1832" s="19">
        <v>17</v>
      </c>
      <c r="D1832" s="18" t="s">
        <v>763</v>
      </c>
      <c r="E1832" s="18" t="s">
        <v>13786</v>
      </c>
      <c r="F1832" s="20">
        <v>38297892</v>
      </c>
      <c r="G1832" s="18" t="s">
        <v>13791</v>
      </c>
      <c r="H1832" s="18" t="s">
        <v>13792</v>
      </c>
      <c r="I1832" s="18" t="s">
        <v>9716</v>
      </c>
      <c r="J1832" s="18" t="s">
        <v>9716</v>
      </c>
      <c r="K1832" s="18" t="s">
        <v>13793</v>
      </c>
      <c r="L1832" s="20" t="s">
        <v>13794</v>
      </c>
      <c r="M1832" s="18" t="s">
        <v>4206</v>
      </c>
      <c r="N1832" s="21" t="s">
        <v>13795</v>
      </c>
      <c r="O1832" s="21" t="s">
        <v>13796</v>
      </c>
    </row>
    <row r="1833" spans="1:15" ht="15" customHeight="1">
      <c r="A1833" s="18" t="s">
        <v>242</v>
      </c>
      <c r="B1833" s="18" t="s">
        <v>243</v>
      </c>
      <c r="C1833" s="19">
        <v>17</v>
      </c>
      <c r="D1833" s="18" t="s">
        <v>763</v>
      </c>
      <c r="E1833" s="18" t="s">
        <v>13786</v>
      </c>
      <c r="F1833" s="20">
        <v>37347811</v>
      </c>
      <c r="G1833" s="18" t="s">
        <v>13797</v>
      </c>
      <c r="H1833" s="18" t="s">
        <v>13798</v>
      </c>
      <c r="I1833" s="18" t="s">
        <v>5245</v>
      </c>
      <c r="J1833" s="18" t="s">
        <v>5245</v>
      </c>
      <c r="K1833" s="18" t="s">
        <v>13799</v>
      </c>
      <c r="L1833" s="20"/>
      <c r="M1833" s="18" t="s">
        <v>4206</v>
      </c>
      <c r="N1833" s="21" t="s">
        <v>13800</v>
      </c>
      <c r="O1833" s="21" t="s">
        <v>13801</v>
      </c>
    </row>
    <row r="1834" spans="1:15" ht="15" customHeight="1">
      <c r="A1834" s="18" t="s">
        <v>242</v>
      </c>
      <c r="B1834" s="18" t="s">
        <v>243</v>
      </c>
      <c r="C1834" s="19">
        <v>17</v>
      </c>
      <c r="D1834" s="18" t="s">
        <v>763</v>
      </c>
      <c r="E1834" s="18" t="s">
        <v>13786</v>
      </c>
      <c r="F1834" s="20">
        <v>34954285</v>
      </c>
      <c r="G1834" s="18" t="s">
        <v>13802</v>
      </c>
      <c r="H1834" s="18" t="s">
        <v>13803</v>
      </c>
      <c r="I1834" s="18" t="s">
        <v>2722</v>
      </c>
      <c r="J1834" s="18" t="s">
        <v>13804</v>
      </c>
      <c r="K1834" s="18" t="s">
        <v>4552</v>
      </c>
      <c r="L1834" s="20" t="s">
        <v>13805</v>
      </c>
      <c r="M1834" s="18" t="s">
        <v>4206</v>
      </c>
      <c r="N1834" s="21" t="s">
        <v>13806</v>
      </c>
      <c r="O1834" s="21" t="s">
        <v>13807</v>
      </c>
    </row>
    <row r="1835" spans="1:15" ht="15" customHeight="1">
      <c r="A1835" s="18" t="s">
        <v>242</v>
      </c>
      <c r="B1835" s="18" t="s">
        <v>243</v>
      </c>
      <c r="C1835" s="19">
        <v>17</v>
      </c>
      <c r="D1835" s="18" t="s">
        <v>763</v>
      </c>
      <c r="E1835" s="18" t="s">
        <v>13786</v>
      </c>
      <c r="F1835" s="20">
        <v>35965351</v>
      </c>
      <c r="G1835" s="18" t="s">
        <v>13808</v>
      </c>
      <c r="H1835" s="18" t="s">
        <v>13809</v>
      </c>
      <c r="I1835" s="18" t="s">
        <v>2722</v>
      </c>
      <c r="J1835" s="18" t="s">
        <v>13810</v>
      </c>
      <c r="K1835" s="18" t="s">
        <v>4705</v>
      </c>
      <c r="L1835" s="20" t="s">
        <v>13811</v>
      </c>
      <c r="M1835" s="18" t="s">
        <v>4373</v>
      </c>
      <c r="N1835" s="21" t="s">
        <v>13812</v>
      </c>
      <c r="O1835" s="21" t="s">
        <v>13813</v>
      </c>
    </row>
    <row r="1836" spans="1:15" ht="15" customHeight="1">
      <c r="A1836" s="18" t="s">
        <v>242</v>
      </c>
      <c r="B1836" s="18" t="s">
        <v>243</v>
      </c>
      <c r="C1836" s="19">
        <v>17</v>
      </c>
      <c r="D1836" s="18" t="s">
        <v>763</v>
      </c>
      <c r="E1836" s="18" t="s">
        <v>13786</v>
      </c>
      <c r="F1836" s="20">
        <v>35580890</v>
      </c>
      <c r="G1836" s="18" t="s">
        <v>13814</v>
      </c>
      <c r="H1836" s="18" t="s">
        <v>13815</v>
      </c>
      <c r="I1836" s="18" t="s">
        <v>874</v>
      </c>
      <c r="J1836" s="18" t="s">
        <v>13816</v>
      </c>
      <c r="K1836" s="18" t="s">
        <v>4450</v>
      </c>
      <c r="L1836" s="20" t="s">
        <v>13817</v>
      </c>
      <c r="M1836" s="18" t="s">
        <v>4452</v>
      </c>
      <c r="N1836" s="21" t="s">
        <v>13818</v>
      </c>
      <c r="O1836" s="21" t="s">
        <v>13819</v>
      </c>
    </row>
    <row r="1837" spans="1:15" ht="15" customHeight="1">
      <c r="A1837" s="18" t="s">
        <v>242</v>
      </c>
      <c r="B1837" s="18" t="s">
        <v>243</v>
      </c>
      <c r="C1837" s="19">
        <v>17</v>
      </c>
      <c r="D1837" s="18" t="s">
        <v>763</v>
      </c>
      <c r="E1837" s="18" t="s">
        <v>13786</v>
      </c>
      <c r="F1837" s="20">
        <v>35257399</v>
      </c>
      <c r="G1837" s="18" t="s">
        <v>13820</v>
      </c>
      <c r="H1837" s="18" t="s">
        <v>13821</v>
      </c>
      <c r="I1837" s="18" t="s">
        <v>2624</v>
      </c>
      <c r="J1837" s="18" t="s">
        <v>13822</v>
      </c>
      <c r="K1837" s="18" t="s">
        <v>4450</v>
      </c>
      <c r="L1837" s="20" t="s">
        <v>13823</v>
      </c>
      <c r="M1837" s="18" t="s">
        <v>4452</v>
      </c>
      <c r="N1837" s="21" t="s">
        <v>13824</v>
      </c>
      <c r="O1837" s="21" t="s">
        <v>13825</v>
      </c>
    </row>
    <row r="1838" spans="1:15" ht="15" customHeight="1">
      <c r="A1838" s="18" t="s">
        <v>242</v>
      </c>
      <c r="B1838" s="18" t="s">
        <v>243</v>
      </c>
      <c r="C1838" s="19">
        <v>17</v>
      </c>
      <c r="D1838" s="18" t="s">
        <v>763</v>
      </c>
      <c r="E1838" s="18" t="s">
        <v>13786</v>
      </c>
      <c r="F1838" s="20">
        <v>34418156</v>
      </c>
      <c r="G1838" s="18" t="s">
        <v>13826</v>
      </c>
      <c r="H1838" s="18" t="s">
        <v>13827</v>
      </c>
      <c r="I1838" s="18" t="s">
        <v>4176</v>
      </c>
      <c r="J1838" s="18" t="s">
        <v>13828</v>
      </c>
      <c r="K1838" s="18" t="s">
        <v>5641</v>
      </c>
      <c r="L1838" s="20" t="s">
        <v>13829</v>
      </c>
      <c r="M1838" s="18" t="s">
        <v>4215</v>
      </c>
      <c r="N1838" s="21" t="s">
        <v>13830</v>
      </c>
      <c r="O1838" s="21" t="s">
        <v>13831</v>
      </c>
    </row>
    <row r="1839" spans="1:15" ht="15" customHeight="1">
      <c r="A1839" s="18" t="s">
        <v>242</v>
      </c>
      <c r="B1839" s="18" t="s">
        <v>243</v>
      </c>
      <c r="C1839" s="19">
        <v>17</v>
      </c>
      <c r="D1839" s="18" t="s">
        <v>763</v>
      </c>
      <c r="E1839" s="18" t="s">
        <v>13786</v>
      </c>
      <c r="F1839" s="20">
        <v>33332864</v>
      </c>
      <c r="G1839" s="18" t="s">
        <v>11598</v>
      </c>
      <c r="H1839" s="18" t="s">
        <v>11599</v>
      </c>
      <c r="I1839" s="18" t="s">
        <v>2511</v>
      </c>
      <c r="J1839" s="18"/>
      <c r="K1839" s="18" t="s">
        <v>11600</v>
      </c>
      <c r="L1839" s="20" t="s">
        <v>11601</v>
      </c>
      <c r="M1839" s="18" t="s">
        <v>4206</v>
      </c>
      <c r="N1839" s="21" t="s">
        <v>11602</v>
      </c>
      <c r="O1839" s="21" t="s">
        <v>11603</v>
      </c>
    </row>
    <row r="1840" spans="1:15" ht="15" customHeight="1">
      <c r="A1840" s="18" t="s">
        <v>242</v>
      </c>
      <c r="B1840" s="18" t="s">
        <v>243</v>
      </c>
      <c r="C1840" s="19">
        <v>17</v>
      </c>
      <c r="D1840" s="18" t="s">
        <v>763</v>
      </c>
      <c r="E1840" s="18" t="s">
        <v>13786</v>
      </c>
      <c r="F1840" s="20">
        <v>34745624</v>
      </c>
      <c r="G1840" s="18" t="s">
        <v>13832</v>
      </c>
      <c r="H1840" s="18" t="s">
        <v>13833</v>
      </c>
      <c r="I1840" s="18" t="s">
        <v>677</v>
      </c>
      <c r="J1840" s="18" t="s">
        <v>13834</v>
      </c>
      <c r="K1840" s="18" t="s">
        <v>13835</v>
      </c>
      <c r="L1840" s="20" t="s">
        <v>13836</v>
      </c>
      <c r="M1840" s="18" t="s">
        <v>5235</v>
      </c>
      <c r="N1840" s="21" t="s">
        <v>13837</v>
      </c>
      <c r="O1840" s="21" t="s">
        <v>13838</v>
      </c>
    </row>
    <row r="1841" spans="1:15" ht="15" customHeight="1">
      <c r="A1841" s="18" t="s">
        <v>242</v>
      </c>
      <c r="B1841" s="18" t="s">
        <v>243</v>
      </c>
      <c r="C1841" s="19">
        <v>17</v>
      </c>
      <c r="D1841" s="18" t="s">
        <v>763</v>
      </c>
      <c r="E1841" s="18" t="s">
        <v>13786</v>
      </c>
      <c r="F1841" s="20">
        <v>33278303</v>
      </c>
      <c r="G1841" s="18" t="s">
        <v>13839</v>
      </c>
      <c r="H1841" s="18" t="s">
        <v>13840</v>
      </c>
      <c r="I1841" s="18" t="s">
        <v>3141</v>
      </c>
      <c r="J1841" s="18" t="s">
        <v>13841</v>
      </c>
      <c r="K1841" s="18" t="s">
        <v>4705</v>
      </c>
      <c r="L1841" s="20" t="s">
        <v>13842</v>
      </c>
      <c r="M1841" s="18" t="s">
        <v>4373</v>
      </c>
      <c r="N1841" s="21" t="s">
        <v>13843</v>
      </c>
      <c r="O1841" s="21" t="s">
        <v>13844</v>
      </c>
    </row>
    <row r="1842" spans="1:15" ht="15" customHeight="1">
      <c r="A1842" s="18" t="s">
        <v>242</v>
      </c>
      <c r="B1842" s="18" t="s">
        <v>243</v>
      </c>
      <c r="C1842" s="19">
        <v>17</v>
      </c>
      <c r="D1842" s="18" t="s">
        <v>763</v>
      </c>
      <c r="E1842" s="18" t="s">
        <v>13786</v>
      </c>
      <c r="F1842" s="20">
        <v>33404093</v>
      </c>
      <c r="G1842" s="18" t="s">
        <v>13845</v>
      </c>
      <c r="H1842" s="18" t="s">
        <v>13846</v>
      </c>
      <c r="I1842" s="18" t="s">
        <v>1882</v>
      </c>
      <c r="J1842" s="18" t="s">
        <v>13847</v>
      </c>
      <c r="K1842" s="18" t="s">
        <v>4213</v>
      </c>
      <c r="L1842" s="20" t="s">
        <v>13848</v>
      </c>
      <c r="M1842" s="18" t="s">
        <v>4373</v>
      </c>
      <c r="N1842" s="21" t="s">
        <v>13849</v>
      </c>
      <c r="O1842" s="21" t="s">
        <v>13850</v>
      </c>
    </row>
    <row r="1843" spans="1:15" ht="15" customHeight="1">
      <c r="A1843" s="18" t="s">
        <v>242</v>
      </c>
      <c r="B1843" s="18" t="s">
        <v>243</v>
      </c>
      <c r="C1843" s="19">
        <v>17</v>
      </c>
      <c r="D1843" s="18" t="s">
        <v>763</v>
      </c>
      <c r="E1843" s="18" t="s">
        <v>13786</v>
      </c>
      <c r="F1843" s="20">
        <v>32978847</v>
      </c>
      <c r="G1843" s="18" t="s">
        <v>13851</v>
      </c>
      <c r="H1843" s="18" t="s">
        <v>13852</v>
      </c>
      <c r="I1843" s="18" t="s">
        <v>1598</v>
      </c>
      <c r="J1843" s="18" t="s">
        <v>13853</v>
      </c>
      <c r="K1843" s="18" t="s">
        <v>4259</v>
      </c>
      <c r="L1843" s="20" t="s">
        <v>13854</v>
      </c>
      <c r="M1843" s="18" t="s">
        <v>7281</v>
      </c>
      <c r="N1843" s="21" t="s">
        <v>13855</v>
      </c>
      <c r="O1843" s="21" t="s">
        <v>13856</v>
      </c>
    </row>
    <row r="1844" spans="1:15" ht="15" customHeight="1">
      <c r="A1844" s="18" t="s">
        <v>242</v>
      </c>
      <c r="B1844" s="18" t="s">
        <v>243</v>
      </c>
      <c r="C1844" s="19">
        <v>17</v>
      </c>
      <c r="D1844" s="18" t="s">
        <v>763</v>
      </c>
      <c r="E1844" s="18" t="s">
        <v>13786</v>
      </c>
      <c r="F1844" s="20">
        <v>32578212</v>
      </c>
      <c r="G1844" s="18" t="s">
        <v>13857</v>
      </c>
      <c r="H1844" s="18" t="s">
        <v>13858</v>
      </c>
      <c r="I1844" s="18" t="s">
        <v>1174</v>
      </c>
      <c r="J1844" s="18" t="s">
        <v>13859</v>
      </c>
      <c r="K1844" s="18" t="s">
        <v>4705</v>
      </c>
      <c r="L1844" s="20" t="s">
        <v>13860</v>
      </c>
      <c r="M1844" s="18" t="s">
        <v>4373</v>
      </c>
      <c r="N1844" s="21" t="s">
        <v>13861</v>
      </c>
      <c r="O1844" s="21" t="s">
        <v>13862</v>
      </c>
    </row>
    <row r="1845" spans="1:15" ht="15" customHeight="1">
      <c r="A1845" s="18" t="s">
        <v>242</v>
      </c>
      <c r="B1845" s="18" t="s">
        <v>243</v>
      </c>
      <c r="C1845" s="19">
        <v>17</v>
      </c>
      <c r="D1845" s="18" t="s">
        <v>763</v>
      </c>
      <c r="E1845" s="18" t="s">
        <v>13786</v>
      </c>
      <c r="F1845" s="20">
        <v>31425723</v>
      </c>
      <c r="G1845" s="18" t="s">
        <v>4551</v>
      </c>
      <c r="H1845" s="18" t="s">
        <v>2477</v>
      </c>
      <c r="I1845" s="18" t="s">
        <v>2391</v>
      </c>
      <c r="J1845" s="18" t="s">
        <v>2479</v>
      </c>
      <c r="K1845" s="18" t="s">
        <v>4552</v>
      </c>
      <c r="L1845" s="20" t="s">
        <v>4553</v>
      </c>
      <c r="M1845" s="18" t="s">
        <v>4206</v>
      </c>
      <c r="N1845" s="21" t="s">
        <v>4554</v>
      </c>
      <c r="O1845" s="21" t="s">
        <v>4555</v>
      </c>
    </row>
    <row r="1846" spans="1:15" ht="15" customHeight="1">
      <c r="A1846" s="18" t="s">
        <v>242</v>
      </c>
      <c r="B1846" s="18" t="s">
        <v>243</v>
      </c>
      <c r="C1846" s="19">
        <v>17</v>
      </c>
      <c r="D1846" s="18" t="s">
        <v>763</v>
      </c>
      <c r="E1846" s="18" t="s">
        <v>13786</v>
      </c>
      <c r="F1846" s="20">
        <v>31313079</v>
      </c>
      <c r="G1846" s="18" t="s">
        <v>13863</v>
      </c>
      <c r="H1846" s="18" t="s">
        <v>13864</v>
      </c>
      <c r="I1846" s="18" t="s">
        <v>3910</v>
      </c>
      <c r="J1846" s="18"/>
      <c r="K1846" s="18" t="s">
        <v>7379</v>
      </c>
      <c r="L1846" s="20" t="s">
        <v>13865</v>
      </c>
      <c r="M1846" s="18" t="s">
        <v>4215</v>
      </c>
      <c r="N1846" s="21" t="s">
        <v>13866</v>
      </c>
      <c r="O1846" s="21" t="s">
        <v>13867</v>
      </c>
    </row>
    <row r="1847" spans="1:15" ht="15" customHeight="1">
      <c r="A1847" s="18" t="s">
        <v>242</v>
      </c>
      <c r="B1847" s="18" t="s">
        <v>243</v>
      </c>
      <c r="C1847" s="19">
        <v>17</v>
      </c>
      <c r="D1847" s="18" t="s">
        <v>763</v>
      </c>
      <c r="E1847" s="18" t="s">
        <v>13786</v>
      </c>
      <c r="F1847" s="20">
        <v>31360745</v>
      </c>
      <c r="G1847" s="18" t="s">
        <v>13868</v>
      </c>
      <c r="H1847" s="18" t="s">
        <v>13869</v>
      </c>
      <c r="I1847" s="18" t="s">
        <v>766</v>
      </c>
      <c r="J1847" s="18" t="s">
        <v>13870</v>
      </c>
      <c r="K1847" s="18" t="s">
        <v>12667</v>
      </c>
      <c r="L1847" s="20" t="s">
        <v>13871</v>
      </c>
      <c r="M1847" s="18" t="s">
        <v>4215</v>
      </c>
      <c r="N1847" s="21" t="s">
        <v>13872</v>
      </c>
      <c r="O1847" s="21" t="s">
        <v>13873</v>
      </c>
    </row>
    <row r="1848" spans="1:15" ht="15" customHeight="1">
      <c r="A1848" s="18" t="s">
        <v>242</v>
      </c>
      <c r="B1848" s="18" t="s">
        <v>243</v>
      </c>
      <c r="C1848" s="19">
        <v>17</v>
      </c>
      <c r="D1848" s="18" t="s">
        <v>763</v>
      </c>
      <c r="E1848" s="18" t="s">
        <v>13786</v>
      </c>
      <c r="F1848" s="20">
        <v>30578464</v>
      </c>
      <c r="G1848" s="18" t="s">
        <v>11317</v>
      </c>
      <c r="H1848" s="18" t="s">
        <v>11318</v>
      </c>
      <c r="I1848" s="18" t="s">
        <v>2482</v>
      </c>
      <c r="J1848" s="18" t="s">
        <v>11319</v>
      </c>
      <c r="K1848" s="18" t="s">
        <v>7118</v>
      </c>
      <c r="L1848" s="20" t="s">
        <v>11320</v>
      </c>
      <c r="M1848" s="18" t="s">
        <v>4206</v>
      </c>
      <c r="N1848" s="21" t="s">
        <v>11321</v>
      </c>
      <c r="O1848" s="21" t="s">
        <v>11322</v>
      </c>
    </row>
    <row r="1849" spans="1:15" ht="15" customHeight="1">
      <c r="A1849" s="18" t="s">
        <v>242</v>
      </c>
      <c r="B1849" s="18" t="s">
        <v>243</v>
      </c>
      <c r="C1849" s="19">
        <v>17</v>
      </c>
      <c r="D1849" s="18" t="s">
        <v>763</v>
      </c>
      <c r="E1849" s="18" t="s">
        <v>13786</v>
      </c>
      <c r="F1849" s="20">
        <v>30821387</v>
      </c>
      <c r="G1849" s="18" t="s">
        <v>13874</v>
      </c>
      <c r="H1849" s="18" t="s">
        <v>13875</v>
      </c>
      <c r="I1849" s="18" t="s">
        <v>2482</v>
      </c>
      <c r="J1849" s="18"/>
      <c r="K1849" s="18" t="s">
        <v>4213</v>
      </c>
      <c r="L1849" s="20" t="s">
        <v>13876</v>
      </c>
      <c r="M1849" s="18" t="s">
        <v>4643</v>
      </c>
      <c r="N1849" s="21" t="s">
        <v>13877</v>
      </c>
      <c r="O1849" s="21" t="s">
        <v>13878</v>
      </c>
    </row>
    <row r="1850" spans="1:15" ht="15" customHeight="1">
      <c r="A1850" s="18" t="s">
        <v>242</v>
      </c>
      <c r="B1850" s="18" t="s">
        <v>243</v>
      </c>
      <c r="C1850" s="19">
        <v>17</v>
      </c>
      <c r="D1850" s="18" t="s">
        <v>763</v>
      </c>
      <c r="E1850" s="18" t="s">
        <v>13786</v>
      </c>
      <c r="F1850" s="20">
        <v>30604539</v>
      </c>
      <c r="G1850" s="18" t="s">
        <v>13874</v>
      </c>
      <c r="H1850" s="18" t="s">
        <v>13879</v>
      </c>
      <c r="I1850" s="18" t="s">
        <v>713</v>
      </c>
      <c r="J1850" s="18"/>
      <c r="K1850" s="18" t="s">
        <v>4213</v>
      </c>
      <c r="L1850" s="20" t="s">
        <v>13880</v>
      </c>
      <c r="M1850" s="18" t="s">
        <v>4643</v>
      </c>
      <c r="N1850" s="21" t="s">
        <v>13881</v>
      </c>
      <c r="O1850" s="21" t="s">
        <v>13882</v>
      </c>
    </row>
    <row r="1851" spans="1:15" ht="15" customHeight="1">
      <c r="A1851" s="18" t="s">
        <v>242</v>
      </c>
      <c r="B1851" s="18" t="s">
        <v>243</v>
      </c>
      <c r="C1851" s="19">
        <v>17</v>
      </c>
      <c r="D1851" s="18" t="s">
        <v>763</v>
      </c>
      <c r="E1851" s="18" t="s">
        <v>13786</v>
      </c>
      <c r="F1851" s="20">
        <v>30240832</v>
      </c>
      <c r="G1851" s="18" t="s">
        <v>13883</v>
      </c>
      <c r="H1851" s="18" t="s">
        <v>13884</v>
      </c>
      <c r="I1851" s="18" t="s">
        <v>926</v>
      </c>
      <c r="J1851" s="18" t="s">
        <v>13885</v>
      </c>
      <c r="K1851" s="18" t="s">
        <v>13886</v>
      </c>
      <c r="L1851" s="20" t="s">
        <v>13887</v>
      </c>
      <c r="M1851" s="18" t="s">
        <v>4215</v>
      </c>
      <c r="N1851" s="21" t="s">
        <v>13888</v>
      </c>
      <c r="O1851" s="21" t="s">
        <v>13889</v>
      </c>
    </row>
    <row r="1852" spans="1:15" ht="15" customHeight="1">
      <c r="A1852" s="18" t="s">
        <v>242</v>
      </c>
      <c r="B1852" s="18" t="s">
        <v>243</v>
      </c>
      <c r="C1852" s="19">
        <v>17</v>
      </c>
      <c r="D1852" s="18" t="s">
        <v>763</v>
      </c>
      <c r="E1852" s="18" t="s">
        <v>13786</v>
      </c>
      <c r="F1852" s="20">
        <v>29926091</v>
      </c>
      <c r="G1852" s="18" t="s">
        <v>13890</v>
      </c>
      <c r="H1852" s="18" t="s">
        <v>13891</v>
      </c>
      <c r="I1852" s="18" t="s">
        <v>1396</v>
      </c>
      <c r="J1852" s="18"/>
      <c r="K1852" s="18" t="s">
        <v>4234</v>
      </c>
      <c r="L1852" s="20" t="s">
        <v>13892</v>
      </c>
      <c r="M1852" s="18" t="s">
        <v>7300</v>
      </c>
      <c r="N1852" s="21" t="s">
        <v>13893</v>
      </c>
      <c r="O1852" s="21" t="s">
        <v>13894</v>
      </c>
    </row>
    <row r="1853" spans="1:15" ht="15" customHeight="1">
      <c r="A1853" s="18" t="s">
        <v>242</v>
      </c>
      <c r="B1853" s="18" t="s">
        <v>243</v>
      </c>
      <c r="C1853" s="19">
        <v>17</v>
      </c>
      <c r="D1853" s="18" t="s">
        <v>763</v>
      </c>
      <c r="E1853" s="18" t="s">
        <v>13786</v>
      </c>
      <c r="F1853" s="20">
        <v>30465600</v>
      </c>
      <c r="G1853" s="18" t="s">
        <v>13895</v>
      </c>
      <c r="H1853" s="18" t="s">
        <v>13896</v>
      </c>
      <c r="I1853" s="18" t="s">
        <v>12844</v>
      </c>
      <c r="J1853" s="18" t="s">
        <v>12844</v>
      </c>
      <c r="K1853" s="18" t="s">
        <v>6102</v>
      </c>
      <c r="L1853" s="20" t="s">
        <v>13897</v>
      </c>
      <c r="M1853" s="18" t="s">
        <v>4373</v>
      </c>
      <c r="N1853" s="21" t="s">
        <v>13898</v>
      </c>
      <c r="O1853" s="18"/>
    </row>
    <row r="1854" spans="1:15" ht="15" customHeight="1">
      <c r="A1854" s="18" t="s">
        <v>242</v>
      </c>
      <c r="B1854" s="18" t="s">
        <v>243</v>
      </c>
      <c r="C1854" s="19">
        <v>17</v>
      </c>
      <c r="D1854" s="18" t="s">
        <v>763</v>
      </c>
      <c r="E1854" s="18" t="s">
        <v>13786</v>
      </c>
      <c r="F1854" s="20">
        <v>29539287</v>
      </c>
      <c r="G1854" s="18" t="s">
        <v>13899</v>
      </c>
      <c r="H1854" s="18" t="s">
        <v>13900</v>
      </c>
      <c r="I1854" s="18" t="s">
        <v>13901</v>
      </c>
      <c r="J1854" s="18"/>
      <c r="K1854" s="18" t="s">
        <v>4972</v>
      </c>
      <c r="L1854" s="20" t="s">
        <v>13902</v>
      </c>
      <c r="M1854" s="18" t="s">
        <v>4275</v>
      </c>
      <c r="N1854" s="21" t="s">
        <v>13903</v>
      </c>
      <c r="O1854" s="21" t="s">
        <v>13904</v>
      </c>
    </row>
    <row r="1855" spans="1:15" ht="15" customHeight="1">
      <c r="A1855" s="18" t="s">
        <v>242</v>
      </c>
      <c r="B1855" s="18" t="s">
        <v>243</v>
      </c>
      <c r="C1855" s="19">
        <v>17</v>
      </c>
      <c r="D1855" s="18" t="s">
        <v>763</v>
      </c>
      <c r="E1855" s="18" t="s">
        <v>13786</v>
      </c>
      <c r="F1855" s="20">
        <v>29204893</v>
      </c>
      <c r="G1855" s="18" t="s">
        <v>13905</v>
      </c>
      <c r="H1855" s="18" t="s">
        <v>13906</v>
      </c>
      <c r="I1855" s="18" t="s">
        <v>1546</v>
      </c>
      <c r="J1855" s="18" t="s">
        <v>13907</v>
      </c>
      <c r="K1855" s="18" t="s">
        <v>7118</v>
      </c>
      <c r="L1855" s="20" t="s">
        <v>13908</v>
      </c>
      <c r="M1855" s="18" t="s">
        <v>4206</v>
      </c>
      <c r="N1855" s="21" t="s">
        <v>13909</v>
      </c>
      <c r="O1855" s="21" t="s">
        <v>13910</v>
      </c>
    </row>
    <row r="1856" spans="1:15" ht="15" customHeight="1">
      <c r="A1856" s="18" t="s">
        <v>242</v>
      </c>
      <c r="B1856" s="18" t="s">
        <v>243</v>
      </c>
      <c r="C1856" s="19">
        <v>17</v>
      </c>
      <c r="D1856" s="18" t="s">
        <v>763</v>
      </c>
      <c r="E1856" s="18" t="s">
        <v>13786</v>
      </c>
      <c r="F1856" s="20">
        <v>29204894</v>
      </c>
      <c r="G1856" s="18" t="s">
        <v>13911</v>
      </c>
      <c r="H1856" s="18" t="s">
        <v>13912</v>
      </c>
      <c r="I1856" s="18" t="s">
        <v>1546</v>
      </c>
      <c r="J1856" s="18" t="s">
        <v>13907</v>
      </c>
      <c r="K1856" s="18" t="s">
        <v>7118</v>
      </c>
      <c r="L1856" s="20" t="s">
        <v>13913</v>
      </c>
      <c r="M1856" s="18" t="s">
        <v>4206</v>
      </c>
      <c r="N1856" s="21" t="s">
        <v>13914</v>
      </c>
      <c r="O1856" s="21" t="s">
        <v>13915</v>
      </c>
    </row>
    <row r="1857" spans="1:15" ht="15" customHeight="1">
      <c r="A1857" s="18" t="s">
        <v>242</v>
      </c>
      <c r="B1857" s="18" t="s">
        <v>243</v>
      </c>
      <c r="C1857" s="19">
        <v>17</v>
      </c>
      <c r="D1857" s="18" t="s">
        <v>763</v>
      </c>
      <c r="E1857" s="18" t="s">
        <v>13786</v>
      </c>
      <c r="F1857" s="20">
        <v>29332708</v>
      </c>
      <c r="G1857" s="18" t="s">
        <v>13916</v>
      </c>
      <c r="H1857" s="18" t="s">
        <v>13917</v>
      </c>
      <c r="I1857" s="18" t="s">
        <v>876</v>
      </c>
      <c r="J1857" s="18"/>
      <c r="K1857" s="18" t="s">
        <v>4552</v>
      </c>
      <c r="L1857" s="20" t="s">
        <v>13918</v>
      </c>
      <c r="M1857" s="18" t="s">
        <v>4215</v>
      </c>
      <c r="N1857" s="21" t="s">
        <v>13919</v>
      </c>
      <c r="O1857" s="21" t="s">
        <v>13920</v>
      </c>
    </row>
    <row r="1858" spans="1:15" ht="15" customHeight="1">
      <c r="A1858" s="18" t="s">
        <v>242</v>
      </c>
      <c r="B1858" s="18" t="s">
        <v>243</v>
      </c>
      <c r="C1858" s="19">
        <v>17</v>
      </c>
      <c r="D1858" s="18" t="s">
        <v>763</v>
      </c>
      <c r="E1858" s="18" t="s">
        <v>13786</v>
      </c>
      <c r="F1858" s="20">
        <v>29076000</v>
      </c>
      <c r="G1858" s="18" t="s">
        <v>13921</v>
      </c>
      <c r="H1858" s="18" t="s">
        <v>13922</v>
      </c>
      <c r="I1858" s="18" t="s">
        <v>782</v>
      </c>
      <c r="J1858" s="18" t="s">
        <v>13923</v>
      </c>
      <c r="K1858" s="18" t="s">
        <v>7118</v>
      </c>
      <c r="L1858" s="20" t="s">
        <v>13924</v>
      </c>
      <c r="M1858" s="18" t="s">
        <v>4206</v>
      </c>
      <c r="N1858" s="21" t="s">
        <v>13925</v>
      </c>
      <c r="O1858" s="21" t="s">
        <v>13926</v>
      </c>
    </row>
    <row r="1859" spans="1:15" ht="15" customHeight="1">
      <c r="A1859" s="18" t="s">
        <v>242</v>
      </c>
      <c r="B1859" s="18" t="s">
        <v>243</v>
      </c>
      <c r="C1859" s="19">
        <v>17</v>
      </c>
      <c r="D1859" s="18" t="s">
        <v>763</v>
      </c>
      <c r="E1859" s="18" t="s">
        <v>13786</v>
      </c>
      <c r="F1859" s="20">
        <v>28504390</v>
      </c>
      <c r="G1859" s="18" t="s">
        <v>13874</v>
      </c>
      <c r="H1859" s="18" t="s">
        <v>13927</v>
      </c>
      <c r="I1859" s="18" t="s">
        <v>2206</v>
      </c>
      <c r="J1859" s="18"/>
      <c r="K1859" s="18" t="s">
        <v>4213</v>
      </c>
      <c r="L1859" s="20" t="s">
        <v>13928</v>
      </c>
      <c r="M1859" s="18" t="s">
        <v>4643</v>
      </c>
      <c r="N1859" s="21" t="s">
        <v>13929</v>
      </c>
      <c r="O1859" s="21" t="s">
        <v>13930</v>
      </c>
    </row>
    <row r="1860" spans="1:15" ht="15" customHeight="1">
      <c r="A1860" s="18" t="s">
        <v>242</v>
      </c>
      <c r="B1860" s="18" t="s">
        <v>243</v>
      </c>
      <c r="C1860" s="19">
        <v>17</v>
      </c>
      <c r="D1860" s="18" t="s">
        <v>763</v>
      </c>
      <c r="E1860" s="18" t="s">
        <v>13786</v>
      </c>
      <c r="F1860" s="20">
        <v>27908543</v>
      </c>
      <c r="G1860" s="18" t="s">
        <v>13931</v>
      </c>
      <c r="H1860" s="18" t="s">
        <v>13932</v>
      </c>
      <c r="I1860" s="18" t="s">
        <v>1318</v>
      </c>
      <c r="J1860" s="18" t="s">
        <v>13933</v>
      </c>
      <c r="K1860" s="18" t="s">
        <v>4552</v>
      </c>
      <c r="L1860" s="20" t="s">
        <v>13934</v>
      </c>
      <c r="M1860" s="18" t="s">
        <v>4215</v>
      </c>
      <c r="N1860" s="21" t="s">
        <v>13935</v>
      </c>
      <c r="O1860" s="21" t="s">
        <v>13936</v>
      </c>
    </row>
    <row r="1861" spans="1:15" ht="15" customHeight="1">
      <c r="A1861" s="18" t="s">
        <v>242</v>
      </c>
      <c r="B1861" s="18" t="s">
        <v>243</v>
      </c>
      <c r="C1861" s="19">
        <v>17</v>
      </c>
      <c r="D1861" s="18" t="s">
        <v>763</v>
      </c>
      <c r="E1861" s="18" t="s">
        <v>13786</v>
      </c>
      <c r="F1861" s="20">
        <v>27627099</v>
      </c>
      <c r="G1861" s="18" t="s">
        <v>13937</v>
      </c>
      <c r="H1861" s="18" t="s">
        <v>13938</v>
      </c>
      <c r="I1861" s="18" t="s">
        <v>1955</v>
      </c>
      <c r="J1861" s="18" t="s">
        <v>13939</v>
      </c>
      <c r="K1861" s="18" t="s">
        <v>6894</v>
      </c>
      <c r="L1861" s="20" t="s">
        <v>13940</v>
      </c>
      <c r="M1861" s="18" t="s">
        <v>4215</v>
      </c>
      <c r="N1861" s="21" t="s">
        <v>13941</v>
      </c>
      <c r="O1861" s="21" t="s">
        <v>13942</v>
      </c>
    </row>
    <row r="1862" spans="1:15" ht="15" customHeight="1">
      <c r="A1862" s="18" t="s">
        <v>242</v>
      </c>
      <c r="B1862" s="18" t="s">
        <v>243</v>
      </c>
      <c r="C1862" s="19">
        <v>17</v>
      </c>
      <c r="D1862" s="18" t="s">
        <v>763</v>
      </c>
      <c r="E1862" s="18" t="s">
        <v>13786</v>
      </c>
      <c r="F1862" s="20">
        <v>27556410</v>
      </c>
      <c r="G1862" s="18" t="s">
        <v>13943</v>
      </c>
      <c r="H1862" s="18" t="s">
        <v>13944</v>
      </c>
      <c r="I1862" s="18" t="s">
        <v>2403</v>
      </c>
      <c r="J1862" s="18"/>
      <c r="K1862" s="18" t="s">
        <v>4234</v>
      </c>
      <c r="L1862" s="20" t="s">
        <v>13945</v>
      </c>
      <c r="M1862" s="18" t="s">
        <v>13946</v>
      </c>
      <c r="N1862" s="21" t="s">
        <v>13947</v>
      </c>
      <c r="O1862" s="21" t="s">
        <v>13948</v>
      </c>
    </row>
    <row r="1863" spans="1:15" ht="15" customHeight="1">
      <c r="A1863" s="18" t="s">
        <v>242</v>
      </c>
      <c r="B1863" s="18" t="s">
        <v>243</v>
      </c>
      <c r="C1863" s="19">
        <v>17</v>
      </c>
      <c r="D1863" s="18" t="s">
        <v>763</v>
      </c>
      <c r="E1863" s="18" t="s">
        <v>13786</v>
      </c>
      <c r="F1863" s="20">
        <v>27484272</v>
      </c>
      <c r="G1863" s="18" t="s">
        <v>13949</v>
      </c>
      <c r="H1863" s="18" t="s">
        <v>13950</v>
      </c>
      <c r="I1863" s="18" t="s">
        <v>3386</v>
      </c>
      <c r="J1863" s="18"/>
      <c r="K1863" s="18" t="s">
        <v>4213</v>
      </c>
      <c r="L1863" s="20" t="s">
        <v>13951</v>
      </c>
      <c r="M1863" s="18" t="s">
        <v>4643</v>
      </c>
      <c r="N1863" s="21" t="s">
        <v>13952</v>
      </c>
      <c r="O1863" s="21" t="s">
        <v>13953</v>
      </c>
    </row>
    <row r="1864" spans="1:15" ht="15" customHeight="1">
      <c r="A1864" s="18" t="s">
        <v>242</v>
      </c>
      <c r="B1864" s="18" t="s">
        <v>243</v>
      </c>
      <c r="C1864" s="19">
        <v>17</v>
      </c>
      <c r="D1864" s="18" t="s">
        <v>763</v>
      </c>
      <c r="E1864" s="18" t="s">
        <v>13786</v>
      </c>
      <c r="F1864" s="20">
        <v>27317287</v>
      </c>
      <c r="G1864" s="18" t="s">
        <v>13954</v>
      </c>
      <c r="H1864" s="18" t="s">
        <v>13955</v>
      </c>
      <c r="I1864" s="18" t="s">
        <v>5526</v>
      </c>
      <c r="J1864" s="18"/>
      <c r="K1864" s="18" t="s">
        <v>4213</v>
      </c>
      <c r="L1864" s="20" t="s">
        <v>13956</v>
      </c>
      <c r="M1864" s="18" t="s">
        <v>4206</v>
      </c>
      <c r="N1864" s="21" t="s">
        <v>13957</v>
      </c>
      <c r="O1864" s="21" t="s">
        <v>13958</v>
      </c>
    </row>
    <row r="1865" spans="1:15" ht="15" customHeight="1">
      <c r="A1865" s="18" t="s">
        <v>242</v>
      </c>
      <c r="B1865" s="18" t="s">
        <v>243</v>
      </c>
      <c r="C1865" s="19">
        <v>17</v>
      </c>
      <c r="D1865" s="18" t="s">
        <v>763</v>
      </c>
      <c r="E1865" s="18" t="s">
        <v>13786</v>
      </c>
      <c r="F1865" s="20">
        <v>26722169</v>
      </c>
      <c r="G1865" s="18" t="s">
        <v>13959</v>
      </c>
      <c r="H1865" s="18" t="s">
        <v>13960</v>
      </c>
      <c r="I1865" s="18" t="s">
        <v>930</v>
      </c>
      <c r="J1865" s="18"/>
      <c r="K1865" s="18" t="s">
        <v>13961</v>
      </c>
      <c r="L1865" s="20" t="s">
        <v>13962</v>
      </c>
      <c r="M1865" s="18" t="s">
        <v>5235</v>
      </c>
      <c r="N1865" s="21" t="s">
        <v>13963</v>
      </c>
      <c r="O1865" s="21" t="s">
        <v>13964</v>
      </c>
    </row>
    <row r="1866" spans="1:15" ht="15" customHeight="1">
      <c r="A1866" s="18" t="s">
        <v>242</v>
      </c>
      <c r="B1866" s="18" t="s">
        <v>243</v>
      </c>
      <c r="C1866" s="19">
        <v>17</v>
      </c>
      <c r="D1866" s="18" t="s">
        <v>763</v>
      </c>
      <c r="E1866" s="18" t="s">
        <v>13786</v>
      </c>
      <c r="F1866" s="20">
        <v>25824273</v>
      </c>
      <c r="G1866" s="18" t="s">
        <v>13965</v>
      </c>
      <c r="H1866" s="18" t="s">
        <v>13966</v>
      </c>
      <c r="I1866" s="18" t="s">
        <v>1963</v>
      </c>
      <c r="J1866" s="18" t="s">
        <v>13967</v>
      </c>
      <c r="K1866" s="18" t="s">
        <v>4552</v>
      </c>
      <c r="L1866" s="20" t="s">
        <v>13968</v>
      </c>
      <c r="M1866" s="18" t="s">
        <v>10775</v>
      </c>
      <c r="N1866" s="21" t="s">
        <v>13969</v>
      </c>
      <c r="O1866" s="21" t="s">
        <v>13970</v>
      </c>
    </row>
    <row r="1867" spans="1:15" ht="15" customHeight="1">
      <c r="A1867" s="18" t="s">
        <v>242</v>
      </c>
      <c r="B1867" s="18" t="s">
        <v>243</v>
      </c>
      <c r="C1867" s="19">
        <v>17</v>
      </c>
      <c r="D1867" s="18" t="s">
        <v>763</v>
      </c>
      <c r="E1867" s="18" t="s">
        <v>13786</v>
      </c>
      <c r="F1867" s="20">
        <v>25412782</v>
      </c>
      <c r="G1867" s="18" t="s">
        <v>13971</v>
      </c>
      <c r="H1867" s="18" t="s">
        <v>13972</v>
      </c>
      <c r="I1867" s="18" t="s">
        <v>779</v>
      </c>
      <c r="J1867" s="18"/>
      <c r="K1867" s="18" t="s">
        <v>4772</v>
      </c>
      <c r="L1867" s="20" t="s">
        <v>13973</v>
      </c>
      <c r="M1867" s="18" t="s">
        <v>4341</v>
      </c>
      <c r="N1867" s="21" t="s">
        <v>13974</v>
      </c>
      <c r="O1867" s="21" t="s">
        <v>13975</v>
      </c>
    </row>
    <row r="1868" spans="1:15" ht="15" customHeight="1">
      <c r="A1868" s="18" t="s">
        <v>242</v>
      </c>
      <c r="B1868" s="18" t="s">
        <v>243</v>
      </c>
      <c r="C1868" s="19">
        <v>17</v>
      </c>
      <c r="D1868" s="18" t="s">
        <v>763</v>
      </c>
      <c r="E1868" s="18" t="s">
        <v>13786</v>
      </c>
      <c r="F1868" s="20">
        <v>26289788</v>
      </c>
      <c r="G1868" s="18" t="s">
        <v>13954</v>
      </c>
      <c r="H1868" s="18" t="s">
        <v>13976</v>
      </c>
      <c r="I1868" s="18" t="s">
        <v>976</v>
      </c>
      <c r="J1868" s="18" t="s">
        <v>13977</v>
      </c>
      <c r="K1868" s="18" t="s">
        <v>7568</v>
      </c>
      <c r="L1868" s="20" t="s">
        <v>13978</v>
      </c>
      <c r="M1868" s="18" t="s">
        <v>4215</v>
      </c>
      <c r="N1868" s="21" t="s">
        <v>13979</v>
      </c>
      <c r="O1868" s="21" t="s">
        <v>13980</v>
      </c>
    </row>
    <row r="1869" spans="1:15" ht="15" customHeight="1">
      <c r="A1869" s="18" t="s">
        <v>242</v>
      </c>
      <c r="B1869" s="18" t="s">
        <v>243</v>
      </c>
      <c r="C1869" s="19">
        <v>17</v>
      </c>
      <c r="D1869" s="18" t="s">
        <v>763</v>
      </c>
      <c r="E1869" s="18" t="s">
        <v>13786</v>
      </c>
      <c r="F1869" s="20">
        <v>25127207</v>
      </c>
      <c r="G1869" s="18" t="s">
        <v>13949</v>
      </c>
      <c r="H1869" s="18" t="s">
        <v>13981</v>
      </c>
      <c r="I1869" s="18" t="s">
        <v>13982</v>
      </c>
      <c r="J1869" s="18" t="s">
        <v>13983</v>
      </c>
      <c r="K1869" s="18" t="s">
        <v>6780</v>
      </c>
      <c r="L1869" s="20" t="s">
        <v>13984</v>
      </c>
      <c r="M1869" s="18" t="s">
        <v>4643</v>
      </c>
      <c r="N1869" s="21" t="s">
        <v>13985</v>
      </c>
      <c r="O1869" s="21" t="s">
        <v>13986</v>
      </c>
    </row>
    <row r="1870" spans="1:15" ht="15" customHeight="1">
      <c r="A1870" s="18" t="s">
        <v>242</v>
      </c>
      <c r="B1870" s="18" t="s">
        <v>243</v>
      </c>
      <c r="C1870" s="19">
        <v>17</v>
      </c>
      <c r="D1870" s="18" t="s">
        <v>763</v>
      </c>
      <c r="E1870" s="18" t="s">
        <v>13786</v>
      </c>
      <c r="F1870" s="20">
        <v>25196833</v>
      </c>
      <c r="G1870" s="18" t="s">
        <v>13987</v>
      </c>
      <c r="H1870" s="18" t="s">
        <v>13988</v>
      </c>
      <c r="I1870" s="18" t="s">
        <v>6560</v>
      </c>
      <c r="J1870" s="18" t="s">
        <v>13989</v>
      </c>
      <c r="K1870" s="18" t="s">
        <v>4450</v>
      </c>
      <c r="L1870" s="20" t="s">
        <v>13990</v>
      </c>
      <c r="M1870" s="18" t="s">
        <v>4206</v>
      </c>
      <c r="N1870" s="21" t="s">
        <v>13991</v>
      </c>
      <c r="O1870" s="21" t="s">
        <v>13992</v>
      </c>
    </row>
    <row r="1871" spans="1:15" ht="15" customHeight="1">
      <c r="A1871" s="18" t="s">
        <v>242</v>
      </c>
      <c r="B1871" s="18" t="s">
        <v>243</v>
      </c>
      <c r="C1871" s="19">
        <v>17</v>
      </c>
      <c r="D1871" s="18" t="s">
        <v>763</v>
      </c>
      <c r="E1871" s="18" t="s">
        <v>13786</v>
      </c>
      <c r="F1871" s="20">
        <v>25219705</v>
      </c>
      <c r="G1871" s="18" t="s">
        <v>13993</v>
      </c>
      <c r="H1871" s="18" t="s">
        <v>13994</v>
      </c>
      <c r="I1871" s="18" t="s">
        <v>1569</v>
      </c>
      <c r="J1871" s="18"/>
      <c r="K1871" s="18" t="s">
        <v>4552</v>
      </c>
      <c r="L1871" s="20" t="s">
        <v>13995</v>
      </c>
      <c r="M1871" s="18" t="s">
        <v>4612</v>
      </c>
      <c r="N1871" s="21" t="s">
        <v>13996</v>
      </c>
      <c r="O1871" s="21" t="s">
        <v>13997</v>
      </c>
    </row>
    <row r="1872" spans="1:15" ht="15" customHeight="1">
      <c r="A1872" s="18" t="s">
        <v>242</v>
      </c>
      <c r="B1872" s="18" t="s">
        <v>243</v>
      </c>
      <c r="C1872" s="19">
        <v>17</v>
      </c>
      <c r="D1872" s="18" t="s">
        <v>763</v>
      </c>
      <c r="E1872" s="18" t="s">
        <v>13786</v>
      </c>
      <c r="F1872" s="20">
        <v>24758522</v>
      </c>
      <c r="G1872" s="18" t="s">
        <v>13998</v>
      </c>
      <c r="H1872" s="18" t="s">
        <v>13999</v>
      </c>
      <c r="I1872" s="18" t="s">
        <v>1108</v>
      </c>
      <c r="J1872" s="18" t="s">
        <v>14000</v>
      </c>
      <c r="K1872" s="18" t="s">
        <v>4450</v>
      </c>
      <c r="L1872" s="20" t="s">
        <v>14001</v>
      </c>
      <c r="M1872" s="18" t="s">
        <v>4275</v>
      </c>
      <c r="N1872" s="21" t="s">
        <v>14002</v>
      </c>
      <c r="O1872" s="21" t="s">
        <v>14003</v>
      </c>
    </row>
    <row r="1873" spans="1:15" ht="15" customHeight="1">
      <c r="A1873" s="18" t="s">
        <v>242</v>
      </c>
      <c r="B1873" s="18" t="s">
        <v>243</v>
      </c>
      <c r="C1873" s="19">
        <v>17</v>
      </c>
      <c r="D1873" s="18" t="s">
        <v>763</v>
      </c>
      <c r="E1873" s="18" t="s">
        <v>13786</v>
      </c>
      <c r="F1873" s="20">
        <v>24126079</v>
      </c>
      <c r="G1873" s="18" t="s">
        <v>14004</v>
      </c>
      <c r="H1873" s="18" t="s">
        <v>14005</v>
      </c>
      <c r="I1873" s="18" t="s">
        <v>749</v>
      </c>
      <c r="J1873" s="18" t="s">
        <v>14006</v>
      </c>
      <c r="K1873" s="18" t="s">
        <v>4552</v>
      </c>
      <c r="L1873" s="20" t="s">
        <v>14007</v>
      </c>
      <c r="M1873" s="18" t="s">
        <v>4215</v>
      </c>
      <c r="N1873" s="21" t="s">
        <v>14008</v>
      </c>
      <c r="O1873" s="21" t="s">
        <v>14009</v>
      </c>
    </row>
    <row r="1874" spans="1:15" ht="15" customHeight="1">
      <c r="A1874" s="18" t="s">
        <v>242</v>
      </c>
      <c r="B1874" s="18" t="s">
        <v>243</v>
      </c>
      <c r="C1874" s="19">
        <v>17</v>
      </c>
      <c r="D1874" s="18" t="s">
        <v>763</v>
      </c>
      <c r="E1874" s="18" t="s">
        <v>13786</v>
      </c>
      <c r="F1874" s="20">
        <v>23543977</v>
      </c>
      <c r="G1874" s="18" t="s">
        <v>14010</v>
      </c>
      <c r="H1874" s="18" t="s">
        <v>14011</v>
      </c>
      <c r="I1874" s="18" t="s">
        <v>6943</v>
      </c>
      <c r="J1874" s="18"/>
      <c r="K1874" s="18" t="s">
        <v>13961</v>
      </c>
      <c r="L1874" s="20" t="s">
        <v>14012</v>
      </c>
      <c r="M1874" s="18" t="s">
        <v>5235</v>
      </c>
      <c r="N1874" s="21" t="s">
        <v>14013</v>
      </c>
      <c r="O1874" s="21" t="s">
        <v>14014</v>
      </c>
    </row>
    <row r="1875" spans="1:15" ht="15" customHeight="1">
      <c r="A1875" s="18" t="s">
        <v>242</v>
      </c>
      <c r="B1875" s="18" t="s">
        <v>243</v>
      </c>
      <c r="C1875" s="19">
        <v>17</v>
      </c>
      <c r="D1875" s="18" t="s">
        <v>763</v>
      </c>
      <c r="E1875" s="18" t="s">
        <v>13786</v>
      </c>
      <c r="F1875" s="20">
        <v>22971922</v>
      </c>
      <c r="G1875" s="18" t="s">
        <v>14015</v>
      </c>
      <c r="H1875" s="18" t="s">
        <v>14016</v>
      </c>
      <c r="I1875" s="18" t="s">
        <v>4879</v>
      </c>
      <c r="J1875" s="18"/>
      <c r="K1875" s="18" t="s">
        <v>4245</v>
      </c>
      <c r="L1875" s="20" t="s">
        <v>14017</v>
      </c>
      <c r="M1875" s="18" t="s">
        <v>4206</v>
      </c>
      <c r="N1875" s="21" t="s">
        <v>14018</v>
      </c>
      <c r="O1875" s="21" t="s">
        <v>14019</v>
      </c>
    </row>
    <row r="1876" spans="1:15" ht="15" customHeight="1">
      <c r="A1876" s="18" t="s">
        <v>242</v>
      </c>
      <c r="B1876" s="18" t="s">
        <v>243</v>
      </c>
      <c r="C1876" s="19">
        <v>17</v>
      </c>
      <c r="D1876" s="18" t="s">
        <v>763</v>
      </c>
      <c r="E1876" s="18" t="s">
        <v>13786</v>
      </c>
      <c r="F1876" s="20">
        <v>22521418</v>
      </c>
      <c r="G1876" s="18" t="s">
        <v>14020</v>
      </c>
      <c r="H1876" s="18" t="s">
        <v>14021</v>
      </c>
      <c r="I1876" s="18" t="s">
        <v>14022</v>
      </c>
      <c r="J1876" s="18" t="s">
        <v>14023</v>
      </c>
      <c r="K1876" s="18" t="s">
        <v>4468</v>
      </c>
      <c r="L1876" s="20" t="s">
        <v>14024</v>
      </c>
      <c r="M1876" s="18" t="s">
        <v>8320</v>
      </c>
      <c r="N1876" s="21" t="s">
        <v>14025</v>
      </c>
      <c r="O1876" s="21" t="s">
        <v>14026</v>
      </c>
    </row>
    <row r="1877" spans="1:15" ht="15" customHeight="1">
      <c r="A1877" s="18" t="s">
        <v>242</v>
      </c>
      <c r="B1877" s="18" t="s">
        <v>243</v>
      </c>
      <c r="C1877" s="19">
        <v>17</v>
      </c>
      <c r="D1877" s="18" t="s">
        <v>763</v>
      </c>
      <c r="E1877" s="18" t="s">
        <v>13786</v>
      </c>
      <c r="F1877" s="20">
        <v>22336583</v>
      </c>
      <c r="G1877" s="18" t="s">
        <v>14027</v>
      </c>
      <c r="H1877" s="18" t="s">
        <v>14028</v>
      </c>
      <c r="I1877" s="18" t="s">
        <v>1632</v>
      </c>
      <c r="J1877" s="18" t="s">
        <v>14029</v>
      </c>
      <c r="K1877" s="18" t="s">
        <v>5177</v>
      </c>
      <c r="L1877" s="20" t="s">
        <v>14030</v>
      </c>
      <c r="M1877" s="18" t="s">
        <v>4275</v>
      </c>
      <c r="N1877" s="21" t="s">
        <v>14031</v>
      </c>
      <c r="O1877" s="21" t="s">
        <v>14032</v>
      </c>
    </row>
    <row r="1878" spans="1:15" ht="15" customHeight="1">
      <c r="A1878" s="18" t="s">
        <v>242</v>
      </c>
      <c r="B1878" s="18" t="s">
        <v>243</v>
      </c>
      <c r="C1878" s="19">
        <v>17</v>
      </c>
      <c r="D1878" s="18" t="s">
        <v>763</v>
      </c>
      <c r="E1878" s="18" t="s">
        <v>13786</v>
      </c>
      <c r="F1878" s="20">
        <v>22400979</v>
      </c>
      <c r="G1878" s="18" t="s">
        <v>14033</v>
      </c>
      <c r="H1878" s="18" t="s">
        <v>14034</v>
      </c>
      <c r="I1878" s="18" t="s">
        <v>4893</v>
      </c>
      <c r="J1878" s="18" t="s">
        <v>14035</v>
      </c>
      <c r="K1878" s="18" t="s">
        <v>7568</v>
      </c>
      <c r="L1878" s="20" t="s">
        <v>14036</v>
      </c>
      <c r="M1878" s="18" t="s">
        <v>4215</v>
      </c>
      <c r="N1878" s="21" t="s">
        <v>14037</v>
      </c>
      <c r="O1878" s="21" t="s">
        <v>14038</v>
      </c>
    </row>
    <row r="1879" spans="1:15" ht="15" customHeight="1">
      <c r="A1879" s="18" t="s">
        <v>242</v>
      </c>
      <c r="B1879" s="18" t="s">
        <v>243</v>
      </c>
      <c r="C1879" s="19">
        <v>17</v>
      </c>
      <c r="D1879" s="18" t="s">
        <v>763</v>
      </c>
      <c r="E1879" s="18" t="s">
        <v>13786</v>
      </c>
      <c r="F1879" s="20">
        <v>22481581</v>
      </c>
      <c r="G1879" s="18" t="s">
        <v>13949</v>
      </c>
      <c r="H1879" s="18" t="s">
        <v>13938</v>
      </c>
      <c r="I1879" s="18" t="s">
        <v>4893</v>
      </c>
      <c r="J1879" s="18"/>
      <c r="K1879" s="18" t="s">
        <v>6894</v>
      </c>
      <c r="L1879" s="20" t="s">
        <v>14039</v>
      </c>
      <c r="M1879" s="18" t="s">
        <v>4215</v>
      </c>
      <c r="N1879" s="21" t="s">
        <v>14040</v>
      </c>
      <c r="O1879" s="21" t="s">
        <v>14041</v>
      </c>
    </row>
    <row r="1880" spans="1:15" ht="15" customHeight="1">
      <c r="A1880" s="18" t="s">
        <v>242</v>
      </c>
      <c r="B1880" s="18" t="s">
        <v>243</v>
      </c>
      <c r="C1880" s="19">
        <v>17</v>
      </c>
      <c r="D1880" s="18" t="s">
        <v>763</v>
      </c>
      <c r="E1880" s="18" t="s">
        <v>13786</v>
      </c>
      <c r="F1880" s="20">
        <v>22071477</v>
      </c>
      <c r="G1880" s="18" t="s">
        <v>14042</v>
      </c>
      <c r="H1880" s="18" t="s">
        <v>14043</v>
      </c>
      <c r="I1880" s="18" t="s">
        <v>1030</v>
      </c>
      <c r="J1880" s="18" t="s">
        <v>10523</v>
      </c>
      <c r="K1880" s="18" t="s">
        <v>4245</v>
      </c>
      <c r="L1880" s="20" t="s">
        <v>14044</v>
      </c>
      <c r="M1880" s="18" t="s">
        <v>5443</v>
      </c>
      <c r="N1880" s="21" t="s">
        <v>14045</v>
      </c>
      <c r="O1880" s="21" t="s">
        <v>14046</v>
      </c>
    </row>
    <row r="1881" spans="1:15" ht="15" customHeight="1">
      <c r="A1881" s="18" t="s">
        <v>242</v>
      </c>
      <c r="B1881" s="18" t="s">
        <v>243</v>
      </c>
      <c r="C1881" s="19">
        <v>17</v>
      </c>
      <c r="D1881" s="18" t="s">
        <v>763</v>
      </c>
      <c r="E1881" s="18" t="s">
        <v>13786</v>
      </c>
      <c r="F1881" s="20">
        <v>23209897</v>
      </c>
      <c r="G1881" s="18" t="s">
        <v>14047</v>
      </c>
      <c r="H1881" s="18" t="s">
        <v>14048</v>
      </c>
      <c r="I1881" s="18" t="s">
        <v>1645</v>
      </c>
      <c r="J1881" s="18" t="s">
        <v>14049</v>
      </c>
      <c r="K1881" s="18" t="s">
        <v>14050</v>
      </c>
      <c r="L1881" s="20" t="s">
        <v>14051</v>
      </c>
      <c r="M1881" s="18" t="s">
        <v>4206</v>
      </c>
      <c r="N1881" s="21" t="s">
        <v>14052</v>
      </c>
      <c r="O1881" s="21" t="s">
        <v>14053</v>
      </c>
    </row>
    <row r="1882" spans="1:15" ht="15" customHeight="1">
      <c r="A1882" s="18" t="s">
        <v>242</v>
      </c>
      <c r="B1882" s="18" t="s">
        <v>243</v>
      </c>
      <c r="C1882" s="19">
        <v>17</v>
      </c>
      <c r="D1882" s="18" t="s">
        <v>763</v>
      </c>
      <c r="E1882" s="18" t="s">
        <v>13786</v>
      </c>
      <c r="F1882" s="20">
        <v>21711328</v>
      </c>
      <c r="G1882" s="18" t="s">
        <v>14054</v>
      </c>
      <c r="H1882" s="18" t="s">
        <v>14055</v>
      </c>
      <c r="I1882" s="18" t="s">
        <v>717</v>
      </c>
      <c r="J1882" s="18" t="s">
        <v>14056</v>
      </c>
      <c r="K1882" s="18" t="s">
        <v>4213</v>
      </c>
      <c r="L1882" s="20" t="s">
        <v>14057</v>
      </c>
      <c r="M1882" s="18" t="s">
        <v>4206</v>
      </c>
      <c r="N1882" s="21" t="s">
        <v>14058</v>
      </c>
      <c r="O1882" s="21" t="s">
        <v>14059</v>
      </c>
    </row>
    <row r="1883" spans="1:15" ht="15" customHeight="1">
      <c r="A1883" s="18" t="s">
        <v>242</v>
      </c>
      <c r="B1883" s="18" t="s">
        <v>243</v>
      </c>
      <c r="C1883" s="19">
        <v>17</v>
      </c>
      <c r="D1883" s="18" t="s">
        <v>763</v>
      </c>
      <c r="E1883" s="18" t="s">
        <v>13786</v>
      </c>
      <c r="F1883" s="20">
        <v>21807764</v>
      </c>
      <c r="G1883" s="18" t="s">
        <v>14060</v>
      </c>
      <c r="H1883" s="18" t="s">
        <v>14061</v>
      </c>
      <c r="I1883" s="18" t="s">
        <v>14062</v>
      </c>
      <c r="J1883" s="18" t="s">
        <v>14063</v>
      </c>
      <c r="K1883" s="18" t="s">
        <v>4571</v>
      </c>
      <c r="L1883" s="20" t="s">
        <v>14064</v>
      </c>
      <c r="M1883" s="18" t="s">
        <v>5357</v>
      </c>
      <c r="N1883" s="21" t="s">
        <v>14065</v>
      </c>
      <c r="O1883" s="21" t="s">
        <v>14066</v>
      </c>
    </row>
    <row r="1884" spans="1:15" ht="15" customHeight="1">
      <c r="A1884" s="18" t="s">
        <v>242</v>
      </c>
      <c r="B1884" s="18" t="s">
        <v>243</v>
      </c>
      <c r="C1884" s="19">
        <v>17</v>
      </c>
      <c r="D1884" s="18" t="s">
        <v>763</v>
      </c>
      <c r="E1884" s="18" t="s">
        <v>13786</v>
      </c>
      <c r="F1884" s="20">
        <v>21862748</v>
      </c>
      <c r="G1884" s="18" t="s">
        <v>14067</v>
      </c>
      <c r="H1884" s="18" t="s">
        <v>14068</v>
      </c>
      <c r="I1884" s="18" t="s">
        <v>14069</v>
      </c>
      <c r="J1884" s="18"/>
      <c r="K1884" s="18" t="s">
        <v>14070</v>
      </c>
      <c r="L1884" s="20" t="s">
        <v>14071</v>
      </c>
      <c r="M1884" s="18" t="s">
        <v>4393</v>
      </c>
      <c r="N1884" s="21" t="s">
        <v>14072</v>
      </c>
      <c r="O1884" s="21" t="s">
        <v>14073</v>
      </c>
    </row>
    <row r="1885" spans="1:15" ht="15" customHeight="1">
      <c r="A1885" s="18" t="s">
        <v>242</v>
      </c>
      <c r="B1885" s="18" t="s">
        <v>243</v>
      </c>
      <c r="C1885" s="19">
        <v>17</v>
      </c>
      <c r="D1885" s="18" t="s">
        <v>763</v>
      </c>
      <c r="E1885" s="18" t="s">
        <v>13786</v>
      </c>
      <c r="F1885" s="20">
        <v>21668861</v>
      </c>
      <c r="G1885" s="18" t="s">
        <v>14074</v>
      </c>
      <c r="H1885" s="18" t="s">
        <v>14075</v>
      </c>
      <c r="I1885" s="18" t="s">
        <v>720</v>
      </c>
      <c r="J1885" s="18" t="s">
        <v>14076</v>
      </c>
      <c r="K1885" s="18" t="s">
        <v>7187</v>
      </c>
      <c r="L1885" s="20" t="s">
        <v>14077</v>
      </c>
      <c r="M1885" s="18" t="s">
        <v>14078</v>
      </c>
      <c r="N1885" s="21" t="s">
        <v>14079</v>
      </c>
      <c r="O1885" s="21" t="s">
        <v>14080</v>
      </c>
    </row>
    <row r="1886" spans="1:15" ht="15" customHeight="1">
      <c r="A1886" s="18" t="s">
        <v>242</v>
      </c>
      <c r="B1886" s="18" t="s">
        <v>243</v>
      </c>
      <c r="C1886" s="19">
        <v>17</v>
      </c>
      <c r="D1886" s="18" t="s">
        <v>763</v>
      </c>
      <c r="E1886" s="18" t="s">
        <v>13786</v>
      </c>
      <c r="F1886" s="20">
        <v>21306785</v>
      </c>
      <c r="G1886" s="18" t="s">
        <v>14081</v>
      </c>
      <c r="H1886" s="18" t="s">
        <v>2572</v>
      </c>
      <c r="I1886" s="18" t="s">
        <v>4938</v>
      </c>
      <c r="J1886" s="18" t="s">
        <v>14082</v>
      </c>
      <c r="K1886" s="18" t="s">
        <v>4552</v>
      </c>
      <c r="L1886" s="20" t="s">
        <v>14083</v>
      </c>
      <c r="M1886" s="18" t="s">
        <v>4215</v>
      </c>
      <c r="N1886" s="21" t="s">
        <v>14084</v>
      </c>
      <c r="O1886" s="21" t="s">
        <v>14085</v>
      </c>
    </row>
    <row r="1887" spans="1:15" ht="15" customHeight="1">
      <c r="A1887" s="18" t="s">
        <v>242</v>
      </c>
      <c r="B1887" s="18" t="s">
        <v>243</v>
      </c>
      <c r="C1887" s="19">
        <v>17</v>
      </c>
      <c r="D1887" s="18" t="s">
        <v>763</v>
      </c>
      <c r="E1887" s="18" t="s">
        <v>13786</v>
      </c>
      <c r="F1887" s="20">
        <v>21571203</v>
      </c>
      <c r="G1887" s="18" t="s">
        <v>14086</v>
      </c>
      <c r="H1887" s="18" t="s">
        <v>14087</v>
      </c>
      <c r="I1887" s="18" t="s">
        <v>1680</v>
      </c>
      <c r="J1887" s="18"/>
      <c r="K1887" s="18" t="s">
        <v>4552</v>
      </c>
      <c r="L1887" s="20" t="s">
        <v>14088</v>
      </c>
      <c r="M1887" s="18" t="s">
        <v>4982</v>
      </c>
      <c r="N1887" s="21" t="s">
        <v>14089</v>
      </c>
      <c r="O1887" s="21" t="s">
        <v>14090</v>
      </c>
    </row>
    <row r="1888" spans="1:15" ht="15" customHeight="1">
      <c r="A1888" s="18" t="s">
        <v>242</v>
      </c>
      <c r="B1888" s="18" t="s">
        <v>243</v>
      </c>
      <c r="C1888" s="19">
        <v>17</v>
      </c>
      <c r="D1888" s="18" t="s">
        <v>763</v>
      </c>
      <c r="E1888" s="18" t="s">
        <v>13786</v>
      </c>
      <c r="F1888" s="20">
        <v>21093659</v>
      </c>
      <c r="G1888" s="18" t="s">
        <v>14091</v>
      </c>
      <c r="H1888" s="18" t="s">
        <v>14092</v>
      </c>
      <c r="I1888" s="18" t="s">
        <v>4952</v>
      </c>
      <c r="J1888" s="18"/>
      <c r="K1888" s="18" t="s">
        <v>4552</v>
      </c>
      <c r="L1888" s="20" t="s">
        <v>14093</v>
      </c>
      <c r="M1888" s="18" t="s">
        <v>4215</v>
      </c>
      <c r="N1888" s="21" t="s">
        <v>14094</v>
      </c>
      <c r="O1888" s="21" t="s">
        <v>14095</v>
      </c>
    </row>
    <row r="1889" spans="1:15" ht="15" customHeight="1">
      <c r="A1889" s="18" t="s">
        <v>242</v>
      </c>
      <c r="B1889" s="18" t="s">
        <v>243</v>
      </c>
      <c r="C1889" s="19">
        <v>17</v>
      </c>
      <c r="D1889" s="18" t="s">
        <v>763</v>
      </c>
      <c r="E1889" s="18" t="s">
        <v>13786</v>
      </c>
      <c r="F1889" s="20">
        <v>21093660</v>
      </c>
      <c r="G1889" s="18" t="s">
        <v>14096</v>
      </c>
      <c r="H1889" s="18" t="s">
        <v>14097</v>
      </c>
      <c r="I1889" s="18" t="s">
        <v>4952</v>
      </c>
      <c r="J1889" s="18"/>
      <c r="K1889" s="18" t="s">
        <v>4552</v>
      </c>
      <c r="L1889" s="20" t="s">
        <v>14098</v>
      </c>
      <c r="M1889" s="18" t="s">
        <v>4215</v>
      </c>
      <c r="N1889" s="21" t="s">
        <v>14099</v>
      </c>
      <c r="O1889" s="21" t="s">
        <v>14100</v>
      </c>
    </row>
    <row r="1890" spans="1:15" ht="15" customHeight="1">
      <c r="A1890" s="18" t="s">
        <v>242</v>
      </c>
      <c r="B1890" s="18" t="s">
        <v>243</v>
      </c>
      <c r="C1890" s="19">
        <v>17</v>
      </c>
      <c r="D1890" s="18" t="s">
        <v>763</v>
      </c>
      <c r="E1890" s="18" t="s">
        <v>13786</v>
      </c>
      <c r="F1890" s="20">
        <v>20716226</v>
      </c>
      <c r="G1890" s="18" t="s">
        <v>14101</v>
      </c>
      <c r="H1890" s="18" t="s">
        <v>14102</v>
      </c>
      <c r="I1890" s="18" t="s">
        <v>4958</v>
      </c>
      <c r="J1890" s="18"/>
      <c r="K1890" s="18" t="s">
        <v>4213</v>
      </c>
      <c r="L1890" s="20" t="s">
        <v>14103</v>
      </c>
      <c r="M1890" s="18" t="s">
        <v>4206</v>
      </c>
      <c r="N1890" s="21" t="s">
        <v>14104</v>
      </c>
      <c r="O1890" s="21" t="s">
        <v>14105</v>
      </c>
    </row>
    <row r="1891" spans="1:15" ht="15" customHeight="1">
      <c r="A1891" s="18" t="s">
        <v>242</v>
      </c>
      <c r="B1891" s="18" t="s">
        <v>243</v>
      </c>
      <c r="C1891" s="19">
        <v>17</v>
      </c>
      <c r="D1891" s="18" t="s">
        <v>763</v>
      </c>
      <c r="E1891" s="18" t="s">
        <v>13786</v>
      </c>
      <c r="F1891" s="20">
        <v>20359251</v>
      </c>
      <c r="G1891" s="18" t="s">
        <v>14106</v>
      </c>
      <c r="H1891" s="18" t="s">
        <v>14107</v>
      </c>
      <c r="I1891" s="18" t="s">
        <v>14108</v>
      </c>
      <c r="J1891" s="18"/>
      <c r="K1891" s="18" t="s">
        <v>14109</v>
      </c>
      <c r="L1891" s="20" t="s">
        <v>14110</v>
      </c>
      <c r="M1891" s="18" t="s">
        <v>4215</v>
      </c>
      <c r="N1891" s="21" t="s">
        <v>14111</v>
      </c>
      <c r="O1891" s="21" t="s">
        <v>14112</v>
      </c>
    </row>
    <row r="1892" spans="1:15" ht="15" customHeight="1">
      <c r="A1892" s="18" t="s">
        <v>242</v>
      </c>
      <c r="B1892" s="18" t="s">
        <v>243</v>
      </c>
      <c r="C1892" s="19">
        <v>17</v>
      </c>
      <c r="D1892" s="18" t="s">
        <v>763</v>
      </c>
      <c r="E1892" s="18" t="s">
        <v>13786</v>
      </c>
      <c r="F1892" s="20">
        <v>20218921</v>
      </c>
      <c r="G1892" s="18" t="s">
        <v>14113</v>
      </c>
      <c r="H1892" s="18" t="s">
        <v>14114</v>
      </c>
      <c r="I1892" s="18" t="s">
        <v>8386</v>
      </c>
      <c r="J1892" s="18"/>
      <c r="K1892" s="18" t="s">
        <v>11405</v>
      </c>
      <c r="L1892" s="20" t="s">
        <v>14115</v>
      </c>
      <c r="M1892" s="18" t="s">
        <v>4341</v>
      </c>
      <c r="N1892" s="21" t="s">
        <v>14116</v>
      </c>
      <c r="O1892" s="21" t="s">
        <v>14117</v>
      </c>
    </row>
    <row r="1893" spans="1:15" ht="15" customHeight="1">
      <c r="A1893" s="18" t="s">
        <v>242</v>
      </c>
      <c r="B1893" s="18" t="s">
        <v>243</v>
      </c>
      <c r="C1893" s="19">
        <v>17</v>
      </c>
      <c r="D1893" s="18" t="s">
        <v>763</v>
      </c>
      <c r="E1893" s="18" t="s">
        <v>13786</v>
      </c>
      <c r="F1893" s="20">
        <v>19438535</v>
      </c>
      <c r="G1893" s="18" t="s">
        <v>14118</v>
      </c>
      <c r="H1893" s="18" t="s">
        <v>14119</v>
      </c>
      <c r="I1893" s="18" t="s">
        <v>5741</v>
      </c>
      <c r="J1893" s="18" t="s">
        <v>10896</v>
      </c>
      <c r="K1893" s="18" t="s">
        <v>4450</v>
      </c>
      <c r="L1893" s="20" t="s">
        <v>14120</v>
      </c>
      <c r="M1893" s="18" t="s">
        <v>4206</v>
      </c>
      <c r="N1893" s="21" t="s">
        <v>14121</v>
      </c>
      <c r="O1893" s="21" t="s">
        <v>14122</v>
      </c>
    </row>
    <row r="1894" spans="1:15" ht="15" customHeight="1">
      <c r="A1894" s="18" t="s">
        <v>242</v>
      </c>
      <c r="B1894" s="18" t="s">
        <v>243</v>
      </c>
      <c r="C1894" s="19">
        <v>17</v>
      </c>
      <c r="D1894" s="18" t="s">
        <v>763</v>
      </c>
      <c r="E1894" s="18" t="s">
        <v>13786</v>
      </c>
      <c r="F1894" s="20">
        <v>19094122</v>
      </c>
      <c r="G1894" s="18" t="s">
        <v>14123</v>
      </c>
      <c r="H1894" s="18" t="s">
        <v>14124</v>
      </c>
      <c r="I1894" s="18" t="s">
        <v>805</v>
      </c>
      <c r="J1894" s="18" t="s">
        <v>14125</v>
      </c>
      <c r="K1894" s="18" t="s">
        <v>4450</v>
      </c>
      <c r="L1894" s="20" t="s">
        <v>14126</v>
      </c>
      <c r="M1894" s="18" t="s">
        <v>4452</v>
      </c>
      <c r="N1894" s="21" t="s">
        <v>14127</v>
      </c>
      <c r="O1894" s="21" t="s">
        <v>14128</v>
      </c>
    </row>
    <row r="1895" spans="1:15" ht="15" customHeight="1">
      <c r="A1895" s="18" t="s">
        <v>242</v>
      </c>
      <c r="B1895" s="18" t="s">
        <v>243</v>
      </c>
      <c r="C1895" s="19">
        <v>17</v>
      </c>
      <c r="D1895" s="18" t="s">
        <v>763</v>
      </c>
      <c r="E1895" s="18" t="s">
        <v>13786</v>
      </c>
      <c r="F1895" s="20">
        <v>18945314</v>
      </c>
      <c r="G1895" s="18" t="s">
        <v>14129</v>
      </c>
      <c r="H1895" s="18" t="s">
        <v>14130</v>
      </c>
      <c r="I1895" s="18" t="s">
        <v>3809</v>
      </c>
      <c r="J1895" s="18" t="s">
        <v>14131</v>
      </c>
      <c r="K1895" s="18" t="s">
        <v>4213</v>
      </c>
      <c r="L1895" s="20" t="s">
        <v>14132</v>
      </c>
      <c r="M1895" s="18" t="s">
        <v>4982</v>
      </c>
      <c r="N1895" s="21" t="s">
        <v>14133</v>
      </c>
      <c r="O1895" s="21" t="s">
        <v>14134</v>
      </c>
    </row>
    <row r="1896" spans="1:15" ht="15" customHeight="1">
      <c r="A1896" s="18" t="s">
        <v>254</v>
      </c>
      <c r="B1896" s="18" t="s">
        <v>255</v>
      </c>
      <c r="C1896" s="19">
        <v>18</v>
      </c>
      <c r="D1896" s="18" t="s">
        <v>800</v>
      </c>
      <c r="E1896" s="18" t="s">
        <v>14135</v>
      </c>
      <c r="F1896" s="20">
        <v>38577720</v>
      </c>
      <c r="G1896" s="18" t="s">
        <v>14136</v>
      </c>
      <c r="H1896" s="18" t="s">
        <v>14137</v>
      </c>
      <c r="I1896" s="18" t="s">
        <v>1575</v>
      </c>
      <c r="J1896" s="18" t="s">
        <v>10640</v>
      </c>
      <c r="K1896" s="18" t="s">
        <v>14138</v>
      </c>
      <c r="L1896" s="20" t="s">
        <v>14139</v>
      </c>
      <c r="M1896" s="18" t="s">
        <v>4206</v>
      </c>
      <c r="N1896" s="21" t="s">
        <v>14140</v>
      </c>
      <c r="O1896" s="21" t="s">
        <v>14141</v>
      </c>
    </row>
    <row r="1897" spans="1:15" ht="15" customHeight="1">
      <c r="A1897" s="18" t="s">
        <v>254</v>
      </c>
      <c r="B1897" s="18" t="s">
        <v>255</v>
      </c>
      <c r="C1897" s="19">
        <v>18</v>
      </c>
      <c r="D1897" s="18" t="s">
        <v>800</v>
      </c>
      <c r="E1897" s="18" t="s">
        <v>14142</v>
      </c>
      <c r="F1897" s="20">
        <v>38938018</v>
      </c>
      <c r="G1897" s="18" t="s">
        <v>14143</v>
      </c>
      <c r="H1897" s="18" t="s">
        <v>14144</v>
      </c>
      <c r="I1897" s="18" t="s">
        <v>14145</v>
      </c>
      <c r="J1897" s="18" t="s">
        <v>14145</v>
      </c>
      <c r="K1897" s="18" t="s">
        <v>4450</v>
      </c>
      <c r="L1897" s="20"/>
      <c r="M1897" s="18" t="s">
        <v>4206</v>
      </c>
      <c r="N1897" s="21" t="s">
        <v>14146</v>
      </c>
      <c r="O1897" s="21" t="s">
        <v>14147</v>
      </c>
    </row>
    <row r="1898" spans="1:15" ht="15" customHeight="1">
      <c r="A1898" s="18" t="s">
        <v>254</v>
      </c>
      <c r="B1898" s="18" t="s">
        <v>255</v>
      </c>
      <c r="C1898" s="19">
        <v>18</v>
      </c>
      <c r="D1898" s="18" t="s">
        <v>800</v>
      </c>
      <c r="E1898" s="18" t="s">
        <v>14135</v>
      </c>
      <c r="F1898" s="20">
        <v>38855825</v>
      </c>
      <c r="G1898" s="18" t="s">
        <v>14148</v>
      </c>
      <c r="H1898" s="18" t="s">
        <v>14149</v>
      </c>
      <c r="I1898" s="18" t="s">
        <v>14150</v>
      </c>
      <c r="J1898" s="18" t="s">
        <v>14150</v>
      </c>
      <c r="K1898" s="18" t="s">
        <v>4259</v>
      </c>
      <c r="L1898" s="20"/>
      <c r="M1898" s="18" t="s">
        <v>4206</v>
      </c>
      <c r="N1898" s="21" t="s">
        <v>14151</v>
      </c>
      <c r="O1898" s="21" t="s">
        <v>14152</v>
      </c>
    </row>
    <row r="1899" spans="1:15" ht="15" customHeight="1">
      <c r="A1899" s="18" t="s">
        <v>254</v>
      </c>
      <c r="B1899" s="18" t="s">
        <v>255</v>
      </c>
      <c r="C1899" s="19">
        <v>18</v>
      </c>
      <c r="D1899" s="18" t="s">
        <v>800</v>
      </c>
      <c r="E1899" s="18" t="s">
        <v>14135</v>
      </c>
      <c r="F1899" s="20">
        <v>38819233</v>
      </c>
      <c r="G1899" s="18" t="s">
        <v>14153</v>
      </c>
      <c r="H1899" s="18" t="s">
        <v>14154</v>
      </c>
      <c r="I1899" s="18" t="s">
        <v>10171</v>
      </c>
      <c r="J1899" s="18" t="s">
        <v>10171</v>
      </c>
      <c r="K1899" s="18" t="s">
        <v>4213</v>
      </c>
      <c r="L1899" s="20"/>
      <c r="M1899" s="18" t="s">
        <v>4206</v>
      </c>
      <c r="N1899" s="21" t="s">
        <v>14155</v>
      </c>
      <c r="O1899" s="21" t="s">
        <v>14156</v>
      </c>
    </row>
    <row r="1900" spans="1:15" ht="15" customHeight="1">
      <c r="A1900" s="18" t="s">
        <v>254</v>
      </c>
      <c r="B1900" s="18" t="s">
        <v>255</v>
      </c>
      <c r="C1900" s="19">
        <v>18</v>
      </c>
      <c r="D1900" s="18" t="s">
        <v>800</v>
      </c>
      <c r="E1900" s="18" t="s">
        <v>14142</v>
      </c>
      <c r="F1900" s="20">
        <v>38365266</v>
      </c>
      <c r="G1900" s="18" t="s">
        <v>14157</v>
      </c>
      <c r="H1900" s="18" t="s">
        <v>14158</v>
      </c>
      <c r="I1900" s="18" t="s">
        <v>7672</v>
      </c>
      <c r="J1900" s="18"/>
      <c r="K1900" s="18" t="s">
        <v>4450</v>
      </c>
      <c r="L1900" s="20" t="s">
        <v>14159</v>
      </c>
      <c r="M1900" s="18" t="s">
        <v>5186</v>
      </c>
      <c r="N1900" s="21" t="s">
        <v>14160</v>
      </c>
      <c r="O1900" s="21" t="s">
        <v>14161</v>
      </c>
    </row>
    <row r="1901" spans="1:15" ht="15" customHeight="1">
      <c r="A1901" s="18" t="s">
        <v>254</v>
      </c>
      <c r="B1901" s="18" t="s">
        <v>255</v>
      </c>
      <c r="C1901" s="19">
        <v>18</v>
      </c>
      <c r="D1901" s="18" t="s">
        <v>800</v>
      </c>
      <c r="E1901" s="18" t="s">
        <v>14135</v>
      </c>
      <c r="F1901" s="20">
        <v>38270227</v>
      </c>
      <c r="G1901" s="18" t="s">
        <v>14162</v>
      </c>
      <c r="H1901" s="18" t="s">
        <v>14163</v>
      </c>
      <c r="I1901" s="18" t="s">
        <v>7219</v>
      </c>
      <c r="J1901" s="18"/>
      <c r="K1901" s="18" t="s">
        <v>4450</v>
      </c>
      <c r="L1901" s="20" t="s">
        <v>14164</v>
      </c>
      <c r="M1901" s="18" t="s">
        <v>14165</v>
      </c>
      <c r="N1901" s="21" t="s">
        <v>14166</v>
      </c>
      <c r="O1901" s="21" t="s">
        <v>14167</v>
      </c>
    </row>
    <row r="1902" spans="1:15" ht="15" customHeight="1">
      <c r="A1902" s="18" t="s">
        <v>254</v>
      </c>
      <c r="B1902" s="18" t="s">
        <v>255</v>
      </c>
      <c r="C1902" s="19">
        <v>18</v>
      </c>
      <c r="D1902" s="18" t="s">
        <v>800</v>
      </c>
      <c r="E1902" s="18" t="s">
        <v>14135</v>
      </c>
      <c r="F1902" s="20">
        <v>38530614</v>
      </c>
      <c r="G1902" s="18" t="s">
        <v>14168</v>
      </c>
      <c r="H1902" s="18" t="s">
        <v>14169</v>
      </c>
      <c r="I1902" s="18" t="s">
        <v>7690</v>
      </c>
      <c r="J1902" s="18" t="s">
        <v>7690</v>
      </c>
      <c r="K1902" s="18" t="s">
        <v>14170</v>
      </c>
      <c r="L1902" s="20" t="s">
        <v>14171</v>
      </c>
      <c r="M1902" s="18" t="s">
        <v>4206</v>
      </c>
      <c r="N1902" s="21" t="s">
        <v>14172</v>
      </c>
      <c r="O1902" s="21" t="s">
        <v>14173</v>
      </c>
    </row>
    <row r="1903" spans="1:15" ht="15" customHeight="1">
      <c r="A1903" s="18" t="s">
        <v>254</v>
      </c>
      <c r="B1903" s="18" t="s">
        <v>255</v>
      </c>
      <c r="C1903" s="19">
        <v>18</v>
      </c>
      <c r="D1903" s="18" t="s">
        <v>800</v>
      </c>
      <c r="E1903" s="18" t="s">
        <v>14135</v>
      </c>
      <c r="F1903" s="20">
        <v>38468596</v>
      </c>
      <c r="G1903" s="18" t="s">
        <v>14174</v>
      </c>
      <c r="H1903" s="18" t="s">
        <v>14175</v>
      </c>
      <c r="I1903" s="18" t="s">
        <v>5191</v>
      </c>
      <c r="J1903" s="18" t="s">
        <v>5191</v>
      </c>
      <c r="K1903" s="18" t="s">
        <v>4259</v>
      </c>
      <c r="L1903" s="20"/>
      <c r="M1903" s="18" t="s">
        <v>4206</v>
      </c>
      <c r="N1903" s="21" t="s">
        <v>14176</v>
      </c>
      <c r="O1903" s="21" t="s">
        <v>14177</v>
      </c>
    </row>
    <row r="1904" spans="1:15" ht="15" customHeight="1">
      <c r="A1904" s="18" t="s">
        <v>254</v>
      </c>
      <c r="B1904" s="18" t="s">
        <v>255</v>
      </c>
      <c r="C1904" s="19">
        <v>18</v>
      </c>
      <c r="D1904" s="18" t="s">
        <v>800</v>
      </c>
      <c r="E1904" s="18" t="s">
        <v>14135</v>
      </c>
      <c r="F1904" s="20">
        <v>36971254</v>
      </c>
      <c r="G1904" s="18" t="s">
        <v>14178</v>
      </c>
      <c r="H1904" s="18" t="s">
        <v>14179</v>
      </c>
      <c r="I1904" s="18" t="s">
        <v>7231</v>
      </c>
      <c r="J1904" s="18"/>
      <c r="K1904" s="18" t="s">
        <v>4213</v>
      </c>
      <c r="L1904" s="20" t="s">
        <v>14180</v>
      </c>
      <c r="M1904" s="18" t="s">
        <v>7281</v>
      </c>
      <c r="N1904" s="21" t="s">
        <v>14181</v>
      </c>
      <c r="O1904" s="21" t="s">
        <v>14182</v>
      </c>
    </row>
    <row r="1905" spans="1:15" ht="15" customHeight="1">
      <c r="A1905" s="18" t="s">
        <v>254</v>
      </c>
      <c r="B1905" s="18" t="s">
        <v>255</v>
      </c>
      <c r="C1905" s="19">
        <v>18</v>
      </c>
      <c r="D1905" s="18" t="s">
        <v>800</v>
      </c>
      <c r="E1905" s="18" t="s">
        <v>14135</v>
      </c>
      <c r="F1905" s="20">
        <v>37877648</v>
      </c>
      <c r="G1905" s="18" t="s">
        <v>14183</v>
      </c>
      <c r="H1905" s="18" t="s">
        <v>2609</v>
      </c>
      <c r="I1905" s="18" t="s">
        <v>2290</v>
      </c>
      <c r="J1905" s="18" t="s">
        <v>2610</v>
      </c>
      <c r="K1905" s="18" t="s">
        <v>4259</v>
      </c>
      <c r="L1905" s="20" t="s">
        <v>14184</v>
      </c>
      <c r="M1905" s="18" t="s">
        <v>4206</v>
      </c>
      <c r="N1905" s="21" t="s">
        <v>14185</v>
      </c>
      <c r="O1905" s="21" t="s">
        <v>2611</v>
      </c>
    </row>
    <row r="1906" spans="1:15" ht="15" customHeight="1">
      <c r="A1906" s="18" t="s">
        <v>254</v>
      </c>
      <c r="B1906" s="18" t="s">
        <v>255</v>
      </c>
      <c r="C1906" s="19">
        <v>18</v>
      </c>
      <c r="D1906" s="18" t="s">
        <v>800</v>
      </c>
      <c r="E1906" s="18" t="s">
        <v>14135</v>
      </c>
      <c r="F1906" s="20">
        <v>38282885</v>
      </c>
      <c r="G1906" s="18" t="s">
        <v>14186</v>
      </c>
      <c r="H1906" s="18" t="s">
        <v>14187</v>
      </c>
      <c r="I1906" s="18" t="s">
        <v>1909</v>
      </c>
      <c r="J1906" s="18" t="s">
        <v>2698</v>
      </c>
      <c r="K1906" s="18" t="s">
        <v>14188</v>
      </c>
      <c r="L1906" s="20" t="s">
        <v>14189</v>
      </c>
      <c r="M1906" s="18" t="s">
        <v>4206</v>
      </c>
      <c r="N1906" s="21" t="s">
        <v>14190</v>
      </c>
      <c r="O1906" s="21" t="s">
        <v>14191</v>
      </c>
    </row>
    <row r="1907" spans="1:15" ht="15" customHeight="1">
      <c r="A1907" s="18" t="s">
        <v>254</v>
      </c>
      <c r="B1907" s="18" t="s">
        <v>255</v>
      </c>
      <c r="C1907" s="19">
        <v>18</v>
      </c>
      <c r="D1907" s="18" t="s">
        <v>800</v>
      </c>
      <c r="E1907" s="18" t="s">
        <v>14135</v>
      </c>
      <c r="F1907" s="20">
        <v>37345973</v>
      </c>
      <c r="G1907" s="18" t="s">
        <v>14192</v>
      </c>
      <c r="H1907" s="18" t="s">
        <v>14193</v>
      </c>
      <c r="I1907" s="18" t="s">
        <v>14194</v>
      </c>
      <c r="J1907" s="18" t="s">
        <v>14194</v>
      </c>
      <c r="K1907" s="18" t="s">
        <v>4547</v>
      </c>
      <c r="L1907" s="20" t="s">
        <v>14195</v>
      </c>
      <c r="M1907" s="18" t="s">
        <v>10775</v>
      </c>
      <c r="N1907" s="21" t="s">
        <v>14196</v>
      </c>
      <c r="O1907" s="21" t="s">
        <v>14197</v>
      </c>
    </row>
    <row r="1908" spans="1:15" ht="15" customHeight="1">
      <c r="A1908" s="18" t="s">
        <v>254</v>
      </c>
      <c r="B1908" s="18" t="s">
        <v>255</v>
      </c>
      <c r="C1908" s="19">
        <v>18</v>
      </c>
      <c r="D1908" s="18" t="s">
        <v>800</v>
      </c>
      <c r="E1908" s="18" t="s">
        <v>14135</v>
      </c>
      <c r="F1908" s="20">
        <v>36744752</v>
      </c>
      <c r="G1908" s="18" t="s">
        <v>14198</v>
      </c>
      <c r="H1908" s="18" t="s">
        <v>2612</v>
      </c>
      <c r="I1908" s="18" t="s">
        <v>4303</v>
      </c>
      <c r="J1908" s="18" t="s">
        <v>2613</v>
      </c>
      <c r="K1908" s="18" t="s">
        <v>4259</v>
      </c>
      <c r="L1908" s="20" t="s">
        <v>14199</v>
      </c>
      <c r="M1908" s="18" t="s">
        <v>4206</v>
      </c>
      <c r="N1908" s="21" t="s">
        <v>14200</v>
      </c>
      <c r="O1908" s="21" t="s">
        <v>2614</v>
      </c>
    </row>
    <row r="1909" spans="1:15" ht="15" customHeight="1">
      <c r="A1909" s="18" t="s">
        <v>254</v>
      </c>
      <c r="B1909" s="18" t="s">
        <v>255</v>
      </c>
      <c r="C1909" s="19">
        <v>18</v>
      </c>
      <c r="D1909" s="18" t="s">
        <v>800</v>
      </c>
      <c r="E1909" s="18" t="s">
        <v>14135</v>
      </c>
      <c r="F1909" s="20">
        <v>36268683</v>
      </c>
      <c r="G1909" s="18" t="s">
        <v>14201</v>
      </c>
      <c r="H1909" s="18" t="s">
        <v>14202</v>
      </c>
      <c r="I1909" s="18" t="s">
        <v>568</v>
      </c>
      <c r="J1909" s="18" t="s">
        <v>14203</v>
      </c>
      <c r="K1909" s="18" t="s">
        <v>4259</v>
      </c>
      <c r="L1909" s="20" t="s">
        <v>14204</v>
      </c>
      <c r="M1909" s="18" t="s">
        <v>4612</v>
      </c>
      <c r="N1909" s="21" t="s">
        <v>14205</v>
      </c>
      <c r="O1909" s="21" t="s">
        <v>14206</v>
      </c>
    </row>
    <row r="1910" spans="1:15" ht="15" customHeight="1">
      <c r="A1910" s="18" t="s">
        <v>254</v>
      </c>
      <c r="B1910" s="18" t="s">
        <v>255</v>
      </c>
      <c r="C1910" s="19">
        <v>18</v>
      </c>
      <c r="D1910" s="18" t="s">
        <v>800</v>
      </c>
      <c r="E1910" s="18" t="s">
        <v>14135</v>
      </c>
      <c r="F1910" s="20">
        <v>36958787</v>
      </c>
      <c r="G1910" s="18" t="s">
        <v>14207</v>
      </c>
      <c r="H1910" s="18" t="s">
        <v>14208</v>
      </c>
      <c r="I1910" s="18" t="s">
        <v>14209</v>
      </c>
      <c r="J1910" s="18" t="s">
        <v>14209</v>
      </c>
      <c r="K1910" s="18" t="s">
        <v>7287</v>
      </c>
      <c r="L1910" s="20" t="s">
        <v>14210</v>
      </c>
      <c r="M1910" s="18" t="s">
        <v>4206</v>
      </c>
      <c r="N1910" s="21" t="s">
        <v>14211</v>
      </c>
      <c r="O1910" s="21" t="s">
        <v>14212</v>
      </c>
    </row>
    <row r="1911" spans="1:15" ht="15" customHeight="1">
      <c r="A1911" s="18" t="s">
        <v>254</v>
      </c>
      <c r="B1911" s="18" t="s">
        <v>255</v>
      </c>
      <c r="C1911" s="19">
        <v>18</v>
      </c>
      <c r="D1911" s="18" t="s">
        <v>800</v>
      </c>
      <c r="E1911" s="18" t="s">
        <v>14135</v>
      </c>
      <c r="F1911" s="20">
        <v>36259656</v>
      </c>
      <c r="G1911" s="18" t="s">
        <v>14213</v>
      </c>
      <c r="H1911" s="18" t="s">
        <v>2606</v>
      </c>
      <c r="I1911" s="18" t="s">
        <v>2722</v>
      </c>
      <c r="J1911" s="18" t="s">
        <v>2607</v>
      </c>
      <c r="K1911" s="18" t="s">
        <v>4259</v>
      </c>
      <c r="L1911" s="20" t="s">
        <v>14214</v>
      </c>
      <c r="M1911" s="18" t="s">
        <v>4206</v>
      </c>
      <c r="N1911" s="21" t="s">
        <v>14215</v>
      </c>
      <c r="O1911" s="21" t="s">
        <v>2608</v>
      </c>
    </row>
    <row r="1912" spans="1:15" ht="15" customHeight="1">
      <c r="A1912" s="18" t="s">
        <v>254</v>
      </c>
      <c r="B1912" s="18" t="s">
        <v>255</v>
      </c>
      <c r="C1912" s="19">
        <v>18</v>
      </c>
      <c r="D1912" s="18" t="s">
        <v>800</v>
      </c>
      <c r="E1912" s="18" t="s">
        <v>14135</v>
      </c>
      <c r="F1912" s="20">
        <v>35041211</v>
      </c>
      <c r="G1912" s="18" t="s">
        <v>14216</v>
      </c>
      <c r="H1912" s="18" t="s">
        <v>14217</v>
      </c>
      <c r="I1912" s="18" t="s">
        <v>954</v>
      </c>
      <c r="J1912" s="18" t="s">
        <v>14218</v>
      </c>
      <c r="K1912" s="18" t="s">
        <v>4213</v>
      </c>
      <c r="L1912" s="20" t="s">
        <v>14219</v>
      </c>
      <c r="M1912" s="18" t="s">
        <v>10775</v>
      </c>
      <c r="N1912" s="21" t="s">
        <v>14220</v>
      </c>
      <c r="O1912" s="21" t="s">
        <v>14221</v>
      </c>
    </row>
    <row r="1913" spans="1:15" ht="15" customHeight="1">
      <c r="A1913" s="18" t="s">
        <v>254</v>
      </c>
      <c r="B1913" s="18" t="s">
        <v>255</v>
      </c>
      <c r="C1913" s="19">
        <v>18</v>
      </c>
      <c r="D1913" s="18" t="s">
        <v>800</v>
      </c>
      <c r="E1913" s="18" t="s">
        <v>14135</v>
      </c>
      <c r="F1913" s="20">
        <v>35048408</v>
      </c>
      <c r="G1913" s="18" t="s">
        <v>14222</v>
      </c>
      <c r="H1913" s="18" t="s">
        <v>14223</v>
      </c>
      <c r="I1913" s="18" t="s">
        <v>1913</v>
      </c>
      <c r="J1913" s="18" t="s">
        <v>14224</v>
      </c>
      <c r="K1913" s="18" t="s">
        <v>4259</v>
      </c>
      <c r="L1913" s="20" t="s">
        <v>14225</v>
      </c>
      <c r="M1913" s="18" t="s">
        <v>4320</v>
      </c>
      <c r="N1913" s="21" t="s">
        <v>14226</v>
      </c>
      <c r="O1913" s="21" t="s">
        <v>14227</v>
      </c>
    </row>
    <row r="1914" spans="1:15" ht="15" customHeight="1">
      <c r="A1914" s="18" t="s">
        <v>254</v>
      </c>
      <c r="B1914" s="18" t="s">
        <v>255</v>
      </c>
      <c r="C1914" s="19">
        <v>18</v>
      </c>
      <c r="D1914" s="18" t="s">
        <v>800</v>
      </c>
      <c r="E1914" s="18" t="s">
        <v>14135</v>
      </c>
      <c r="F1914" s="20">
        <v>35441366</v>
      </c>
      <c r="G1914" s="18" t="s">
        <v>14228</v>
      </c>
      <c r="H1914" s="18" t="s">
        <v>14229</v>
      </c>
      <c r="I1914" s="18" t="s">
        <v>1913</v>
      </c>
      <c r="J1914" s="18" t="s">
        <v>7337</v>
      </c>
      <c r="K1914" s="18" t="s">
        <v>4213</v>
      </c>
      <c r="L1914" s="20" t="s">
        <v>14230</v>
      </c>
      <c r="M1914" s="18" t="s">
        <v>4206</v>
      </c>
      <c r="N1914" s="21" t="s">
        <v>14231</v>
      </c>
      <c r="O1914" s="21" t="s">
        <v>14232</v>
      </c>
    </row>
    <row r="1915" spans="1:15" ht="15" customHeight="1">
      <c r="A1915" s="18" t="s">
        <v>254</v>
      </c>
      <c r="B1915" s="18" t="s">
        <v>255</v>
      </c>
      <c r="C1915" s="19">
        <v>18</v>
      </c>
      <c r="D1915" s="18" t="s">
        <v>800</v>
      </c>
      <c r="E1915" s="18" t="s">
        <v>14135</v>
      </c>
      <c r="F1915" s="20">
        <v>35501074</v>
      </c>
      <c r="G1915" s="18" t="s">
        <v>14233</v>
      </c>
      <c r="H1915" s="18" t="s">
        <v>14234</v>
      </c>
      <c r="I1915" s="18" t="s">
        <v>14235</v>
      </c>
      <c r="J1915" s="18" t="s">
        <v>14235</v>
      </c>
      <c r="K1915" s="18" t="s">
        <v>7287</v>
      </c>
      <c r="L1915" s="20" t="s">
        <v>14236</v>
      </c>
      <c r="M1915" s="18" t="s">
        <v>4206</v>
      </c>
      <c r="N1915" s="21" t="s">
        <v>14237</v>
      </c>
      <c r="O1915" s="21" t="s">
        <v>14238</v>
      </c>
    </row>
    <row r="1916" spans="1:15" ht="15" customHeight="1">
      <c r="A1916" s="18" t="s">
        <v>254</v>
      </c>
      <c r="B1916" s="18" t="s">
        <v>255</v>
      </c>
      <c r="C1916" s="19">
        <v>18</v>
      </c>
      <c r="D1916" s="18" t="s">
        <v>800</v>
      </c>
      <c r="E1916" s="18" t="s">
        <v>14135</v>
      </c>
      <c r="F1916" s="20">
        <v>34319584</v>
      </c>
      <c r="G1916" s="18" t="s">
        <v>14239</v>
      </c>
      <c r="H1916" s="18" t="s">
        <v>14240</v>
      </c>
      <c r="I1916" s="18" t="s">
        <v>1587</v>
      </c>
      <c r="J1916" s="18" t="s">
        <v>2304</v>
      </c>
      <c r="K1916" s="18" t="s">
        <v>4213</v>
      </c>
      <c r="L1916" s="20" t="s">
        <v>14241</v>
      </c>
      <c r="M1916" s="18" t="s">
        <v>4612</v>
      </c>
      <c r="N1916" s="21" t="s">
        <v>14242</v>
      </c>
      <c r="O1916" s="21" t="s">
        <v>14243</v>
      </c>
    </row>
    <row r="1917" spans="1:15" ht="15" customHeight="1">
      <c r="A1917" s="18" t="s">
        <v>254</v>
      </c>
      <c r="B1917" s="18" t="s">
        <v>255</v>
      </c>
      <c r="C1917" s="19">
        <v>18</v>
      </c>
      <c r="D1917" s="18" t="s">
        <v>800</v>
      </c>
      <c r="E1917" s="18" t="s">
        <v>14135</v>
      </c>
      <c r="F1917" s="20">
        <v>33864247</v>
      </c>
      <c r="G1917" s="18" t="s">
        <v>14244</v>
      </c>
      <c r="H1917" s="18" t="s">
        <v>14245</v>
      </c>
      <c r="I1917" s="18" t="s">
        <v>677</v>
      </c>
      <c r="J1917" s="18" t="s">
        <v>6286</v>
      </c>
      <c r="K1917" s="18" t="s">
        <v>4213</v>
      </c>
      <c r="L1917" s="20" t="s">
        <v>14246</v>
      </c>
      <c r="M1917" s="18" t="s">
        <v>4215</v>
      </c>
      <c r="N1917" s="21" t="s">
        <v>14247</v>
      </c>
      <c r="O1917" s="21" t="s">
        <v>14248</v>
      </c>
    </row>
    <row r="1918" spans="1:15" ht="15" customHeight="1">
      <c r="A1918" s="18" t="s">
        <v>254</v>
      </c>
      <c r="B1918" s="18" t="s">
        <v>255</v>
      </c>
      <c r="C1918" s="19">
        <v>18</v>
      </c>
      <c r="D1918" s="18" t="s">
        <v>800</v>
      </c>
      <c r="E1918" s="18" t="s">
        <v>14135</v>
      </c>
      <c r="F1918" s="20">
        <v>33825196</v>
      </c>
      <c r="G1918" s="18" t="s">
        <v>14249</v>
      </c>
      <c r="H1918" s="18" t="s">
        <v>14250</v>
      </c>
      <c r="I1918" s="18" t="s">
        <v>1175</v>
      </c>
      <c r="J1918" s="18" t="s">
        <v>14251</v>
      </c>
      <c r="K1918" s="18" t="s">
        <v>4213</v>
      </c>
      <c r="L1918" s="20" t="s">
        <v>14252</v>
      </c>
      <c r="M1918" s="18" t="s">
        <v>8221</v>
      </c>
      <c r="N1918" s="21" t="s">
        <v>14253</v>
      </c>
      <c r="O1918" s="21" t="s">
        <v>14254</v>
      </c>
    </row>
    <row r="1919" spans="1:15" ht="15" customHeight="1">
      <c r="A1919" s="18" t="s">
        <v>254</v>
      </c>
      <c r="B1919" s="18" t="s">
        <v>255</v>
      </c>
      <c r="C1919" s="19">
        <v>18</v>
      </c>
      <c r="D1919" s="18" t="s">
        <v>800</v>
      </c>
      <c r="E1919" s="18" t="s">
        <v>14135</v>
      </c>
      <c r="F1919" s="20">
        <v>34461928</v>
      </c>
      <c r="G1919" s="18" t="s">
        <v>14255</v>
      </c>
      <c r="H1919" s="18" t="s">
        <v>14256</v>
      </c>
      <c r="I1919" s="18" t="s">
        <v>14257</v>
      </c>
      <c r="J1919" s="18" t="s">
        <v>14257</v>
      </c>
      <c r="K1919" s="18" t="s">
        <v>14258</v>
      </c>
      <c r="L1919" s="20" t="s">
        <v>14259</v>
      </c>
      <c r="M1919" s="18" t="s">
        <v>4407</v>
      </c>
      <c r="N1919" s="21" t="s">
        <v>14260</v>
      </c>
      <c r="O1919" s="21" t="s">
        <v>14261</v>
      </c>
    </row>
    <row r="1920" spans="1:15" ht="15" customHeight="1">
      <c r="A1920" s="18" t="s">
        <v>254</v>
      </c>
      <c r="B1920" s="18" t="s">
        <v>255</v>
      </c>
      <c r="C1920" s="19">
        <v>18</v>
      </c>
      <c r="D1920" s="18" t="s">
        <v>800</v>
      </c>
      <c r="E1920" s="18" t="s">
        <v>14135</v>
      </c>
      <c r="F1920" s="20">
        <v>34353345</v>
      </c>
      <c r="G1920" s="18" t="s">
        <v>14255</v>
      </c>
      <c r="H1920" s="18" t="s">
        <v>14262</v>
      </c>
      <c r="I1920" s="18" t="s">
        <v>14263</v>
      </c>
      <c r="J1920" s="18" t="s">
        <v>14263</v>
      </c>
      <c r="K1920" s="18" t="s">
        <v>14258</v>
      </c>
      <c r="L1920" s="20" t="s">
        <v>14264</v>
      </c>
      <c r="M1920" s="18" t="s">
        <v>4215</v>
      </c>
      <c r="N1920" s="21" t="s">
        <v>14265</v>
      </c>
      <c r="O1920" s="21" t="s">
        <v>14266</v>
      </c>
    </row>
    <row r="1921" spans="1:15" ht="15" customHeight="1">
      <c r="A1921" s="18" t="s">
        <v>254</v>
      </c>
      <c r="B1921" s="18" t="s">
        <v>255</v>
      </c>
      <c r="C1921" s="19">
        <v>18</v>
      </c>
      <c r="D1921" s="18" t="s">
        <v>800</v>
      </c>
      <c r="E1921" s="18" t="s">
        <v>14135</v>
      </c>
      <c r="F1921" s="20">
        <v>34107093</v>
      </c>
      <c r="G1921" s="18" t="s">
        <v>14267</v>
      </c>
      <c r="H1921" s="18" t="s">
        <v>2603</v>
      </c>
      <c r="I1921" s="18" t="s">
        <v>3141</v>
      </c>
      <c r="J1921" s="18" t="s">
        <v>2604</v>
      </c>
      <c r="K1921" s="18" t="s">
        <v>4259</v>
      </c>
      <c r="L1921" s="20" t="s">
        <v>14268</v>
      </c>
      <c r="M1921" s="18" t="s">
        <v>4206</v>
      </c>
      <c r="N1921" s="21" t="s">
        <v>14269</v>
      </c>
      <c r="O1921" s="21" t="s">
        <v>2605</v>
      </c>
    </row>
    <row r="1922" spans="1:15" ht="15" customHeight="1">
      <c r="A1922" s="18" t="s">
        <v>254</v>
      </c>
      <c r="B1922" s="18" t="s">
        <v>255</v>
      </c>
      <c r="C1922" s="19">
        <v>18</v>
      </c>
      <c r="D1922" s="18" t="s">
        <v>800</v>
      </c>
      <c r="E1922" s="18" t="s">
        <v>14135</v>
      </c>
      <c r="F1922" s="20">
        <v>34204126</v>
      </c>
      <c r="G1922" s="18" t="s">
        <v>14270</v>
      </c>
      <c r="H1922" s="18" t="s">
        <v>14271</v>
      </c>
      <c r="I1922" s="18" t="s">
        <v>6723</v>
      </c>
      <c r="J1922" s="18" t="s">
        <v>6723</v>
      </c>
      <c r="K1922" s="18" t="s">
        <v>14272</v>
      </c>
      <c r="L1922" s="20" t="s">
        <v>14273</v>
      </c>
      <c r="M1922" s="18" t="s">
        <v>4215</v>
      </c>
      <c r="N1922" s="21" t="s">
        <v>14274</v>
      </c>
      <c r="O1922" s="21" t="s">
        <v>14275</v>
      </c>
    </row>
    <row r="1923" spans="1:15" ht="15" customHeight="1">
      <c r="A1923" s="18" t="s">
        <v>254</v>
      </c>
      <c r="B1923" s="18" t="s">
        <v>255</v>
      </c>
      <c r="C1923" s="19">
        <v>18</v>
      </c>
      <c r="D1923" s="18" t="s">
        <v>800</v>
      </c>
      <c r="E1923" s="18" t="s">
        <v>14135</v>
      </c>
      <c r="F1923" s="20">
        <v>34035105</v>
      </c>
      <c r="G1923" s="18" t="s">
        <v>14276</v>
      </c>
      <c r="H1923" s="18" t="s">
        <v>14277</v>
      </c>
      <c r="I1923" s="18" t="s">
        <v>14278</v>
      </c>
      <c r="J1923" s="18" t="s">
        <v>14278</v>
      </c>
      <c r="K1923" s="18" t="s">
        <v>7287</v>
      </c>
      <c r="L1923" s="20" t="s">
        <v>14279</v>
      </c>
      <c r="M1923" s="18" t="s">
        <v>4206</v>
      </c>
      <c r="N1923" s="21" t="s">
        <v>14280</v>
      </c>
      <c r="O1923" s="21" t="s">
        <v>14281</v>
      </c>
    </row>
    <row r="1924" spans="1:15" ht="15" customHeight="1">
      <c r="A1924" s="18" t="s">
        <v>254</v>
      </c>
      <c r="B1924" s="18" t="s">
        <v>255</v>
      </c>
      <c r="C1924" s="19">
        <v>18</v>
      </c>
      <c r="D1924" s="18" t="s">
        <v>800</v>
      </c>
      <c r="E1924" s="18" t="s">
        <v>14135</v>
      </c>
      <c r="F1924" s="20">
        <v>33073375</v>
      </c>
      <c r="G1924" s="18" t="s">
        <v>14282</v>
      </c>
      <c r="H1924" s="18" t="s">
        <v>14283</v>
      </c>
      <c r="I1924" s="18" t="s">
        <v>4474</v>
      </c>
      <c r="J1924" s="18" t="s">
        <v>14284</v>
      </c>
      <c r="K1924" s="18" t="s">
        <v>4450</v>
      </c>
      <c r="L1924" s="20" t="s">
        <v>14285</v>
      </c>
      <c r="M1924" s="18" t="s">
        <v>4373</v>
      </c>
      <c r="N1924" s="21" t="s">
        <v>14286</v>
      </c>
      <c r="O1924" s="21" t="s">
        <v>14287</v>
      </c>
    </row>
    <row r="1925" spans="1:15" ht="15" customHeight="1">
      <c r="A1925" s="18" t="s">
        <v>254</v>
      </c>
      <c r="B1925" s="18" t="s">
        <v>255</v>
      </c>
      <c r="C1925" s="19">
        <v>18</v>
      </c>
      <c r="D1925" s="18" t="s">
        <v>800</v>
      </c>
      <c r="E1925" s="18" t="s">
        <v>14135</v>
      </c>
      <c r="F1925" s="20">
        <v>33761949</v>
      </c>
      <c r="G1925" s="18" t="s">
        <v>14288</v>
      </c>
      <c r="H1925" s="18" t="s">
        <v>14289</v>
      </c>
      <c r="I1925" s="18" t="s">
        <v>7390</v>
      </c>
      <c r="J1925" s="18" t="s">
        <v>7390</v>
      </c>
      <c r="K1925" s="18" t="s">
        <v>14258</v>
      </c>
      <c r="L1925" s="20" t="s">
        <v>14290</v>
      </c>
      <c r="M1925" s="18" t="s">
        <v>4206</v>
      </c>
      <c r="N1925" s="21" t="s">
        <v>14291</v>
      </c>
      <c r="O1925" s="21" t="s">
        <v>14292</v>
      </c>
    </row>
    <row r="1926" spans="1:15" ht="15" customHeight="1">
      <c r="A1926" s="18" t="s">
        <v>254</v>
      </c>
      <c r="B1926" s="18" t="s">
        <v>255</v>
      </c>
      <c r="C1926" s="19">
        <v>18</v>
      </c>
      <c r="D1926" s="18" t="s">
        <v>800</v>
      </c>
      <c r="E1926" s="18" t="s">
        <v>14135</v>
      </c>
      <c r="F1926" s="20">
        <v>33094518</v>
      </c>
      <c r="G1926" s="18" t="s">
        <v>14293</v>
      </c>
      <c r="H1926" s="18" t="s">
        <v>2592</v>
      </c>
      <c r="I1926" s="18" t="s">
        <v>1598</v>
      </c>
      <c r="J1926" s="18" t="s">
        <v>2593</v>
      </c>
      <c r="K1926" s="18" t="s">
        <v>4259</v>
      </c>
      <c r="L1926" s="20" t="s">
        <v>14294</v>
      </c>
      <c r="M1926" s="18" t="s">
        <v>4206</v>
      </c>
      <c r="N1926" s="21" t="s">
        <v>14295</v>
      </c>
      <c r="O1926" s="21" t="s">
        <v>2594</v>
      </c>
    </row>
    <row r="1927" spans="1:15" ht="15" customHeight="1">
      <c r="A1927" s="18" t="s">
        <v>254</v>
      </c>
      <c r="B1927" s="18" t="s">
        <v>255</v>
      </c>
      <c r="C1927" s="19">
        <v>18</v>
      </c>
      <c r="D1927" s="18" t="s">
        <v>800</v>
      </c>
      <c r="E1927" s="18" t="s">
        <v>14135</v>
      </c>
      <c r="F1927" s="20">
        <v>32860221</v>
      </c>
      <c r="G1927" s="18" t="s">
        <v>14296</v>
      </c>
      <c r="H1927" s="18" t="s">
        <v>14297</v>
      </c>
      <c r="I1927" s="18" t="s">
        <v>1598</v>
      </c>
      <c r="J1927" s="18" t="s">
        <v>12625</v>
      </c>
      <c r="K1927" s="18" t="s">
        <v>4213</v>
      </c>
      <c r="L1927" s="20" t="s">
        <v>14298</v>
      </c>
      <c r="M1927" s="18" t="s">
        <v>4206</v>
      </c>
      <c r="N1927" s="21" t="s">
        <v>14299</v>
      </c>
      <c r="O1927" s="21" t="s">
        <v>14300</v>
      </c>
    </row>
    <row r="1928" spans="1:15" ht="15" customHeight="1">
      <c r="A1928" s="18" t="s">
        <v>254</v>
      </c>
      <c r="B1928" s="18" t="s">
        <v>255</v>
      </c>
      <c r="C1928" s="19">
        <v>18</v>
      </c>
      <c r="D1928" s="18" t="s">
        <v>800</v>
      </c>
      <c r="E1928" s="18" t="s">
        <v>14135</v>
      </c>
      <c r="F1928" s="20">
        <v>33430175</v>
      </c>
      <c r="G1928" s="18" t="s">
        <v>14301</v>
      </c>
      <c r="H1928" s="18" t="s">
        <v>14302</v>
      </c>
      <c r="I1928" s="18" t="s">
        <v>14303</v>
      </c>
      <c r="J1928" s="18" t="s">
        <v>14303</v>
      </c>
      <c r="K1928" s="18" t="s">
        <v>14304</v>
      </c>
      <c r="L1928" s="20" t="s">
        <v>14305</v>
      </c>
      <c r="M1928" s="18" t="s">
        <v>4206</v>
      </c>
      <c r="N1928" s="21" t="s">
        <v>14306</v>
      </c>
      <c r="O1928" s="21" t="s">
        <v>14307</v>
      </c>
    </row>
    <row r="1929" spans="1:15" ht="15" customHeight="1">
      <c r="A1929" s="18" t="s">
        <v>254</v>
      </c>
      <c r="B1929" s="18" t="s">
        <v>255</v>
      </c>
      <c r="C1929" s="19">
        <v>18</v>
      </c>
      <c r="D1929" s="18" t="s">
        <v>800</v>
      </c>
      <c r="E1929" s="18" t="s">
        <v>14135</v>
      </c>
      <c r="F1929" s="20">
        <v>33222372</v>
      </c>
      <c r="G1929" s="18" t="s">
        <v>14308</v>
      </c>
      <c r="H1929" s="18" t="s">
        <v>14309</v>
      </c>
      <c r="I1929" s="18" t="s">
        <v>1297</v>
      </c>
      <c r="J1929" s="18" t="s">
        <v>11959</v>
      </c>
      <c r="K1929" s="18" t="s">
        <v>8408</v>
      </c>
      <c r="L1929" s="20" t="s">
        <v>14310</v>
      </c>
      <c r="M1929" s="18" t="s">
        <v>4275</v>
      </c>
      <c r="N1929" s="21" t="s">
        <v>14311</v>
      </c>
      <c r="O1929" s="21" t="s">
        <v>14312</v>
      </c>
    </row>
    <row r="1930" spans="1:15" ht="15" customHeight="1">
      <c r="A1930" s="18" t="s">
        <v>254</v>
      </c>
      <c r="B1930" s="18" t="s">
        <v>255</v>
      </c>
      <c r="C1930" s="19">
        <v>18</v>
      </c>
      <c r="D1930" s="18" t="s">
        <v>800</v>
      </c>
      <c r="E1930" s="18" t="s">
        <v>14135</v>
      </c>
      <c r="F1930" s="20">
        <v>32488921</v>
      </c>
      <c r="G1930" s="18" t="s">
        <v>14313</v>
      </c>
      <c r="H1930" s="18" t="s">
        <v>14314</v>
      </c>
      <c r="I1930" s="18" t="s">
        <v>4481</v>
      </c>
      <c r="J1930" s="18" t="s">
        <v>14315</v>
      </c>
      <c r="K1930" s="18" t="s">
        <v>4259</v>
      </c>
      <c r="L1930" s="20" t="s">
        <v>14316</v>
      </c>
      <c r="M1930" s="18" t="s">
        <v>4373</v>
      </c>
      <c r="N1930" s="21" t="s">
        <v>14317</v>
      </c>
      <c r="O1930" s="21" t="s">
        <v>14318</v>
      </c>
    </row>
    <row r="1931" spans="1:15" ht="15" customHeight="1">
      <c r="A1931" s="18" t="s">
        <v>254</v>
      </c>
      <c r="B1931" s="18" t="s">
        <v>255</v>
      </c>
      <c r="C1931" s="19">
        <v>18</v>
      </c>
      <c r="D1931" s="18" t="s">
        <v>800</v>
      </c>
      <c r="E1931" s="18" t="s">
        <v>14135</v>
      </c>
      <c r="F1931" s="20">
        <v>32662100</v>
      </c>
      <c r="G1931" s="18" t="s">
        <v>14319</v>
      </c>
      <c r="H1931" s="18" t="s">
        <v>2600</v>
      </c>
      <c r="I1931" s="18" t="s">
        <v>1174</v>
      </c>
      <c r="J1931" s="18" t="s">
        <v>2601</v>
      </c>
      <c r="K1931" s="18" t="s">
        <v>4259</v>
      </c>
      <c r="L1931" s="20" t="s">
        <v>14320</v>
      </c>
      <c r="M1931" s="18" t="s">
        <v>4206</v>
      </c>
      <c r="N1931" s="21" t="s">
        <v>14321</v>
      </c>
      <c r="O1931" s="21" t="s">
        <v>2602</v>
      </c>
    </row>
    <row r="1932" spans="1:15" ht="15" customHeight="1">
      <c r="A1932" s="18" t="s">
        <v>254</v>
      </c>
      <c r="B1932" s="18" t="s">
        <v>255</v>
      </c>
      <c r="C1932" s="19">
        <v>18</v>
      </c>
      <c r="D1932" s="18" t="s">
        <v>800</v>
      </c>
      <c r="E1932" s="18" t="s">
        <v>14135</v>
      </c>
      <c r="F1932" s="20">
        <v>32618354</v>
      </c>
      <c r="G1932" s="18" t="s">
        <v>14322</v>
      </c>
      <c r="H1932" s="18" t="s">
        <v>14323</v>
      </c>
      <c r="I1932" s="18" t="s">
        <v>14324</v>
      </c>
      <c r="J1932" s="18" t="s">
        <v>14324</v>
      </c>
      <c r="K1932" s="18" t="s">
        <v>4547</v>
      </c>
      <c r="L1932" s="20" t="s">
        <v>14325</v>
      </c>
      <c r="M1932" s="18" t="s">
        <v>4206</v>
      </c>
      <c r="N1932" s="21" t="s">
        <v>14326</v>
      </c>
      <c r="O1932" s="21" t="s">
        <v>14327</v>
      </c>
    </row>
    <row r="1933" spans="1:15" ht="15" customHeight="1">
      <c r="A1933" s="18" t="s">
        <v>254</v>
      </c>
      <c r="B1933" s="18" t="s">
        <v>255</v>
      </c>
      <c r="C1933" s="19">
        <v>18</v>
      </c>
      <c r="D1933" s="18" t="s">
        <v>800</v>
      </c>
      <c r="E1933" s="18" t="s">
        <v>14135</v>
      </c>
      <c r="F1933" s="20">
        <v>32412644</v>
      </c>
      <c r="G1933" s="18" t="s">
        <v>14328</v>
      </c>
      <c r="H1933" s="18" t="s">
        <v>14329</v>
      </c>
      <c r="I1933" s="18" t="s">
        <v>10297</v>
      </c>
      <c r="J1933" s="18" t="s">
        <v>10297</v>
      </c>
      <c r="K1933" s="18" t="s">
        <v>4547</v>
      </c>
      <c r="L1933" s="20" t="s">
        <v>14330</v>
      </c>
      <c r="M1933" s="18" t="s">
        <v>4215</v>
      </c>
      <c r="N1933" s="21" t="s">
        <v>14331</v>
      </c>
      <c r="O1933" s="21" t="s">
        <v>14332</v>
      </c>
    </row>
    <row r="1934" spans="1:15" ht="15" customHeight="1">
      <c r="A1934" s="18" t="s">
        <v>254</v>
      </c>
      <c r="B1934" s="18" t="s">
        <v>255</v>
      </c>
      <c r="C1934" s="19">
        <v>18</v>
      </c>
      <c r="D1934" s="18" t="s">
        <v>800</v>
      </c>
      <c r="E1934" s="18" t="s">
        <v>14135</v>
      </c>
      <c r="F1934" s="20">
        <v>32250441</v>
      </c>
      <c r="G1934" s="18" t="s">
        <v>14333</v>
      </c>
      <c r="H1934" s="18" t="s">
        <v>14334</v>
      </c>
      <c r="I1934" s="18" t="s">
        <v>14335</v>
      </c>
      <c r="J1934" s="18" t="s">
        <v>14335</v>
      </c>
      <c r="K1934" s="18" t="s">
        <v>4547</v>
      </c>
      <c r="L1934" s="20" t="s">
        <v>14336</v>
      </c>
      <c r="M1934" s="18" t="s">
        <v>6706</v>
      </c>
      <c r="N1934" s="21" t="s">
        <v>14337</v>
      </c>
      <c r="O1934" s="21" t="s">
        <v>14338</v>
      </c>
    </row>
    <row r="1935" spans="1:15" ht="15" customHeight="1">
      <c r="A1935" s="18" t="s">
        <v>254</v>
      </c>
      <c r="B1935" s="18" t="s">
        <v>255</v>
      </c>
      <c r="C1935" s="19">
        <v>18</v>
      </c>
      <c r="D1935" s="18" t="s">
        <v>800</v>
      </c>
      <c r="E1935" s="18" t="s">
        <v>14135</v>
      </c>
      <c r="F1935" s="20">
        <v>31491369</v>
      </c>
      <c r="G1935" s="18" t="s">
        <v>14339</v>
      </c>
      <c r="H1935" s="18" t="s">
        <v>14340</v>
      </c>
      <c r="I1935" s="18" t="s">
        <v>4532</v>
      </c>
      <c r="J1935" s="18" t="s">
        <v>14341</v>
      </c>
      <c r="K1935" s="18" t="s">
        <v>4245</v>
      </c>
      <c r="L1935" s="20" t="s">
        <v>14342</v>
      </c>
      <c r="M1935" s="18" t="s">
        <v>4334</v>
      </c>
      <c r="N1935" s="21" t="s">
        <v>14343</v>
      </c>
      <c r="O1935" s="21" t="s">
        <v>14344</v>
      </c>
    </row>
    <row r="1936" spans="1:15" ht="15" customHeight="1">
      <c r="A1936" s="18" t="s">
        <v>254</v>
      </c>
      <c r="B1936" s="18" t="s">
        <v>255</v>
      </c>
      <c r="C1936" s="19">
        <v>18</v>
      </c>
      <c r="D1936" s="18" t="s">
        <v>800</v>
      </c>
      <c r="E1936" s="18" t="s">
        <v>14135</v>
      </c>
      <c r="F1936" s="20">
        <v>31993670</v>
      </c>
      <c r="G1936" s="18" t="s">
        <v>14345</v>
      </c>
      <c r="H1936" s="18" t="s">
        <v>14346</v>
      </c>
      <c r="I1936" s="18" t="s">
        <v>6763</v>
      </c>
      <c r="J1936" s="18" t="s">
        <v>6763</v>
      </c>
      <c r="K1936" s="18" t="s">
        <v>4547</v>
      </c>
      <c r="L1936" s="20" t="s">
        <v>14347</v>
      </c>
      <c r="M1936" s="18" t="s">
        <v>10775</v>
      </c>
      <c r="N1936" s="21" t="s">
        <v>14348</v>
      </c>
      <c r="O1936" s="21" t="s">
        <v>14349</v>
      </c>
    </row>
    <row r="1937" spans="1:15" ht="15" customHeight="1">
      <c r="A1937" s="18" t="s">
        <v>254</v>
      </c>
      <c r="B1937" s="18" t="s">
        <v>255</v>
      </c>
      <c r="C1937" s="19">
        <v>18</v>
      </c>
      <c r="D1937" s="18" t="s">
        <v>800</v>
      </c>
      <c r="E1937" s="18" t="s">
        <v>14135</v>
      </c>
      <c r="F1937" s="20">
        <v>31465592</v>
      </c>
      <c r="G1937" s="18" t="s">
        <v>14350</v>
      </c>
      <c r="H1937" s="18" t="s">
        <v>14351</v>
      </c>
      <c r="I1937" s="18" t="s">
        <v>2170</v>
      </c>
      <c r="J1937" s="18" t="s">
        <v>14352</v>
      </c>
      <c r="K1937" s="18" t="s">
        <v>4259</v>
      </c>
      <c r="L1937" s="20" t="s">
        <v>14353</v>
      </c>
      <c r="M1937" s="18" t="s">
        <v>6706</v>
      </c>
      <c r="N1937" s="21" t="s">
        <v>14354</v>
      </c>
      <c r="O1937" s="21" t="s">
        <v>14355</v>
      </c>
    </row>
    <row r="1938" spans="1:15" ht="15" customHeight="1">
      <c r="A1938" s="18" t="s">
        <v>254</v>
      </c>
      <c r="B1938" s="18" t="s">
        <v>255</v>
      </c>
      <c r="C1938" s="19">
        <v>18</v>
      </c>
      <c r="D1938" s="18" t="s">
        <v>800</v>
      </c>
      <c r="E1938" s="18" t="s">
        <v>14135</v>
      </c>
      <c r="F1938" s="20">
        <v>31037773</v>
      </c>
      <c r="G1938" s="18" t="s">
        <v>14356</v>
      </c>
      <c r="H1938" s="18" t="s">
        <v>14357</v>
      </c>
      <c r="I1938" s="18" t="s">
        <v>2198</v>
      </c>
      <c r="J1938" s="18" t="s">
        <v>14358</v>
      </c>
      <c r="K1938" s="18" t="s">
        <v>4259</v>
      </c>
      <c r="L1938" s="20" t="s">
        <v>14359</v>
      </c>
      <c r="M1938" s="18" t="s">
        <v>4206</v>
      </c>
      <c r="N1938" s="21" t="s">
        <v>14360</v>
      </c>
      <c r="O1938" s="21" t="s">
        <v>14361</v>
      </c>
    </row>
    <row r="1939" spans="1:15" ht="15" customHeight="1">
      <c r="A1939" s="18" t="s">
        <v>254</v>
      </c>
      <c r="B1939" s="18" t="s">
        <v>255</v>
      </c>
      <c r="C1939" s="19">
        <v>18</v>
      </c>
      <c r="D1939" s="18" t="s">
        <v>800</v>
      </c>
      <c r="E1939" s="18" t="s">
        <v>14135</v>
      </c>
      <c r="F1939" s="20">
        <v>31317542</v>
      </c>
      <c r="G1939" s="18" t="s">
        <v>14228</v>
      </c>
      <c r="H1939" s="18" t="s">
        <v>14362</v>
      </c>
      <c r="I1939" s="18" t="s">
        <v>2364</v>
      </c>
      <c r="J1939" s="18" t="s">
        <v>14363</v>
      </c>
      <c r="K1939" s="18" t="s">
        <v>4213</v>
      </c>
      <c r="L1939" s="20" t="s">
        <v>14364</v>
      </c>
      <c r="M1939" s="18" t="s">
        <v>4643</v>
      </c>
      <c r="N1939" s="21" t="s">
        <v>14365</v>
      </c>
      <c r="O1939" s="21" t="s">
        <v>14366</v>
      </c>
    </row>
    <row r="1940" spans="1:15" ht="15" customHeight="1">
      <c r="A1940" s="18" t="s">
        <v>254</v>
      </c>
      <c r="B1940" s="18" t="s">
        <v>255</v>
      </c>
      <c r="C1940" s="19">
        <v>18</v>
      </c>
      <c r="D1940" s="18" t="s">
        <v>800</v>
      </c>
      <c r="E1940" s="18" t="s">
        <v>14135</v>
      </c>
      <c r="F1940" s="20">
        <v>31025757</v>
      </c>
      <c r="G1940" s="18" t="s">
        <v>14367</v>
      </c>
      <c r="H1940" s="18" t="s">
        <v>14368</v>
      </c>
      <c r="I1940" s="18" t="s">
        <v>1603</v>
      </c>
      <c r="J1940" s="18"/>
      <c r="K1940" s="18" t="s">
        <v>4213</v>
      </c>
      <c r="L1940" s="20" t="s">
        <v>14369</v>
      </c>
      <c r="M1940" s="18" t="s">
        <v>4298</v>
      </c>
      <c r="N1940" s="21" t="s">
        <v>14370</v>
      </c>
      <c r="O1940" s="21" t="s">
        <v>14371</v>
      </c>
    </row>
    <row r="1941" spans="1:15" ht="15" customHeight="1">
      <c r="A1941" s="18" t="s">
        <v>254</v>
      </c>
      <c r="B1941" s="18" t="s">
        <v>255</v>
      </c>
      <c r="C1941" s="19">
        <v>18</v>
      </c>
      <c r="D1941" s="18" t="s">
        <v>800</v>
      </c>
      <c r="E1941" s="18" t="s">
        <v>14135</v>
      </c>
      <c r="F1941" s="20">
        <v>30963614</v>
      </c>
      <c r="G1941" s="18" t="s">
        <v>14372</v>
      </c>
      <c r="H1941" s="18" t="s">
        <v>14373</v>
      </c>
      <c r="I1941" s="18" t="s">
        <v>1603</v>
      </c>
      <c r="J1941" s="18" t="s">
        <v>14374</v>
      </c>
      <c r="K1941" s="18" t="s">
        <v>4259</v>
      </c>
      <c r="L1941" s="20" t="s">
        <v>14375</v>
      </c>
      <c r="M1941" s="18" t="s">
        <v>4215</v>
      </c>
      <c r="N1941" s="21" t="s">
        <v>14376</v>
      </c>
      <c r="O1941" s="21" t="s">
        <v>14377</v>
      </c>
    </row>
    <row r="1942" spans="1:15" ht="15" customHeight="1">
      <c r="A1942" s="18" t="s">
        <v>254</v>
      </c>
      <c r="B1942" s="18" t="s">
        <v>255</v>
      </c>
      <c r="C1942" s="19">
        <v>18</v>
      </c>
      <c r="D1942" s="18" t="s">
        <v>800</v>
      </c>
      <c r="E1942" s="18" t="s">
        <v>14135</v>
      </c>
      <c r="F1942" s="20">
        <v>30924246</v>
      </c>
      <c r="G1942" s="18" t="s">
        <v>14296</v>
      </c>
      <c r="H1942" s="18" t="s">
        <v>14378</v>
      </c>
      <c r="I1942" s="18" t="s">
        <v>1390</v>
      </c>
      <c r="J1942" s="18"/>
      <c r="K1942" s="18" t="s">
        <v>4259</v>
      </c>
      <c r="L1942" s="20" t="s">
        <v>14379</v>
      </c>
      <c r="M1942" s="18" t="s">
        <v>14380</v>
      </c>
      <c r="N1942" s="21" t="s">
        <v>14381</v>
      </c>
      <c r="O1942" s="21" t="s">
        <v>14382</v>
      </c>
    </row>
    <row r="1943" spans="1:15" ht="15" customHeight="1">
      <c r="A1943" s="18" t="s">
        <v>254</v>
      </c>
      <c r="B1943" s="18" t="s">
        <v>255</v>
      </c>
      <c r="C1943" s="19">
        <v>18</v>
      </c>
      <c r="D1943" s="18" t="s">
        <v>800</v>
      </c>
      <c r="E1943" s="18" t="s">
        <v>14135</v>
      </c>
      <c r="F1943" s="20">
        <v>30821384</v>
      </c>
      <c r="G1943" s="18" t="s">
        <v>14383</v>
      </c>
      <c r="H1943" s="18" t="s">
        <v>14384</v>
      </c>
      <c r="I1943" s="18" t="s">
        <v>2482</v>
      </c>
      <c r="J1943" s="18"/>
      <c r="K1943" s="18" t="s">
        <v>4213</v>
      </c>
      <c r="L1943" s="20" t="s">
        <v>14385</v>
      </c>
      <c r="M1943" s="18" t="s">
        <v>4298</v>
      </c>
      <c r="N1943" s="21" t="s">
        <v>14386</v>
      </c>
      <c r="O1943" s="21" t="s">
        <v>14387</v>
      </c>
    </row>
    <row r="1944" spans="1:15" ht="15" customHeight="1">
      <c r="A1944" s="18" t="s">
        <v>254</v>
      </c>
      <c r="B1944" s="18" t="s">
        <v>255</v>
      </c>
      <c r="C1944" s="19">
        <v>18</v>
      </c>
      <c r="D1944" s="18" t="s">
        <v>800</v>
      </c>
      <c r="E1944" s="18" t="s">
        <v>14135</v>
      </c>
      <c r="F1944" s="20">
        <v>30578464</v>
      </c>
      <c r="G1944" s="18" t="s">
        <v>11317</v>
      </c>
      <c r="H1944" s="18" t="s">
        <v>11318</v>
      </c>
      <c r="I1944" s="18" t="s">
        <v>2482</v>
      </c>
      <c r="J1944" s="18" t="s">
        <v>11319</v>
      </c>
      <c r="K1944" s="18" t="s">
        <v>7118</v>
      </c>
      <c r="L1944" s="20" t="s">
        <v>11320</v>
      </c>
      <c r="M1944" s="18" t="s">
        <v>4206</v>
      </c>
      <c r="N1944" s="21" t="s">
        <v>11321</v>
      </c>
      <c r="O1944" s="21" t="s">
        <v>11322</v>
      </c>
    </row>
    <row r="1945" spans="1:15" ht="15" customHeight="1">
      <c r="A1945" s="18" t="s">
        <v>254</v>
      </c>
      <c r="B1945" s="18" t="s">
        <v>255</v>
      </c>
      <c r="C1945" s="19">
        <v>18</v>
      </c>
      <c r="D1945" s="18" t="s">
        <v>800</v>
      </c>
      <c r="E1945" s="18" t="s">
        <v>14135</v>
      </c>
      <c r="F1945" s="20">
        <v>30226526</v>
      </c>
      <c r="G1945" s="18" t="s">
        <v>14388</v>
      </c>
      <c r="H1945" s="18" t="s">
        <v>14389</v>
      </c>
      <c r="I1945" s="18" t="s">
        <v>14390</v>
      </c>
      <c r="J1945" s="18"/>
      <c r="K1945" s="18" t="s">
        <v>4547</v>
      </c>
      <c r="L1945" s="20" t="s">
        <v>14391</v>
      </c>
      <c r="M1945" s="18" t="s">
        <v>6706</v>
      </c>
      <c r="N1945" s="21" t="s">
        <v>14392</v>
      </c>
      <c r="O1945" s="21" t="s">
        <v>14393</v>
      </c>
    </row>
    <row r="1946" spans="1:15" ht="15" customHeight="1">
      <c r="A1946" s="18" t="s">
        <v>254</v>
      </c>
      <c r="B1946" s="18" t="s">
        <v>255</v>
      </c>
      <c r="C1946" s="19">
        <v>18</v>
      </c>
      <c r="D1946" s="18" t="s">
        <v>800</v>
      </c>
      <c r="E1946" s="18" t="s">
        <v>14135</v>
      </c>
      <c r="F1946" s="20">
        <v>29923228</v>
      </c>
      <c r="G1946" s="18" t="s">
        <v>14394</v>
      </c>
      <c r="H1946" s="18" t="s">
        <v>14395</v>
      </c>
      <c r="I1946" s="18" t="s">
        <v>713</v>
      </c>
      <c r="J1946" s="18" t="s">
        <v>14396</v>
      </c>
      <c r="K1946" s="18" t="s">
        <v>4259</v>
      </c>
      <c r="L1946" s="20" t="s">
        <v>14397</v>
      </c>
      <c r="M1946" s="18" t="s">
        <v>10775</v>
      </c>
      <c r="N1946" s="21" t="s">
        <v>14398</v>
      </c>
      <c r="O1946" s="21" t="s">
        <v>14399</v>
      </c>
    </row>
    <row r="1947" spans="1:15" ht="15" customHeight="1">
      <c r="A1947" s="18" t="s">
        <v>254</v>
      </c>
      <c r="B1947" s="18" t="s">
        <v>255</v>
      </c>
      <c r="C1947" s="19">
        <v>18</v>
      </c>
      <c r="D1947" s="18" t="s">
        <v>800</v>
      </c>
      <c r="E1947" s="18" t="s">
        <v>14135</v>
      </c>
      <c r="F1947" s="20">
        <v>30387517</v>
      </c>
      <c r="G1947" s="18" t="s">
        <v>14400</v>
      </c>
      <c r="H1947" s="18" t="s">
        <v>14401</v>
      </c>
      <c r="I1947" s="18" t="s">
        <v>926</v>
      </c>
      <c r="J1947" s="18"/>
      <c r="K1947" s="18" t="s">
        <v>4213</v>
      </c>
      <c r="L1947" s="20" t="s">
        <v>14402</v>
      </c>
      <c r="M1947" s="18" t="s">
        <v>7233</v>
      </c>
      <c r="N1947" s="21" t="s">
        <v>14403</v>
      </c>
      <c r="O1947" s="21" t="s">
        <v>14404</v>
      </c>
    </row>
    <row r="1948" spans="1:15" ht="15" customHeight="1">
      <c r="A1948" s="18" t="s">
        <v>254</v>
      </c>
      <c r="B1948" s="18" t="s">
        <v>255</v>
      </c>
      <c r="C1948" s="19">
        <v>18</v>
      </c>
      <c r="D1948" s="18" t="s">
        <v>800</v>
      </c>
      <c r="E1948" s="18" t="s">
        <v>14135</v>
      </c>
      <c r="F1948" s="20">
        <v>29247454</v>
      </c>
      <c r="G1948" s="18" t="s">
        <v>14405</v>
      </c>
      <c r="H1948" s="18" t="s">
        <v>14406</v>
      </c>
      <c r="I1948" s="18" t="s">
        <v>525</v>
      </c>
      <c r="J1948" s="18" t="s">
        <v>2941</v>
      </c>
      <c r="K1948" s="18" t="s">
        <v>4213</v>
      </c>
      <c r="L1948" s="20" t="s">
        <v>14407</v>
      </c>
      <c r="M1948" s="18" t="s">
        <v>10775</v>
      </c>
      <c r="N1948" s="21" t="s">
        <v>14408</v>
      </c>
      <c r="O1948" s="21" t="s">
        <v>14409</v>
      </c>
    </row>
    <row r="1949" spans="1:15" ht="15" customHeight="1">
      <c r="A1949" s="18" t="s">
        <v>254</v>
      </c>
      <c r="B1949" s="18" t="s">
        <v>255</v>
      </c>
      <c r="C1949" s="19">
        <v>18</v>
      </c>
      <c r="D1949" s="18" t="s">
        <v>800</v>
      </c>
      <c r="E1949" s="18" t="s">
        <v>14135</v>
      </c>
      <c r="F1949" s="20">
        <v>29362815</v>
      </c>
      <c r="G1949" s="18" t="s">
        <v>14410</v>
      </c>
      <c r="H1949" s="18" t="s">
        <v>14411</v>
      </c>
      <c r="I1949" s="18" t="s">
        <v>14412</v>
      </c>
      <c r="J1949" s="18"/>
      <c r="K1949" s="18" t="s">
        <v>4547</v>
      </c>
      <c r="L1949" s="20" t="s">
        <v>14413</v>
      </c>
      <c r="M1949" s="18" t="s">
        <v>7281</v>
      </c>
      <c r="N1949" s="21" t="s">
        <v>14414</v>
      </c>
      <c r="O1949" s="21" t="s">
        <v>14415</v>
      </c>
    </row>
    <row r="1950" spans="1:15" ht="15" customHeight="1">
      <c r="A1950" s="18" t="s">
        <v>254</v>
      </c>
      <c r="B1950" s="18" t="s">
        <v>255</v>
      </c>
      <c r="C1950" s="19">
        <v>18</v>
      </c>
      <c r="D1950" s="18" t="s">
        <v>800</v>
      </c>
      <c r="E1950" s="18" t="s">
        <v>14135</v>
      </c>
      <c r="F1950" s="20">
        <v>29507999</v>
      </c>
      <c r="G1950" s="18" t="s">
        <v>14416</v>
      </c>
      <c r="H1950" s="18" t="s">
        <v>14417</v>
      </c>
      <c r="I1950" s="18" t="s">
        <v>14418</v>
      </c>
      <c r="J1950" s="18"/>
      <c r="K1950" s="18" t="s">
        <v>4547</v>
      </c>
      <c r="L1950" s="20" t="s">
        <v>14419</v>
      </c>
      <c r="M1950" s="18" t="s">
        <v>6706</v>
      </c>
      <c r="N1950" s="21" t="s">
        <v>14420</v>
      </c>
      <c r="O1950" s="21" t="s">
        <v>14421</v>
      </c>
    </row>
    <row r="1951" spans="1:15" ht="15" customHeight="1">
      <c r="A1951" s="18" t="s">
        <v>254</v>
      </c>
      <c r="B1951" s="18" t="s">
        <v>255</v>
      </c>
      <c r="C1951" s="19">
        <v>18</v>
      </c>
      <c r="D1951" s="18" t="s">
        <v>800</v>
      </c>
      <c r="E1951" s="18" t="s">
        <v>14135</v>
      </c>
      <c r="F1951" s="20">
        <v>29464713</v>
      </c>
      <c r="G1951" s="18" t="s">
        <v>14422</v>
      </c>
      <c r="H1951" s="18" t="s">
        <v>14423</v>
      </c>
      <c r="I1951" s="18" t="s">
        <v>1627</v>
      </c>
      <c r="J1951" s="18" t="s">
        <v>14424</v>
      </c>
      <c r="K1951" s="18" t="s">
        <v>7187</v>
      </c>
      <c r="L1951" s="20" t="s">
        <v>14425</v>
      </c>
      <c r="M1951" s="18" t="s">
        <v>6706</v>
      </c>
      <c r="N1951" s="21" t="s">
        <v>14426</v>
      </c>
      <c r="O1951" s="21" t="s">
        <v>14427</v>
      </c>
    </row>
    <row r="1952" spans="1:15" ht="15" customHeight="1">
      <c r="A1952" s="18" t="s">
        <v>254</v>
      </c>
      <c r="B1952" s="18" t="s">
        <v>255</v>
      </c>
      <c r="C1952" s="19">
        <v>18</v>
      </c>
      <c r="D1952" s="18" t="s">
        <v>800</v>
      </c>
      <c r="E1952" s="18" t="s">
        <v>14135</v>
      </c>
      <c r="F1952" s="20">
        <v>28898474</v>
      </c>
      <c r="G1952" s="18" t="s">
        <v>14428</v>
      </c>
      <c r="H1952" s="18" t="s">
        <v>14429</v>
      </c>
      <c r="I1952" s="18" t="s">
        <v>876</v>
      </c>
      <c r="J1952" s="18" t="s">
        <v>14430</v>
      </c>
      <c r="K1952" s="18" t="s">
        <v>4259</v>
      </c>
      <c r="L1952" s="20" t="s">
        <v>14431</v>
      </c>
      <c r="M1952" s="18" t="s">
        <v>4215</v>
      </c>
      <c r="N1952" s="21" t="s">
        <v>14432</v>
      </c>
      <c r="O1952" s="21" t="s">
        <v>2591</v>
      </c>
    </row>
    <row r="1953" spans="1:15" ht="15" customHeight="1">
      <c r="A1953" s="18" t="s">
        <v>254</v>
      </c>
      <c r="B1953" s="18" t="s">
        <v>255</v>
      </c>
      <c r="C1953" s="19">
        <v>18</v>
      </c>
      <c r="D1953" s="18" t="s">
        <v>800</v>
      </c>
      <c r="E1953" s="18" t="s">
        <v>14135</v>
      </c>
      <c r="F1953" s="20">
        <v>28762236</v>
      </c>
      <c r="G1953" s="18" t="s">
        <v>14433</v>
      </c>
      <c r="H1953" s="18" t="s">
        <v>14434</v>
      </c>
      <c r="I1953" s="18" t="s">
        <v>6470</v>
      </c>
      <c r="J1953" s="18" t="s">
        <v>14435</v>
      </c>
      <c r="K1953" s="18" t="s">
        <v>4213</v>
      </c>
      <c r="L1953" s="20" t="s">
        <v>14436</v>
      </c>
      <c r="M1953" s="18" t="s">
        <v>6503</v>
      </c>
      <c r="N1953" s="21" t="s">
        <v>14437</v>
      </c>
      <c r="O1953" s="21" t="s">
        <v>14438</v>
      </c>
    </row>
    <row r="1954" spans="1:15" ht="15" customHeight="1">
      <c r="A1954" s="18" t="s">
        <v>254</v>
      </c>
      <c r="B1954" s="18" t="s">
        <v>255</v>
      </c>
      <c r="C1954" s="19">
        <v>18</v>
      </c>
      <c r="D1954" s="18" t="s">
        <v>800</v>
      </c>
      <c r="E1954" s="18" t="s">
        <v>14135</v>
      </c>
      <c r="F1954" s="20">
        <v>30446189</v>
      </c>
      <c r="G1954" s="18" t="s">
        <v>14439</v>
      </c>
      <c r="H1954" s="18" t="s">
        <v>14440</v>
      </c>
      <c r="I1954" s="18" t="s">
        <v>14441</v>
      </c>
      <c r="J1954" s="18" t="s">
        <v>14442</v>
      </c>
      <c r="K1954" s="18" t="s">
        <v>8351</v>
      </c>
      <c r="L1954" s="20" t="s">
        <v>14443</v>
      </c>
      <c r="M1954" s="18" t="s">
        <v>7281</v>
      </c>
      <c r="N1954" s="21" t="s">
        <v>14444</v>
      </c>
      <c r="O1954" s="21" t="s">
        <v>14445</v>
      </c>
    </row>
    <row r="1955" spans="1:15" ht="15" customHeight="1">
      <c r="A1955" s="18" t="s">
        <v>254</v>
      </c>
      <c r="B1955" s="18" t="s">
        <v>255</v>
      </c>
      <c r="C1955" s="19">
        <v>18</v>
      </c>
      <c r="D1955" s="18" t="s">
        <v>800</v>
      </c>
      <c r="E1955" s="18" t="s">
        <v>14135</v>
      </c>
      <c r="F1955" s="20">
        <v>28795763</v>
      </c>
      <c r="G1955" s="18" t="s">
        <v>14446</v>
      </c>
      <c r="H1955" s="18" t="s">
        <v>14447</v>
      </c>
      <c r="I1955" s="18" t="s">
        <v>14448</v>
      </c>
      <c r="J1955" s="18"/>
      <c r="K1955" s="18" t="s">
        <v>4547</v>
      </c>
      <c r="L1955" s="20" t="s">
        <v>14449</v>
      </c>
      <c r="M1955" s="18" t="s">
        <v>14450</v>
      </c>
      <c r="N1955" s="21" t="s">
        <v>14451</v>
      </c>
      <c r="O1955" s="21" t="s">
        <v>14452</v>
      </c>
    </row>
    <row r="1956" spans="1:15" ht="15" customHeight="1">
      <c r="A1956" s="18" t="s">
        <v>254</v>
      </c>
      <c r="B1956" s="18" t="s">
        <v>255</v>
      </c>
      <c r="C1956" s="19">
        <v>18</v>
      </c>
      <c r="D1956" s="18" t="s">
        <v>800</v>
      </c>
      <c r="E1956" s="18" t="s">
        <v>14135</v>
      </c>
      <c r="F1956" s="20">
        <v>29193001</v>
      </c>
      <c r="G1956" s="18" t="s">
        <v>14296</v>
      </c>
      <c r="H1956" s="18" t="s">
        <v>14453</v>
      </c>
      <c r="I1956" s="18" t="s">
        <v>1662</v>
      </c>
      <c r="J1956" s="18"/>
      <c r="K1956" s="18" t="s">
        <v>4213</v>
      </c>
      <c r="L1956" s="20" t="s">
        <v>14454</v>
      </c>
      <c r="M1956" s="18" t="s">
        <v>4643</v>
      </c>
      <c r="N1956" s="21" t="s">
        <v>14455</v>
      </c>
      <c r="O1956" s="21" t="s">
        <v>14456</v>
      </c>
    </row>
    <row r="1957" spans="1:15" ht="15" customHeight="1">
      <c r="A1957" s="18" t="s">
        <v>254</v>
      </c>
      <c r="B1957" s="18" t="s">
        <v>255</v>
      </c>
      <c r="C1957" s="19">
        <v>18</v>
      </c>
      <c r="D1957" s="18" t="s">
        <v>800</v>
      </c>
      <c r="E1957" s="18" t="s">
        <v>14135</v>
      </c>
      <c r="F1957" s="20">
        <v>28601958</v>
      </c>
      <c r="G1957" s="18" t="s">
        <v>14457</v>
      </c>
      <c r="H1957" s="18" t="s">
        <v>14458</v>
      </c>
      <c r="I1957" s="18" t="s">
        <v>1662</v>
      </c>
      <c r="J1957" s="18" t="s">
        <v>14459</v>
      </c>
      <c r="K1957" s="18" t="s">
        <v>14460</v>
      </c>
      <c r="L1957" s="20" t="s">
        <v>14461</v>
      </c>
      <c r="M1957" s="18" t="s">
        <v>4206</v>
      </c>
      <c r="N1957" s="21" t="s">
        <v>14462</v>
      </c>
      <c r="O1957" s="21" t="s">
        <v>14463</v>
      </c>
    </row>
    <row r="1958" spans="1:15" ht="15" customHeight="1">
      <c r="A1958" s="18" t="s">
        <v>254</v>
      </c>
      <c r="B1958" s="18" t="s">
        <v>255</v>
      </c>
      <c r="C1958" s="19">
        <v>18</v>
      </c>
      <c r="D1958" s="18" t="s">
        <v>800</v>
      </c>
      <c r="E1958" s="18" t="s">
        <v>14135</v>
      </c>
      <c r="F1958" s="20">
        <v>28295196</v>
      </c>
      <c r="G1958" s="18" t="s">
        <v>14464</v>
      </c>
      <c r="H1958" s="18" t="s">
        <v>14465</v>
      </c>
      <c r="I1958" s="18" t="s">
        <v>785</v>
      </c>
      <c r="J1958" s="18" t="s">
        <v>14466</v>
      </c>
      <c r="K1958" s="18" t="s">
        <v>4213</v>
      </c>
      <c r="L1958" s="20" t="s">
        <v>14467</v>
      </c>
      <c r="M1958" s="18" t="s">
        <v>14468</v>
      </c>
      <c r="N1958" s="21" t="s">
        <v>14469</v>
      </c>
      <c r="O1958" s="21" t="s">
        <v>14470</v>
      </c>
    </row>
    <row r="1959" spans="1:15" ht="15" customHeight="1">
      <c r="A1959" s="18" t="s">
        <v>254</v>
      </c>
      <c r="B1959" s="18" t="s">
        <v>255</v>
      </c>
      <c r="C1959" s="19">
        <v>18</v>
      </c>
      <c r="D1959" s="18" t="s">
        <v>800</v>
      </c>
      <c r="E1959" s="18" t="s">
        <v>14135</v>
      </c>
      <c r="F1959" s="20">
        <v>28426906</v>
      </c>
      <c r="G1959" s="18" t="s">
        <v>14471</v>
      </c>
      <c r="H1959" s="18" t="s">
        <v>14472</v>
      </c>
      <c r="I1959" s="18" t="s">
        <v>772</v>
      </c>
      <c r="J1959" s="18" t="s">
        <v>14473</v>
      </c>
      <c r="K1959" s="18" t="s">
        <v>4259</v>
      </c>
      <c r="L1959" s="20" t="s">
        <v>14474</v>
      </c>
      <c r="M1959" s="18" t="s">
        <v>4215</v>
      </c>
      <c r="N1959" s="21" t="s">
        <v>14475</v>
      </c>
      <c r="O1959" s="21" t="s">
        <v>14476</v>
      </c>
    </row>
    <row r="1960" spans="1:15" ht="15" customHeight="1">
      <c r="A1960" s="18" t="s">
        <v>254</v>
      </c>
      <c r="B1960" s="18" t="s">
        <v>255</v>
      </c>
      <c r="C1960" s="19">
        <v>18</v>
      </c>
      <c r="D1960" s="18" t="s">
        <v>800</v>
      </c>
      <c r="E1960" s="18" t="s">
        <v>14135</v>
      </c>
      <c r="F1960" s="20">
        <v>28370433</v>
      </c>
      <c r="G1960" s="18" t="s">
        <v>14296</v>
      </c>
      <c r="H1960" s="18" t="s">
        <v>14477</v>
      </c>
      <c r="I1960" s="18" t="s">
        <v>7546</v>
      </c>
      <c r="J1960" s="18" t="s">
        <v>7547</v>
      </c>
      <c r="K1960" s="18" t="s">
        <v>4259</v>
      </c>
      <c r="L1960" s="20" t="s">
        <v>14478</v>
      </c>
      <c r="M1960" s="18" t="s">
        <v>14479</v>
      </c>
      <c r="N1960" s="21" t="s">
        <v>14480</v>
      </c>
      <c r="O1960" s="21" t="s">
        <v>14481</v>
      </c>
    </row>
    <row r="1961" spans="1:15" ht="15" customHeight="1">
      <c r="A1961" s="18" t="s">
        <v>254</v>
      </c>
      <c r="B1961" s="18" t="s">
        <v>255</v>
      </c>
      <c r="C1961" s="19">
        <v>18</v>
      </c>
      <c r="D1961" s="18" t="s">
        <v>800</v>
      </c>
      <c r="E1961" s="18" t="s">
        <v>14135</v>
      </c>
      <c r="F1961" s="20">
        <v>28342225</v>
      </c>
      <c r="G1961" s="18" t="s">
        <v>14482</v>
      </c>
      <c r="H1961" s="18" t="s">
        <v>14483</v>
      </c>
      <c r="I1961" s="18" t="s">
        <v>7546</v>
      </c>
      <c r="J1961" s="18" t="s">
        <v>14484</v>
      </c>
      <c r="K1961" s="18" t="s">
        <v>8778</v>
      </c>
      <c r="L1961" s="20" t="s">
        <v>14485</v>
      </c>
      <c r="M1961" s="18" t="s">
        <v>6503</v>
      </c>
      <c r="N1961" s="21" t="s">
        <v>14486</v>
      </c>
      <c r="O1961" s="21" t="s">
        <v>14487</v>
      </c>
    </row>
    <row r="1962" spans="1:15" ht="15" customHeight="1">
      <c r="A1962" s="18" t="s">
        <v>254</v>
      </c>
      <c r="B1962" s="18" t="s">
        <v>255</v>
      </c>
      <c r="C1962" s="19">
        <v>18</v>
      </c>
      <c r="D1962" s="18" t="s">
        <v>800</v>
      </c>
      <c r="E1962" s="18" t="s">
        <v>14135</v>
      </c>
      <c r="F1962" s="20">
        <v>28119999</v>
      </c>
      <c r="G1962" s="18" t="s">
        <v>14488</v>
      </c>
      <c r="H1962" s="18" t="s">
        <v>14489</v>
      </c>
      <c r="I1962" s="18" t="s">
        <v>2963</v>
      </c>
      <c r="J1962" s="18"/>
      <c r="K1962" s="18" t="s">
        <v>4547</v>
      </c>
      <c r="L1962" s="20" t="s">
        <v>14490</v>
      </c>
      <c r="M1962" s="18" t="s">
        <v>10775</v>
      </c>
      <c r="N1962" s="21" t="s">
        <v>14491</v>
      </c>
      <c r="O1962" s="21" t="s">
        <v>14492</v>
      </c>
    </row>
    <row r="1963" spans="1:15" ht="15" customHeight="1">
      <c r="A1963" s="18" t="s">
        <v>254</v>
      </c>
      <c r="B1963" s="18" t="s">
        <v>255</v>
      </c>
      <c r="C1963" s="19">
        <v>18</v>
      </c>
      <c r="D1963" s="18" t="s">
        <v>800</v>
      </c>
      <c r="E1963" s="18" t="s">
        <v>14135</v>
      </c>
      <c r="F1963" s="20">
        <v>28032340</v>
      </c>
      <c r="G1963" s="18" t="s">
        <v>14493</v>
      </c>
      <c r="H1963" s="18" t="s">
        <v>14494</v>
      </c>
      <c r="I1963" s="18" t="s">
        <v>2206</v>
      </c>
      <c r="J1963" s="18" t="s">
        <v>14495</v>
      </c>
      <c r="K1963" s="18" t="s">
        <v>4213</v>
      </c>
      <c r="L1963" s="20" t="s">
        <v>14496</v>
      </c>
      <c r="M1963" s="18" t="s">
        <v>10775</v>
      </c>
      <c r="N1963" s="21" t="s">
        <v>14497</v>
      </c>
      <c r="O1963" s="21" t="s">
        <v>14498</v>
      </c>
    </row>
    <row r="1964" spans="1:15" ht="15" customHeight="1">
      <c r="A1964" s="18" t="s">
        <v>254</v>
      </c>
      <c r="B1964" s="18" t="s">
        <v>255</v>
      </c>
      <c r="C1964" s="19">
        <v>18</v>
      </c>
      <c r="D1964" s="18" t="s">
        <v>800</v>
      </c>
      <c r="E1964" s="18" t="s">
        <v>14135</v>
      </c>
      <c r="F1964" s="20">
        <v>27819713</v>
      </c>
      <c r="G1964" s="18" t="s">
        <v>14499</v>
      </c>
      <c r="H1964" s="18" t="s">
        <v>14500</v>
      </c>
      <c r="I1964" s="18" t="s">
        <v>14501</v>
      </c>
      <c r="J1964" s="18"/>
      <c r="K1964" s="18" t="s">
        <v>4547</v>
      </c>
      <c r="L1964" s="20" t="s">
        <v>14502</v>
      </c>
      <c r="M1964" s="18" t="s">
        <v>6706</v>
      </c>
      <c r="N1964" s="21" t="s">
        <v>14503</v>
      </c>
      <c r="O1964" s="21" t="s">
        <v>14504</v>
      </c>
    </row>
    <row r="1965" spans="1:15" ht="15" customHeight="1">
      <c r="A1965" s="18" t="s">
        <v>254</v>
      </c>
      <c r="B1965" s="18" t="s">
        <v>255</v>
      </c>
      <c r="C1965" s="19">
        <v>18</v>
      </c>
      <c r="D1965" s="18" t="s">
        <v>800</v>
      </c>
      <c r="E1965" s="18" t="s">
        <v>14135</v>
      </c>
      <c r="F1965" s="20">
        <v>28303279</v>
      </c>
      <c r="G1965" s="18" t="s">
        <v>14296</v>
      </c>
      <c r="H1965" s="18" t="s">
        <v>14505</v>
      </c>
      <c r="I1965" s="18" t="s">
        <v>14501</v>
      </c>
      <c r="J1965" s="18"/>
      <c r="K1965" s="18" t="s">
        <v>4547</v>
      </c>
      <c r="L1965" s="20" t="s">
        <v>14506</v>
      </c>
      <c r="M1965" s="18" t="s">
        <v>4373</v>
      </c>
      <c r="N1965" s="21" t="s">
        <v>14507</v>
      </c>
      <c r="O1965" s="21" t="s">
        <v>14508</v>
      </c>
    </row>
    <row r="1966" spans="1:15" ht="15" customHeight="1">
      <c r="A1966" s="18" t="s">
        <v>254</v>
      </c>
      <c r="B1966" s="18" t="s">
        <v>255</v>
      </c>
      <c r="C1966" s="19">
        <v>18</v>
      </c>
      <c r="D1966" s="18" t="s">
        <v>800</v>
      </c>
      <c r="E1966" s="18" t="s">
        <v>14135</v>
      </c>
      <c r="F1966" s="20">
        <v>28264822</v>
      </c>
      <c r="G1966" s="18" t="s">
        <v>14509</v>
      </c>
      <c r="H1966" s="18" t="s">
        <v>14510</v>
      </c>
      <c r="I1966" s="18" t="s">
        <v>14511</v>
      </c>
      <c r="J1966" s="18" t="s">
        <v>14511</v>
      </c>
      <c r="K1966" s="18" t="s">
        <v>7287</v>
      </c>
      <c r="L1966" s="20" t="s">
        <v>14512</v>
      </c>
      <c r="M1966" s="18" t="s">
        <v>8476</v>
      </c>
      <c r="N1966" s="21" t="s">
        <v>14513</v>
      </c>
      <c r="O1966" s="21" t="s">
        <v>14514</v>
      </c>
    </row>
    <row r="1967" spans="1:15" ht="15" customHeight="1">
      <c r="A1967" s="18" t="s">
        <v>254</v>
      </c>
      <c r="B1967" s="18" t="s">
        <v>255</v>
      </c>
      <c r="C1967" s="19">
        <v>18</v>
      </c>
      <c r="D1967" s="18" t="s">
        <v>800</v>
      </c>
      <c r="E1967" s="18" t="s">
        <v>14135</v>
      </c>
      <c r="F1967" s="20">
        <v>27684717</v>
      </c>
      <c r="G1967" s="18" t="s">
        <v>14515</v>
      </c>
      <c r="H1967" s="18" t="s">
        <v>14516</v>
      </c>
      <c r="I1967" s="18" t="s">
        <v>2407</v>
      </c>
      <c r="J1967" s="18" t="s">
        <v>14517</v>
      </c>
      <c r="K1967" s="18" t="s">
        <v>4259</v>
      </c>
      <c r="L1967" s="20" t="s">
        <v>14518</v>
      </c>
      <c r="M1967" s="18" t="s">
        <v>4215</v>
      </c>
      <c r="N1967" s="21" t="s">
        <v>14519</v>
      </c>
      <c r="O1967" s="21" t="s">
        <v>14520</v>
      </c>
    </row>
    <row r="1968" spans="1:15" ht="15" customHeight="1">
      <c r="A1968" s="18" t="s">
        <v>254</v>
      </c>
      <c r="B1968" s="18" t="s">
        <v>255</v>
      </c>
      <c r="C1968" s="19">
        <v>18</v>
      </c>
      <c r="D1968" s="18" t="s">
        <v>800</v>
      </c>
      <c r="E1968" s="18" t="s">
        <v>14135</v>
      </c>
      <c r="F1968" s="20">
        <v>27273146</v>
      </c>
      <c r="G1968" s="18" t="s">
        <v>14521</v>
      </c>
      <c r="H1968" s="18" t="s">
        <v>14522</v>
      </c>
      <c r="I1968" s="18" t="s">
        <v>2407</v>
      </c>
      <c r="J1968" s="18" t="s">
        <v>14523</v>
      </c>
      <c r="K1968" s="18" t="s">
        <v>4213</v>
      </c>
      <c r="L1968" s="20" t="s">
        <v>14524</v>
      </c>
      <c r="M1968" s="18" t="s">
        <v>5314</v>
      </c>
      <c r="N1968" s="21" t="s">
        <v>14525</v>
      </c>
      <c r="O1968" s="21" t="s">
        <v>14526</v>
      </c>
    </row>
    <row r="1969" spans="1:15" ht="15" customHeight="1">
      <c r="A1969" s="18" t="s">
        <v>254</v>
      </c>
      <c r="B1969" s="18" t="s">
        <v>255</v>
      </c>
      <c r="C1969" s="19">
        <v>18</v>
      </c>
      <c r="D1969" s="18" t="s">
        <v>800</v>
      </c>
      <c r="E1969" s="18" t="s">
        <v>14135</v>
      </c>
      <c r="F1969" s="20">
        <v>28300314</v>
      </c>
      <c r="G1969" s="18" t="s">
        <v>14296</v>
      </c>
      <c r="H1969" s="18" t="s">
        <v>14527</v>
      </c>
      <c r="I1969" s="18" t="s">
        <v>2407</v>
      </c>
      <c r="J1969" s="18"/>
      <c r="K1969" s="18" t="s">
        <v>4213</v>
      </c>
      <c r="L1969" s="20" t="s">
        <v>14528</v>
      </c>
      <c r="M1969" s="18" t="s">
        <v>7233</v>
      </c>
      <c r="N1969" s="21" t="s">
        <v>14529</v>
      </c>
      <c r="O1969" s="21" t="s">
        <v>14530</v>
      </c>
    </row>
    <row r="1970" spans="1:15" ht="15" customHeight="1">
      <c r="A1970" s="18" t="s">
        <v>254</v>
      </c>
      <c r="B1970" s="18" t="s">
        <v>255</v>
      </c>
      <c r="C1970" s="19">
        <v>18</v>
      </c>
      <c r="D1970" s="18" t="s">
        <v>800</v>
      </c>
      <c r="E1970" s="18" t="s">
        <v>14135</v>
      </c>
      <c r="F1970" s="20">
        <v>28992624</v>
      </c>
      <c r="G1970" s="18" t="s">
        <v>14531</v>
      </c>
      <c r="H1970" s="18" t="s">
        <v>14532</v>
      </c>
      <c r="I1970" s="18" t="s">
        <v>756</v>
      </c>
      <c r="J1970" s="18" t="s">
        <v>14430</v>
      </c>
      <c r="K1970" s="18" t="s">
        <v>5016</v>
      </c>
      <c r="L1970" s="20" t="s">
        <v>14533</v>
      </c>
      <c r="M1970" s="18" t="s">
        <v>4215</v>
      </c>
      <c r="N1970" s="21" t="s">
        <v>14534</v>
      </c>
      <c r="O1970" s="21" t="s">
        <v>14535</v>
      </c>
    </row>
    <row r="1971" spans="1:15" ht="15" customHeight="1">
      <c r="A1971" s="18" t="s">
        <v>254</v>
      </c>
      <c r="B1971" s="18" t="s">
        <v>255</v>
      </c>
      <c r="C1971" s="19">
        <v>18</v>
      </c>
      <c r="D1971" s="18" t="s">
        <v>800</v>
      </c>
      <c r="E1971" s="18" t="s">
        <v>14135</v>
      </c>
      <c r="F1971" s="20">
        <v>26841109</v>
      </c>
      <c r="G1971" s="18" t="s">
        <v>14536</v>
      </c>
      <c r="H1971" s="18" t="s">
        <v>14537</v>
      </c>
      <c r="I1971" s="18" t="s">
        <v>1955</v>
      </c>
      <c r="J1971" s="18" t="s">
        <v>14538</v>
      </c>
      <c r="K1971" s="18" t="s">
        <v>4259</v>
      </c>
      <c r="L1971" s="20" t="s">
        <v>14539</v>
      </c>
      <c r="M1971" s="18" t="s">
        <v>4373</v>
      </c>
      <c r="N1971" s="21" t="s">
        <v>14540</v>
      </c>
      <c r="O1971" s="21" t="s">
        <v>14541</v>
      </c>
    </row>
    <row r="1972" spans="1:15" ht="15" customHeight="1">
      <c r="A1972" s="18" t="s">
        <v>254</v>
      </c>
      <c r="B1972" s="18" t="s">
        <v>255</v>
      </c>
      <c r="C1972" s="19">
        <v>18</v>
      </c>
      <c r="D1972" s="18" t="s">
        <v>800</v>
      </c>
      <c r="E1972" s="18" t="s">
        <v>14135</v>
      </c>
      <c r="F1972" s="20">
        <v>27883001</v>
      </c>
      <c r="G1972" s="18" t="s">
        <v>14542</v>
      </c>
      <c r="H1972" s="18" t="s">
        <v>1067</v>
      </c>
      <c r="I1972" s="18" t="s">
        <v>14543</v>
      </c>
      <c r="J1972" s="18" t="s">
        <v>14543</v>
      </c>
      <c r="K1972" s="18" t="s">
        <v>12645</v>
      </c>
      <c r="L1972" s="20" t="s">
        <v>14544</v>
      </c>
      <c r="M1972" s="18" t="s">
        <v>4215</v>
      </c>
      <c r="N1972" s="21" t="s">
        <v>14545</v>
      </c>
      <c r="O1972" s="21" t="s">
        <v>14546</v>
      </c>
    </row>
    <row r="1973" spans="1:15" ht="15" customHeight="1">
      <c r="A1973" s="18" t="s">
        <v>254</v>
      </c>
      <c r="B1973" s="18" t="s">
        <v>255</v>
      </c>
      <c r="C1973" s="19">
        <v>18</v>
      </c>
      <c r="D1973" s="18" t="s">
        <v>800</v>
      </c>
      <c r="E1973" s="18" t="s">
        <v>14135</v>
      </c>
      <c r="F1973" s="20">
        <v>27060980</v>
      </c>
      <c r="G1973" s="18" t="s">
        <v>14547</v>
      </c>
      <c r="H1973" s="18" t="s">
        <v>14548</v>
      </c>
      <c r="I1973" s="18" t="s">
        <v>3377</v>
      </c>
      <c r="J1973" s="18" t="s">
        <v>14549</v>
      </c>
      <c r="K1973" s="18" t="s">
        <v>4213</v>
      </c>
      <c r="L1973" s="20" t="s">
        <v>14550</v>
      </c>
      <c r="M1973" s="18" t="s">
        <v>14551</v>
      </c>
      <c r="N1973" s="21" t="s">
        <v>14552</v>
      </c>
      <c r="O1973" s="21" t="s">
        <v>14553</v>
      </c>
    </row>
    <row r="1974" spans="1:15" ht="15" customHeight="1">
      <c r="A1974" s="18" t="s">
        <v>254</v>
      </c>
      <c r="B1974" s="18" t="s">
        <v>255</v>
      </c>
      <c r="C1974" s="19">
        <v>18</v>
      </c>
      <c r="D1974" s="18" t="s">
        <v>800</v>
      </c>
      <c r="E1974" s="18" t="s">
        <v>14135</v>
      </c>
      <c r="F1974" s="20">
        <v>27514932</v>
      </c>
      <c r="G1974" s="18" t="s">
        <v>14554</v>
      </c>
      <c r="H1974" s="18" t="s">
        <v>14555</v>
      </c>
      <c r="I1974" s="18" t="s">
        <v>788</v>
      </c>
      <c r="J1974" s="18"/>
      <c r="K1974" s="18" t="s">
        <v>4259</v>
      </c>
      <c r="L1974" s="20" t="s">
        <v>14556</v>
      </c>
      <c r="M1974" s="18" t="s">
        <v>4206</v>
      </c>
      <c r="N1974" s="21" t="s">
        <v>14557</v>
      </c>
      <c r="O1974" s="21" t="s">
        <v>2588</v>
      </c>
    </row>
    <row r="1975" spans="1:15" ht="15" customHeight="1">
      <c r="A1975" s="18" t="s">
        <v>254</v>
      </c>
      <c r="B1975" s="18" t="s">
        <v>255</v>
      </c>
      <c r="C1975" s="19">
        <v>18</v>
      </c>
      <c r="D1975" s="18" t="s">
        <v>800</v>
      </c>
      <c r="E1975" s="18" t="s">
        <v>14135</v>
      </c>
      <c r="F1975" s="20">
        <v>27008237</v>
      </c>
      <c r="G1975" s="18" t="s">
        <v>14558</v>
      </c>
      <c r="H1975" s="18" t="s">
        <v>14559</v>
      </c>
      <c r="I1975" s="18" t="s">
        <v>5526</v>
      </c>
      <c r="J1975" s="18"/>
      <c r="K1975" s="18" t="s">
        <v>7118</v>
      </c>
      <c r="L1975" s="20" t="s">
        <v>14560</v>
      </c>
      <c r="M1975" s="18" t="s">
        <v>4407</v>
      </c>
      <c r="N1975" s="21" t="s">
        <v>14561</v>
      </c>
      <c r="O1975" s="21" t="s">
        <v>14562</v>
      </c>
    </row>
    <row r="1976" spans="1:15" ht="15" customHeight="1">
      <c r="A1976" s="18" t="s">
        <v>254</v>
      </c>
      <c r="B1976" s="18" t="s">
        <v>255</v>
      </c>
      <c r="C1976" s="19">
        <v>18</v>
      </c>
      <c r="D1976" s="18" t="s">
        <v>800</v>
      </c>
      <c r="E1976" s="18" t="s">
        <v>14135</v>
      </c>
      <c r="F1976" s="20">
        <v>26886873</v>
      </c>
      <c r="G1976" s="18" t="s">
        <v>14558</v>
      </c>
      <c r="H1976" s="18" t="s">
        <v>14563</v>
      </c>
      <c r="I1976" s="18" t="s">
        <v>5526</v>
      </c>
      <c r="J1976" s="18" t="s">
        <v>14564</v>
      </c>
      <c r="K1976" s="18" t="s">
        <v>7118</v>
      </c>
      <c r="L1976" s="20" t="s">
        <v>14565</v>
      </c>
      <c r="M1976" s="18" t="s">
        <v>4206</v>
      </c>
      <c r="N1976" s="21" t="s">
        <v>14566</v>
      </c>
      <c r="O1976" s="21" t="s">
        <v>14567</v>
      </c>
    </row>
    <row r="1977" spans="1:15" ht="15" customHeight="1">
      <c r="A1977" s="18" t="s">
        <v>254</v>
      </c>
      <c r="B1977" s="18" t="s">
        <v>255</v>
      </c>
      <c r="C1977" s="19">
        <v>18</v>
      </c>
      <c r="D1977" s="18" t="s">
        <v>800</v>
      </c>
      <c r="E1977" s="18" t="s">
        <v>14135</v>
      </c>
      <c r="F1977" s="20">
        <v>26686685</v>
      </c>
      <c r="G1977" s="18" t="s">
        <v>14568</v>
      </c>
      <c r="H1977" s="18" t="s">
        <v>14569</v>
      </c>
      <c r="I1977" s="18" t="s">
        <v>8095</v>
      </c>
      <c r="J1977" s="18" t="s">
        <v>14570</v>
      </c>
      <c r="K1977" s="18" t="s">
        <v>4213</v>
      </c>
      <c r="L1977" s="20" t="s">
        <v>14571</v>
      </c>
      <c r="M1977" s="18" t="s">
        <v>14572</v>
      </c>
      <c r="N1977" s="21" t="s">
        <v>14573</v>
      </c>
      <c r="O1977" s="21" t="s">
        <v>14574</v>
      </c>
    </row>
    <row r="1978" spans="1:15" ht="15" customHeight="1">
      <c r="A1978" s="18" t="s">
        <v>254</v>
      </c>
      <c r="B1978" s="18" t="s">
        <v>255</v>
      </c>
      <c r="C1978" s="19">
        <v>18</v>
      </c>
      <c r="D1978" s="18" t="s">
        <v>800</v>
      </c>
      <c r="E1978" s="18" t="s">
        <v>14135</v>
      </c>
      <c r="F1978" s="20">
        <v>26361284</v>
      </c>
      <c r="G1978" s="18" t="s">
        <v>14575</v>
      </c>
      <c r="H1978" s="18" t="s">
        <v>14576</v>
      </c>
      <c r="I1978" s="18" t="s">
        <v>930</v>
      </c>
      <c r="J1978" s="18" t="s">
        <v>14577</v>
      </c>
      <c r="K1978" s="18" t="s">
        <v>4213</v>
      </c>
      <c r="L1978" s="20" t="s">
        <v>14578</v>
      </c>
      <c r="M1978" s="18" t="s">
        <v>14579</v>
      </c>
      <c r="N1978" s="21" t="s">
        <v>14580</v>
      </c>
      <c r="O1978" s="21" t="s">
        <v>14581</v>
      </c>
    </row>
    <row r="1979" spans="1:15" ht="15" customHeight="1">
      <c r="A1979" s="18" t="s">
        <v>254</v>
      </c>
      <c r="B1979" s="18" t="s">
        <v>255</v>
      </c>
      <c r="C1979" s="19">
        <v>18</v>
      </c>
      <c r="D1979" s="18" t="s">
        <v>800</v>
      </c>
      <c r="E1979" s="18" t="s">
        <v>14135</v>
      </c>
      <c r="F1979" s="20">
        <v>25917745</v>
      </c>
      <c r="G1979" s="18" t="s">
        <v>14582</v>
      </c>
      <c r="H1979" s="18" t="s">
        <v>14583</v>
      </c>
      <c r="I1979" s="18" t="s">
        <v>1029</v>
      </c>
      <c r="J1979" s="18"/>
      <c r="K1979" s="18" t="s">
        <v>4547</v>
      </c>
      <c r="L1979" s="20" t="s">
        <v>14584</v>
      </c>
      <c r="M1979" s="18" t="s">
        <v>4612</v>
      </c>
      <c r="N1979" s="21" t="s">
        <v>14585</v>
      </c>
      <c r="O1979" s="21" t="s">
        <v>14586</v>
      </c>
    </row>
    <row r="1980" spans="1:15" ht="15" customHeight="1">
      <c r="A1980" s="18" t="s">
        <v>254</v>
      </c>
      <c r="B1980" s="18" t="s">
        <v>255</v>
      </c>
      <c r="C1980" s="19">
        <v>18</v>
      </c>
      <c r="D1980" s="18" t="s">
        <v>800</v>
      </c>
      <c r="E1980" s="18" t="s">
        <v>14135</v>
      </c>
      <c r="F1980" s="20">
        <v>26769633</v>
      </c>
      <c r="G1980" s="18" t="s">
        <v>14296</v>
      </c>
      <c r="H1980" s="18" t="s">
        <v>14587</v>
      </c>
      <c r="I1980" s="18" t="s">
        <v>1029</v>
      </c>
      <c r="J1980" s="18"/>
      <c r="K1980" s="18" t="s">
        <v>4213</v>
      </c>
      <c r="L1980" s="20" t="s">
        <v>14588</v>
      </c>
      <c r="M1980" s="18" t="s">
        <v>4298</v>
      </c>
      <c r="N1980" s="21" t="s">
        <v>14589</v>
      </c>
      <c r="O1980" s="21" t="s">
        <v>14590</v>
      </c>
    </row>
    <row r="1981" spans="1:15" ht="15" customHeight="1">
      <c r="A1981" s="18" t="s">
        <v>254</v>
      </c>
      <c r="B1981" s="18" t="s">
        <v>255</v>
      </c>
      <c r="C1981" s="19">
        <v>18</v>
      </c>
      <c r="D1981" s="18" t="s">
        <v>800</v>
      </c>
      <c r="E1981" s="18" t="s">
        <v>14135</v>
      </c>
      <c r="F1981" s="20">
        <v>26511820</v>
      </c>
      <c r="G1981" s="18" t="s">
        <v>14296</v>
      </c>
      <c r="H1981" s="18" t="s">
        <v>14591</v>
      </c>
      <c r="I1981" s="18" t="s">
        <v>2255</v>
      </c>
      <c r="J1981" s="18"/>
      <c r="K1981" s="18" t="s">
        <v>4213</v>
      </c>
      <c r="L1981" s="20" t="s">
        <v>14592</v>
      </c>
      <c r="M1981" s="18" t="s">
        <v>4298</v>
      </c>
      <c r="N1981" s="21" t="s">
        <v>14593</v>
      </c>
      <c r="O1981" s="21" t="s">
        <v>14594</v>
      </c>
    </row>
    <row r="1982" spans="1:15" ht="15" customHeight="1">
      <c r="A1982" s="18" t="s">
        <v>254</v>
      </c>
      <c r="B1982" s="18" t="s">
        <v>255</v>
      </c>
      <c r="C1982" s="19">
        <v>18</v>
      </c>
      <c r="D1982" s="18" t="s">
        <v>800</v>
      </c>
      <c r="E1982" s="18" t="s">
        <v>14135</v>
      </c>
      <c r="F1982" s="20">
        <v>25703898</v>
      </c>
      <c r="G1982" s="18" t="s">
        <v>14595</v>
      </c>
      <c r="H1982" s="18" t="s">
        <v>14596</v>
      </c>
      <c r="I1982" s="18" t="s">
        <v>601</v>
      </c>
      <c r="J1982" s="18" t="s">
        <v>14597</v>
      </c>
      <c r="K1982" s="18" t="s">
        <v>4213</v>
      </c>
      <c r="L1982" s="20" t="s">
        <v>14598</v>
      </c>
      <c r="M1982" s="18" t="s">
        <v>4373</v>
      </c>
      <c r="N1982" s="21" t="s">
        <v>14599</v>
      </c>
      <c r="O1982" s="21" t="s">
        <v>14600</v>
      </c>
    </row>
    <row r="1983" spans="1:15" ht="15" customHeight="1">
      <c r="A1983" s="18" t="s">
        <v>254</v>
      </c>
      <c r="B1983" s="18" t="s">
        <v>255</v>
      </c>
      <c r="C1983" s="19">
        <v>18</v>
      </c>
      <c r="D1983" s="18" t="s">
        <v>800</v>
      </c>
      <c r="E1983" s="18" t="s">
        <v>14135</v>
      </c>
      <c r="F1983" s="20">
        <v>26076194</v>
      </c>
      <c r="G1983" s="18" t="s">
        <v>14601</v>
      </c>
      <c r="H1983" s="18" t="s">
        <v>14602</v>
      </c>
      <c r="I1983" s="18" t="s">
        <v>601</v>
      </c>
      <c r="J1983" s="18" t="s">
        <v>14603</v>
      </c>
      <c r="K1983" s="18" t="s">
        <v>4213</v>
      </c>
      <c r="L1983" s="20" t="s">
        <v>14604</v>
      </c>
      <c r="M1983" s="18" t="s">
        <v>6706</v>
      </c>
      <c r="N1983" s="21" t="s">
        <v>14605</v>
      </c>
      <c r="O1983" s="21" t="s">
        <v>14606</v>
      </c>
    </row>
    <row r="1984" spans="1:15" ht="15" customHeight="1">
      <c r="A1984" s="18" t="s">
        <v>254</v>
      </c>
      <c r="B1984" s="18" t="s">
        <v>255</v>
      </c>
      <c r="C1984" s="19">
        <v>18</v>
      </c>
      <c r="D1984" s="18" t="s">
        <v>800</v>
      </c>
      <c r="E1984" s="18" t="s">
        <v>14135</v>
      </c>
      <c r="F1984" s="20">
        <v>25702266</v>
      </c>
      <c r="G1984" s="18" t="s">
        <v>14607</v>
      </c>
      <c r="H1984" s="18" t="s">
        <v>14608</v>
      </c>
      <c r="I1984" s="18" t="s">
        <v>3995</v>
      </c>
      <c r="J1984" s="18" t="s">
        <v>14609</v>
      </c>
      <c r="K1984" s="18" t="s">
        <v>14460</v>
      </c>
      <c r="L1984" s="20" t="s">
        <v>14610</v>
      </c>
      <c r="M1984" s="18" t="s">
        <v>4215</v>
      </c>
      <c r="N1984" s="21" t="s">
        <v>14611</v>
      </c>
      <c r="O1984" s="21" t="s">
        <v>14612</v>
      </c>
    </row>
    <row r="1985" spans="1:15" ht="15" customHeight="1">
      <c r="A1985" s="18" t="s">
        <v>254</v>
      </c>
      <c r="B1985" s="18" t="s">
        <v>255</v>
      </c>
      <c r="C1985" s="19">
        <v>18</v>
      </c>
      <c r="D1985" s="18" t="s">
        <v>800</v>
      </c>
      <c r="E1985" s="18" t="s">
        <v>14135</v>
      </c>
      <c r="F1985" s="20">
        <v>25963202</v>
      </c>
      <c r="G1985" s="18" t="s">
        <v>14296</v>
      </c>
      <c r="H1985" s="18" t="s">
        <v>14613</v>
      </c>
      <c r="I1985" s="18" t="s">
        <v>4753</v>
      </c>
      <c r="J1985" s="18"/>
      <c r="K1985" s="18" t="s">
        <v>4213</v>
      </c>
      <c r="L1985" s="20" t="s">
        <v>14614</v>
      </c>
      <c r="M1985" s="18" t="s">
        <v>7233</v>
      </c>
      <c r="N1985" s="21" t="s">
        <v>14615</v>
      </c>
      <c r="O1985" s="21" t="s">
        <v>14616</v>
      </c>
    </row>
    <row r="1986" spans="1:15" ht="15" customHeight="1">
      <c r="A1986" s="18" t="s">
        <v>254</v>
      </c>
      <c r="B1986" s="18" t="s">
        <v>255</v>
      </c>
      <c r="C1986" s="19">
        <v>18</v>
      </c>
      <c r="D1986" s="18" t="s">
        <v>800</v>
      </c>
      <c r="E1986" s="18" t="s">
        <v>14135</v>
      </c>
      <c r="F1986" s="20">
        <v>25521458</v>
      </c>
      <c r="G1986" s="18" t="s">
        <v>14617</v>
      </c>
      <c r="H1986" s="18" t="s">
        <v>14618</v>
      </c>
      <c r="I1986" s="18" t="s">
        <v>1967</v>
      </c>
      <c r="J1986" s="18" t="s">
        <v>14619</v>
      </c>
      <c r="K1986" s="18" t="s">
        <v>4245</v>
      </c>
      <c r="L1986" s="20" t="s">
        <v>14620</v>
      </c>
      <c r="M1986" s="18" t="s">
        <v>4334</v>
      </c>
      <c r="N1986" s="21" t="s">
        <v>14621</v>
      </c>
      <c r="O1986" s="21" t="s">
        <v>14622</v>
      </c>
    </row>
    <row r="1987" spans="1:15" ht="15" customHeight="1">
      <c r="A1987" s="18" t="s">
        <v>254</v>
      </c>
      <c r="B1987" s="18" t="s">
        <v>255</v>
      </c>
      <c r="C1987" s="19">
        <v>18</v>
      </c>
      <c r="D1987" s="18" t="s">
        <v>800</v>
      </c>
      <c r="E1987" s="18" t="s">
        <v>14135</v>
      </c>
      <c r="F1987" s="20">
        <v>25541478</v>
      </c>
      <c r="G1987" s="18" t="s">
        <v>14568</v>
      </c>
      <c r="H1987" s="18" t="s">
        <v>14623</v>
      </c>
      <c r="I1987" s="18" t="s">
        <v>6923</v>
      </c>
      <c r="J1987" s="18" t="s">
        <v>14624</v>
      </c>
      <c r="K1987" s="18" t="s">
        <v>6839</v>
      </c>
      <c r="L1987" s="20" t="s">
        <v>14625</v>
      </c>
      <c r="M1987" s="18" t="s">
        <v>4275</v>
      </c>
      <c r="N1987" s="21" t="s">
        <v>14626</v>
      </c>
      <c r="O1987" s="21" t="s">
        <v>14627</v>
      </c>
    </row>
    <row r="1988" spans="1:15" ht="15" customHeight="1">
      <c r="A1988" s="18" t="s">
        <v>254</v>
      </c>
      <c r="B1988" s="18" t="s">
        <v>255</v>
      </c>
      <c r="C1988" s="19">
        <v>18</v>
      </c>
      <c r="D1988" s="18" t="s">
        <v>800</v>
      </c>
      <c r="E1988" s="18" t="s">
        <v>14135</v>
      </c>
      <c r="F1988" s="20">
        <v>25613671</v>
      </c>
      <c r="G1988" s="18" t="s">
        <v>14628</v>
      </c>
      <c r="H1988" s="18" t="s">
        <v>14629</v>
      </c>
      <c r="I1988" s="18" t="s">
        <v>976</v>
      </c>
      <c r="J1988" s="18" t="s">
        <v>8208</v>
      </c>
      <c r="K1988" s="18" t="s">
        <v>5016</v>
      </c>
      <c r="L1988" s="20" t="s">
        <v>14630</v>
      </c>
      <c r="M1988" s="18" t="s">
        <v>4275</v>
      </c>
      <c r="N1988" s="21" t="s">
        <v>14631</v>
      </c>
      <c r="O1988" s="21" t="s">
        <v>14632</v>
      </c>
    </row>
    <row r="1989" spans="1:15" ht="15" customHeight="1">
      <c r="A1989" s="18" t="s">
        <v>254</v>
      </c>
      <c r="B1989" s="18" t="s">
        <v>255</v>
      </c>
      <c r="C1989" s="19">
        <v>18</v>
      </c>
      <c r="D1989" s="18" t="s">
        <v>800</v>
      </c>
      <c r="E1989" s="18" t="s">
        <v>14135</v>
      </c>
      <c r="F1989" s="20">
        <v>25871319</v>
      </c>
      <c r="G1989" s="18" t="s">
        <v>14633</v>
      </c>
      <c r="H1989" s="18" t="s">
        <v>14634</v>
      </c>
      <c r="I1989" s="18" t="s">
        <v>976</v>
      </c>
      <c r="J1989" s="18" t="s">
        <v>14635</v>
      </c>
      <c r="K1989" s="18" t="s">
        <v>5016</v>
      </c>
      <c r="L1989" s="20" t="s">
        <v>14636</v>
      </c>
      <c r="M1989" s="18" t="s">
        <v>4206</v>
      </c>
      <c r="N1989" s="21" t="s">
        <v>14637</v>
      </c>
      <c r="O1989" s="21" t="s">
        <v>14638</v>
      </c>
    </row>
    <row r="1990" spans="1:15" ht="15" customHeight="1">
      <c r="A1990" s="18" t="s">
        <v>254</v>
      </c>
      <c r="B1990" s="18" t="s">
        <v>255</v>
      </c>
      <c r="C1990" s="19">
        <v>18</v>
      </c>
      <c r="D1990" s="18" t="s">
        <v>800</v>
      </c>
      <c r="E1990" s="18" t="s">
        <v>14135</v>
      </c>
      <c r="F1990" s="20">
        <v>24134436</v>
      </c>
      <c r="G1990" s="18" t="s">
        <v>14639</v>
      </c>
      <c r="H1990" s="18" t="s">
        <v>14640</v>
      </c>
      <c r="I1990" s="18" t="s">
        <v>1569</v>
      </c>
      <c r="J1990" s="18" t="s">
        <v>14641</v>
      </c>
      <c r="K1990" s="18" t="s">
        <v>4259</v>
      </c>
      <c r="L1990" s="20" t="s">
        <v>14642</v>
      </c>
      <c r="M1990" s="18" t="s">
        <v>4334</v>
      </c>
      <c r="N1990" s="21" t="s">
        <v>14643</v>
      </c>
      <c r="O1990" s="21" t="s">
        <v>14644</v>
      </c>
    </row>
    <row r="1991" spans="1:15" ht="15" customHeight="1">
      <c r="A1991" s="18" t="s">
        <v>254</v>
      </c>
      <c r="B1991" s="18" t="s">
        <v>255</v>
      </c>
      <c r="C1991" s="19">
        <v>18</v>
      </c>
      <c r="D1991" s="18" t="s">
        <v>800</v>
      </c>
      <c r="E1991" s="18" t="s">
        <v>14135</v>
      </c>
      <c r="F1991" s="20">
        <v>24404897</v>
      </c>
      <c r="G1991" s="18" t="s">
        <v>14645</v>
      </c>
      <c r="H1991" s="18" t="s">
        <v>14646</v>
      </c>
      <c r="I1991" s="18" t="s">
        <v>2205</v>
      </c>
      <c r="J1991" s="18"/>
      <c r="K1991" s="18" t="s">
        <v>4213</v>
      </c>
      <c r="L1991" s="20" t="s">
        <v>14647</v>
      </c>
      <c r="M1991" s="18" t="s">
        <v>4215</v>
      </c>
      <c r="N1991" s="21" t="s">
        <v>14648</v>
      </c>
      <c r="O1991" s="21" t="s">
        <v>14649</v>
      </c>
    </row>
    <row r="1992" spans="1:15" ht="15" customHeight="1">
      <c r="A1992" s="18" t="s">
        <v>254</v>
      </c>
      <c r="B1992" s="18" t="s">
        <v>255</v>
      </c>
      <c r="C1992" s="19">
        <v>18</v>
      </c>
      <c r="D1992" s="18" t="s">
        <v>800</v>
      </c>
      <c r="E1992" s="18" t="s">
        <v>14135</v>
      </c>
      <c r="F1992" s="20">
        <v>23797564</v>
      </c>
      <c r="G1992" s="18" t="s">
        <v>14650</v>
      </c>
      <c r="H1992" s="18" t="s">
        <v>14651</v>
      </c>
      <c r="I1992" s="18" t="s">
        <v>1324</v>
      </c>
      <c r="J1992" s="18"/>
      <c r="K1992" s="18" t="s">
        <v>14460</v>
      </c>
      <c r="L1992" s="20" t="s">
        <v>14652</v>
      </c>
      <c r="M1992" s="18" t="s">
        <v>7493</v>
      </c>
      <c r="N1992" s="21" t="s">
        <v>14653</v>
      </c>
      <c r="O1992" s="21" t="s">
        <v>14654</v>
      </c>
    </row>
    <row r="1993" spans="1:15" ht="15" customHeight="1">
      <c r="A1993" s="18" t="s">
        <v>254</v>
      </c>
      <c r="B1993" s="18" t="s">
        <v>255</v>
      </c>
      <c r="C1993" s="19">
        <v>18</v>
      </c>
      <c r="D1993" s="18" t="s">
        <v>800</v>
      </c>
      <c r="E1993" s="18" t="s">
        <v>14135</v>
      </c>
      <c r="F1993" s="20">
        <v>24443908</v>
      </c>
      <c r="G1993" s="18" t="s">
        <v>14296</v>
      </c>
      <c r="H1993" s="18" t="s">
        <v>14655</v>
      </c>
      <c r="I1993" s="18" t="s">
        <v>749</v>
      </c>
      <c r="J1993" s="18"/>
      <c r="K1993" s="18" t="s">
        <v>4213</v>
      </c>
      <c r="L1993" s="20" t="s">
        <v>14656</v>
      </c>
      <c r="M1993" s="18" t="s">
        <v>4298</v>
      </c>
      <c r="N1993" s="21" t="s">
        <v>14657</v>
      </c>
      <c r="O1993" s="21" t="s">
        <v>14658</v>
      </c>
    </row>
    <row r="1994" spans="1:15" ht="15" customHeight="1">
      <c r="A1994" s="18" t="s">
        <v>254</v>
      </c>
      <c r="B1994" s="18" t="s">
        <v>255</v>
      </c>
      <c r="C1994" s="19">
        <v>18</v>
      </c>
      <c r="D1994" s="18" t="s">
        <v>800</v>
      </c>
      <c r="E1994" s="18" t="s">
        <v>14135</v>
      </c>
      <c r="F1994" s="20">
        <v>24175672</v>
      </c>
      <c r="G1994" s="18" t="s">
        <v>14296</v>
      </c>
      <c r="H1994" s="18" t="s">
        <v>14659</v>
      </c>
      <c r="I1994" s="18" t="s">
        <v>963</v>
      </c>
      <c r="J1994" s="18"/>
      <c r="K1994" s="18" t="s">
        <v>4213</v>
      </c>
      <c r="L1994" s="20" t="s">
        <v>14660</v>
      </c>
      <c r="M1994" s="18" t="s">
        <v>4643</v>
      </c>
      <c r="N1994" s="21" t="s">
        <v>14661</v>
      </c>
      <c r="O1994" s="21" t="s">
        <v>14662</v>
      </c>
    </row>
    <row r="1995" spans="1:15" ht="15" customHeight="1">
      <c r="A1995" s="18" t="s">
        <v>254</v>
      </c>
      <c r="B1995" s="18" t="s">
        <v>255</v>
      </c>
      <c r="C1995" s="19">
        <v>18</v>
      </c>
      <c r="D1995" s="18" t="s">
        <v>800</v>
      </c>
      <c r="E1995" s="18" t="s">
        <v>14135</v>
      </c>
      <c r="F1995" s="20">
        <v>23679682</v>
      </c>
      <c r="G1995" s="18" t="s">
        <v>14663</v>
      </c>
      <c r="H1995" s="18" t="s">
        <v>14664</v>
      </c>
      <c r="I1995" s="18" t="s">
        <v>966</v>
      </c>
      <c r="J1995" s="18"/>
      <c r="K1995" s="18" t="s">
        <v>4213</v>
      </c>
      <c r="L1995" s="20" t="s">
        <v>14665</v>
      </c>
      <c r="M1995" s="18" t="s">
        <v>4215</v>
      </c>
      <c r="N1995" s="21" t="s">
        <v>14666</v>
      </c>
      <c r="O1995" s="21" t="s">
        <v>14667</v>
      </c>
    </row>
    <row r="1996" spans="1:15" ht="15" customHeight="1">
      <c r="A1996" s="18" t="s">
        <v>254</v>
      </c>
      <c r="B1996" s="18" t="s">
        <v>255</v>
      </c>
      <c r="C1996" s="19">
        <v>18</v>
      </c>
      <c r="D1996" s="18" t="s">
        <v>800</v>
      </c>
      <c r="E1996" s="18" t="s">
        <v>14135</v>
      </c>
      <c r="F1996" s="20">
        <v>23759884</v>
      </c>
      <c r="G1996" s="18" t="s">
        <v>14650</v>
      </c>
      <c r="H1996" s="18" t="s">
        <v>14668</v>
      </c>
      <c r="I1996" s="18" t="s">
        <v>966</v>
      </c>
      <c r="J1996" s="18" t="s">
        <v>14669</v>
      </c>
      <c r="K1996" s="18" t="s">
        <v>7081</v>
      </c>
      <c r="L1996" s="20" t="s">
        <v>14670</v>
      </c>
      <c r="M1996" s="18" t="s">
        <v>4341</v>
      </c>
      <c r="N1996" s="21" t="s">
        <v>14671</v>
      </c>
      <c r="O1996" s="21" t="s">
        <v>14672</v>
      </c>
    </row>
    <row r="1997" spans="1:15" ht="15" customHeight="1">
      <c r="A1997" s="18" t="s">
        <v>254</v>
      </c>
      <c r="B1997" s="18" t="s">
        <v>255</v>
      </c>
      <c r="C1997" s="19">
        <v>18</v>
      </c>
      <c r="D1997" s="18" t="s">
        <v>800</v>
      </c>
      <c r="E1997" s="18" t="s">
        <v>14135</v>
      </c>
      <c r="F1997" s="20">
        <v>23909890</v>
      </c>
      <c r="G1997" s="18" t="s">
        <v>14673</v>
      </c>
      <c r="H1997" s="18" t="s">
        <v>14674</v>
      </c>
      <c r="I1997" s="18" t="s">
        <v>966</v>
      </c>
      <c r="J1997" s="18"/>
      <c r="K1997" s="18" t="s">
        <v>4213</v>
      </c>
      <c r="L1997" s="20" t="s">
        <v>14675</v>
      </c>
      <c r="M1997" s="18" t="s">
        <v>4215</v>
      </c>
      <c r="N1997" s="21" t="s">
        <v>14676</v>
      </c>
      <c r="O1997" s="21" t="s">
        <v>14677</v>
      </c>
    </row>
    <row r="1998" spans="1:15" ht="15" customHeight="1">
      <c r="A1998" s="18" t="s">
        <v>254</v>
      </c>
      <c r="B1998" s="18" t="s">
        <v>255</v>
      </c>
      <c r="C1998" s="19">
        <v>18</v>
      </c>
      <c r="D1998" s="18" t="s">
        <v>800</v>
      </c>
      <c r="E1998" s="18" t="s">
        <v>14135</v>
      </c>
      <c r="F1998" s="20">
        <v>23834116</v>
      </c>
      <c r="G1998" s="18" t="s">
        <v>14678</v>
      </c>
      <c r="H1998" s="18" t="s">
        <v>14679</v>
      </c>
      <c r="I1998" s="18" t="s">
        <v>1443</v>
      </c>
      <c r="J1998" s="18"/>
      <c r="K1998" s="18" t="s">
        <v>4213</v>
      </c>
      <c r="L1998" s="20" t="s">
        <v>14680</v>
      </c>
      <c r="M1998" s="18" t="s">
        <v>4215</v>
      </c>
      <c r="N1998" s="21" t="s">
        <v>14681</v>
      </c>
      <c r="O1998" s="21" t="s">
        <v>14682</v>
      </c>
    </row>
    <row r="1999" spans="1:15" ht="15" customHeight="1">
      <c r="A1999" s="18" t="s">
        <v>254</v>
      </c>
      <c r="B1999" s="18" t="s">
        <v>255</v>
      </c>
      <c r="C1999" s="19">
        <v>18</v>
      </c>
      <c r="D1999" s="18" t="s">
        <v>800</v>
      </c>
      <c r="E1999" s="18" t="s">
        <v>14135</v>
      </c>
      <c r="F1999" s="20">
        <v>23551399</v>
      </c>
      <c r="G1999" s="18" t="s">
        <v>14683</v>
      </c>
      <c r="H1999" s="18" t="s">
        <v>14684</v>
      </c>
      <c r="I1999" s="18" t="s">
        <v>1331</v>
      </c>
      <c r="J1999" s="18" t="s">
        <v>14685</v>
      </c>
      <c r="K1999" s="18" t="s">
        <v>4450</v>
      </c>
      <c r="L1999" s="20" t="s">
        <v>14686</v>
      </c>
      <c r="M1999" s="18" t="s">
        <v>4452</v>
      </c>
      <c r="N1999" s="21" t="s">
        <v>14687</v>
      </c>
      <c r="O1999" s="21" t="s">
        <v>14688</v>
      </c>
    </row>
    <row r="2000" spans="1:15" ht="15" customHeight="1">
      <c r="A2000" s="18" t="s">
        <v>254</v>
      </c>
      <c r="B2000" s="18" t="s">
        <v>255</v>
      </c>
      <c r="C2000" s="19">
        <v>18</v>
      </c>
      <c r="D2000" s="18" t="s">
        <v>800</v>
      </c>
      <c r="E2000" s="18" t="s">
        <v>14135</v>
      </c>
      <c r="F2000" s="20">
        <v>23656829</v>
      </c>
      <c r="G2000" s="18" t="s">
        <v>14689</v>
      </c>
      <c r="H2000" s="18" t="s">
        <v>14690</v>
      </c>
      <c r="I2000" s="18" t="s">
        <v>3061</v>
      </c>
      <c r="J2000" s="18" t="s">
        <v>3061</v>
      </c>
      <c r="K2000" s="18" t="s">
        <v>14258</v>
      </c>
      <c r="L2000" s="20" t="s">
        <v>14691</v>
      </c>
      <c r="M2000" s="18" t="s">
        <v>12639</v>
      </c>
      <c r="N2000" s="21" t="s">
        <v>14692</v>
      </c>
      <c r="O2000" s="21" t="s">
        <v>14693</v>
      </c>
    </row>
    <row r="2001" spans="1:15" ht="15" customHeight="1">
      <c r="A2001" s="18" t="s">
        <v>254</v>
      </c>
      <c r="B2001" s="18" t="s">
        <v>255</v>
      </c>
      <c r="C2001" s="19">
        <v>18</v>
      </c>
      <c r="D2001" s="18" t="s">
        <v>800</v>
      </c>
      <c r="E2001" s="18" t="s">
        <v>14135</v>
      </c>
      <c r="F2001" s="20">
        <v>22329412</v>
      </c>
      <c r="G2001" s="18" t="s">
        <v>14694</v>
      </c>
      <c r="H2001" s="18" t="s">
        <v>14695</v>
      </c>
      <c r="I2001" s="18" t="s">
        <v>4852</v>
      </c>
      <c r="J2001" s="18" t="s">
        <v>14696</v>
      </c>
      <c r="K2001" s="18" t="s">
        <v>4259</v>
      </c>
      <c r="L2001" s="20" t="s">
        <v>14697</v>
      </c>
      <c r="M2001" s="18" t="s">
        <v>4320</v>
      </c>
      <c r="N2001" s="21" t="s">
        <v>14698</v>
      </c>
      <c r="O2001" s="21" t="s">
        <v>14699</v>
      </c>
    </row>
    <row r="2002" spans="1:15" ht="15" customHeight="1">
      <c r="A2002" s="18" t="s">
        <v>254</v>
      </c>
      <c r="B2002" s="18" t="s">
        <v>255</v>
      </c>
      <c r="C2002" s="19">
        <v>18</v>
      </c>
      <c r="D2002" s="18" t="s">
        <v>800</v>
      </c>
      <c r="E2002" s="18" t="s">
        <v>14135</v>
      </c>
      <c r="F2002" s="20">
        <v>22948480</v>
      </c>
      <c r="G2002" s="18" t="s">
        <v>14296</v>
      </c>
      <c r="H2002" s="18" t="s">
        <v>14700</v>
      </c>
      <c r="I2002" s="18" t="s">
        <v>748</v>
      </c>
      <c r="J2002" s="18"/>
      <c r="K2002" s="18" t="s">
        <v>4547</v>
      </c>
      <c r="L2002" s="20" t="s">
        <v>14701</v>
      </c>
      <c r="M2002" s="18" t="s">
        <v>4643</v>
      </c>
      <c r="N2002" s="21" t="s">
        <v>14702</v>
      </c>
      <c r="O2002" s="21" t="s">
        <v>14703</v>
      </c>
    </row>
    <row r="2003" spans="1:15" ht="15" customHeight="1">
      <c r="A2003" s="18" t="s">
        <v>254</v>
      </c>
      <c r="B2003" s="18" t="s">
        <v>255</v>
      </c>
      <c r="C2003" s="19">
        <v>18</v>
      </c>
      <c r="D2003" s="18" t="s">
        <v>800</v>
      </c>
      <c r="E2003" s="18" t="s">
        <v>14135</v>
      </c>
      <c r="F2003" s="20">
        <v>23796809</v>
      </c>
      <c r="G2003" s="18" t="s">
        <v>14704</v>
      </c>
      <c r="H2003" s="18" t="s">
        <v>14705</v>
      </c>
      <c r="I2003" s="18" t="s">
        <v>980</v>
      </c>
      <c r="J2003" s="18" t="s">
        <v>14706</v>
      </c>
      <c r="K2003" s="18" t="s">
        <v>14707</v>
      </c>
      <c r="L2003" s="20" t="s">
        <v>14708</v>
      </c>
      <c r="M2003" s="18" t="s">
        <v>4215</v>
      </c>
      <c r="N2003" s="21" t="s">
        <v>14709</v>
      </c>
      <c r="O2003" s="21" t="s">
        <v>14710</v>
      </c>
    </row>
    <row r="2004" spans="1:15" ht="15" customHeight="1">
      <c r="A2004" s="18" t="s">
        <v>254</v>
      </c>
      <c r="B2004" s="18" t="s">
        <v>255</v>
      </c>
      <c r="C2004" s="19">
        <v>18</v>
      </c>
      <c r="D2004" s="18" t="s">
        <v>800</v>
      </c>
      <c r="E2004" s="18" t="s">
        <v>14135</v>
      </c>
      <c r="F2004" s="20">
        <v>24092994</v>
      </c>
      <c r="G2004" s="18" t="s">
        <v>14711</v>
      </c>
      <c r="H2004" s="18" t="s">
        <v>14712</v>
      </c>
      <c r="I2004" s="18" t="s">
        <v>980</v>
      </c>
      <c r="J2004" s="18" t="s">
        <v>14713</v>
      </c>
      <c r="K2004" s="18" t="s">
        <v>14714</v>
      </c>
      <c r="L2004" s="20" t="s">
        <v>14715</v>
      </c>
      <c r="M2004" s="18" t="s">
        <v>4206</v>
      </c>
      <c r="N2004" s="21" t="s">
        <v>14716</v>
      </c>
      <c r="O2004" s="21" t="s">
        <v>14717</v>
      </c>
    </row>
    <row r="2005" spans="1:15" ht="15" customHeight="1">
      <c r="A2005" s="18" t="s">
        <v>254</v>
      </c>
      <c r="B2005" s="18" t="s">
        <v>255</v>
      </c>
      <c r="C2005" s="19">
        <v>18</v>
      </c>
      <c r="D2005" s="18" t="s">
        <v>800</v>
      </c>
      <c r="E2005" s="18" t="s">
        <v>14135</v>
      </c>
      <c r="F2005" s="20">
        <v>22816431</v>
      </c>
      <c r="G2005" s="18" t="s">
        <v>14718</v>
      </c>
      <c r="H2005" s="18" t="s">
        <v>14719</v>
      </c>
      <c r="I2005" s="18" t="s">
        <v>4879</v>
      </c>
      <c r="J2005" s="18" t="s">
        <v>10845</v>
      </c>
      <c r="K2005" s="18" t="s">
        <v>4213</v>
      </c>
      <c r="L2005" s="20" t="s">
        <v>14720</v>
      </c>
      <c r="M2005" s="18" t="s">
        <v>4334</v>
      </c>
      <c r="N2005" s="21" t="s">
        <v>14721</v>
      </c>
      <c r="O2005" s="21" t="s">
        <v>14722</v>
      </c>
    </row>
    <row r="2006" spans="1:15" ht="15" customHeight="1">
      <c r="A2006" s="18" t="s">
        <v>254</v>
      </c>
      <c r="B2006" s="18" t="s">
        <v>255</v>
      </c>
      <c r="C2006" s="19">
        <v>18</v>
      </c>
      <c r="D2006" s="18" t="s">
        <v>800</v>
      </c>
      <c r="E2006" s="18" t="s">
        <v>14135</v>
      </c>
      <c r="F2006" s="20">
        <v>22804244</v>
      </c>
      <c r="G2006" s="18" t="s">
        <v>14723</v>
      </c>
      <c r="H2006" s="18" t="s">
        <v>14724</v>
      </c>
      <c r="I2006" s="18" t="s">
        <v>4879</v>
      </c>
      <c r="J2006" s="18" t="s">
        <v>10845</v>
      </c>
      <c r="K2006" s="18" t="s">
        <v>4213</v>
      </c>
      <c r="L2006" s="20" t="s">
        <v>14725</v>
      </c>
      <c r="M2006" s="18" t="s">
        <v>4334</v>
      </c>
      <c r="N2006" s="21" t="s">
        <v>14726</v>
      </c>
      <c r="O2006" s="21" t="s">
        <v>14727</v>
      </c>
    </row>
    <row r="2007" spans="1:15" ht="15" customHeight="1">
      <c r="A2007" s="18" t="s">
        <v>254</v>
      </c>
      <c r="B2007" s="18" t="s">
        <v>255</v>
      </c>
      <c r="C2007" s="19">
        <v>18</v>
      </c>
      <c r="D2007" s="18" t="s">
        <v>800</v>
      </c>
      <c r="E2007" s="18" t="s">
        <v>14135</v>
      </c>
      <c r="F2007" s="20">
        <v>22592153</v>
      </c>
      <c r="G2007" s="18" t="s">
        <v>14728</v>
      </c>
      <c r="H2007" s="18" t="s">
        <v>14729</v>
      </c>
      <c r="I2007" s="18" t="s">
        <v>4879</v>
      </c>
      <c r="J2007" s="18" t="s">
        <v>14730</v>
      </c>
      <c r="K2007" s="18" t="s">
        <v>4245</v>
      </c>
      <c r="L2007" s="20" t="s">
        <v>14731</v>
      </c>
      <c r="M2007" s="18" t="s">
        <v>4612</v>
      </c>
      <c r="N2007" s="21" t="s">
        <v>14732</v>
      </c>
      <c r="O2007" s="21" t="s">
        <v>14733</v>
      </c>
    </row>
    <row r="2008" spans="1:15" ht="15" customHeight="1">
      <c r="A2008" s="18" t="s">
        <v>254</v>
      </c>
      <c r="B2008" s="18" t="s">
        <v>255</v>
      </c>
      <c r="C2008" s="19">
        <v>18</v>
      </c>
      <c r="D2008" s="18" t="s">
        <v>800</v>
      </c>
      <c r="E2008" s="18" t="s">
        <v>14135</v>
      </c>
      <c r="F2008" s="20">
        <v>22385016</v>
      </c>
      <c r="G2008" s="18" t="s">
        <v>14734</v>
      </c>
      <c r="H2008" s="18" t="s">
        <v>14735</v>
      </c>
      <c r="I2008" s="18" t="s">
        <v>5666</v>
      </c>
      <c r="J2008" s="18" t="s">
        <v>14736</v>
      </c>
      <c r="K2008" s="18" t="s">
        <v>4213</v>
      </c>
      <c r="L2008" s="20" t="s">
        <v>14737</v>
      </c>
      <c r="M2008" s="18" t="s">
        <v>4612</v>
      </c>
      <c r="N2008" s="21" t="s">
        <v>14738</v>
      </c>
      <c r="O2008" s="21" t="s">
        <v>14739</v>
      </c>
    </row>
    <row r="2009" spans="1:15" ht="15" customHeight="1">
      <c r="A2009" s="18" t="s">
        <v>254</v>
      </c>
      <c r="B2009" s="18" t="s">
        <v>255</v>
      </c>
      <c r="C2009" s="19">
        <v>18</v>
      </c>
      <c r="D2009" s="18" t="s">
        <v>800</v>
      </c>
      <c r="E2009" s="18" t="s">
        <v>14135</v>
      </c>
      <c r="F2009" s="20">
        <v>22292932</v>
      </c>
      <c r="G2009" s="18" t="s">
        <v>14740</v>
      </c>
      <c r="H2009" s="18" t="s">
        <v>14741</v>
      </c>
      <c r="I2009" s="18" t="s">
        <v>5666</v>
      </c>
      <c r="J2009" s="18" t="s">
        <v>14742</v>
      </c>
      <c r="K2009" s="18" t="s">
        <v>4213</v>
      </c>
      <c r="L2009" s="20" t="s">
        <v>14743</v>
      </c>
      <c r="M2009" s="18" t="s">
        <v>4373</v>
      </c>
      <c r="N2009" s="21" t="s">
        <v>14744</v>
      </c>
      <c r="O2009" s="21" t="s">
        <v>14745</v>
      </c>
    </row>
    <row r="2010" spans="1:15" ht="15" customHeight="1">
      <c r="A2010" s="18" t="s">
        <v>254</v>
      </c>
      <c r="B2010" s="18" t="s">
        <v>255</v>
      </c>
      <c r="C2010" s="19">
        <v>18</v>
      </c>
      <c r="D2010" s="18" t="s">
        <v>800</v>
      </c>
      <c r="E2010" s="18" t="s">
        <v>14135</v>
      </c>
      <c r="F2010" s="20">
        <v>22589499</v>
      </c>
      <c r="G2010" s="18" t="s">
        <v>14296</v>
      </c>
      <c r="H2010" s="18" t="s">
        <v>14746</v>
      </c>
      <c r="I2010" s="18" t="s">
        <v>14747</v>
      </c>
      <c r="J2010" s="18" t="s">
        <v>14747</v>
      </c>
      <c r="K2010" s="18" t="s">
        <v>7009</v>
      </c>
      <c r="L2010" s="20" t="s">
        <v>14748</v>
      </c>
      <c r="M2010" s="18" t="s">
        <v>4612</v>
      </c>
      <c r="N2010" s="21" t="s">
        <v>14749</v>
      </c>
      <c r="O2010" s="21" t="s">
        <v>14750</v>
      </c>
    </row>
    <row r="2011" spans="1:15" ht="15" customHeight="1">
      <c r="A2011" s="18" t="s">
        <v>254</v>
      </c>
      <c r="B2011" s="18" t="s">
        <v>255</v>
      </c>
      <c r="C2011" s="19">
        <v>18</v>
      </c>
      <c r="D2011" s="18" t="s">
        <v>800</v>
      </c>
      <c r="E2011" s="18" t="s">
        <v>14135</v>
      </c>
      <c r="F2011" s="20">
        <v>22922888</v>
      </c>
      <c r="G2011" s="18" t="s">
        <v>14751</v>
      </c>
      <c r="H2011" s="18" t="s">
        <v>14752</v>
      </c>
      <c r="I2011" s="18" t="s">
        <v>1645</v>
      </c>
      <c r="J2011" s="18" t="s">
        <v>14753</v>
      </c>
      <c r="K2011" s="18" t="s">
        <v>5016</v>
      </c>
      <c r="L2011" s="20" t="s">
        <v>14754</v>
      </c>
      <c r="M2011" s="18" t="s">
        <v>4215</v>
      </c>
      <c r="N2011" s="21" t="s">
        <v>14755</v>
      </c>
      <c r="O2011" s="21" t="s">
        <v>14756</v>
      </c>
    </row>
    <row r="2012" spans="1:15" ht="15" customHeight="1">
      <c r="A2012" s="18" t="s">
        <v>254</v>
      </c>
      <c r="B2012" s="18" t="s">
        <v>255</v>
      </c>
      <c r="C2012" s="19">
        <v>18</v>
      </c>
      <c r="D2012" s="18" t="s">
        <v>800</v>
      </c>
      <c r="E2012" s="18" t="s">
        <v>14135</v>
      </c>
      <c r="F2012" s="20">
        <v>22006131</v>
      </c>
      <c r="G2012" s="18" t="s">
        <v>14296</v>
      </c>
      <c r="H2012" s="18" t="s">
        <v>14757</v>
      </c>
      <c r="I2012" s="18" t="s">
        <v>573</v>
      </c>
      <c r="J2012" s="18"/>
      <c r="K2012" s="18" t="s">
        <v>5103</v>
      </c>
      <c r="L2012" s="20" t="s">
        <v>14758</v>
      </c>
      <c r="M2012" s="18" t="s">
        <v>4643</v>
      </c>
      <c r="N2012" s="21" t="s">
        <v>14759</v>
      </c>
      <c r="O2012" s="21" t="s">
        <v>14760</v>
      </c>
    </row>
    <row r="2013" spans="1:15" ht="15" customHeight="1">
      <c r="A2013" s="18" t="s">
        <v>254</v>
      </c>
      <c r="B2013" s="18" t="s">
        <v>255</v>
      </c>
      <c r="C2013" s="19">
        <v>18</v>
      </c>
      <c r="D2013" s="18" t="s">
        <v>800</v>
      </c>
      <c r="E2013" s="18" t="s">
        <v>14142</v>
      </c>
      <c r="F2013" s="20">
        <v>21659399</v>
      </c>
      <c r="G2013" s="18" t="s">
        <v>14761</v>
      </c>
      <c r="H2013" s="18" t="s">
        <v>14762</v>
      </c>
      <c r="I2013" s="18" t="s">
        <v>1680</v>
      </c>
      <c r="J2013" s="18"/>
      <c r="K2013" s="18" t="s">
        <v>7081</v>
      </c>
      <c r="L2013" s="20" t="s">
        <v>14763</v>
      </c>
      <c r="M2013" s="18" t="s">
        <v>4215</v>
      </c>
      <c r="N2013" s="21" t="s">
        <v>14764</v>
      </c>
      <c r="O2013" s="21" t="s">
        <v>14765</v>
      </c>
    </row>
    <row r="2014" spans="1:15" ht="15" customHeight="1">
      <c r="A2014" s="18" t="s">
        <v>254</v>
      </c>
      <c r="B2014" s="18" t="s">
        <v>255</v>
      </c>
      <c r="C2014" s="19">
        <v>18</v>
      </c>
      <c r="D2014" s="18" t="s">
        <v>800</v>
      </c>
      <c r="E2014" s="18" t="s">
        <v>14135</v>
      </c>
      <c r="F2014" s="20">
        <v>21070204</v>
      </c>
      <c r="G2014" s="18" t="s">
        <v>14296</v>
      </c>
      <c r="H2014" s="18" t="s">
        <v>14766</v>
      </c>
      <c r="I2014" s="18" t="s">
        <v>758</v>
      </c>
      <c r="J2014" s="18" t="s">
        <v>14767</v>
      </c>
      <c r="K2014" s="18" t="s">
        <v>4213</v>
      </c>
      <c r="L2014" s="20" t="s">
        <v>14768</v>
      </c>
      <c r="M2014" s="18" t="s">
        <v>4612</v>
      </c>
      <c r="N2014" s="21" t="s">
        <v>14769</v>
      </c>
      <c r="O2014" s="21" t="s">
        <v>14770</v>
      </c>
    </row>
    <row r="2015" spans="1:15" ht="15" customHeight="1">
      <c r="A2015" s="18" t="s">
        <v>254</v>
      </c>
      <c r="B2015" s="18" t="s">
        <v>255</v>
      </c>
      <c r="C2015" s="19">
        <v>18</v>
      </c>
      <c r="D2015" s="18" t="s">
        <v>800</v>
      </c>
      <c r="E2015" s="18" t="s">
        <v>14135</v>
      </c>
      <c r="F2015" s="20">
        <v>21118311</v>
      </c>
      <c r="G2015" s="18" t="s">
        <v>14771</v>
      </c>
      <c r="H2015" s="18" t="s">
        <v>14772</v>
      </c>
      <c r="I2015" s="18" t="s">
        <v>1383</v>
      </c>
      <c r="J2015" s="18" t="s">
        <v>14773</v>
      </c>
      <c r="K2015" s="18" t="s">
        <v>4259</v>
      </c>
      <c r="L2015" s="20" t="s">
        <v>14774</v>
      </c>
      <c r="M2015" s="18" t="s">
        <v>4612</v>
      </c>
      <c r="N2015" s="21" t="s">
        <v>14775</v>
      </c>
      <c r="O2015" s="21" t="s">
        <v>14776</v>
      </c>
    </row>
    <row r="2016" spans="1:15" ht="15" customHeight="1">
      <c r="A2016" s="18" t="s">
        <v>254</v>
      </c>
      <c r="B2016" s="18" t="s">
        <v>255</v>
      </c>
      <c r="C2016" s="19">
        <v>18</v>
      </c>
      <c r="D2016" s="18" t="s">
        <v>800</v>
      </c>
      <c r="E2016" s="18" t="s">
        <v>14135</v>
      </c>
      <c r="F2016" s="20">
        <v>20854402</v>
      </c>
      <c r="G2016" s="18" t="s">
        <v>14777</v>
      </c>
      <c r="H2016" s="18" t="s">
        <v>14778</v>
      </c>
      <c r="I2016" s="18" t="s">
        <v>1156</v>
      </c>
      <c r="J2016" s="18" t="s">
        <v>14779</v>
      </c>
      <c r="K2016" s="18" t="s">
        <v>4213</v>
      </c>
      <c r="L2016" s="20" t="s">
        <v>14780</v>
      </c>
      <c r="M2016" s="18" t="s">
        <v>4206</v>
      </c>
      <c r="N2016" s="21" t="s">
        <v>14781</v>
      </c>
      <c r="O2016" s="21" t="s">
        <v>14782</v>
      </c>
    </row>
    <row r="2017" spans="1:15" ht="15" customHeight="1">
      <c r="A2017" s="18" t="s">
        <v>254</v>
      </c>
      <c r="B2017" s="18" t="s">
        <v>255</v>
      </c>
      <c r="C2017" s="19">
        <v>18</v>
      </c>
      <c r="D2017" s="18" t="s">
        <v>800</v>
      </c>
      <c r="E2017" s="18" t="s">
        <v>14135</v>
      </c>
      <c r="F2017" s="20">
        <v>20436026</v>
      </c>
      <c r="G2017" s="18" t="s">
        <v>14777</v>
      </c>
      <c r="H2017" s="18" t="s">
        <v>14783</v>
      </c>
      <c r="I2017" s="18" t="s">
        <v>2238</v>
      </c>
      <c r="J2017" s="18"/>
      <c r="K2017" s="18" t="s">
        <v>7081</v>
      </c>
      <c r="L2017" s="20" t="s">
        <v>14784</v>
      </c>
      <c r="M2017" s="18" t="s">
        <v>4215</v>
      </c>
      <c r="N2017" s="21" t="s">
        <v>14785</v>
      </c>
      <c r="O2017" s="21" t="s">
        <v>14786</v>
      </c>
    </row>
    <row r="2018" spans="1:15" ht="15" customHeight="1">
      <c r="A2018" s="18" t="s">
        <v>254</v>
      </c>
      <c r="B2018" s="18" t="s">
        <v>255</v>
      </c>
      <c r="C2018" s="19">
        <v>18</v>
      </c>
      <c r="D2018" s="18" t="s">
        <v>800</v>
      </c>
      <c r="E2018" s="18" t="s">
        <v>14135</v>
      </c>
      <c r="F2018" s="20">
        <v>20465705</v>
      </c>
      <c r="G2018" s="18" t="s">
        <v>14787</v>
      </c>
      <c r="H2018" s="18" t="s">
        <v>14788</v>
      </c>
      <c r="I2018" s="18" t="s">
        <v>8386</v>
      </c>
      <c r="J2018" s="18"/>
      <c r="K2018" s="18" t="s">
        <v>4705</v>
      </c>
      <c r="L2018" s="20" t="s">
        <v>14789</v>
      </c>
      <c r="M2018" s="18" t="s">
        <v>4275</v>
      </c>
      <c r="N2018" s="21" t="s">
        <v>14790</v>
      </c>
      <c r="O2018" s="21" t="s">
        <v>14791</v>
      </c>
    </row>
    <row r="2019" spans="1:15" ht="15" customHeight="1">
      <c r="A2019" s="18" t="s">
        <v>254</v>
      </c>
      <c r="B2019" s="18" t="s">
        <v>255</v>
      </c>
      <c r="C2019" s="19">
        <v>18</v>
      </c>
      <c r="D2019" s="18" t="s">
        <v>800</v>
      </c>
      <c r="E2019" s="18" t="s">
        <v>14135</v>
      </c>
      <c r="F2019" s="20">
        <v>19796179</v>
      </c>
      <c r="G2019" s="18" t="s">
        <v>14792</v>
      </c>
      <c r="H2019" s="18" t="s">
        <v>14793</v>
      </c>
      <c r="I2019" s="18" t="s">
        <v>929</v>
      </c>
      <c r="J2019" s="18" t="s">
        <v>14794</v>
      </c>
      <c r="K2019" s="18" t="s">
        <v>4213</v>
      </c>
      <c r="L2019" s="20" t="s">
        <v>14795</v>
      </c>
      <c r="M2019" s="18" t="s">
        <v>4206</v>
      </c>
      <c r="N2019" s="21" t="s">
        <v>14796</v>
      </c>
      <c r="O2019" s="21" t="s">
        <v>14797</v>
      </c>
    </row>
    <row r="2020" spans="1:15" ht="15" customHeight="1">
      <c r="A2020" s="18" t="s">
        <v>254</v>
      </c>
      <c r="B2020" s="18" t="s">
        <v>255</v>
      </c>
      <c r="C2020" s="19">
        <v>18</v>
      </c>
      <c r="D2020" s="18" t="s">
        <v>800</v>
      </c>
      <c r="E2020" s="18" t="s">
        <v>14135</v>
      </c>
      <c r="F2020" s="20">
        <v>21071913</v>
      </c>
      <c r="G2020" s="18" t="s">
        <v>14777</v>
      </c>
      <c r="H2020" s="18" t="s">
        <v>14798</v>
      </c>
      <c r="I2020" s="18" t="s">
        <v>686</v>
      </c>
      <c r="J2020" s="18" t="s">
        <v>14799</v>
      </c>
      <c r="K2020" s="18" t="s">
        <v>5016</v>
      </c>
      <c r="L2020" s="20" t="s">
        <v>14800</v>
      </c>
      <c r="M2020" s="18" t="s">
        <v>4275</v>
      </c>
      <c r="N2020" s="21" t="s">
        <v>14801</v>
      </c>
      <c r="O2020" s="21" t="s">
        <v>14802</v>
      </c>
    </row>
    <row r="2021" spans="1:15" ht="15" customHeight="1">
      <c r="A2021" s="18" t="s">
        <v>254</v>
      </c>
      <c r="B2021" s="18" t="s">
        <v>255</v>
      </c>
      <c r="C2021" s="19">
        <v>18</v>
      </c>
      <c r="D2021" s="18" t="s">
        <v>800</v>
      </c>
      <c r="E2021" s="18" t="s">
        <v>14135</v>
      </c>
      <c r="F2021" s="20">
        <v>20095308</v>
      </c>
      <c r="G2021" s="18" t="s">
        <v>14296</v>
      </c>
      <c r="H2021" s="18" t="s">
        <v>14803</v>
      </c>
      <c r="I2021" s="18" t="s">
        <v>935</v>
      </c>
      <c r="J2021" s="18"/>
      <c r="K2021" s="18" t="s">
        <v>4457</v>
      </c>
      <c r="L2021" s="20" t="s">
        <v>14804</v>
      </c>
      <c r="M2021" s="18" t="s">
        <v>4206</v>
      </c>
      <c r="N2021" s="21" t="s">
        <v>14805</v>
      </c>
      <c r="O2021" s="21" t="s">
        <v>14806</v>
      </c>
    </row>
    <row r="2022" spans="1:15" ht="15" customHeight="1">
      <c r="A2022" s="18" t="s">
        <v>254</v>
      </c>
      <c r="B2022" s="18" t="s">
        <v>255</v>
      </c>
      <c r="C2022" s="19">
        <v>18</v>
      </c>
      <c r="D2022" s="18" t="s">
        <v>800</v>
      </c>
      <c r="E2022" s="18" t="s">
        <v>14135</v>
      </c>
      <c r="F2022" s="20">
        <v>20064192</v>
      </c>
      <c r="G2022" s="18" t="s">
        <v>14807</v>
      </c>
      <c r="H2022" s="18" t="s">
        <v>14808</v>
      </c>
      <c r="I2022" s="18" t="s">
        <v>2584</v>
      </c>
      <c r="J2022" s="18"/>
      <c r="K2022" s="18" t="s">
        <v>4705</v>
      </c>
      <c r="L2022" s="20" t="s">
        <v>14809</v>
      </c>
      <c r="M2022" s="18" t="s">
        <v>4612</v>
      </c>
      <c r="N2022" s="21" t="s">
        <v>14810</v>
      </c>
      <c r="O2022" s="21" t="s">
        <v>14811</v>
      </c>
    </row>
    <row r="2023" spans="1:15" ht="15" customHeight="1">
      <c r="A2023" s="18" t="s">
        <v>254</v>
      </c>
      <c r="B2023" s="18" t="s">
        <v>255</v>
      </c>
      <c r="C2023" s="19">
        <v>18</v>
      </c>
      <c r="D2023" s="18" t="s">
        <v>800</v>
      </c>
      <c r="E2023" s="18" t="s">
        <v>14142</v>
      </c>
      <c r="F2023" s="20">
        <v>19376456</v>
      </c>
      <c r="G2023" s="18" t="s">
        <v>14812</v>
      </c>
      <c r="H2023" s="18" t="s">
        <v>14813</v>
      </c>
      <c r="I2023" s="18" t="s">
        <v>5756</v>
      </c>
      <c r="J2023" s="18"/>
      <c r="K2023" s="18" t="s">
        <v>4552</v>
      </c>
      <c r="L2023" s="20" t="s">
        <v>14814</v>
      </c>
      <c r="M2023" s="18" t="s">
        <v>14815</v>
      </c>
      <c r="N2023" s="21" t="s">
        <v>14816</v>
      </c>
      <c r="O2023" s="21" t="s">
        <v>14817</v>
      </c>
    </row>
    <row r="2024" spans="1:15" ht="15" customHeight="1">
      <c r="A2024" s="18" t="s">
        <v>254</v>
      </c>
      <c r="B2024" s="18" t="s">
        <v>255</v>
      </c>
      <c r="C2024" s="19">
        <v>18</v>
      </c>
      <c r="D2024" s="18" t="s">
        <v>800</v>
      </c>
      <c r="E2024" s="18" t="s">
        <v>14135</v>
      </c>
      <c r="F2024" s="20">
        <v>19172039</v>
      </c>
      <c r="G2024" s="18" t="s">
        <v>14818</v>
      </c>
      <c r="H2024" s="18" t="s">
        <v>14819</v>
      </c>
      <c r="I2024" s="18" t="s">
        <v>6610</v>
      </c>
      <c r="J2024" s="18"/>
      <c r="K2024" s="18" t="s">
        <v>14820</v>
      </c>
      <c r="L2024" s="20" t="s">
        <v>14821</v>
      </c>
      <c r="M2024" s="18" t="s">
        <v>4982</v>
      </c>
      <c r="N2024" s="21" t="s">
        <v>14822</v>
      </c>
      <c r="O2024" s="18"/>
    </row>
    <row r="2025" spans="1:15" ht="15" customHeight="1">
      <c r="A2025" s="18" t="s">
        <v>254</v>
      </c>
      <c r="B2025" s="18" t="s">
        <v>255</v>
      </c>
      <c r="C2025" s="19">
        <v>18</v>
      </c>
      <c r="D2025" s="18" t="s">
        <v>800</v>
      </c>
      <c r="E2025" s="18" t="s">
        <v>14135</v>
      </c>
      <c r="F2025" s="20">
        <v>19489656</v>
      </c>
      <c r="G2025" s="18" t="s">
        <v>14823</v>
      </c>
      <c r="H2025" s="18" t="s">
        <v>14824</v>
      </c>
      <c r="I2025" s="18" t="s">
        <v>806</v>
      </c>
      <c r="J2025" s="18"/>
      <c r="K2025" s="18" t="s">
        <v>7379</v>
      </c>
      <c r="L2025" s="20" t="s">
        <v>14825</v>
      </c>
      <c r="M2025" s="18" t="s">
        <v>4215</v>
      </c>
      <c r="N2025" s="21" t="s">
        <v>14826</v>
      </c>
      <c r="O2025" s="21" t="s">
        <v>14827</v>
      </c>
    </row>
    <row r="2026" spans="1:15" ht="15" customHeight="1">
      <c r="A2026" s="18" t="s">
        <v>254</v>
      </c>
      <c r="B2026" s="18" t="s">
        <v>255</v>
      </c>
      <c r="C2026" s="19">
        <v>18</v>
      </c>
      <c r="D2026" s="18" t="s">
        <v>800</v>
      </c>
      <c r="E2026" s="18" t="s">
        <v>14135</v>
      </c>
      <c r="F2026" s="20">
        <v>19295185</v>
      </c>
      <c r="G2026" s="18" t="s">
        <v>14828</v>
      </c>
      <c r="H2026" s="18" t="s">
        <v>14829</v>
      </c>
      <c r="I2026" s="18" t="s">
        <v>806</v>
      </c>
      <c r="J2026" s="18" t="s">
        <v>14830</v>
      </c>
      <c r="K2026" s="18" t="s">
        <v>5016</v>
      </c>
      <c r="L2026" s="20" t="s">
        <v>14831</v>
      </c>
      <c r="M2026" s="18" t="s">
        <v>6503</v>
      </c>
      <c r="N2026" s="21" t="s">
        <v>14832</v>
      </c>
      <c r="O2026" s="21" t="s">
        <v>14833</v>
      </c>
    </row>
    <row r="2027" spans="1:15" ht="15" customHeight="1">
      <c r="A2027" s="18" t="s">
        <v>254</v>
      </c>
      <c r="B2027" s="18" t="s">
        <v>255</v>
      </c>
      <c r="C2027" s="19">
        <v>18</v>
      </c>
      <c r="D2027" s="18" t="s">
        <v>800</v>
      </c>
      <c r="E2027" s="18" t="s">
        <v>14135</v>
      </c>
      <c r="F2027" s="20">
        <v>19246884</v>
      </c>
      <c r="G2027" s="18" t="s">
        <v>14834</v>
      </c>
      <c r="H2027" s="18" t="s">
        <v>14835</v>
      </c>
      <c r="I2027" s="18" t="s">
        <v>806</v>
      </c>
      <c r="J2027" s="18" t="s">
        <v>14836</v>
      </c>
      <c r="K2027" s="18" t="s">
        <v>5016</v>
      </c>
      <c r="L2027" s="20" t="s">
        <v>14837</v>
      </c>
      <c r="M2027" s="18" t="s">
        <v>4206</v>
      </c>
      <c r="N2027" s="21" t="s">
        <v>14838</v>
      </c>
      <c r="O2027" s="21" t="s">
        <v>14839</v>
      </c>
    </row>
    <row r="2028" spans="1:15" ht="15" customHeight="1">
      <c r="A2028" s="18" t="s">
        <v>254</v>
      </c>
      <c r="B2028" s="18" t="s">
        <v>255</v>
      </c>
      <c r="C2028" s="19">
        <v>18</v>
      </c>
      <c r="D2028" s="18" t="s">
        <v>800</v>
      </c>
      <c r="E2028" s="18" t="s">
        <v>14135</v>
      </c>
      <c r="F2028" s="20">
        <v>18835062</v>
      </c>
      <c r="G2028" s="18" t="s">
        <v>14840</v>
      </c>
      <c r="H2028" s="18" t="s">
        <v>14841</v>
      </c>
      <c r="I2028" s="18" t="s">
        <v>10917</v>
      </c>
      <c r="J2028" s="18" t="s">
        <v>14842</v>
      </c>
      <c r="K2028" s="18" t="s">
        <v>4552</v>
      </c>
      <c r="L2028" s="20" t="s">
        <v>14843</v>
      </c>
      <c r="M2028" s="18" t="s">
        <v>4341</v>
      </c>
      <c r="N2028" s="21" t="s">
        <v>14844</v>
      </c>
      <c r="O2028" s="21" t="s">
        <v>14845</v>
      </c>
    </row>
    <row r="2029" spans="1:15" ht="15" customHeight="1">
      <c r="A2029" s="18" t="s">
        <v>254</v>
      </c>
      <c r="B2029" s="18" t="s">
        <v>255</v>
      </c>
      <c r="C2029" s="19">
        <v>18</v>
      </c>
      <c r="D2029" s="18" t="s">
        <v>800</v>
      </c>
      <c r="E2029" s="18" t="s">
        <v>14135</v>
      </c>
      <c r="F2029" s="20">
        <v>18795920</v>
      </c>
      <c r="G2029" s="18" t="s">
        <v>14846</v>
      </c>
      <c r="H2029" s="18" t="s">
        <v>14847</v>
      </c>
      <c r="I2029" s="18" t="s">
        <v>14848</v>
      </c>
      <c r="J2029" s="18" t="s">
        <v>14849</v>
      </c>
      <c r="K2029" s="18" t="s">
        <v>4213</v>
      </c>
      <c r="L2029" s="20" t="s">
        <v>14850</v>
      </c>
      <c r="M2029" s="18" t="s">
        <v>4215</v>
      </c>
      <c r="N2029" s="21" t="s">
        <v>14851</v>
      </c>
      <c r="O2029" s="21" t="s">
        <v>14852</v>
      </c>
    </row>
    <row r="2030" spans="1:15" ht="15" customHeight="1">
      <c r="A2030" s="18" t="s">
        <v>254</v>
      </c>
      <c r="B2030" s="18" t="s">
        <v>255</v>
      </c>
      <c r="C2030" s="19">
        <v>18</v>
      </c>
      <c r="D2030" s="18" t="s">
        <v>800</v>
      </c>
      <c r="E2030" s="18" t="s">
        <v>14135</v>
      </c>
      <c r="F2030" s="20">
        <v>18460025</v>
      </c>
      <c r="G2030" s="18" t="s">
        <v>14853</v>
      </c>
      <c r="H2030" s="18" t="s">
        <v>14854</v>
      </c>
      <c r="I2030" s="18" t="s">
        <v>4999</v>
      </c>
      <c r="J2030" s="18" t="s">
        <v>2550</v>
      </c>
      <c r="K2030" s="18" t="s">
        <v>4213</v>
      </c>
      <c r="L2030" s="20" t="s">
        <v>14855</v>
      </c>
      <c r="M2030" s="18" t="s">
        <v>4334</v>
      </c>
      <c r="N2030" s="21" t="s">
        <v>14856</v>
      </c>
      <c r="O2030" s="21" t="s">
        <v>14857</v>
      </c>
    </row>
    <row r="2031" spans="1:15" ht="15" customHeight="1">
      <c r="A2031" s="18" t="s">
        <v>254</v>
      </c>
      <c r="B2031" s="18" t="s">
        <v>255</v>
      </c>
      <c r="C2031" s="19">
        <v>18</v>
      </c>
      <c r="D2031" s="18" t="s">
        <v>800</v>
      </c>
      <c r="E2031" s="18" t="s">
        <v>14135</v>
      </c>
      <c r="F2031" s="20">
        <v>18312324</v>
      </c>
      <c r="G2031" s="18" t="s">
        <v>14858</v>
      </c>
      <c r="H2031" s="18" t="s">
        <v>14859</v>
      </c>
      <c r="I2031" s="18" t="s">
        <v>4999</v>
      </c>
      <c r="J2031" s="18" t="s">
        <v>14860</v>
      </c>
      <c r="K2031" s="18" t="s">
        <v>4259</v>
      </c>
      <c r="L2031" s="20" t="s">
        <v>14861</v>
      </c>
      <c r="M2031" s="18" t="s">
        <v>6503</v>
      </c>
      <c r="N2031" s="21" t="s">
        <v>14862</v>
      </c>
      <c r="O2031" s="21" t="s">
        <v>14863</v>
      </c>
    </row>
    <row r="2032" spans="1:15" ht="15" customHeight="1">
      <c r="A2032" s="18" t="s">
        <v>254</v>
      </c>
      <c r="B2032" s="18" t="s">
        <v>255</v>
      </c>
      <c r="C2032" s="19">
        <v>18</v>
      </c>
      <c r="D2032" s="18" t="s">
        <v>800</v>
      </c>
      <c r="E2032" s="18" t="s">
        <v>14135</v>
      </c>
      <c r="F2032" s="20">
        <v>18363930</v>
      </c>
      <c r="G2032" s="18" t="s">
        <v>14818</v>
      </c>
      <c r="H2032" s="18" t="s">
        <v>14864</v>
      </c>
      <c r="I2032" s="18" t="s">
        <v>1976</v>
      </c>
      <c r="J2032" s="18"/>
      <c r="K2032" s="18" t="s">
        <v>4259</v>
      </c>
      <c r="L2032" s="20" t="s">
        <v>14865</v>
      </c>
      <c r="M2032" s="18" t="s">
        <v>4982</v>
      </c>
      <c r="N2032" s="21" t="s">
        <v>14866</v>
      </c>
      <c r="O2032" s="21" t="s">
        <v>14867</v>
      </c>
    </row>
    <row r="2033" spans="1:15" ht="15" customHeight="1">
      <c r="A2033" s="18" t="s">
        <v>254</v>
      </c>
      <c r="B2033" s="18" t="s">
        <v>255</v>
      </c>
      <c r="C2033" s="19">
        <v>18</v>
      </c>
      <c r="D2033" s="18" t="s">
        <v>800</v>
      </c>
      <c r="E2033" s="18" t="s">
        <v>14135</v>
      </c>
      <c r="F2033" s="20">
        <v>18076697</v>
      </c>
      <c r="G2033" s="18" t="s">
        <v>14868</v>
      </c>
      <c r="H2033" s="18" t="s">
        <v>14869</v>
      </c>
      <c r="I2033" s="18" t="s">
        <v>5789</v>
      </c>
      <c r="J2033" s="18" t="s">
        <v>14870</v>
      </c>
      <c r="K2033" s="18" t="s">
        <v>4450</v>
      </c>
      <c r="L2033" s="20" t="s">
        <v>14871</v>
      </c>
      <c r="M2033" s="18" t="s">
        <v>4206</v>
      </c>
      <c r="N2033" s="21" t="s">
        <v>14872</v>
      </c>
      <c r="O2033" s="21" t="s">
        <v>14873</v>
      </c>
    </row>
    <row r="2034" spans="1:15" ht="15" customHeight="1">
      <c r="A2034" s="18" t="s">
        <v>254</v>
      </c>
      <c r="B2034" s="18" t="s">
        <v>255</v>
      </c>
      <c r="C2034" s="19">
        <v>18</v>
      </c>
      <c r="D2034" s="18" t="s">
        <v>800</v>
      </c>
      <c r="E2034" s="18" t="s">
        <v>14135</v>
      </c>
      <c r="F2034" s="20">
        <v>18717602</v>
      </c>
      <c r="G2034" s="18" t="s">
        <v>14874</v>
      </c>
      <c r="H2034" s="18" t="s">
        <v>14875</v>
      </c>
      <c r="I2034" s="18" t="s">
        <v>1053</v>
      </c>
      <c r="J2034" s="18"/>
      <c r="K2034" s="18" t="s">
        <v>7379</v>
      </c>
      <c r="L2034" s="20" t="s">
        <v>14876</v>
      </c>
      <c r="M2034" s="18" t="s">
        <v>4341</v>
      </c>
      <c r="N2034" s="21" t="s">
        <v>14877</v>
      </c>
      <c r="O2034" s="21" t="s">
        <v>14878</v>
      </c>
    </row>
    <row r="2035" spans="1:15" ht="15" customHeight="1">
      <c r="A2035" s="18" t="s">
        <v>254</v>
      </c>
      <c r="B2035" s="18" t="s">
        <v>255</v>
      </c>
      <c r="C2035" s="19">
        <v>18</v>
      </c>
      <c r="D2035" s="18" t="s">
        <v>800</v>
      </c>
      <c r="E2035" s="18" t="s">
        <v>14135</v>
      </c>
      <c r="F2035" s="20">
        <v>17854369</v>
      </c>
      <c r="G2035" s="18" t="s">
        <v>14879</v>
      </c>
      <c r="H2035" s="18" t="s">
        <v>14880</v>
      </c>
      <c r="I2035" s="18" t="s">
        <v>938</v>
      </c>
      <c r="J2035" s="18" t="s">
        <v>14881</v>
      </c>
      <c r="K2035" s="18" t="s">
        <v>4213</v>
      </c>
      <c r="L2035" s="20" t="s">
        <v>14882</v>
      </c>
      <c r="M2035" s="18" t="s">
        <v>4612</v>
      </c>
      <c r="N2035" s="21" t="s">
        <v>14883</v>
      </c>
      <c r="O2035" s="21" t="s">
        <v>14884</v>
      </c>
    </row>
    <row r="2036" spans="1:15" ht="15" customHeight="1">
      <c r="A2036" s="18" t="s">
        <v>254</v>
      </c>
      <c r="B2036" s="18" t="s">
        <v>255</v>
      </c>
      <c r="C2036" s="19">
        <v>18</v>
      </c>
      <c r="D2036" s="18" t="s">
        <v>800</v>
      </c>
      <c r="E2036" s="18" t="s">
        <v>14135</v>
      </c>
      <c r="F2036" s="20">
        <v>17459044</v>
      </c>
      <c r="G2036" s="18" t="s">
        <v>14885</v>
      </c>
      <c r="H2036" s="18" t="s">
        <v>14886</v>
      </c>
      <c r="I2036" s="18" t="s">
        <v>797</v>
      </c>
      <c r="J2036" s="18" t="s">
        <v>14887</v>
      </c>
      <c r="K2036" s="18" t="s">
        <v>4213</v>
      </c>
      <c r="L2036" s="20" t="s">
        <v>14888</v>
      </c>
      <c r="M2036" s="18" t="s">
        <v>4206</v>
      </c>
      <c r="N2036" s="21" t="s">
        <v>14889</v>
      </c>
      <c r="O2036" s="21" t="s">
        <v>14890</v>
      </c>
    </row>
    <row r="2037" spans="1:15" ht="15" customHeight="1">
      <c r="A2037" s="18" t="s">
        <v>254</v>
      </c>
      <c r="B2037" s="18" t="s">
        <v>255</v>
      </c>
      <c r="C2037" s="19">
        <v>18</v>
      </c>
      <c r="D2037" s="18" t="s">
        <v>800</v>
      </c>
      <c r="E2037" s="18" t="s">
        <v>14135</v>
      </c>
      <c r="F2037" s="20">
        <v>17388922</v>
      </c>
      <c r="G2037" s="18" t="s">
        <v>14891</v>
      </c>
      <c r="H2037" s="18" t="s">
        <v>14892</v>
      </c>
      <c r="I2037" s="18" t="s">
        <v>5816</v>
      </c>
      <c r="J2037" s="18" t="s">
        <v>14893</v>
      </c>
      <c r="K2037" s="18" t="s">
        <v>4213</v>
      </c>
      <c r="L2037" s="20" t="s">
        <v>14894</v>
      </c>
      <c r="M2037" s="18" t="s">
        <v>14572</v>
      </c>
      <c r="N2037" s="21" t="s">
        <v>14895</v>
      </c>
      <c r="O2037" s="21" t="s">
        <v>14896</v>
      </c>
    </row>
    <row r="2038" spans="1:15" ht="15" customHeight="1">
      <c r="A2038" s="18" t="s">
        <v>254</v>
      </c>
      <c r="B2038" s="18" t="s">
        <v>255</v>
      </c>
      <c r="C2038" s="19">
        <v>18</v>
      </c>
      <c r="D2038" s="18" t="s">
        <v>800</v>
      </c>
      <c r="E2038" s="18" t="s">
        <v>14135</v>
      </c>
      <c r="F2038" s="20">
        <v>17381458</v>
      </c>
      <c r="G2038" s="18" t="s">
        <v>14897</v>
      </c>
      <c r="H2038" s="18" t="s">
        <v>14898</v>
      </c>
      <c r="I2038" s="18" t="s">
        <v>5816</v>
      </c>
      <c r="J2038" s="18" t="s">
        <v>14899</v>
      </c>
      <c r="K2038" s="18" t="s">
        <v>4213</v>
      </c>
      <c r="L2038" s="20" t="s">
        <v>14900</v>
      </c>
      <c r="M2038" s="18" t="s">
        <v>4206</v>
      </c>
      <c r="N2038" s="21" t="s">
        <v>14901</v>
      </c>
      <c r="O2038" s="21" t="s">
        <v>14902</v>
      </c>
    </row>
    <row r="2039" spans="1:15" ht="15" customHeight="1">
      <c r="A2039" s="18" t="s">
        <v>254</v>
      </c>
      <c r="B2039" s="18" t="s">
        <v>255</v>
      </c>
      <c r="C2039" s="19">
        <v>18</v>
      </c>
      <c r="D2039" s="18" t="s">
        <v>800</v>
      </c>
      <c r="E2039" s="18" t="s">
        <v>14135</v>
      </c>
      <c r="F2039" s="20">
        <v>17300244</v>
      </c>
      <c r="G2039" s="18" t="s">
        <v>14903</v>
      </c>
      <c r="H2039" s="18" t="s">
        <v>14904</v>
      </c>
      <c r="I2039" s="18" t="s">
        <v>8473</v>
      </c>
      <c r="J2039" s="18"/>
      <c r="K2039" s="18" t="s">
        <v>4213</v>
      </c>
      <c r="L2039" s="20" t="s">
        <v>14905</v>
      </c>
      <c r="M2039" s="18" t="s">
        <v>6503</v>
      </c>
      <c r="N2039" s="21" t="s">
        <v>14906</v>
      </c>
      <c r="O2039" s="21" t="s">
        <v>14907</v>
      </c>
    </row>
    <row r="2040" spans="1:15" ht="15" customHeight="1">
      <c r="A2040" s="18" t="s">
        <v>254</v>
      </c>
      <c r="B2040" s="18" t="s">
        <v>255</v>
      </c>
      <c r="C2040" s="19">
        <v>18</v>
      </c>
      <c r="D2040" s="18" t="s">
        <v>800</v>
      </c>
      <c r="E2040" s="18" t="s">
        <v>14135</v>
      </c>
      <c r="F2040" s="20">
        <v>17199597</v>
      </c>
      <c r="G2040" s="18" t="s">
        <v>14908</v>
      </c>
      <c r="H2040" s="18" t="s">
        <v>14909</v>
      </c>
      <c r="I2040" s="18" t="s">
        <v>572</v>
      </c>
      <c r="J2040" s="18"/>
      <c r="K2040" s="18" t="s">
        <v>4213</v>
      </c>
      <c r="L2040" s="20" t="s">
        <v>14910</v>
      </c>
      <c r="M2040" s="18" t="s">
        <v>4982</v>
      </c>
      <c r="N2040" s="21" t="s">
        <v>14911</v>
      </c>
      <c r="O2040" s="21" t="s">
        <v>14912</v>
      </c>
    </row>
    <row r="2041" spans="1:15" ht="15" customHeight="1">
      <c r="A2041" s="18" t="s">
        <v>254</v>
      </c>
      <c r="B2041" s="18" t="s">
        <v>255</v>
      </c>
      <c r="C2041" s="19">
        <v>18</v>
      </c>
      <c r="D2041" s="18" t="s">
        <v>800</v>
      </c>
      <c r="E2041" s="18" t="s">
        <v>14135</v>
      </c>
      <c r="F2041" s="20">
        <v>17324847</v>
      </c>
      <c r="G2041" s="18" t="s">
        <v>14913</v>
      </c>
      <c r="H2041" s="18" t="s">
        <v>14914</v>
      </c>
      <c r="I2041" s="18" t="s">
        <v>14915</v>
      </c>
      <c r="J2041" s="18" t="s">
        <v>14916</v>
      </c>
      <c r="K2041" s="18" t="s">
        <v>5032</v>
      </c>
      <c r="L2041" s="20" t="s">
        <v>14917</v>
      </c>
      <c r="M2041" s="18" t="s">
        <v>4215</v>
      </c>
      <c r="N2041" s="21" t="s">
        <v>14918</v>
      </c>
      <c r="O2041" s="18"/>
    </row>
    <row r="2042" spans="1:15" ht="15" customHeight="1">
      <c r="A2042" s="18" t="s">
        <v>254</v>
      </c>
      <c r="B2042" s="18" t="s">
        <v>255</v>
      </c>
      <c r="C2042" s="19">
        <v>18</v>
      </c>
      <c r="D2042" s="18" t="s">
        <v>800</v>
      </c>
      <c r="E2042" s="18" t="s">
        <v>14135</v>
      </c>
      <c r="F2042" s="20">
        <v>17911989</v>
      </c>
      <c r="G2042" s="18" t="s">
        <v>14919</v>
      </c>
      <c r="H2042" s="18" t="s">
        <v>14920</v>
      </c>
      <c r="I2042" s="18" t="s">
        <v>615</v>
      </c>
      <c r="J2042" s="18"/>
      <c r="K2042" s="18" t="s">
        <v>5016</v>
      </c>
      <c r="L2042" s="20" t="s">
        <v>14921</v>
      </c>
      <c r="M2042" s="18" t="s">
        <v>4206</v>
      </c>
      <c r="N2042" s="21" t="s">
        <v>14922</v>
      </c>
      <c r="O2042" s="21" t="s">
        <v>14923</v>
      </c>
    </row>
    <row r="2043" spans="1:15" ht="15" customHeight="1">
      <c r="A2043" s="18" t="s">
        <v>254</v>
      </c>
      <c r="B2043" s="18" t="s">
        <v>255</v>
      </c>
      <c r="C2043" s="19">
        <v>18</v>
      </c>
      <c r="D2043" s="18" t="s">
        <v>800</v>
      </c>
      <c r="E2043" s="18" t="s">
        <v>14135</v>
      </c>
      <c r="F2043" s="20">
        <v>17852630</v>
      </c>
      <c r="G2043" s="18" t="s">
        <v>14924</v>
      </c>
      <c r="H2043" s="18" t="s">
        <v>14925</v>
      </c>
      <c r="I2043" s="18" t="s">
        <v>615</v>
      </c>
      <c r="J2043" s="18"/>
      <c r="K2043" s="18" t="s">
        <v>4483</v>
      </c>
      <c r="L2043" s="20" t="s">
        <v>14926</v>
      </c>
      <c r="M2043" s="18" t="s">
        <v>4612</v>
      </c>
      <c r="N2043" s="21" t="s">
        <v>14927</v>
      </c>
      <c r="O2043" s="21" t="s">
        <v>14928</v>
      </c>
    </row>
    <row r="2044" spans="1:15" ht="15" customHeight="1">
      <c r="A2044" s="18" t="s">
        <v>254</v>
      </c>
      <c r="B2044" s="18" t="s">
        <v>255</v>
      </c>
      <c r="C2044" s="19">
        <v>18</v>
      </c>
      <c r="D2044" s="18" t="s">
        <v>800</v>
      </c>
      <c r="E2044" s="18" t="s">
        <v>14135</v>
      </c>
      <c r="F2044" s="20">
        <v>17684374</v>
      </c>
      <c r="G2044" s="18" t="s">
        <v>14929</v>
      </c>
      <c r="H2044" s="18" t="s">
        <v>14930</v>
      </c>
      <c r="I2044" s="18" t="s">
        <v>615</v>
      </c>
      <c r="J2044" s="18"/>
      <c r="K2044" s="18" t="s">
        <v>5016</v>
      </c>
      <c r="L2044" s="20" t="s">
        <v>14931</v>
      </c>
      <c r="M2044" s="18" t="s">
        <v>4206</v>
      </c>
      <c r="N2044" s="21" t="s">
        <v>14932</v>
      </c>
      <c r="O2044" s="21" t="s">
        <v>14933</v>
      </c>
    </row>
    <row r="2045" spans="1:15" ht="15" customHeight="1">
      <c r="A2045" s="18" t="s">
        <v>254</v>
      </c>
      <c r="B2045" s="18" t="s">
        <v>255</v>
      </c>
      <c r="C2045" s="19">
        <v>18</v>
      </c>
      <c r="D2045" s="18" t="s">
        <v>800</v>
      </c>
      <c r="E2045" s="18" t="s">
        <v>14135</v>
      </c>
      <c r="F2045" s="20">
        <v>16911284</v>
      </c>
      <c r="G2045" s="18" t="s">
        <v>14934</v>
      </c>
      <c r="H2045" s="18" t="s">
        <v>14935</v>
      </c>
      <c r="I2045" s="18" t="s">
        <v>1989</v>
      </c>
      <c r="J2045" s="18"/>
      <c r="K2045" s="18" t="s">
        <v>4213</v>
      </c>
      <c r="L2045" s="20" t="s">
        <v>14936</v>
      </c>
      <c r="M2045" s="18" t="s">
        <v>4334</v>
      </c>
      <c r="N2045" s="21" t="s">
        <v>14937</v>
      </c>
      <c r="O2045" s="21" t="s">
        <v>14938</v>
      </c>
    </row>
    <row r="2046" spans="1:15" ht="15" customHeight="1">
      <c r="A2046" s="18" t="s">
        <v>254</v>
      </c>
      <c r="B2046" s="18" t="s">
        <v>255</v>
      </c>
      <c r="C2046" s="19">
        <v>18</v>
      </c>
      <c r="D2046" s="18" t="s">
        <v>800</v>
      </c>
      <c r="E2046" s="18" t="s">
        <v>14135</v>
      </c>
      <c r="F2046" s="20">
        <v>16884543</v>
      </c>
      <c r="G2046" s="18" t="s">
        <v>14939</v>
      </c>
      <c r="H2046" s="18" t="s">
        <v>14940</v>
      </c>
      <c r="I2046" s="18" t="s">
        <v>14941</v>
      </c>
      <c r="J2046" s="18" t="s">
        <v>14941</v>
      </c>
      <c r="K2046" s="18" t="s">
        <v>14258</v>
      </c>
      <c r="L2046" s="20" t="s">
        <v>14942</v>
      </c>
      <c r="M2046" s="18" t="s">
        <v>14943</v>
      </c>
      <c r="N2046" s="21" t="s">
        <v>14944</v>
      </c>
      <c r="O2046" s="21" t="s">
        <v>14945</v>
      </c>
    </row>
    <row r="2047" spans="1:15" ht="15" customHeight="1">
      <c r="A2047" s="18" t="s">
        <v>254</v>
      </c>
      <c r="B2047" s="18" t="s">
        <v>255</v>
      </c>
      <c r="C2047" s="19">
        <v>18</v>
      </c>
      <c r="D2047" s="18" t="s">
        <v>800</v>
      </c>
      <c r="E2047" s="18" t="s">
        <v>14135</v>
      </c>
      <c r="F2047" s="20">
        <v>16792791</v>
      </c>
      <c r="G2047" s="18" t="s">
        <v>14946</v>
      </c>
      <c r="H2047" s="18" t="s">
        <v>14947</v>
      </c>
      <c r="I2047" s="18" t="s">
        <v>972</v>
      </c>
      <c r="J2047" s="18"/>
      <c r="K2047" s="18" t="s">
        <v>4213</v>
      </c>
      <c r="L2047" s="20" t="s">
        <v>14948</v>
      </c>
      <c r="M2047" s="18" t="s">
        <v>4373</v>
      </c>
      <c r="N2047" s="21" t="s">
        <v>14949</v>
      </c>
      <c r="O2047" s="21" t="s">
        <v>14950</v>
      </c>
    </row>
    <row r="2048" spans="1:15" ht="15" customHeight="1">
      <c r="A2048" s="18" t="s">
        <v>254</v>
      </c>
      <c r="B2048" s="18" t="s">
        <v>255</v>
      </c>
      <c r="C2048" s="19">
        <v>18</v>
      </c>
      <c r="D2048" s="18" t="s">
        <v>800</v>
      </c>
      <c r="E2048" s="18" t="s">
        <v>14135</v>
      </c>
      <c r="F2048" s="20">
        <v>16774579</v>
      </c>
      <c r="G2048" s="18" t="s">
        <v>14951</v>
      </c>
      <c r="H2048" s="18" t="s">
        <v>14952</v>
      </c>
      <c r="I2048" s="18" t="s">
        <v>972</v>
      </c>
      <c r="J2048" s="18"/>
      <c r="K2048" s="18" t="s">
        <v>4213</v>
      </c>
      <c r="L2048" s="20" t="s">
        <v>14953</v>
      </c>
      <c r="M2048" s="18" t="s">
        <v>4341</v>
      </c>
      <c r="N2048" s="21" t="s">
        <v>14954</v>
      </c>
      <c r="O2048" s="21" t="s">
        <v>14955</v>
      </c>
    </row>
    <row r="2049" spans="1:15" ht="15" customHeight="1">
      <c r="A2049" s="18" t="s">
        <v>254</v>
      </c>
      <c r="B2049" s="18" t="s">
        <v>255</v>
      </c>
      <c r="C2049" s="19">
        <v>18</v>
      </c>
      <c r="D2049" s="18" t="s">
        <v>800</v>
      </c>
      <c r="E2049" s="18" t="s">
        <v>14142</v>
      </c>
      <c r="F2049" s="20">
        <v>16856500</v>
      </c>
      <c r="G2049" s="18" t="s">
        <v>14956</v>
      </c>
      <c r="H2049" s="18" t="s">
        <v>14957</v>
      </c>
      <c r="I2049" s="18" t="s">
        <v>1701</v>
      </c>
      <c r="J2049" s="18"/>
      <c r="K2049" s="18" t="s">
        <v>9607</v>
      </c>
      <c r="L2049" s="20" t="s">
        <v>14958</v>
      </c>
      <c r="M2049" s="18" t="s">
        <v>4215</v>
      </c>
      <c r="N2049" s="21" t="s">
        <v>14959</v>
      </c>
      <c r="O2049" s="18"/>
    </row>
    <row r="2050" spans="1:15" ht="15" customHeight="1">
      <c r="A2050" s="18" t="s">
        <v>254</v>
      </c>
      <c r="B2050" s="18" t="s">
        <v>255</v>
      </c>
      <c r="C2050" s="19">
        <v>18</v>
      </c>
      <c r="D2050" s="18" t="s">
        <v>800</v>
      </c>
      <c r="E2050" s="18" t="s">
        <v>14135</v>
      </c>
      <c r="F2050" s="20">
        <v>16536837</v>
      </c>
      <c r="G2050" s="18" t="s">
        <v>14960</v>
      </c>
      <c r="H2050" s="18" t="s">
        <v>14961</v>
      </c>
      <c r="I2050" s="18" t="s">
        <v>8489</v>
      </c>
      <c r="J2050" s="18"/>
      <c r="K2050" s="18" t="s">
        <v>4213</v>
      </c>
      <c r="L2050" s="20" t="s">
        <v>14962</v>
      </c>
      <c r="M2050" s="18" t="s">
        <v>4982</v>
      </c>
      <c r="N2050" s="21" t="s">
        <v>14963</v>
      </c>
      <c r="O2050" s="21" t="s">
        <v>14964</v>
      </c>
    </row>
    <row r="2051" spans="1:15" ht="15" customHeight="1">
      <c r="A2051" s="18" t="s">
        <v>254</v>
      </c>
      <c r="B2051" s="18" t="s">
        <v>255</v>
      </c>
      <c r="C2051" s="19">
        <v>18</v>
      </c>
      <c r="D2051" s="18" t="s">
        <v>800</v>
      </c>
      <c r="E2051" s="18" t="s">
        <v>14135</v>
      </c>
      <c r="F2051" s="20">
        <v>16433796</v>
      </c>
      <c r="G2051" s="18" t="s">
        <v>14913</v>
      </c>
      <c r="H2051" s="18" t="s">
        <v>14965</v>
      </c>
      <c r="I2051" s="18" t="s">
        <v>10951</v>
      </c>
      <c r="J2051" s="18"/>
      <c r="K2051" s="18" t="s">
        <v>4213</v>
      </c>
      <c r="L2051" s="20" t="s">
        <v>14966</v>
      </c>
      <c r="M2051" s="18" t="s">
        <v>4206</v>
      </c>
      <c r="N2051" s="21" t="s">
        <v>14967</v>
      </c>
      <c r="O2051" s="21" t="s">
        <v>14968</v>
      </c>
    </row>
    <row r="2052" spans="1:15" ht="15" customHeight="1">
      <c r="A2052" s="18" t="s">
        <v>254</v>
      </c>
      <c r="B2052" s="18" t="s">
        <v>255</v>
      </c>
      <c r="C2052" s="19">
        <v>18</v>
      </c>
      <c r="D2052" s="18" t="s">
        <v>800</v>
      </c>
      <c r="E2052" s="18" t="s">
        <v>14135</v>
      </c>
      <c r="F2052" s="20">
        <v>16374449</v>
      </c>
      <c r="G2052" s="18" t="s">
        <v>14969</v>
      </c>
      <c r="H2052" s="18" t="s">
        <v>14970</v>
      </c>
      <c r="I2052" s="18" t="s">
        <v>10951</v>
      </c>
      <c r="J2052" s="18"/>
      <c r="K2052" s="18" t="s">
        <v>4245</v>
      </c>
      <c r="L2052" s="20" t="s">
        <v>14971</v>
      </c>
      <c r="M2052" s="18" t="s">
        <v>4206</v>
      </c>
      <c r="N2052" s="21" t="s">
        <v>14972</v>
      </c>
      <c r="O2052" s="21" t="s">
        <v>14973</v>
      </c>
    </row>
    <row r="2053" spans="1:15" ht="15" customHeight="1">
      <c r="A2053" s="18" t="s">
        <v>254</v>
      </c>
      <c r="B2053" s="18" t="s">
        <v>255</v>
      </c>
      <c r="C2053" s="19">
        <v>18</v>
      </c>
      <c r="D2053" s="18" t="s">
        <v>800</v>
      </c>
      <c r="E2053" s="18" t="s">
        <v>14135</v>
      </c>
      <c r="F2053" s="20">
        <v>16441643</v>
      </c>
      <c r="G2053" s="18" t="s">
        <v>14913</v>
      </c>
      <c r="H2053" s="18" t="s">
        <v>14974</v>
      </c>
      <c r="I2053" s="18" t="s">
        <v>10951</v>
      </c>
      <c r="J2053" s="18"/>
      <c r="K2053" s="18" t="s">
        <v>4259</v>
      </c>
      <c r="L2053" s="20" t="s">
        <v>14975</v>
      </c>
      <c r="M2053" s="18" t="s">
        <v>4982</v>
      </c>
      <c r="N2053" s="21" t="s">
        <v>14976</v>
      </c>
      <c r="O2053" s="21" t="s">
        <v>14977</v>
      </c>
    </row>
    <row r="2054" spans="1:15" ht="15" customHeight="1">
      <c r="A2054" s="18" t="s">
        <v>254</v>
      </c>
      <c r="B2054" s="18" t="s">
        <v>255</v>
      </c>
      <c r="C2054" s="19">
        <v>18</v>
      </c>
      <c r="D2054" s="18" t="s">
        <v>800</v>
      </c>
      <c r="E2054" s="18" t="s">
        <v>14135</v>
      </c>
      <c r="F2054" s="20">
        <v>17135732</v>
      </c>
      <c r="G2054" s="18" t="s">
        <v>14978</v>
      </c>
      <c r="H2054" s="18" t="s">
        <v>14979</v>
      </c>
      <c r="I2054" s="18" t="s">
        <v>1032</v>
      </c>
      <c r="J2054" s="18"/>
      <c r="K2054" s="18" t="s">
        <v>5016</v>
      </c>
      <c r="L2054" s="20" t="s">
        <v>14980</v>
      </c>
      <c r="M2054" s="18" t="s">
        <v>4206</v>
      </c>
      <c r="N2054" s="21" t="s">
        <v>14981</v>
      </c>
      <c r="O2054" s="21" t="s">
        <v>14982</v>
      </c>
    </row>
    <row r="2055" spans="1:15" ht="15" customHeight="1">
      <c r="A2055" s="18" t="s">
        <v>254</v>
      </c>
      <c r="B2055" s="18" t="s">
        <v>255</v>
      </c>
      <c r="C2055" s="19">
        <v>18</v>
      </c>
      <c r="D2055" s="18" t="s">
        <v>800</v>
      </c>
      <c r="E2055" s="18" t="s">
        <v>14135</v>
      </c>
      <c r="F2055" s="20">
        <v>16225621</v>
      </c>
      <c r="G2055" s="18" t="s">
        <v>14983</v>
      </c>
      <c r="H2055" s="18" t="s">
        <v>14984</v>
      </c>
      <c r="I2055" s="18" t="s">
        <v>5057</v>
      </c>
      <c r="J2055" s="18"/>
      <c r="K2055" s="18" t="s">
        <v>4213</v>
      </c>
      <c r="L2055" s="20" t="s">
        <v>14985</v>
      </c>
      <c r="M2055" s="18" t="s">
        <v>4452</v>
      </c>
      <c r="N2055" s="21" t="s">
        <v>14986</v>
      </c>
      <c r="O2055" s="21" t="s">
        <v>14987</v>
      </c>
    </row>
    <row r="2056" spans="1:15" ht="15" customHeight="1">
      <c r="A2056" s="18" t="s">
        <v>254</v>
      </c>
      <c r="B2056" s="18" t="s">
        <v>255</v>
      </c>
      <c r="C2056" s="19">
        <v>18</v>
      </c>
      <c r="D2056" s="18" t="s">
        <v>800</v>
      </c>
      <c r="E2056" s="18" t="s">
        <v>14135</v>
      </c>
      <c r="F2056" s="20">
        <v>16225613</v>
      </c>
      <c r="G2056" s="18" t="s">
        <v>14988</v>
      </c>
      <c r="H2056" s="18" t="s">
        <v>14989</v>
      </c>
      <c r="I2056" s="18" t="s">
        <v>5057</v>
      </c>
      <c r="J2056" s="18"/>
      <c r="K2056" s="18" t="s">
        <v>4213</v>
      </c>
      <c r="L2056" s="20" t="s">
        <v>14990</v>
      </c>
      <c r="M2056" s="18" t="s">
        <v>4206</v>
      </c>
      <c r="N2056" s="21" t="s">
        <v>14991</v>
      </c>
      <c r="O2056" s="21" t="s">
        <v>14992</v>
      </c>
    </row>
    <row r="2057" spans="1:15" ht="15" customHeight="1">
      <c r="A2057" s="18" t="s">
        <v>254</v>
      </c>
      <c r="B2057" s="18" t="s">
        <v>255</v>
      </c>
      <c r="C2057" s="19">
        <v>18</v>
      </c>
      <c r="D2057" s="18" t="s">
        <v>800</v>
      </c>
      <c r="E2057" s="18" t="s">
        <v>14135</v>
      </c>
      <c r="F2057" s="20">
        <v>16225622</v>
      </c>
      <c r="G2057" s="18" t="s">
        <v>14993</v>
      </c>
      <c r="H2057" s="18" t="s">
        <v>14994</v>
      </c>
      <c r="I2057" s="18" t="s">
        <v>5057</v>
      </c>
      <c r="J2057" s="18"/>
      <c r="K2057" s="18" t="s">
        <v>4213</v>
      </c>
      <c r="L2057" s="20" t="s">
        <v>14995</v>
      </c>
      <c r="M2057" s="18" t="s">
        <v>5496</v>
      </c>
      <c r="N2057" s="21" t="s">
        <v>14996</v>
      </c>
      <c r="O2057" s="21" t="s">
        <v>14997</v>
      </c>
    </row>
    <row r="2058" spans="1:15" ht="15" customHeight="1">
      <c r="A2058" s="18" t="s">
        <v>254</v>
      </c>
      <c r="B2058" s="18" t="s">
        <v>255</v>
      </c>
      <c r="C2058" s="19">
        <v>18</v>
      </c>
      <c r="D2058" s="18" t="s">
        <v>800</v>
      </c>
      <c r="E2058" s="18" t="s">
        <v>14135</v>
      </c>
      <c r="F2058" s="20">
        <v>16236077</v>
      </c>
      <c r="G2058" s="18" t="s">
        <v>14998</v>
      </c>
      <c r="H2058" s="18" t="s">
        <v>14999</v>
      </c>
      <c r="I2058" s="18" t="s">
        <v>5057</v>
      </c>
      <c r="J2058" s="18"/>
      <c r="K2058" s="18" t="s">
        <v>15000</v>
      </c>
      <c r="L2058" s="20" t="s">
        <v>15001</v>
      </c>
      <c r="M2058" s="18" t="s">
        <v>4206</v>
      </c>
      <c r="N2058" s="21" t="s">
        <v>15002</v>
      </c>
      <c r="O2058" s="21" t="s">
        <v>15003</v>
      </c>
    </row>
    <row r="2059" spans="1:15" ht="15" customHeight="1">
      <c r="A2059" s="18" t="s">
        <v>254</v>
      </c>
      <c r="B2059" s="18" t="s">
        <v>255</v>
      </c>
      <c r="C2059" s="19">
        <v>18</v>
      </c>
      <c r="D2059" s="18" t="s">
        <v>800</v>
      </c>
      <c r="E2059" s="18" t="s">
        <v>14135</v>
      </c>
      <c r="F2059" s="20">
        <v>16185263</v>
      </c>
      <c r="G2059" s="18" t="s">
        <v>15004</v>
      </c>
      <c r="H2059" s="18" t="s">
        <v>15005</v>
      </c>
      <c r="I2059" s="18" t="s">
        <v>5859</v>
      </c>
      <c r="J2059" s="18"/>
      <c r="K2059" s="18" t="s">
        <v>4245</v>
      </c>
      <c r="L2059" s="20" t="s">
        <v>15006</v>
      </c>
      <c r="M2059" s="18" t="s">
        <v>4206</v>
      </c>
      <c r="N2059" s="21" t="s">
        <v>15007</v>
      </c>
      <c r="O2059" s="21" t="s">
        <v>15008</v>
      </c>
    </row>
    <row r="2060" spans="1:15" ht="15" customHeight="1">
      <c r="A2060" s="18" t="s">
        <v>254</v>
      </c>
      <c r="B2060" s="18" t="s">
        <v>255</v>
      </c>
      <c r="C2060" s="19">
        <v>18</v>
      </c>
      <c r="D2060" s="18" t="s">
        <v>800</v>
      </c>
      <c r="E2060" s="18" t="s">
        <v>14135</v>
      </c>
      <c r="F2060" s="20">
        <v>16112448</v>
      </c>
      <c r="G2060" s="18" t="s">
        <v>15009</v>
      </c>
      <c r="H2060" s="18" t="s">
        <v>15010</v>
      </c>
      <c r="I2060" s="18" t="s">
        <v>5859</v>
      </c>
      <c r="J2060" s="18"/>
      <c r="K2060" s="18" t="s">
        <v>4772</v>
      </c>
      <c r="L2060" s="20" t="s">
        <v>15011</v>
      </c>
      <c r="M2060" s="18" t="s">
        <v>4215</v>
      </c>
      <c r="N2060" s="21" t="s">
        <v>15012</v>
      </c>
      <c r="O2060" s="21" t="s">
        <v>15013</v>
      </c>
    </row>
    <row r="2061" spans="1:15" ht="15" customHeight="1">
      <c r="A2061" s="18" t="s">
        <v>254</v>
      </c>
      <c r="B2061" s="18" t="s">
        <v>255</v>
      </c>
      <c r="C2061" s="19">
        <v>18</v>
      </c>
      <c r="D2061" s="18" t="s">
        <v>800</v>
      </c>
      <c r="E2061" s="18" t="s">
        <v>14135</v>
      </c>
      <c r="F2061" s="20">
        <v>16086768</v>
      </c>
      <c r="G2061" s="18" t="s">
        <v>15014</v>
      </c>
      <c r="H2061" s="18" t="s">
        <v>15015</v>
      </c>
      <c r="I2061" s="18" t="s">
        <v>13399</v>
      </c>
      <c r="J2061" s="18"/>
      <c r="K2061" s="18" t="s">
        <v>4213</v>
      </c>
      <c r="L2061" s="20" t="s">
        <v>15016</v>
      </c>
      <c r="M2061" s="18" t="s">
        <v>4373</v>
      </c>
      <c r="N2061" s="21" t="s">
        <v>15017</v>
      </c>
      <c r="O2061" s="21" t="s">
        <v>15018</v>
      </c>
    </row>
    <row r="2062" spans="1:15" ht="15" customHeight="1">
      <c r="A2062" s="18" t="s">
        <v>254</v>
      </c>
      <c r="B2062" s="18" t="s">
        <v>255</v>
      </c>
      <c r="C2062" s="19">
        <v>18</v>
      </c>
      <c r="D2062" s="18" t="s">
        <v>800</v>
      </c>
      <c r="E2062" s="18" t="s">
        <v>14135</v>
      </c>
      <c r="F2062" s="20">
        <v>15948990</v>
      </c>
      <c r="G2062" s="18" t="s">
        <v>15019</v>
      </c>
      <c r="H2062" s="18" t="s">
        <v>15020</v>
      </c>
      <c r="I2062" s="18" t="s">
        <v>5874</v>
      </c>
      <c r="J2062" s="18"/>
      <c r="K2062" s="18" t="s">
        <v>4213</v>
      </c>
      <c r="L2062" s="20" t="s">
        <v>15021</v>
      </c>
      <c r="M2062" s="18" t="s">
        <v>4206</v>
      </c>
      <c r="N2062" s="21" t="s">
        <v>15022</v>
      </c>
      <c r="O2062" s="21" t="s">
        <v>15023</v>
      </c>
    </row>
    <row r="2063" spans="1:15" ht="15" customHeight="1">
      <c r="A2063" s="18" t="s">
        <v>254</v>
      </c>
      <c r="B2063" s="18" t="s">
        <v>255</v>
      </c>
      <c r="C2063" s="19">
        <v>18</v>
      </c>
      <c r="D2063" s="18" t="s">
        <v>800</v>
      </c>
      <c r="E2063" s="18" t="s">
        <v>14135</v>
      </c>
      <c r="F2063" s="20">
        <v>15888138</v>
      </c>
      <c r="G2063" s="18" t="s">
        <v>14296</v>
      </c>
      <c r="H2063" s="18" t="s">
        <v>15024</v>
      </c>
      <c r="I2063" s="18" t="s">
        <v>5881</v>
      </c>
      <c r="J2063" s="18"/>
      <c r="K2063" s="18" t="s">
        <v>4213</v>
      </c>
      <c r="L2063" s="20" t="s">
        <v>15025</v>
      </c>
      <c r="M2063" s="18" t="s">
        <v>4215</v>
      </c>
      <c r="N2063" s="21" t="s">
        <v>15026</v>
      </c>
      <c r="O2063" s="21" t="s">
        <v>15027</v>
      </c>
    </row>
    <row r="2064" spans="1:15" ht="15" customHeight="1">
      <c r="A2064" s="18" t="s">
        <v>254</v>
      </c>
      <c r="B2064" s="18" t="s">
        <v>255</v>
      </c>
      <c r="C2064" s="19">
        <v>18</v>
      </c>
      <c r="D2064" s="18" t="s">
        <v>800</v>
      </c>
      <c r="E2064" s="18" t="s">
        <v>14135</v>
      </c>
      <c r="F2064" s="20">
        <v>15663492</v>
      </c>
      <c r="G2064" s="18" t="s">
        <v>15028</v>
      </c>
      <c r="H2064" s="18" t="s">
        <v>15029</v>
      </c>
      <c r="I2064" s="18" t="s">
        <v>1997</v>
      </c>
      <c r="J2064" s="18"/>
      <c r="K2064" s="18" t="s">
        <v>4450</v>
      </c>
      <c r="L2064" s="20" t="s">
        <v>15030</v>
      </c>
      <c r="M2064" s="18" t="s">
        <v>4206</v>
      </c>
      <c r="N2064" s="21" t="s">
        <v>15031</v>
      </c>
      <c r="O2064" s="21" t="s">
        <v>15032</v>
      </c>
    </row>
    <row r="2065" spans="1:15" ht="15" customHeight="1">
      <c r="A2065" s="18" t="s">
        <v>254</v>
      </c>
      <c r="B2065" s="18" t="s">
        <v>255</v>
      </c>
      <c r="C2065" s="19">
        <v>18</v>
      </c>
      <c r="D2065" s="18" t="s">
        <v>800</v>
      </c>
      <c r="E2065" s="18" t="s">
        <v>14135</v>
      </c>
      <c r="F2065" s="20">
        <v>15942210</v>
      </c>
      <c r="G2065" s="18" t="s">
        <v>15009</v>
      </c>
      <c r="H2065" s="18" t="s">
        <v>15033</v>
      </c>
      <c r="I2065" s="18" t="s">
        <v>860</v>
      </c>
      <c r="J2065" s="18"/>
      <c r="K2065" s="18" t="s">
        <v>5016</v>
      </c>
      <c r="L2065" s="20" t="s">
        <v>15034</v>
      </c>
      <c r="M2065" s="18" t="s">
        <v>4215</v>
      </c>
      <c r="N2065" s="21" t="s">
        <v>15035</v>
      </c>
      <c r="O2065" s="21" t="s">
        <v>15036</v>
      </c>
    </row>
    <row r="2066" spans="1:15" ht="15" customHeight="1">
      <c r="A2066" s="18" t="s">
        <v>254</v>
      </c>
      <c r="B2066" s="18" t="s">
        <v>255</v>
      </c>
      <c r="C2066" s="19">
        <v>18</v>
      </c>
      <c r="D2066" s="18" t="s">
        <v>800</v>
      </c>
      <c r="E2066" s="18" t="s">
        <v>14135</v>
      </c>
      <c r="F2066" s="20">
        <v>15294022</v>
      </c>
      <c r="G2066" s="18" t="s">
        <v>15037</v>
      </c>
      <c r="H2066" s="18" t="s">
        <v>15038</v>
      </c>
      <c r="I2066" s="18" t="s">
        <v>15039</v>
      </c>
      <c r="J2066" s="18" t="s">
        <v>15039</v>
      </c>
      <c r="K2066" s="18" t="s">
        <v>15040</v>
      </c>
      <c r="L2066" s="20" t="s">
        <v>15041</v>
      </c>
      <c r="M2066" s="18" t="s">
        <v>6503</v>
      </c>
      <c r="N2066" s="21" t="s">
        <v>15042</v>
      </c>
      <c r="O2066" s="21" t="s">
        <v>15043</v>
      </c>
    </row>
    <row r="2067" spans="1:15" ht="15" customHeight="1">
      <c r="A2067" s="18" t="s">
        <v>254</v>
      </c>
      <c r="B2067" s="18" t="s">
        <v>255</v>
      </c>
      <c r="C2067" s="19">
        <v>18</v>
      </c>
      <c r="D2067" s="18" t="s">
        <v>800</v>
      </c>
      <c r="E2067" s="18" t="s">
        <v>14135</v>
      </c>
      <c r="F2067" s="20">
        <v>15115441</v>
      </c>
      <c r="G2067" s="18" t="s">
        <v>15044</v>
      </c>
      <c r="H2067" s="18" t="s">
        <v>15045</v>
      </c>
      <c r="I2067" s="18" t="s">
        <v>15046</v>
      </c>
      <c r="J2067" s="18"/>
      <c r="K2067" s="18" t="s">
        <v>4213</v>
      </c>
      <c r="L2067" s="20" t="s">
        <v>15047</v>
      </c>
      <c r="M2067" s="18" t="s">
        <v>4341</v>
      </c>
      <c r="N2067" s="21" t="s">
        <v>15048</v>
      </c>
      <c r="O2067" s="21" t="s">
        <v>15049</v>
      </c>
    </row>
    <row r="2068" spans="1:15" ht="15" customHeight="1">
      <c r="A2068" s="18" t="s">
        <v>254</v>
      </c>
      <c r="B2068" s="18" t="s">
        <v>255</v>
      </c>
      <c r="C2068" s="19">
        <v>18</v>
      </c>
      <c r="D2068" s="18" t="s">
        <v>800</v>
      </c>
      <c r="E2068" s="18" t="s">
        <v>14135</v>
      </c>
      <c r="F2068" s="20">
        <v>15083785</v>
      </c>
      <c r="G2068" s="18" t="s">
        <v>15050</v>
      </c>
      <c r="H2068" s="18" t="s">
        <v>15051</v>
      </c>
      <c r="I2068" s="18" t="s">
        <v>8587</v>
      </c>
      <c r="J2068" s="18"/>
      <c r="K2068" s="18" t="s">
        <v>5860</v>
      </c>
      <c r="L2068" s="20" t="s">
        <v>15052</v>
      </c>
      <c r="M2068" s="18" t="s">
        <v>14479</v>
      </c>
      <c r="N2068" s="21" t="s">
        <v>15053</v>
      </c>
      <c r="O2068" s="21" t="s">
        <v>15054</v>
      </c>
    </row>
    <row r="2069" spans="1:15" ht="15" customHeight="1">
      <c r="A2069" s="18" t="s">
        <v>254</v>
      </c>
      <c r="B2069" s="18" t="s">
        <v>255</v>
      </c>
      <c r="C2069" s="19">
        <v>18</v>
      </c>
      <c r="D2069" s="18" t="s">
        <v>800</v>
      </c>
      <c r="E2069" s="18" t="s">
        <v>14135</v>
      </c>
      <c r="F2069" s="20">
        <v>15058791</v>
      </c>
      <c r="G2069" s="18" t="s">
        <v>15055</v>
      </c>
      <c r="H2069" s="18" t="s">
        <v>15056</v>
      </c>
      <c r="I2069" s="18" t="s">
        <v>8602</v>
      </c>
      <c r="J2069" s="18"/>
      <c r="K2069" s="18" t="s">
        <v>14460</v>
      </c>
      <c r="L2069" s="20" t="s">
        <v>15057</v>
      </c>
      <c r="M2069" s="18" t="s">
        <v>4275</v>
      </c>
      <c r="N2069" s="21" t="s">
        <v>15058</v>
      </c>
      <c r="O2069" s="21" t="s">
        <v>15059</v>
      </c>
    </row>
    <row r="2070" spans="1:15" ht="15" customHeight="1">
      <c r="A2070" s="18" t="s">
        <v>254</v>
      </c>
      <c r="B2070" s="18" t="s">
        <v>255</v>
      </c>
      <c r="C2070" s="19">
        <v>18</v>
      </c>
      <c r="D2070" s="18" t="s">
        <v>800</v>
      </c>
      <c r="E2070" s="18" t="s">
        <v>14142</v>
      </c>
      <c r="F2070" s="20">
        <v>17642632</v>
      </c>
      <c r="G2070" s="18" t="s">
        <v>15060</v>
      </c>
      <c r="H2070" s="18" t="s">
        <v>15061</v>
      </c>
      <c r="I2070" s="18" t="s">
        <v>15062</v>
      </c>
      <c r="J2070" s="18"/>
      <c r="K2070" s="18" t="s">
        <v>14820</v>
      </c>
      <c r="L2070" s="20" t="s">
        <v>15063</v>
      </c>
      <c r="M2070" s="18" t="s">
        <v>4206</v>
      </c>
      <c r="N2070" s="21" t="s">
        <v>15064</v>
      </c>
      <c r="O2070" s="18"/>
    </row>
    <row r="2071" spans="1:15" ht="15" customHeight="1">
      <c r="A2071" s="18" t="s">
        <v>254</v>
      </c>
      <c r="B2071" s="18" t="s">
        <v>255</v>
      </c>
      <c r="C2071" s="19">
        <v>18</v>
      </c>
      <c r="D2071" s="18" t="s">
        <v>800</v>
      </c>
      <c r="E2071" s="18" t="s">
        <v>14135</v>
      </c>
      <c r="F2071" s="20">
        <v>17642592</v>
      </c>
      <c r="G2071" s="18" t="s">
        <v>14296</v>
      </c>
      <c r="H2071" s="18" t="s">
        <v>15065</v>
      </c>
      <c r="I2071" s="18" t="s">
        <v>15066</v>
      </c>
      <c r="J2071" s="18"/>
      <c r="K2071" s="18" t="s">
        <v>14820</v>
      </c>
      <c r="L2071" s="20" t="s">
        <v>15067</v>
      </c>
      <c r="M2071" s="18" t="s">
        <v>4206</v>
      </c>
      <c r="N2071" s="21" t="s">
        <v>15068</v>
      </c>
      <c r="O2071" s="18"/>
    </row>
    <row r="2072" spans="1:15" ht="15" customHeight="1">
      <c r="A2072" s="18" t="s">
        <v>254</v>
      </c>
      <c r="B2072" s="18" t="s">
        <v>255</v>
      </c>
      <c r="C2072" s="19">
        <v>18</v>
      </c>
      <c r="D2072" s="18" t="s">
        <v>800</v>
      </c>
      <c r="E2072" s="18" t="s">
        <v>14135</v>
      </c>
      <c r="F2072" s="20">
        <v>15868312</v>
      </c>
      <c r="G2072" s="18" t="s">
        <v>15069</v>
      </c>
      <c r="H2072" s="18" t="s">
        <v>15070</v>
      </c>
      <c r="I2072" s="18" t="s">
        <v>15071</v>
      </c>
      <c r="J2072" s="18"/>
      <c r="K2072" s="18" t="s">
        <v>12026</v>
      </c>
      <c r="L2072" s="20" t="s">
        <v>15072</v>
      </c>
      <c r="M2072" s="18" t="s">
        <v>4341</v>
      </c>
      <c r="N2072" s="21" t="s">
        <v>15073</v>
      </c>
      <c r="O2072" s="21" t="s">
        <v>15074</v>
      </c>
    </row>
    <row r="2073" spans="1:15" ht="15" customHeight="1">
      <c r="A2073" s="18" t="s">
        <v>254</v>
      </c>
      <c r="B2073" s="18" t="s">
        <v>255</v>
      </c>
      <c r="C2073" s="19">
        <v>18</v>
      </c>
      <c r="D2073" s="18" t="s">
        <v>800</v>
      </c>
      <c r="E2073" s="18" t="s">
        <v>14135</v>
      </c>
      <c r="F2073" s="20">
        <v>15056997</v>
      </c>
      <c r="G2073" s="18" t="s">
        <v>15075</v>
      </c>
      <c r="H2073" s="18" t="s">
        <v>15076</v>
      </c>
      <c r="I2073" s="18" t="s">
        <v>1083</v>
      </c>
      <c r="J2073" s="18"/>
      <c r="K2073" s="18" t="s">
        <v>5016</v>
      </c>
      <c r="L2073" s="20" t="s">
        <v>15077</v>
      </c>
      <c r="M2073" s="18" t="s">
        <v>6503</v>
      </c>
      <c r="N2073" s="21" t="s">
        <v>15078</v>
      </c>
      <c r="O2073" s="21" t="s">
        <v>15079</v>
      </c>
    </row>
    <row r="2074" spans="1:15" ht="15" customHeight="1">
      <c r="A2074" s="18" t="s">
        <v>254</v>
      </c>
      <c r="B2074" s="18" t="s">
        <v>255</v>
      </c>
      <c r="C2074" s="19">
        <v>18</v>
      </c>
      <c r="D2074" s="18" t="s">
        <v>800</v>
      </c>
      <c r="E2074" s="18" t="s">
        <v>14135</v>
      </c>
      <c r="F2074" s="20">
        <v>14584359</v>
      </c>
      <c r="G2074" s="18" t="s">
        <v>15080</v>
      </c>
      <c r="H2074" s="18" t="s">
        <v>15081</v>
      </c>
      <c r="I2074" s="18" t="s">
        <v>11767</v>
      </c>
      <c r="J2074" s="18"/>
      <c r="K2074" s="18" t="s">
        <v>9607</v>
      </c>
      <c r="L2074" s="20" t="s">
        <v>15082</v>
      </c>
      <c r="M2074" s="18" t="s">
        <v>4215</v>
      </c>
      <c r="N2074" s="21" t="s">
        <v>15083</v>
      </c>
      <c r="O2074" s="18"/>
    </row>
    <row r="2075" spans="1:15" ht="15" customHeight="1">
      <c r="A2075" s="18" t="s">
        <v>254</v>
      </c>
      <c r="B2075" s="18" t="s">
        <v>255</v>
      </c>
      <c r="C2075" s="19">
        <v>18</v>
      </c>
      <c r="D2075" s="18" t="s">
        <v>800</v>
      </c>
      <c r="E2075" s="18" t="s">
        <v>14135</v>
      </c>
      <c r="F2075" s="20">
        <v>12894073</v>
      </c>
      <c r="G2075" s="18" t="s">
        <v>15084</v>
      </c>
      <c r="H2075" s="18" t="s">
        <v>15085</v>
      </c>
      <c r="I2075" s="18" t="s">
        <v>5095</v>
      </c>
      <c r="J2075" s="18"/>
      <c r="K2075" s="18" t="s">
        <v>4552</v>
      </c>
      <c r="L2075" s="20" t="s">
        <v>15086</v>
      </c>
      <c r="M2075" s="18" t="s">
        <v>5105</v>
      </c>
      <c r="N2075" s="21" t="s">
        <v>15087</v>
      </c>
      <c r="O2075" s="21" t="s">
        <v>15088</v>
      </c>
    </row>
    <row r="2076" spans="1:15" ht="15" customHeight="1">
      <c r="A2076" s="18" t="s">
        <v>254</v>
      </c>
      <c r="B2076" s="18" t="s">
        <v>255</v>
      </c>
      <c r="C2076" s="19">
        <v>18</v>
      </c>
      <c r="D2076" s="18" t="s">
        <v>800</v>
      </c>
      <c r="E2076" s="18" t="s">
        <v>14142</v>
      </c>
      <c r="F2076" s="20">
        <v>12833004</v>
      </c>
      <c r="G2076" s="18" t="s">
        <v>15089</v>
      </c>
      <c r="H2076" s="18" t="s">
        <v>15090</v>
      </c>
      <c r="I2076" s="18" t="s">
        <v>1896</v>
      </c>
      <c r="J2076" s="18"/>
      <c r="K2076" s="18" t="s">
        <v>4552</v>
      </c>
      <c r="L2076" s="20" t="s">
        <v>15091</v>
      </c>
      <c r="M2076" s="18" t="s">
        <v>4341</v>
      </c>
      <c r="N2076" s="21" t="s">
        <v>15092</v>
      </c>
      <c r="O2076" s="21" t="s">
        <v>15093</v>
      </c>
    </row>
    <row r="2077" spans="1:15" ht="15" customHeight="1">
      <c r="A2077" s="18" t="s">
        <v>254</v>
      </c>
      <c r="B2077" s="18" t="s">
        <v>255</v>
      </c>
      <c r="C2077" s="19">
        <v>18</v>
      </c>
      <c r="D2077" s="18" t="s">
        <v>800</v>
      </c>
      <c r="E2077" s="18" t="s">
        <v>14135</v>
      </c>
      <c r="F2077" s="20">
        <v>12588380</v>
      </c>
      <c r="G2077" s="18" t="s">
        <v>15094</v>
      </c>
      <c r="H2077" s="18" t="s">
        <v>15095</v>
      </c>
      <c r="I2077" s="18" t="s">
        <v>1820</v>
      </c>
      <c r="J2077" s="18"/>
      <c r="K2077" s="18" t="s">
        <v>4213</v>
      </c>
      <c r="L2077" s="20" t="s">
        <v>15096</v>
      </c>
      <c r="M2077" s="18" t="s">
        <v>4206</v>
      </c>
      <c r="N2077" s="21" t="s">
        <v>15097</v>
      </c>
      <c r="O2077" s="21" t="s">
        <v>15098</v>
      </c>
    </row>
    <row r="2078" spans="1:15" ht="15" customHeight="1">
      <c r="A2078" s="18" t="s">
        <v>254</v>
      </c>
      <c r="B2078" s="18" t="s">
        <v>255</v>
      </c>
      <c r="C2078" s="19">
        <v>18</v>
      </c>
      <c r="D2078" s="18" t="s">
        <v>800</v>
      </c>
      <c r="E2078" s="18" t="s">
        <v>14135</v>
      </c>
      <c r="F2078" s="20">
        <v>12534616</v>
      </c>
      <c r="G2078" s="18" t="s">
        <v>15099</v>
      </c>
      <c r="H2078" s="18" t="s">
        <v>15100</v>
      </c>
      <c r="I2078" s="18" t="s">
        <v>15101</v>
      </c>
      <c r="J2078" s="18"/>
      <c r="K2078" s="18" t="s">
        <v>4213</v>
      </c>
      <c r="L2078" s="20" t="s">
        <v>15102</v>
      </c>
      <c r="M2078" s="18" t="s">
        <v>4452</v>
      </c>
      <c r="N2078" s="21" t="s">
        <v>15103</v>
      </c>
      <c r="O2078" s="21" t="s">
        <v>15104</v>
      </c>
    </row>
    <row r="2079" spans="1:15" ht="15" customHeight="1">
      <c r="A2079" s="18" t="s">
        <v>254</v>
      </c>
      <c r="B2079" s="18" t="s">
        <v>255</v>
      </c>
      <c r="C2079" s="19">
        <v>18</v>
      </c>
      <c r="D2079" s="18" t="s">
        <v>800</v>
      </c>
      <c r="E2079" s="18" t="s">
        <v>14135</v>
      </c>
      <c r="F2079" s="20">
        <v>12627992</v>
      </c>
      <c r="G2079" s="18" t="s">
        <v>15105</v>
      </c>
      <c r="H2079" s="18" t="s">
        <v>15106</v>
      </c>
      <c r="I2079" s="18" t="s">
        <v>810</v>
      </c>
      <c r="J2079" s="18"/>
      <c r="K2079" s="18" t="s">
        <v>7379</v>
      </c>
      <c r="L2079" s="20" t="s">
        <v>15107</v>
      </c>
      <c r="M2079" s="18" t="s">
        <v>4215</v>
      </c>
      <c r="N2079" s="21" t="s">
        <v>15108</v>
      </c>
      <c r="O2079" s="21" t="s">
        <v>15109</v>
      </c>
    </row>
    <row r="2080" spans="1:15" ht="15" customHeight="1">
      <c r="A2080" s="18" t="s">
        <v>254</v>
      </c>
      <c r="B2080" s="18" t="s">
        <v>255</v>
      </c>
      <c r="C2080" s="19">
        <v>18</v>
      </c>
      <c r="D2080" s="18" t="s">
        <v>800</v>
      </c>
      <c r="E2080" s="18" t="s">
        <v>14135</v>
      </c>
      <c r="F2080" s="20">
        <v>12072021</v>
      </c>
      <c r="G2080" s="18" t="s">
        <v>15110</v>
      </c>
      <c r="H2080" s="18" t="s">
        <v>15111</v>
      </c>
      <c r="I2080" s="18" t="s">
        <v>5110</v>
      </c>
      <c r="J2080" s="18"/>
      <c r="K2080" s="18" t="s">
        <v>4450</v>
      </c>
      <c r="L2080" s="20" t="s">
        <v>15112</v>
      </c>
      <c r="M2080" s="18" t="s">
        <v>4612</v>
      </c>
      <c r="N2080" s="21" t="s">
        <v>15113</v>
      </c>
      <c r="O2080" s="21" t="s">
        <v>15114</v>
      </c>
    </row>
    <row r="2081" spans="1:15" ht="15" customHeight="1">
      <c r="A2081" s="18" t="s">
        <v>254</v>
      </c>
      <c r="B2081" s="18" t="s">
        <v>255</v>
      </c>
      <c r="C2081" s="19">
        <v>18</v>
      </c>
      <c r="D2081" s="18" t="s">
        <v>800</v>
      </c>
      <c r="E2081" s="18" t="s">
        <v>14135</v>
      </c>
      <c r="F2081" s="20">
        <v>14613399</v>
      </c>
      <c r="G2081" s="18" t="s">
        <v>15115</v>
      </c>
      <c r="H2081" s="18" t="s">
        <v>15116</v>
      </c>
      <c r="I2081" s="18" t="s">
        <v>15117</v>
      </c>
      <c r="J2081" s="18"/>
      <c r="K2081" s="18" t="s">
        <v>15118</v>
      </c>
      <c r="L2081" s="20" t="s">
        <v>15119</v>
      </c>
      <c r="M2081" s="18" t="s">
        <v>4206</v>
      </c>
      <c r="N2081" s="21" t="s">
        <v>15120</v>
      </c>
      <c r="O2081" s="18"/>
    </row>
    <row r="2082" spans="1:15" ht="15" customHeight="1">
      <c r="A2082" s="18" t="s">
        <v>254</v>
      </c>
      <c r="B2082" s="18" t="s">
        <v>255</v>
      </c>
      <c r="C2082" s="19">
        <v>18</v>
      </c>
      <c r="D2082" s="18" t="s">
        <v>800</v>
      </c>
      <c r="E2082" s="18" t="s">
        <v>14135</v>
      </c>
      <c r="F2082" s="20">
        <v>11423879</v>
      </c>
      <c r="G2082" s="18" t="s">
        <v>14296</v>
      </c>
      <c r="H2082" s="18" t="s">
        <v>15121</v>
      </c>
      <c r="I2082" s="18" t="s">
        <v>554</v>
      </c>
      <c r="J2082" s="18"/>
      <c r="K2082" s="18" t="s">
        <v>4552</v>
      </c>
      <c r="L2082" s="20" t="s">
        <v>15122</v>
      </c>
      <c r="M2082" s="18" t="s">
        <v>4206</v>
      </c>
      <c r="N2082" s="21" t="s">
        <v>15123</v>
      </c>
      <c r="O2082" s="21" t="s">
        <v>15124</v>
      </c>
    </row>
    <row r="2083" spans="1:15" ht="15" customHeight="1">
      <c r="A2083" s="18" t="s">
        <v>254</v>
      </c>
      <c r="B2083" s="18" t="s">
        <v>255</v>
      </c>
      <c r="C2083" s="19">
        <v>18</v>
      </c>
      <c r="D2083" s="18" t="s">
        <v>800</v>
      </c>
      <c r="E2083" s="18" t="s">
        <v>14135</v>
      </c>
      <c r="F2083" s="20">
        <v>11422056</v>
      </c>
      <c r="G2083" s="18" t="s">
        <v>15125</v>
      </c>
      <c r="H2083" s="18" t="s">
        <v>15126</v>
      </c>
      <c r="I2083" s="18" t="s">
        <v>15127</v>
      </c>
      <c r="J2083" s="18"/>
      <c r="K2083" s="18" t="s">
        <v>4213</v>
      </c>
      <c r="L2083" s="20" t="s">
        <v>15128</v>
      </c>
      <c r="M2083" s="18" t="s">
        <v>4982</v>
      </c>
      <c r="N2083" s="21" t="s">
        <v>15129</v>
      </c>
      <c r="O2083" s="21" t="s">
        <v>15130</v>
      </c>
    </row>
    <row r="2084" spans="1:15" ht="15" customHeight="1">
      <c r="A2084" s="18" t="s">
        <v>254</v>
      </c>
      <c r="B2084" s="18" t="s">
        <v>255</v>
      </c>
      <c r="C2084" s="19">
        <v>18</v>
      </c>
      <c r="D2084" s="18" t="s">
        <v>800</v>
      </c>
      <c r="E2084" s="18" t="s">
        <v>14135</v>
      </c>
      <c r="F2084" s="20">
        <v>11683278</v>
      </c>
      <c r="G2084" s="18" t="s">
        <v>15131</v>
      </c>
      <c r="H2084" s="18" t="s">
        <v>15132</v>
      </c>
      <c r="I2084" s="18" t="s">
        <v>1829</v>
      </c>
      <c r="J2084" s="18"/>
      <c r="K2084" s="18" t="s">
        <v>4259</v>
      </c>
      <c r="L2084" s="20" t="s">
        <v>15133</v>
      </c>
      <c r="M2084" s="18" t="s">
        <v>7233</v>
      </c>
      <c r="N2084" s="21" t="s">
        <v>15134</v>
      </c>
      <c r="O2084" s="21" t="s">
        <v>15135</v>
      </c>
    </row>
    <row r="2085" spans="1:15" ht="15" customHeight="1">
      <c r="A2085" s="18" t="s">
        <v>254</v>
      </c>
      <c r="B2085" s="18" t="s">
        <v>255</v>
      </c>
      <c r="C2085" s="19">
        <v>18</v>
      </c>
      <c r="D2085" s="18" t="s">
        <v>800</v>
      </c>
      <c r="E2085" s="18" t="s">
        <v>14135</v>
      </c>
      <c r="F2085" s="20">
        <v>11495520</v>
      </c>
      <c r="G2085" s="18" t="s">
        <v>15136</v>
      </c>
      <c r="H2085" s="18" t="s">
        <v>15137</v>
      </c>
      <c r="I2085" s="18" t="s">
        <v>1719</v>
      </c>
      <c r="J2085" s="18"/>
      <c r="K2085" s="18" t="s">
        <v>4259</v>
      </c>
      <c r="L2085" s="20" t="s">
        <v>15138</v>
      </c>
      <c r="M2085" s="18" t="s">
        <v>4247</v>
      </c>
      <c r="N2085" s="21" t="s">
        <v>15139</v>
      </c>
      <c r="O2085" s="21" t="s">
        <v>15140</v>
      </c>
    </row>
    <row r="2086" spans="1:15" ht="15" customHeight="1">
      <c r="A2086" s="18" t="s">
        <v>254</v>
      </c>
      <c r="B2086" s="18" t="s">
        <v>255</v>
      </c>
      <c r="C2086" s="19">
        <v>18</v>
      </c>
      <c r="D2086" s="18" t="s">
        <v>800</v>
      </c>
      <c r="E2086" s="18" t="s">
        <v>14135</v>
      </c>
      <c r="F2086" s="20">
        <v>11255339</v>
      </c>
      <c r="G2086" s="18" t="s">
        <v>14296</v>
      </c>
      <c r="H2086" s="18" t="s">
        <v>15141</v>
      </c>
      <c r="I2086" s="18" t="s">
        <v>1719</v>
      </c>
      <c r="J2086" s="18"/>
      <c r="K2086" s="18" t="s">
        <v>5103</v>
      </c>
      <c r="L2086" s="20" t="s">
        <v>15142</v>
      </c>
      <c r="M2086" s="18" t="s">
        <v>7233</v>
      </c>
      <c r="N2086" s="21" t="s">
        <v>15143</v>
      </c>
      <c r="O2086" s="21" t="s">
        <v>15144</v>
      </c>
    </row>
    <row r="2087" spans="1:15" ht="15" customHeight="1">
      <c r="A2087" s="18" t="s">
        <v>254</v>
      </c>
      <c r="B2087" s="18" t="s">
        <v>255</v>
      </c>
      <c r="C2087" s="19">
        <v>18</v>
      </c>
      <c r="D2087" s="18" t="s">
        <v>800</v>
      </c>
      <c r="E2087" s="18" t="s">
        <v>14135</v>
      </c>
      <c r="F2087" s="20">
        <v>11251564</v>
      </c>
      <c r="G2087" s="18" t="s">
        <v>15145</v>
      </c>
      <c r="H2087" s="18" t="s">
        <v>15146</v>
      </c>
      <c r="I2087" s="18" t="s">
        <v>1417</v>
      </c>
      <c r="J2087" s="18"/>
      <c r="K2087" s="18" t="s">
        <v>4213</v>
      </c>
      <c r="L2087" s="20" t="s">
        <v>15147</v>
      </c>
      <c r="M2087" s="18" t="s">
        <v>4206</v>
      </c>
      <c r="N2087" s="21" t="s">
        <v>15148</v>
      </c>
      <c r="O2087" s="21" t="s">
        <v>15149</v>
      </c>
    </row>
    <row r="2088" spans="1:15" ht="15" customHeight="1">
      <c r="A2088" s="18" t="s">
        <v>254</v>
      </c>
      <c r="B2088" s="18" t="s">
        <v>255</v>
      </c>
      <c r="C2088" s="19">
        <v>18</v>
      </c>
      <c r="D2088" s="18" t="s">
        <v>800</v>
      </c>
      <c r="E2088" s="18" t="s">
        <v>14135</v>
      </c>
      <c r="F2088" s="20">
        <v>11167690</v>
      </c>
      <c r="G2088" s="18" t="s">
        <v>15150</v>
      </c>
      <c r="H2088" s="18" t="s">
        <v>15151</v>
      </c>
      <c r="I2088" s="18" t="s">
        <v>564</v>
      </c>
      <c r="J2088" s="18"/>
      <c r="K2088" s="18" t="s">
        <v>4213</v>
      </c>
      <c r="L2088" s="20" t="s">
        <v>15152</v>
      </c>
      <c r="M2088" s="18" t="s">
        <v>6503</v>
      </c>
      <c r="N2088" s="21" t="s">
        <v>15153</v>
      </c>
      <c r="O2088" s="21" t="s">
        <v>15154</v>
      </c>
    </row>
    <row r="2089" spans="1:15" ht="15" customHeight="1">
      <c r="A2089" s="18" t="s">
        <v>254</v>
      </c>
      <c r="B2089" s="18" t="s">
        <v>255</v>
      </c>
      <c r="C2089" s="19">
        <v>18</v>
      </c>
      <c r="D2089" s="18" t="s">
        <v>800</v>
      </c>
      <c r="E2089" s="18" t="s">
        <v>14135</v>
      </c>
      <c r="F2089" s="20">
        <v>11069506</v>
      </c>
      <c r="G2089" s="18" t="s">
        <v>15155</v>
      </c>
      <c r="H2089" s="18" t="s">
        <v>15156</v>
      </c>
      <c r="I2089" s="18" t="s">
        <v>1950</v>
      </c>
      <c r="J2089" s="18"/>
      <c r="K2089" s="18" t="s">
        <v>4213</v>
      </c>
      <c r="L2089" s="20" t="s">
        <v>15157</v>
      </c>
      <c r="M2089" s="18" t="s">
        <v>4334</v>
      </c>
      <c r="N2089" s="21" t="s">
        <v>15158</v>
      </c>
      <c r="O2089" s="21" t="s">
        <v>15159</v>
      </c>
    </row>
    <row r="2090" spans="1:15" ht="15" customHeight="1">
      <c r="A2090" s="18" t="s">
        <v>254</v>
      </c>
      <c r="B2090" s="18" t="s">
        <v>255</v>
      </c>
      <c r="C2090" s="19">
        <v>18</v>
      </c>
      <c r="D2090" s="18" t="s">
        <v>800</v>
      </c>
      <c r="E2090" s="18" t="s">
        <v>14135</v>
      </c>
      <c r="F2090" s="20">
        <v>10943535</v>
      </c>
      <c r="G2090" s="18" t="s">
        <v>15160</v>
      </c>
      <c r="H2090" s="18" t="s">
        <v>15161</v>
      </c>
      <c r="I2090" s="18" t="s">
        <v>8730</v>
      </c>
      <c r="J2090" s="18"/>
      <c r="K2090" s="18" t="s">
        <v>4772</v>
      </c>
      <c r="L2090" s="20" t="s">
        <v>15162</v>
      </c>
      <c r="M2090" s="18" t="s">
        <v>5010</v>
      </c>
      <c r="N2090" s="21" t="s">
        <v>15163</v>
      </c>
      <c r="O2090" s="21" t="s">
        <v>15164</v>
      </c>
    </row>
    <row r="2091" spans="1:15" ht="15" customHeight="1">
      <c r="A2091" s="18" t="s">
        <v>254</v>
      </c>
      <c r="B2091" s="18" t="s">
        <v>255</v>
      </c>
      <c r="C2091" s="19">
        <v>18</v>
      </c>
      <c r="D2091" s="18" t="s">
        <v>800</v>
      </c>
      <c r="E2091" s="18" t="s">
        <v>14135</v>
      </c>
      <c r="F2091" s="20">
        <v>11012605</v>
      </c>
      <c r="G2091" s="18" t="s">
        <v>14296</v>
      </c>
      <c r="H2091" s="18" t="s">
        <v>15165</v>
      </c>
      <c r="I2091" s="18" t="s">
        <v>8730</v>
      </c>
      <c r="J2091" s="18"/>
      <c r="K2091" s="18" t="s">
        <v>4450</v>
      </c>
      <c r="L2091" s="20" t="s">
        <v>15166</v>
      </c>
      <c r="M2091" s="18" t="s">
        <v>15167</v>
      </c>
      <c r="N2091" s="21" t="s">
        <v>15168</v>
      </c>
      <c r="O2091" s="21" t="s">
        <v>15169</v>
      </c>
    </row>
    <row r="2092" spans="1:15" ht="15" customHeight="1">
      <c r="A2092" s="18" t="s">
        <v>254</v>
      </c>
      <c r="B2092" s="18" t="s">
        <v>255</v>
      </c>
      <c r="C2092" s="19">
        <v>18</v>
      </c>
      <c r="D2092" s="18" t="s">
        <v>800</v>
      </c>
      <c r="E2092" s="18" t="s">
        <v>14135</v>
      </c>
      <c r="F2092" s="20">
        <v>10848768</v>
      </c>
      <c r="G2092" s="18" t="s">
        <v>15170</v>
      </c>
      <c r="H2092" s="18" t="s">
        <v>15171</v>
      </c>
      <c r="I2092" s="18" t="s">
        <v>10139</v>
      </c>
      <c r="J2092" s="18"/>
      <c r="K2092" s="18" t="s">
        <v>4213</v>
      </c>
      <c r="L2092" s="20" t="s">
        <v>15172</v>
      </c>
      <c r="M2092" s="18" t="s">
        <v>4982</v>
      </c>
      <c r="N2092" s="21" t="s">
        <v>15173</v>
      </c>
      <c r="O2092" s="21" t="s">
        <v>15174</v>
      </c>
    </row>
    <row r="2093" spans="1:15" ht="15" customHeight="1">
      <c r="A2093" s="18" t="s">
        <v>254</v>
      </c>
      <c r="B2093" s="18" t="s">
        <v>255</v>
      </c>
      <c r="C2093" s="19">
        <v>18</v>
      </c>
      <c r="D2093" s="18" t="s">
        <v>800</v>
      </c>
      <c r="E2093" s="18" t="s">
        <v>14135</v>
      </c>
      <c r="F2093" s="20">
        <v>10398610</v>
      </c>
      <c r="G2093" s="18" t="s">
        <v>14296</v>
      </c>
      <c r="H2093" s="18" t="s">
        <v>15175</v>
      </c>
      <c r="I2093" s="18" t="s">
        <v>15176</v>
      </c>
      <c r="J2093" s="18"/>
      <c r="K2093" s="18" t="s">
        <v>7009</v>
      </c>
      <c r="L2093" s="20" t="s">
        <v>15177</v>
      </c>
      <c r="M2093" s="18" t="s">
        <v>15178</v>
      </c>
      <c r="N2093" s="21" t="s">
        <v>15179</v>
      </c>
      <c r="O2093" s="21" t="s">
        <v>15180</v>
      </c>
    </row>
    <row r="2094" spans="1:15" ht="15" customHeight="1">
      <c r="A2094" s="18" t="s">
        <v>254</v>
      </c>
      <c r="B2094" s="18" t="s">
        <v>255</v>
      </c>
      <c r="C2094" s="19">
        <v>18</v>
      </c>
      <c r="D2094" s="18" t="s">
        <v>800</v>
      </c>
      <c r="E2094" s="18" t="s">
        <v>14135</v>
      </c>
      <c r="F2094" s="20">
        <v>10233319</v>
      </c>
      <c r="G2094" s="18" t="s">
        <v>15181</v>
      </c>
      <c r="H2094" s="18" t="s">
        <v>15182</v>
      </c>
      <c r="I2094" s="18" t="s">
        <v>804</v>
      </c>
      <c r="J2094" s="18"/>
      <c r="K2094" s="18" t="s">
        <v>4213</v>
      </c>
      <c r="L2094" s="20" t="s">
        <v>15183</v>
      </c>
      <c r="M2094" s="18" t="s">
        <v>5105</v>
      </c>
      <c r="N2094" s="21" t="s">
        <v>15184</v>
      </c>
      <c r="O2094" s="21" t="s">
        <v>15185</v>
      </c>
    </row>
    <row r="2095" spans="1:15" ht="15" customHeight="1">
      <c r="A2095" s="18" t="s">
        <v>254</v>
      </c>
      <c r="B2095" s="18" t="s">
        <v>255</v>
      </c>
      <c r="C2095" s="19">
        <v>18</v>
      </c>
      <c r="D2095" s="18" t="s">
        <v>800</v>
      </c>
      <c r="E2095" s="18" t="s">
        <v>14135</v>
      </c>
      <c r="F2095" s="20">
        <v>9990372</v>
      </c>
      <c r="G2095" s="18" t="s">
        <v>15186</v>
      </c>
      <c r="H2095" s="18" t="s">
        <v>15187</v>
      </c>
      <c r="I2095" s="18" t="s">
        <v>8812</v>
      </c>
      <c r="J2095" s="18"/>
      <c r="K2095" s="18" t="s">
        <v>4213</v>
      </c>
      <c r="L2095" s="20" t="s">
        <v>15188</v>
      </c>
      <c r="M2095" s="18" t="s">
        <v>5496</v>
      </c>
      <c r="N2095" s="21" t="s">
        <v>15189</v>
      </c>
      <c r="O2095" s="21" t="s">
        <v>15190</v>
      </c>
    </row>
    <row r="2096" spans="1:15" ht="15" customHeight="1">
      <c r="A2096" s="18" t="s">
        <v>254</v>
      </c>
      <c r="B2096" s="18" t="s">
        <v>255</v>
      </c>
      <c r="C2096" s="19">
        <v>18</v>
      </c>
      <c r="D2096" s="18" t="s">
        <v>800</v>
      </c>
      <c r="E2096" s="18" t="s">
        <v>14135</v>
      </c>
      <c r="F2096" s="20">
        <v>9859917</v>
      </c>
      <c r="G2096" s="18" t="s">
        <v>14296</v>
      </c>
      <c r="H2096" s="18" t="s">
        <v>15191</v>
      </c>
      <c r="I2096" s="18" t="s">
        <v>8812</v>
      </c>
      <c r="J2096" s="18"/>
      <c r="K2096" s="18" t="s">
        <v>10577</v>
      </c>
      <c r="L2096" s="20" t="s">
        <v>15192</v>
      </c>
      <c r="M2096" s="18" t="s">
        <v>4215</v>
      </c>
      <c r="N2096" s="21" t="s">
        <v>15193</v>
      </c>
      <c r="O2096" s="18"/>
    </row>
    <row r="2097" spans="1:15" ht="15" customHeight="1">
      <c r="A2097" s="18" t="s">
        <v>254</v>
      </c>
      <c r="B2097" s="18" t="s">
        <v>255</v>
      </c>
      <c r="C2097" s="19">
        <v>18</v>
      </c>
      <c r="D2097" s="18" t="s">
        <v>800</v>
      </c>
      <c r="E2097" s="18" t="s">
        <v>14135</v>
      </c>
      <c r="F2097" s="20">
        <v>9785757</v>
      </c>
      <c r="G2097" s="18" t="s">
        <v>14296</v>
      </c>
      <c r="H2097" s="18" t="s">
        <v>15194</v>
      </c>
      <c r="I2097" s="18" t="s">
        <v>8840</v>
      </c>
      <c r="J2097" s="18"/>
      <c r="K2097" s="18" t="s">
        <v>15195</v>
      </c>
      <c r="L2097" s="20" t="s">
        <v>15196</v>
      </c>
      <c r="M2097" s="18" t="s">
        <v>4215</v>
      </c>
      <c r="N2097" s="21" t="s">
        <v>15197</v>
      </c>
      <c r="O2097" s="21" t="s">
        <v>15198</v>
      </c>
    </row>
    <row r="2098" spans="1:15" ht="15" customHeight="1">
      <c r="A2098" s="18" t="s">
        <v>254</v>
      </c>
      <c r="B2098" s="18" t="s">
        <v>255</v>
      </c>
      <c r="C2098" s="19">
        <v>18</v>
      </c>
      <c r="D2098" s="18" t="s">
        <v>800</v>
      </c>
      <c r="E2098" s="18" t="s">
        <v>14135</v>
      </c>
      <c r="F2098" s="20">
        <v>9767307</v>
      </c>
      <c r="G2098" s="18" t="s">
        <v>15199</v>
      </c>
      <c r="H2098" s="18" t="s">
        <v>15200</v>
      </c>
      <c r="I2098" s="18" t="s">
        <v>8840</v>
      </c>
      <c r="J2098" s="18"/>
      <c r="K2098" s="18" t="s">
        <v>4213</v>
      </c>
      <c r="L2098" s="20" t="s">
        <v>15201</v>
      </c>
      <c r="M2098" s="18" t="s">
        <v>4373</v>
      </c>
      <c r="N2098" s="21" t="s">
        <v>15202</v>
      </c>
      <c r="O2098" s="21" t="s">
        <v>15203</v>
      </c>
    </row>
    <row r="2099" spans="1:15" ht="15" customHeight="1">
      <c r="A2099" s="18" t="s">
        <v>254</v>
      </c>
      <c r="B2099" s="18" t="s">
        <v>255</v>
      </c>
      <c r="C2099" s="19">
        <v>18</v>
      </c>
      <c r="D2099" s="18" t="s">
        <v>800</v>
      </c>
      <c r="E2099" s="18" t="s">
        <v>14135</v>
      </c>
      <c r="F2099" s="20">
        <v>9602877</v>
      </c>
      <c r="G2099" s="18" t="s">
        <v>15204</v>
      </c>
      <c r="H2099" s="18" t="s">
        <v>15205</v>
      </c>
      <c r="I2099" s="18" t="s">
        <v>8852</v>
      </c>
      <c r="J2099" s="18"/>
      <c r="K2099" s="18" t="s">
        <v>4213</v>
      </c>
      <c r="L2099" s="20" t="s">
        <v>15206</v>
      </c>
      <c r="M2099" s="18" t="s">
        <v>4206</v>
      </c>
      <c r="N2099" s="21" t="s">
        <v>15207</v>
      </c>
      <c r="O2099" s="21" t="s">
        <v>15208</v>
      </c>
    </row>
    <row r="2100" spans="1:15" ht="15" customHeight="1">
      <c r="A2100" s="18" t="s">
        <v>254</v>
      </c>
      <c r="B2100" s="18" t="s">
        <v>255</v>
      </c>
      <c r="C2100" s="19">
        <v>18</v>
      </c>
      <c r="D2100" s="18" t="s">
        <v>800</v>
      </c>
      <c r="E2100" s="18" t="s">
        <v>14135</v>
      </c>
      <c r="F2100" s="20">
        <v>9536231</v>
      </c>
      <c r="G2100" s="18" t="s">
        <v>15209</v>
      </c>
      <c r="H2100" s="18" t="s">
        <v>15210</v>
      </c>
      <c r="I2100" s="18" t="s">
        <v>7052</v>
      </c>
      <c r="J2100" s="18"/>
      <c r="K2100" s="18" t="s">
        <v>4213</v>
      </c>
      <c r="L2100" s="20" t="s">
        <v>15211</v>
      </c>
      <c r="M2100" s="18" t="s">
        <v>4206</v>
      </c>
      <c r="N2100" s="21" t="s">
        <v>15212</v>
      </c>
      <c r="O2100" s="21" t="s">
        <v>15213</v>
      </c>
    </row>
    <row r="2101" spans="1:15" ht="15" customHeight="1">
      <c r="A2101" s="18" t="s">
        <v>254</v>
      </c>
      <c r="B2101" s="18" t="s">
        <v>255</v>
      </c>
      <c r="C2101" s="19">
        <v>18</v>
      </c>
      <c r="D2101" s="18" t="s">
        <v>800</v>
      </c>
      <c r="E2101" s="18" t="s">
        <v>14135</v>
      </c>
      <c r="F2101" s="20">
        <v>9390332</v>
      </c>
      <c r="G2101" s="18" t="s">
        <v>15214</v>
      </c>
      <c r="H2101" s="18" t="s">
        <v>15215</v>
      </c>
      <c r="I2101" s="18" t="s">
        <v>15216</v>
      </c>
      <c r="J2101" s="18"/>
      <c r="K2101" s="18" t="s">
        <v>4213</v>
      </c>
      <c r="L2101" s="20" t="s">
        <v>15217</v>
      </c>
      <c r="M2101" s="18" t="s">
        <v>4275</v>
      </c>
      <c r="N2101" s="21" t="s">
        <v>15218</v>
      </c>
      <c r="O2101" s="21" t="s">
        <v>15219</v>
      </c>
    </row>
    <row r="2102" spans="1:15" ht="15" customHeight="1">
      <c r="A2102" s="18" t="s">
        <v>254</v>
      </c>
      <c r="B2102" s="18" t="s">
        <v>255</v>
      </c>
      <c r="C2102" s="19">
        <v>18</v>
      </c>
      <c r="D2102" s="18" t="s">
        <v>800</v>
      </c>
      <c r="E2102" s="18" t="s">
        <v>14135</v>
      </c>
      <c r="F2102" s="20">
        <v>9091502</v>
      </c>
      <c r="G2102" s="18" t="s">
        <v>14296</v>
      </c>
      <c r="H2102" s="18" t="s">
        <v>15220</v>
      </c>
      <c r="I2102" s="18" t="s">
        <v>8879</v>
      </c>
      <c r="J2102" s="18"/>
      <c r="K2102" s="18" t="s">
        <v>4552</v>
      </c>
      <c r="L2102" s="20" t="s">
        <v>15221</v>
      </c>
      <c r="M2102" s="18" t="s">
        <v>4612</v>
      </c>
      <c r="N2102" s="21" t="s">
        <v>15222</v>
      </c>
      <c r="O2102" s="21" t="s">
        <v>15223</v>
      </c>
    </row>
    <row r="2103" spans="1:15" ht="15" customHeight="1">
      <c r="A2103" s="18" t="s">
        <v>254</v>
      </c>
      <c r="B2103" s="18" t="s">
        <v>255</v>
      </c>
      <c r="C2103" s="19">
        <v>18</v>
      </c>
      <c r="D2103" s="18" t="s">
        <v>800</v>
      </c>
      <c r="E2103" s="18" t="s">
        <v>14135</v>
      </c>
      <c r="F2103" s="20">
        <v>9115906</v>
      </c>
      <c r="G2103" s="18" t="s">
        <v>14296</v>
      </c>
      <c r="H2103" s="18" t="s">
        <v>15224</v>
      </c>
      <c r="I2103" s="18" t="s">
        <v>8879</v>
      </c>
      <c r="J2103" s="18"/>
      <c r="K2103" s="18" t="s">
        <v>4213</v>
      </c>
      <c r="L2103" s="20" t="s">
        <v>15225</v>
      </c>
      <c r="M2103" s="18" t="s">
        <v>4215</v>
      </c>
      <c r="N2103" s="21" t="s">
        <v>15226</v>
      </c>
      <c r="O2103" s="21" t="s">
        <v>15227</v>
      </c>
    </row>
    <row r="2104" spans="1:15" ht="15" customHeight="1">
      <c r="A2104" s="18" t="s">
        <v>254</v>
      </c>
      <c r="B2104" s="18" t="s">
        <v>255</v>
      </c>
      <c r="C2104" s="19">
        <v>18</v>
      </c>
      <c r="D2104" s="18" t="s">
        <v>800</v>
      </c>
      <c r="E2104" s="18" t="s">
        <v>14135</v>
      </c>
      <c r="F2104" s="20">
        <v>9068759</v>
      </c>
      <c r="G2104" s="18" t="s">
        <v>15228</v>
      </c>
      <c r="H2104" s="18" t="s">
        <v>15229</v>
      </c>
      <c r="I2104" s="18" t="s">
        <v>6049</v>
      </c>
      <c r="J2104" s="18"/>
      <c r="K2104" s="18" t="s">
        <v>4213</v>
      </c>
      <c r="L2104" s="20" t="s">
        <v>15230</v>
      </c>
      <c r="M2104" s="18" t="s">
        <v>4373</v>
      </c>
      <c r="N2104" s="21" t="s">
        <v>15231</v>
      </c>
      <c r="O2104" s="21" t="s">
        <v>15232</v>
      </c>
    </row>
    <row r="2105" spans="1:15" ht="15" customHeight="1">
      <c r="A2105" s="18" t="s">
        <v>254</v>
      </c>
      <c r="B2105" s="18" t="s">
        <v>255</v>
      </c>
      <c r="C2105" s="19">
        <v>18</v>
      </c>
      <c r="D2105" s="18" t="s">
        <v>800</v>
      </c>
      <c r="E2105" s="18" t="s">
        <v>14135</v>
      </c>
      <c r="F2105" s="20">
        <v>8977719</v>
      </c>
      <c r="G2105" s="18" t="s">
        <v>15233</v>
      </c>
      <c r="H2105" s="18" t="s">
        <v>15234</v>
      </c>
      <c r="I2105" s="18" t="s">
        <v>760</v>
      </c>
      <c r="J2105" s="18"/>
      <c r="K2105" s="18" t="s">
        <v>4213</v>
      </c>
      <c r="L2105" s="20" t="s">
        <v>15235</v>
      </c>
      <c r="M2105" s="18" t="s">
        <v>4206</v>
      </c>
      <c r="N2105" s="21" t="s">
        <v>15236</v>
      </c>
      <c r="O2105" s="21" t="s">
        <v>15237</v>
      </c>
    </row>
    <row r="2106" spans="1:15" ht="15" customHeight="1">
      <c r="A2106" s="18" t="s">
        <v>254</v>
      </c>
      <c r="B2106" s="18" t="s">
        <v>255</v>
      </c>
      <c r="C2106" s="19">
        <v>18</v>
      </c>
      <c r="D2106" s="18" t="s">
        <v>800</v>
      </c>
      <c r="E2106" s="18" t="s">
        <v>14135</v>
      </c>
      <c r="F2106" s="20">
        <v>8915137</v>
      </c>
      <c r="G2106" s="18" t="s">
        <v>14296</v>
      </c>
      <c r="H2106" s="18" t="s">
        <v>15238</v>
      </c>
      <c r="I2106" s="18" t="s">
        <v>13755</v>
      </c>
      <c r="J2106" s="18"/>
      <c r="K2106" s="18" t="s">
        <v>4213</v>
      </c>
      <c r="L2106" s="20" t="s">
        <v>15239</v>
      </c>
      <c r="M2106" s="18" t="s">
        <v>4215</v>
      </c>
      <c r="N2106" s="21" t="s">
        <v>15240</v>
      </c>
      <c r="O2106" s="21" t="s">
        <v>15241</v>
      </c>
    </row>
    <row r="2107" spans="1:15" ht="15" customHeight="1">
      <c r="A2107" s="18" t="s">
        <v>254</v>
      </c>
      <c r="B2107" s="18" t="s">
        <v>255</v>
      </c>
      <c r="C2107" s="19">
        <v>18</v>
      </c>
      <c r="D2107" s="18" t="s">
        <v>800</v>
      </c>
      <c r="E2107" s="18" t="s">
        <v>14135</v>
      </c>
      <c r="F2107" s="20">
        <v>8811778</v>
      </c>
      <c r="G2107" s="18" t="s">
        <v>15242</v>
      </c>
      <c r="H2107" s="18" t="s">
        <v>15243</v>
      </c>
      <c r="I2107" s="18" t="s">
        <v>15244</v>
      </c>
      <c r="J2107" s="18"/>
      <c r="K2107" s="18" t="s">
        <v>7009</v>
      </c>
      <c r="L2107" s="20" t="s">
        <v>15245</v>
      </c>
      <c r="M2107" s="18" t="s">
        <v>4612</v>
      </c>
      <c r="N2107" s="21" t="s">
        <v>15246</v>
      </c>
      <c r="O2107" s="21" t="s">
        <v>15247</v>
      </c>
    </row>
    <row r="2108" spans="1:15" ht="15" customHeight="1">
      <c r="A2108" s="18" t="s">
        <v>254</v>
      </c>
      <c r="B2108" s="18" t="s">
        <v>255</v>
      </c>
      <c r="C2108" s="19">
        <v>18</v>
      </c>
      <c r="D2108" s="18" t="s">
        <v>800</v>
      </c>
      <c r="E2108" s="18" t="s">
        <v>14135</v>
      </c>
      <c r="F2108" s="20">
        <v>8881672</v>
      </c>
      <c r="G2108" s="18" t="s">
        <v>15242</v>
      </c>
      <c r="H2108" s="18" t="s">
        <v>15248</v>
      </c>
      <c r="I2108" s="18" t="s">
        <v>8904</v>
      </c>
      <c r="J2108" s="18"/>
      <c r="K2108" s="18" t="s">
        <v>4213</v>
      </c>
      <c r="L2108" s="20" t="s">
        <v>15249</v>
      </c>
      <c r="M2108" s="18" t="s">
        <v>4452</v>
      </c>
      <c r="N2108" s="21" t="s">
        <v>15250</v>
      </c>
      <c r="O2108" s="21" t="s">
        <v>15251</v>
      </c>
    </row>
    <row r="2109" spans="1:15" ht="15" customHeight="1">
      <c r="A2109" s="18" t="s">
        <v>254</v>
      </c>
      <c r="B2109" s="18" t="s">
        <v>255</v>
      </c>
      <c r="C2109" s="19">
        <v>18</v>
      </c>
      <c r="D2109" s="18" t="s">
        <v>800</v>
      </c>
      <c r="E2109" s="18" t="s">
        <v>14135</v>
      </c>
      <c r="F2109" s="20">
        <v>8734649</v>
      </c>
      <c r="G2109" s="18" t="s">
        <v>15252</v>
      </c>
      <c r="H2109" s="18" t="s">
        <v>15253</v>
      </c>
      <c r="I2109" s="18" t="s">
        <v>8927</v>
      </c>
      <c r="J2109" s="18"/>
      <c r="K2109" s="18" t="s">
        <v>4705</v>
      </c>
      <c r="L2109" s="20" t="s">
        <v>15254</v>
      </c>
      <c r="M2109" s="18" t="s">
        <v>4215</v>
      </c>
      <c r="N2109" s="21" t="s">
        <v>15255</v>
      </c>
      <c r="O2109" s="21" t="s">
        <v>15256</v>
      </c>
    </row>
    <row r="2110" spans="1:15" ht="15" customHeight="1">
      <c r="A2110" s="18" t="s">
        <v>254</v>
      </c>
      <c r="B2110" s="18" t="s">
        <v>255</v>
      </c>
      <c r="C2110" s="19">
        <v>18</v>
      </c>
      <c r="D2110" s="18" t="s">
        <v>800</v>
      </c>
      <c r="E2110" s="18" t="s">
        <v>14142</v>
      </c>
      <c r="F2110" s="20">
        <v>8998487</v>
      </c>
      <c r="G2110" s="18" t="s">
        <v>15257</v>
      </c>
      <c r="H2110" s="18" t="s">
        <v>15258</v>
      </c>
      <c r="I2110" s="18" t="s">
        <v>6073</v>
      </c>
      <c r="J2110" s="18"/>
      <c r="K2110" s="18" t="s">
        <v>14460</v>
      </c>
      <c r="L2110" s="20" t="s">
        <v>15259</v>
      </c>
      <c r="M2110" s="18" t="s">
        <v>4206</v>
      </c>
      <c r="N2110" s="21" t="s">
        <v>15260</v>
      </c>
      <c r="O2110" s="18"/>
    </row>
    <row r="2111" spans="1:15" ht="15" customHeight="1">
      <c r="A2111" s="18" t="s">
        <v>254</v>
      </c>
      <c r="B2111" s="18" t="s">
        <v>255</v>
      </c>
      <c r="C2111" s="19">
        <v>18</v>
      </c>
      <c r="D2111" s="18" t="s">
        <v>800</v>
      </c>
      <c r="E2111" s="18" t="s">
        <v>14135</v>
      </c>
      <c r="F2111" s="20">
        <v>8901376</v>
      </c>
      <c r="G2111" s="18" t="s">
        <v>15261</v>
      </c>
      <c r="H2111" s="18" t="s">
        <v>15262</v>
      </c>
      <c r="I2111" s="18" t="s">
        <v>8944</v>
      </c>
      <c r="J2111" s="18"/>
      <c r="K2111" s="18" t="s">
        <v>14460</v>
      </c>
      <c r="L2111" s="20" t="s">
        <v>15263</v>
      </c>
      <c r="M2111" s="18" t="s">
        <v>4206</v>
      </c>
      <c r="N2111" s="21" t="s">
        <v>15264</v>
      </c>
      <c r="O2111" s="18"/>
    </row>
    <row r="2112" spans="1:15" ht="15" customHeight="1">
      <c r="A2112" s="18" t="s">
        <v>254</v>
      </c>
      <c r="B2112" s="18" t="s">
        <v>255</v>
      </c>
      <c r="C2112" s="19">
        <v>18</v>
      </c>
      <c r="D2112" s="18" t="s">
        <v>800</v>
      </c>
      <c r="E2112" s="18" t="s">
        <v>14135</v>
      </c>
      <c r="F2112" s="20">
        <v>7577587</v>
      </c>
      <c r="G2112" s="18" t="s">
        <v>15265</v>
      </c>
      <c r="H2112" s="18" t="s">
        <v>15266</v>
      </c>
      <c r="I2112" s="18" t="s">
        <v>8986</v>
      </c>
      <c r="J2112" s="18"/>
      <c r="K2112" s="18" t="s">
        <v>4213</v>
      </c>
      <c r="L2112" s="20" t="s">
        <v>15267</v>
      </c>
      <c r="M2112" s="18" t="s">
        <v>4206</v>
      </c>
      <c r="N2112" s="21" t="s">
        <v>15268</v>
      </c>
      <c r="O2112" s="21" t="s">
        <v>15269</v>
      </c>
    </row>
    <row r="2113" spans="1:15" ht="15" customHeight="1">
      <c r="A2113" s="18" t="s">
        <v>254</v>
      </c>
      <c r="B2113" s="18" t="s">
        <v>255</v>
      </c>
      <c r="C2113" s="19">
        <v>18</v>
      </c>
      <c r="D2113" s="18" t="s">
        <v>800</v>
      </c>
      <c r="E2113" s="18" t="s">
        <v>14135</v>
      </c>
      <c r="F2113" s="20">
        <v>7795475</v>
      </c>
      <c r="G2113" s="18" t="s">
        <v>14296</v>
      </c>
      <c r="H2113" s="18" t="s">
        <v>15270</v>
      </c>
      <c r="I2113" s="18" t="s">
        <v>15271</v>
      </c>
      <c r="J2113" s="18"/>
      <c r="K2113" s="18" t="s">
        <v>7009</v>
      </c>
      <c r="L2113" s="20" t="s">
        <v>15272</v>
      </c>
      <c r="M2113" s="18" t="s">
        <v>4373</v>
      </c>
      <c r="N2113" s="21" t="s">
        <v>15273</v>
      </c>
      <c r="O2113" s="21" t="s">
        <v>15274</v>
      </c>
    </row>
    <row r="2114" spans="1:15" ht="15" customHeight="1">
      <c r="A2114" s="18" t="s">
        <v>254</v>
      </c>
      <c r="B2114" s="18" t="s">
        <v>255</v>
      </c>
      <c r="C2114" s="19">
        <v>18</v>
      </c>
      <c r="D2114" s="18" t="s">
        <v>800</v>
      </c>
      <c r="E2114" s="18" t="s">
        <v>14135</v>
      </c>
      <c r="F2114" s="20">
        <v>7662573</v>
      </c>
      <c r="G2114" s="18" t="s">
        <v>15275</v>
      </c>
      <c r="H2114" s="18" t="s">
        <v>15276</v>
      </c>
      <c r="I2114" s="18" t="s">
        <v>8996</v>
      </c>
      <c r="J2114" s="18"/>
      <c r="K2114" s="18" t="s">
        <v>4213</v>
      </c>
      <c r="L2114" s="20" t="s">
        <v>15277</v>
      </c>
      <c r="M2114" s="18" t="s">
        <v>4206</v>
      </c>
      <c r="N2114" s="21" t="s">
        <v>15278</v>
      </c>
      <c r="O2114" s="21" t="s">
        <v>15279</v>
      </c>
    </row>
    <row r="2115" spans="1:15" ht="15" customHeight="1">
      <c r="A2115" s="18" t="s">
        <v>254</v>
      </c>
      <c r="B2115" s="18" t="s">
        <v>255</v>
      </c>
      <c r="C2115" s="19">
        <v>18</v>
      </c>
      <c r="D2115" s="18" t="s">
        <v>800</v>
      </c>
      <c r="E2115" s="18" t="s">
        <v>14135</v>
      </c>
      <c r="F2115" s="20">
        <v>7888360</v>
      </c>
      <c r="G2115" s="18" t="s">
        <v>15280</v>
      </c>
      <c r="H2115" s="18" t="s">
        <v>15281</v>
      </c>
      <c r="I2115" s="18" t="s">
        <v>9023</v>
      </c>
      <c r="J2115" s="18"/>
      <c r="K2115" s="18" t="s">
        <v>4213</v>
      </c>
      <c r="L2115" s="20" t="s">
        <v>15282</v>
      </c>
      <c r="M2115" s="18" t="s">
        <v>4275</v>
      </c>
      <c r="N2115" s="21" t="s">
        <v>15283</v>
      </c>
      <c r="O2115" s="21" t="s">
        <v>15284</v>
      </c>
    </row>
    <row r="2116" spans="1:15" ht="15" customHeight="1">
      <c r="A2116" s="18" t="s">
        <v>254</v>
      </c>
      <c r="B2116" s="18" t="s">
        <v>255</v>
      </c>
      <c r="C2116" s="19">
        <v>18</v>
      </c>
      <c r="D2116" s="18" t="s">
        <v>800</v>
      </c>
      <c r="E2116" s="18" t="s">
        <v>14135</v>
      </c>
      <c r="F2116" s="20">
        <v>7999627</v>
      </c>
      <c r="G2116" s="18" t="s">
        <v>15285</v>
      </c>
      <c r="H2116" s="18" t="s">
        <v>15286</v>
      </c>
      <c r="I2116" s="18" t="s">
        <v>11109</v>
      </c>
      <c r="J2116" s="18"/>
      <c r="K2116" s="18" t="s">
        <v>4213</v>
      </c>
      <c r="L2116" s="20" t="s">
        <v>15287</v>
      </c>
      <c r="M2116" s="18" t="s">
        <v>4982</v>
      </c>
      <c r="N2116" s="21" t="s">
        <v>15288</v>
      </c>
      <c r="O2116" s="21" t="s">
        <v>15289</v>
      </c>
    </row>
    <row r="2117" spans="1:15" ht="15" customHeight="1">
      <c r="A2117" s="18" t="s">
        <v>254</v>
      </c>
      <c r="B2117" s="18" t="s">
        <v>255</v>
      </c>
      <c r="C2117" s="19">
        <v>18</v>
      </c>
      <c r="D2117" s="18" t="s">
        <v>800</v>
      </c>
      <c r="E2117" s="18" t="s">
        <v>14135</v>
      </c>
      <c r="F2117" s="20">
        <v>7918015</v>
      </c>
      <c r="G2117" s="18" t="s">
        <v>9069</v>
      </c>
      <c r="H2117" s="18" t="s">
        <v>9070</v>
      </c>
      <c r="I2117" s="18" t="s">
        <v>9060</v>
      </c>
      <c r="J2117" s="18"/>
      <c r="K2117" s="18" t="s">
        <v>4213</v>
      </c>
      <c r="L2117" s="20" t="s">
        <v>9071</v>
      </c>
      <c r="M2117" s="18" t="s">
        <v>4275</v>
      </c>
      <c r="N2117" s="21" t="s">
        <v>9072</v>
      </c>
      <c r="O2117" s="21" t="s">
        <v>9073</v>
      </c>
    </row>
    <row r="2118" spans="1:15" ht="15" customHeight="1">
      <c r="A2118" s="18" t="s">
        <v>254</v>
      </c>
      <c r="B2118" s="18" t="s">
        <v>255</v>
      </c>
      <c r="C2118" s="19">
        <v>18</v>
      </c>
      <c r="D2118" s="18" t="s">
        <v>800</v>
      </c>
      <c r="E2118" s="18" t="s">
        <v>14135</v>
      </c>
      <c r="F2118" s="20">
        <v>7862001</v>
      </c>
      <c r="G2118" s="18" t="s">
        <v>15290</v>
      </c>
      <c r="H2118" s="18" t="s">
        <v>15291</v>
      </c>
      <c r="I2118" s="18" t="s">
        <v>7096</v>
      </c>
      <c r="J2118" s="18"/>
      <c r="K2118" s="18" t="s">
        <v>13420</v>
      </c>
      <c r="L2118" s="20" t="s">
        <v>15292</v>
      </c>
      <c r="M2118" s="18" t="s">
        <v>4206</v>
      </c>
      <c r="N2118" s="21" t="s">
        <v>15293</v>
      </c>
      <c r="O2118" s="21" t="s">
        <v>15294</v>
      </c>
    </row>
    <row r="2119" spans="1:15" ht="15" customHeight="1">
      <c r="A2119" s="18" t="s">
        <v>254</v>
      </c>
      <c r="B2119" s="18" t="s">
        <v>255</v>
      </c>
      <c r="C2119" s="19">
        <v>18</v>
      </c>
      <c r="D2119" s="18" t="s">
        <v>800</v>
      </c>
      <c r="E2119" s="18" t="s">
        <v>14135</v>
      </c>
      <c r="F2119" s="20">
        <v>8033378</v>
      </c>
      <c r="G2119" s="18" t="s">
        <v>15295</v>
      </c>
      <c r="H2119" s="18" t="s">
        <v>15296</v>
      </c>
      <c r="I2119" s="18" t="s">
        <v>1846</v>
      </c>
      <c r="J2119" s="18"/>
      <c r="K2119" s="18" t="s">
        <v>4450</v>
      </c>
      <c r="L2119" s="20" t="s">
        <v>15297</v>
      </c>
      <c r="M2119" s="18" t="s">
        <v>4206</v>
      </c>
      <c r="N2119" s="21" t="s">
        <v>15298</v>
      </c>
      <c r="O2119" s="21" t="s">
        <v>15299</v>
      </c>
    </row>
    <row r="2120" spans="1:15" ht="15" customHeight="1">
      <c r="A2120" s="18" t="s">
        <v>254</v>
      </c>
      <c r="B2120" s="18" t="s">
        <v>255</v>
      </c>
      <c r="C2120" s="19">
        <v>18</v>
      </c>
      <c r="D2120" s="18" t="s">
        <v>800</v>
      </c>
      <c r="E2120" s="18" t="s">
        <v>14135</v>
      </c>
      <c r="F2120" s="20">
        <v>8186133</v>
      </c>
      <c r="G2120" s="18" t="s">
        <v>14296</v>
      </c>
      <c r="H2120" s="18" t="s">
        <v>15300</v>
      </c>
      <c r="I2120" s="18" t="s">
        <v>9106</v>
      </c>
      <c r="J2120" s="18"/>
      <c r="K2120" s="18" t="s">
        <v>4213</v>
      </c>
      <c r="L2120" s="20" t="s">
        <v>15301</v>
      </c>
      <c r="M2120" s="18" t="s">
        <v>4215</v>
      </c>
      <c r="N2120" s="21" t="s">
        <v>15302</v>
      </c>
      <c r="O2120" s="21" t="s">
        <v>15303</v>
      </c>
    </row>
    <row r="2121" spans="1:15" ht="15" customHeight="1">
      <c r="A2121" s="18" t="s">
        <v>254</v>
      </c>
      <c r="B2121" s="18" t="s">
        <v>255</v>
      </c>
      <c r="C2121" s="19">
        <v>18</v>
      </c>
      <c r="D2121" s="18" t="s">
        <v>800</v>
      </c>
      <c r="E2121" s="18" t="s">
        <v>14135</v>
      </c>
      <c r="F2121" s="20">
        <v>8252788</v>
      </c>
      <c r="G2121" s="18" t="s">
        <v>15304</v>
      </c>
      <c r="H2121" s="18" t="s">
        <v>15305</v>
      </c>
      <c r="I2121" s="18" t="s">
        <v>2085</v>
      </c>
      <c r="J2121" s="18"/>
      <c r="K2121" s="18" t="s">
        <v>4450</v>
      </c>
      <c r="L2121" s="20" t="s">
        <v>15306</v>
      </c>
      <c r="M2121" s="18" t="s">
        <v>4206</v>
      </c>
      <c r="N2121" s="21" t="s">
        <v>15307</v>
      </c>
      <c r="O2121" s="21" t="s">
        <v>15308</v>
      </c>
    </row>
    <row r="2122" spans="1:15" ht="15" customHeight="1">
      <c r="A2122" s="18" t="s">
        <v>254</v>
      </c>
      <c r="B2122" s="18" t="s">
        <v>255</v>
      </c>
      <c r="C2122" s="19">
        <v>18</v>
      </c>
      <c r="D2122" s="18" t="s">
        <v>800</v>
      </c>
      <c r="E2122" s="18" t="s">
        <v>14135</v>
      </c>
      <c r="F2122" s="20">
        <v>8398249</v>
      </c>
      <c r="G2122" s="18" t="s">
        <v>15242</v>
      </c>
      <c r="H2122" s="18" t="s">
        <v>15309</v>
      </c>
      <c r="I2122" s="18" t="s">
        <v>9152</v>
      </c>
      <c r="J2122" s="18"/>
      <c r="K2122" s="18" t="s">
        <v>7059</v>
      </c>
      <c r="L2122" s="20" t="s">
        <v>15310</v>
      </c>
      <c r="M2122" s="18" t="s">
        <v>4373</v>
      </c>
      <c r="N2122" s="21" t="s">
        <v>15311</v>
      </c>
      <c r="O2122" s="21" t="s">
        <v>15312</v>
      </c>
    </row>
    <row r="2123" spans="1:15" ht="15" customHeight="1">
      <c r="A2123" s="18" t="s">
        <v>254</v>
      </c>
      <c r="B2123" s="18" t="s">
        <v>255</v>
      </c>
      <c r="C2123" s="19">
        <v>18</v>
      </c>
      <c r="D2123" s="18" t="s">
        <v>800</v>
      </c>
      <c r="E2123" s="18" t="s">
        <v>14135</v>
      </c>
      <c r="F2123" s="20">
        <v>8369217</v>
      </c>
      <c r="G2123" s="18" t="s">
        <v>15313</v>
      </c>
      <c r="H2123" s="18" t="s">
        <v>15314</v>
      </c>
      <c r="I2123" s="18" t="s">
        <v>9152</v>
      </c>
      <c r="J2123" s="18"/>
      <c r="K2123" s="18" t="s">
        <v>4213</v>
      </c>
      <c r="L2123" s="20" t="s">
        <v>15315</v>
      </c>
      <c r="M2123" s="18" t="s">
        <v>4247</v>
      </c>
      <c r="N2123" s="21" t="s">
        <v>15316</v>
      </c>
      <c r="O2123" s="21" t="s">
        <v>15317</v>
      </c>
    </row>
    <row r="2124" spans="1:15" ht="15" customHeight="1">
      <c r="A2124" s="18" t="s">
        <v>254</v>
      </c>
      <c r="B2124" s="18" t="s">
        <v>255</v>
      </c>
      <c r="C2124" s="19">
        <v>18</v>
      </c>
      <c r="D2124" s="18" t="s">
        <v>800</v>
      </c>
      <c r="E2124" s="18" t="s">
        <v>14135</v>
      </c>
      <c r="F2124" s="20">
        <v>8369215</v>
      </c>
      <c r="G2124" s="18" t="s">
        <v>15318</v>
      </c>
      <c r="H2124" s="18" t="s">
        <v>15319</v>
      </c>
      <c r="I2124" s="18" t="s">
        <v>9152</v>
      </c>
      <c r="J2124" s="18"/>
      <c r="K2124" s="18" t="s">
        <v>4213</v>
      </c>
      <c r="L2124" s="20" t="s">
        <v>15320</v>
      </c>
      <c r="M2124" s="18" t="s">
        <v>4452</v>
      </c>
      <c r="N2124" s="21" t="s">
        <v>15321</v>
      </c>
      <c r="O2124" s="21" t="s">
        <v>15322</v>
      </c>
    </row>
    <row r="2125" spans="1:15" ht="15" customHeight="1">
      <c r="A2125" s="18" t="s">
        <v>254</v>
      </c>
      <c r="B2125" s="18" t="s">
        <v>255</v>
      </c>
      <c r="C2125" s="19">
        <v>18</v>
      </c>
      <c r="D2125" s="18" t="s">
        <v>800</v>
      </c>
      <c r="E2125" s="18" t="s">
        <v>14135</v>
      </c>
      <c r="F2125" s="20">
        <v>8481981</v>
      </c>
      <c r="G2125" s="18" t="s">
        <v>15323</v>
      </c>
      <c r="H2125" s="18" t="s">
        <v>15324</v>
      </c>
      <c r="I2125" s="18" t="s">
        <v>15325</v>
      </c>
      <c r="J2125" s="18"/>
      <c r="K2125" s="18" t="s">
        <v>4450</v>
      </c>
      <c r="L2125" s="20" t="s">
        <v>15326</v>
      </c>
      <c r="M2125" s="18" t="s">
        <v>4206</v>
      </c>
      <c r="N2125" s="21" t="s">
        <v>15327</v>
      </c>
      <c r="O2125" s="21" t="s">
        <v>15328</v>
      </c>
    </row>
    <row r="2126" spans="1:15" ht="15" customHeight="1">
      <c r="A2126" s="18" t="s">
        <v>254</v>
      </c>
      <c r="B2126" s="18" t="s">
        <v>255</v>
      </c>
      <c r="C2126" s="19">
        <v>18</v>
      </c>
      <c r="D2126" s="18" t="s">
        <v>800</v>
      </c>
      <c r="E2126" s="18" t="s">
        <v>14135</v>
      </c>
      <c r="F2126" s="20">
        <v>8440045</v>
      </c>
      <c r="G2126" s="18" t="s">
        <v>15329</v>
      </c>
      <c r="H2126" s="18" t="s">
        <v>15330</v>
      </c>
      <c r="I2126" s="18" t="s">
        <v>9173</v>
      </c>
      <c r="J2126" s="18"/>
      <c r="K2126" s="18" t="s">
        <v>4450</v>
      </c>
      <c r="L2126" s="20" t="s">
        <v>15331</v>
      </c>
      <c r="M2126" s="18" t="s">
        <v>6706</v>
      </c>
      <c r="N2126" s="21" t="s">
        <v>15332</v>
      </c>
      <c r="O2126" s="21" t="s">
        <v>15333</v>
      </c>
    </row>
    <row r="2127" spans="1:15" ht="15" customHeight="1">
      <c r="A2127" s="18" t="s">
        <v>254</v>
      </c>
      <c r="B2127" s="18" t="s">
        <v>255</v>
      </c>
      <c r="C2127" s="19">
        <v>18</v>
      </c>
      <c r="D2127" s="18" t="s">
        <v>800</v>
      </c>
      <c r="E2127" s="18" t="s">
        <v>14142</v>
      </c>
      <c r="F2127" s="20">
        <v>1301525</v>
      </c>
      <c r="G2127" s="18" t="s">
        <v>15334</v>
      </c>
      <c r="H2127" s="18" t="s">
        <v>15335</v>
      </c>
      <c r="I2127" s="18" t="s">
        <v>9183</v>
      </c>
      <c r="J2127" s="18"/>
      <c r="K2127" s="18" t="s">
        <v>15336</v>
      </c>
      <c r="L2127" s="20" t="s">
        <v>15337</v>
      </c>
      <c r="M2127" s="18" t="s">
        <v>4206</v>
      </c>
      <c r="N2127" s="21" t="s">
        <v>15338</v>
      </c>
      <c r="O2127" s="18"/>
    </row>
    <row r="2128" spans="1:15" ht="15" customHeight="1">
      <c r="A2128" s="18" t="s">
        <v>254</v>
      </c>
      <c r="B2128" s="18" t="s">
        <v>255</v>
      </c>
      <c r="C2128" s="19">
        <v>18</v>
      </c>
      <c r="D2128" s="18" t="s">
        <v>800</v>
      </c>
      <c r="E2128" s="18" t="s">
        <v>14135</v>
      </c>
      <c r="F2128" s="20">
        <v>1497374</v>
      </c>
      <c r="G2128" s="18" t="s">
        <v>15339</v>
      </c>
      <c r="H2128" s="18" t="s">
        <v>15340</v>
      </c>
      <c r="I2128" s="18" t="s">
        <v>15341</v>
      </c>
      <c r="J2128" s="18"/>
      <c r="K2128" s="18" t="s">
        <v>5103</v>
      </c>
      <c r="L2128" s="20" t="s">
        <v>15342</v>
      </c>
      <c r="M2128" s="18" t="s">
        <v>4373</v>
      </c>
      <c r="N2128" s="21" t="s">
        <v>15343</v>
      </c>
      <c r="O2128" s="21" t="s">
        <v>15344</v>
      </c>
    </row>
    <row r="2129" spans="1:15" ht="15" customHeight="1">
      <c r="A2129" s="18" t="s">
        <v>254</v>
      </c>
      <c r="B2129" s="18" t="s">
        <v>255</v>
      </c>
      <c r="C2129" s="19">
        <v>18</v>
      </c>
      <c r="D2129" s="18" t="s">
        <v>800</v>
      </c>
      <c r="E2129" s="18" t="s">
        <v>14135</v>
      </c>
      <c r="F2129" s="20">
        <v>1571265</v>
      </c>
      <c r="G2129" s="18" t="s">
        <v>15345</v>
      </c>
      <c r="H2129" s="18" t="s">
        <v>15346</v>
      </c>
      <c r="I2129" s="18" t="s">
        <v>2105</v>
      </c>
      <c r="J2129" s="18"/>
      <c r="K2129" s="18" t="s">
        <v>4213</v>
      </c>
      <c r="L2129" s="20" t="s">
        <v>15347</v>
      </c>
      <c r="M2129" s="18" t="s">
        <v>4452</v>
      </c>
      <c r="N2129" s="21" t="s">
        <v>15348</v>
      </c>
      <c r="O2129" s="21" t="s">
        <v>15349</v>
      </c>
    </row>
    <row r="2130" spans="1:15" ht="15" customHeight="1">
      <c r="A2130" s="18" t="s">
        <v>254</v>
      </c>
      <c r="B2130" s="18" t="s">
        <v>255</v>
      </c>
      <c r="C2130" s="19">
        <v>18</v>
      </c>
      <c r="D2130" s="18" t="s">
        <v>800</v>
      </c>
      <c r="E2130" s="18" t="s">
        <v>14135</v>
      </c>
      <c r="F2130" s="20">
        <v>1531925</v>
      </c>
      <c r="G2130" s="18" t="s">
        <v>14296</v>
      </c>
      <c r="H2130" s="18" t="s">
        <v>15350</v>
      </c>
      <c r="I2130" s="18" t="s">
        <v>9207</v>
      </c>
      <c r="J2130" s="18"/>
      <c r="K2130" s="18" t="s">
        <v>4213</v>
      </c>
      <c r="L2130" s="20" t="s">
        <v>15351</v>
      </c>
      <c r="M2130" s="18" t="s">
        <v>4215</v>
      </c>
      <c r="N2130" s="21" t="s">
        <v>15352</v>
      </c>
      <c r="O2130" s="21" t="s">
        <v>15353</v>
      </c>
    </row>
    <row r="2131" spans="1:15" ht="15" customHeight="1">
      <c r="A2131" s="18" t="s">
        <v>254</v>
      </c>
      <c r="B2131" s="18" t="s">
        <v>255</v>
      </c>
      <c r="C2131" s="19">
        <v>18</v>
      </c>
      <c r="D2131" s="18" t="s">
        <v>800</v>
      </c>
      <c r="E2131" s="18" t="s">
        <v>14135</v>
      </c>
      <c r="F2131" s="20">
        <v>1424249</v>
      </c>
      <c r="G2131" s="18" t="s">
        <v>15354</v>
      </c>
      <c r="H2131" s="18" t="s">
        <v>15355</v>
      </c>
      <c r="I2131" s="18" t="s">
        <v>9213</v>
      </c>
      <c r="J2131" s="18"/>
      <c r="K2131" s="18" t="s">
        <v>4450</v>
      </c>
      <c r="L2131" s="20" t="s">
        <v>15356</v>
      </c>
      <c r="M2131" s="18" t="s">
        <v>4206</v>
      </c>
      <c r="N2131" s="21" t="s">
        <v>15357</v>
      </c>
      <c r="O2131" s="21" t="s">
        <v>15358</v>
      </c>
    </row>
    <row r="2132" spans="1:15" ht="15" customHeight="1">
      <c r="A2132" s="18" t="s">
        <v>254</v>
      </c>
      <c r="B2132" s="18" t="s">
        <v>255</v>
      </c>
      <c r="C2132" s="19">
        <v>18</v>
      </c>
      <c r="D2132" s="18" t="s">
        <v>800</v>
      </c>
      <c r="E2132" s="18" t="s">
        <v>14135</v>
      </c>
      <c r="F2132" s="20">
        <v>1806320</v>
      </c>
      <c r="G2132" s="18" t="s">
        <v>15242</v>
      </c>
      <c r="H2132" s="18" t="s">
        <v>15359</v>
      </c>
      <c r="I2132" s="18" t="s">
        <v>9232</v>
      </c>
      <c r="J2132" s="18"/>
      <c r="K2132" s="18" t="s">
        <v>4450</v>
      </c>
      <c r="L2132" s="20" t="s">
        <v>15360</v>
      </c>
      <c r="M2132" s="18" t="s">
        <v>4206</v>
      </c>
      <c r="N2132" s="21" t="s">
        <v>15361</v>
      </c>
      <c r="O2132" s="21" t="s">
        <v>15362</v>
      </c>
    </row>
    <row r="2133" spans="1:15" ht="15" customHeight="1">
      <c r="A2133" s="18" t="s">
        <v>254</v>
      </c>
      <c r="B2133" s="18" t="s">
        <v>255</v>
      </c>
      <c r="C2133" s="19">
        <v>18</v>
      </c>
      <c r="D2133" s="18" t="s">
        <v>800</v>
      </c>
      <c r="E2133" s="18" t="s">
        <v>14135</v>
      </c>
      <c r="F2133" s="20">
        <v>1954128</v>
      </c>
      <c r="G2133" s="18" t="s">
        <v>15363</v>
      </c>
      <c r="H2133" s="18" t="s">
        <v>15364</v>
      </c>
      <c r="I2133" s="18" t="s">
        <v>9237</v>
      </c>
      <c r="J2133" s="18"/>
      <c r="K2133" s="18" t="s">
        <v>4213</v>
      </c>
      <c r="L2133" s="20" t="s">
        <v>15365</v>
      </c>
      <c r="M2133" s="18" t="s">
        <v>4452</v>
      </c>
      <c r="N2133" s="21" t="s">
        <v>15366</v>
      </c>
      <c r="O2133" s="21" t="s">
        <v>15367</v>
      </c>
    </row>
    <row r="2134" spans="1:15" ht="15" customHeight="1">
      <c r="A2134" s="18" t="s">
        <v>254</v>
      </c>
      <c r="B2134" s="18" t="s">
        <v>255</v>
      </c>
      <c r="C2134" s="19">
        <v>18</v>
      </c>
      <c r="D2134" s="18" t="s">
        <v>800</v>
      </c>
      <c r="E2134" s="18" t="s">
        <v>14135</v>
      </c>
      <c r="F2134" s="20">
        <v>2265090</v>
      </c>
      <c r="G2134" s="18" t="s">
        <v>15368</v>
      </c>
      <c r="H2134" s="18" t="s">
        <v>15369</v>
      </c>
      <c r="I2134" s="18" t="s">
        <v>9268</v>
      </c>
      <c r="J2134" s="18"/>
      <c r="K2134" s="18" t="s">
        <v>4213</v>
      </c>
      <c r="L2134" s="20" t="s">
        <v>15370</v>
      </c>
      <c r="M2134" s="18" t="s">
        <v>4247</v>
      </c>
      <c r="N2134" s="21" t="s">
        <v>15371</v>
      </c>
      <c r="O2134" s="21" t="s">
        <v>15372</v>
      </c>
    </row>
    <row r="2135" spans="1:15" ht="15" customHeight="1">
      <c r="A2135" s="18" t="s">
        <v>254</v>
      </c>
      <c r="B2135" s="18" t="s">
        <v>255</v>
      </c>
      <c r="C2135" s="19">
        <v>18</v>
      </c>
      <c r="D2135" s="18" t="s">
        <v>800</v>
      </c>
      <c r="E2135" s="18" t="s">
        <v>14135</v>
      </c>
      <c r="F2135" s="20">
        <v>2279335</v>
      </c>
      <c r="G2135" s="18" t="s">
        <v>15373</v>
      </c>
      <c r="H2135" s="18" t="s">
        <v>15374</v>
      </c>
      <c r="I2135" s="18" t="s">
        <v>15375</v>
      </c>
      <c r="J2135" s="18"/>
      <c r="K2135" s="18" t="s">
        <v>4450</v>
      </c>
      <c r="L2135" s="20" t="s">
        <v>15376</v>
      </c>
      <c r="M2135" s="18" t="s">
        <v>4206</v>
      </c>
      <c r="N2135" s="21" t="s">
        <v>15377</v>
      </c>
      <c r="O2135" s="21" t="s">
        <v>15378</v>
      </c>
    </row>
    <row r="2136" spans="1:15" ht="15" customHeight="1">
      <c r="A2136" s="18" t="s">
        <v>254</v>
      </c>
      <c r="B2136" s="18" t="s">
        <v>255</v>
      </c>
      <c r="C2136" s="19">
        <v>18</v>
      </c>
      <c r="D2136" s="18" t="s">
        <v>800</v>
      </c>
      <c r="E2136" s="18" t="s">
        <v>14135</v>
      </c>
      <c r="F2136" s="20">
        <v>2078252</v>
      </c>
      <c r="G2136" s="18" t="s">
        <v>15379</v>
      </c>
      <c r="H2136" s="18" t="s">
        <v>15380</v>
      </c>
      <c r="I2136" s="18" t="s">
        <v>15381</v>
      </c>
      <c r="J2136" s="18"/>
      <c r="K2136" s="18" t="s">
        <v>7009</v>
      </c>
      <c r="L2136" s="20" t="s">
        <v>15382</v>
      </c>
      <c r="M2136" s="18" t="s">
        <v>4612</v>
      </c>
      <c r="N2136" s="21" t="s">
        <v>15383</v>
      </c>
      <c r="O2136" s="21" t="s">
        <v>15384</v>
      </c>
    </row>
    <row r="2137" spans="1:15" ht="15" customHeight="1">
      <c r="A2137" s="18" t="s">
        <v>254</v>
      </c>
      <c r="B2137" s="18" t="s">
        <v>255</v>
      </c>
      <c r="C2137" s="19">
        <v>18</v>
      </c>
      <c r="D2137" s="18" t="s">
        <v>800</v>
      </c>
      <c r="E2137" s="18" t="s">
        <v>14135</v>
      </c>
      <c r="F2137" s="20">
        <v>2151303</v>
      </c>
      <c r="G2137" s="18" t="s">
        <v>15385</v>
      </c>
      <c r="H2137" s="18" t="s">
        <v>15386</v>
      </c>
      <c r="I2137" s="18" t="s">
        <v>15387</v>
      </c>
      <c r="J2137" s="18"/>
      <c r="K2137" s="18" t="s">
        <v>4213</v>
      </c>
      <c r="L2137" s="20" t="s">
        <v>15388</v>
      </c>
      <c r="M2137" s="18" t="s">
        <v>4275</v>
      </c>
      <c r="N2137" s="21" t="s">
        <v>15389</v>
      </c>
      <c r="O2137" s="21" t="s">
        <v>15390</v>
      </c>
    </row>
    <row r="2138" spans="1:15" ht="15" customHeight="1">
      <c r="A2138" s="18" t="s">
        <v>254</v>
      </c>
      <c r="B2138" s="18" t="s">
        <v>255</v>
      </c>
      <c r="C2138" s="19">
        <v>18</v>
      </c>
      <c r="D2138" s="18" t="s">
        <v>800</v>
      </c>
      <c r="E2138" s="18" t="s">
        <v>14135</v>
      </c>
      <c r="F2138" s="20">
        <v>2206974</v>
      </c>
      <c r="G2138" s="18" t="s">
        <v>15391</v>
      </c>
      <c r="H2138" s="18" t="s">
        <v>15392</v>
      </c>
      <c r="I2138" s="18" t="s">
        <v>9273</v>
      </c>
      <c r="J2138" s="18"/>
      <c r="K2138" s="18" t="s">
        <v>4213</v>
      </c>
      <c r="L2138" s="20" t="s">
        <v>15393</v>
      </c>
      <c r="M2138" s="18" t="s">
        <v>4206</v>
      </c>
      <c r="N2138" s="21" t="s">
        <v>15394</v>
      </c>
      <c r="O2138" s="21" t="s">
        <v>15395</v>
      </c>
    </row>
    <row r="2139" spans="1:15" ht="15" customHeight="1">
      <c r="A2139" s="18" t="s">
        <v>254</v>
      </c>
      <c r="B2139" s="18" t="s">
        <v>255</v>
      </c>
      <c r="C2139" s="19">
        <v>18</v>
      </c>
      <c r="D2139" s="18" t="s">
        <v>800</v>
      </c>
      <c r="E2139" s="18" t="s">
        <v>14135</v>
      </c>
      <c r="F2139" s="20">
        <v>2372620</v>
      </c>
      <c r="G2139" s="18" t="s">
        <v>15396</v>
      </c>
      <c r="H2139" s="18" t="s">
        <v>15397</v>
      </c>
      <c r="I2139" s="18" t="s">
        <v>15398</v>
      </c>
      <c r="J2139" s="18"/>
      <c r="K2139" s="18" t="s">
        <v>7009</v>
      </c>
      <c r="L2139" s="20" t="s">
        <v>15399</v>
      </c>
      <c r="M2139" s="18" t="s">
        <v>4206</v>
      </c>
      <c r="N2139" s="21" t="s">
        <v>15400</v>
      </c>
      <c r="O2139" s="21" t="s">
        <v>15401</v>
      </c>
    </row>
    <row r="2140" spans="1:15" ht="15" customHeight="1">
      <c r="A2140" s="18" t="s">
        <v>254</v>
      </c>
      <c r="B2140" s="18" t="s">
        <v>255</v>
      </c>
      <c r="C2140" s="19">
        <v>18</v>
      </c>
      <c r="D2140" s="18" t="s">
        <v>800</v>
      </c>
      <c r="E2140" s="18" t="s">
        <v>14135</v>
      </c>
      <c r="F2140" s="20">
        <v>2351024</v>
      </c>
      <c r="G2140" s="18" t="s">
        <v>15402</v>
      </c>
      <c r="H2140" s="18" t="s">
        <v>15403</v>
      </c>
      <c r="I2140" s="18" t="s">
        <v>15404</v>
      </c>
      <c r="J2140" s="18"/>
      <c r="K2140" s="18" t="s">
        <v>15405</v>
      </c>
      <c r="L2140" s="20" t="s">
        <v>15406</v>
      </c>
      <c r="M2140" s="18" t="s">
        <v>4206</v>
      </c>
      <c r="N2140" s="21" t="s">
        <v>15407</v>
      </c>
      <c r="O2140" s="21" t="s">
        <v>15408</v>
      </c>
    </row>
    <row r="2141" spans="1:15" ht="15" customHeight="1">
      <c r="A2141" s="18" t="s">
        <v>254</v>
      </c>
      <c r="B2141" s="18" t="s">
        <v>255</v>
      </c>
      <c r="C2141" s="19">
        <v>18</v>
      </c>
      <c r="D2141" s="18" t="s">
        <v>800</v>
      </c>
      <c r="E2141" s="18" t="s">
        <v>14135</v>
      </c>
      <c r="F2141" s="20">
        <v>2798258</v>
      </c>
      <c r="G2141" s="18" t="s">
        <v>15354</v>
      </c>
      <c r="H2141" s="18" t="s">
        <v>15409</v>
      </c>
      <c r="I2141" s="18" t="s">
        <v>15410</v>
      </c>
      <c r="J2141" s="18"/>
      <c r="K2141" s="18" t="s">
        <v>5641</v>
      </c>
      <c r="L2141" s="20" t="s">
        <v>15411</v>
      </c>
      <c r="M2141" s="18" t="s">
        <v>4452</v>
      </c>
      <c r="N2141" s="21" t="s">
        <v>15412</v>
      </c>
      <c r="O2141" s="21" t="s">
        <v>15413</v>
      </c>
    </row>
    <row r="2142" spans="1:15" ht="15" customHeight="1">
      <c r="A2142" s="18" t="s">
        <v>254</v>
      </c>
      <c r="B2142" s="18" t="s">
        <v>255</v>
      </c>
      <c r="C2142" s="19">
        <v>18</v>
      </c>
      <c r="D2142" s="18" t="s">
        <v>800</v>
      </c>
      <c r="E2142" s="18" t="s">
        <v>14135</v>
      </c>
      <c r="F2142" s="20">
        <v>2567912</v>
      </c>
      <c r="G2142" s="18" t="s">
        <v>15414</v>
      </c>
      <c r="H2142" s="18" t="s">
        <v>15415</v>
      </c>
      <c r="I2142" s="18" t="s">
        <v>15416</v>
      </c>
      <c r="J2142" s="18"/>
      <c r="K2142" s="18" t="s">
        <v>6780</v>
      </c>
      <c r="L2142" s="20" t="s">
        <v>15417</v>
      </c>
      <c r="M2142" s="18" t="s">
        <v>4373</v>
      </c>
      <c r="N2142" s="21" t="s">
        <v>15418</v>
      </c>
      <c r="O2142" s="21" t="s">
        <v>15419</v>
      </c>
    </row>
    <row r="2143" spans="1:15" ht="15" customHeight="1">
      <c r="A2143" s="18" t="s">
        <v>254</v>
      </c>
      <c r="B2143" s="18" t="s">
        <v>255</v>
      </c>
      <c r="C2143" s="19">
        <v>18</v>
      </c>
      <c r="D2143" s="18" t="s">
        <v>800</v>
      </c>
      <c r="E2143" s="18" t="s">
        <v>14135</v>
      </c>
      <c r="F2143" s="20">
        <v>2531637</v>
      </c>
      <c r="G2143" s="18" t="s">
        <v>15354</v>
      </c>
      <c r="H2143" s="18" t="s">
        <v>15420</v>
      </c>
      <c r="I2143" s="18" t="s">
        <v>15421</v>
      </c>
      <c r="J2143" s="18"/>
      <c r="K2143" s="18" t="s">
        <v>4450</v>
      </c>
      <c r="L2143" s="20" t="s">
        <v>15422</v>
      </c>
      <c r="M2143" s="18" t="s">
        <v>4206</v>
      </c>
      <c r="N2143" s="21" t="s">
        <v>15423</v>
      </c>
      <c r="O2143" s="21" t="s">
        <v>15424</v>
      </c>
    </row>
    <row r="2144" spans="1:15" ht="15" customHeight="1">
      <c r="A2144" s="18" t="s">
        <v>254</v>
      </c>
      <c r="B2144" s="18" t="s">
        <v>255</v>
      </c>
      <c r="C2144" s="19">
        <v>18</v>
      </c>
      <c r="D2144" s="18" t="s">
        <v>800</v>
      </c>
      <c r="E2144" s="18" t="s">
        <v>14135</v>
      </c>
      <c r="F2144" s="20">
        <v>2730848</v>
      </c>
      <c r="G2144" s="18" t="s">
        <v>15425</v>
      </c>
      <c r="H2144" s="18" t="s">
        <v>15426</v>
      </c>
      <c r="I2144" s="18" t="s">
        <v>15427</v>
      </c>
      <c r="J2144" s="18"/>
      <c r="K2144" s="18" t="s">
        <v>4213</v>
      </c>
      <c r="L2144" s="20" t="s">
        <v>15428</v>
      </c>
      <c r="M2144" s="18" t="s">
        <v>4373</v>
      </c>
      <c r="N2144" s="21" t="s">
        <v>15429</v>
      </c>
      <c r="O2144" s="21" t="s">
        <v>15430</v>
      </c>
    </row>
    <row r="2145" spans="1:15" ht="15" customHeight="1">
      <c r="A2145" s="18" t="s">
        <v>254</v>
      </c>
      <c r="B2145" s="18" t="s">
        <v>255</v>
      </c>
      <c r="C2145" s="19">
        <v>18</v>
      </c>
      <c r="D2145" s="18" t="s">
        <v>800</v>
      </c>
      <c r="E2145" s="18" t="s">
        <v>14135</v>
      </c>
      <c r="F2145" s="20">
        <v>2643928</v>
      </c>
      <c r="G2145" s="18" t="s">
        <v>15431</v>
      </c>
      <c r="H2145" s="18" t="s">
        <v>15432</v>
      </c>
      <c r="I2145" s="18" t="s">
        <v>15433</v>
      </c>
      <c r="J2145" s="18"/>
      <c r="K2145" s="18" t="s">
        <v>5103</v>
      </c>
      <c r="L2145" s="20" t="s">
        <v>15434</v>
      </c>
      <c r="M2145" s="18" t="s">
        <v>4215</v>
      </c>
      <c r="N2145" s="21" t="s">
        <v>15435</v>
      </c>
      <c r="O2145" s="21" t="s">
        <v>15436</v>
      </c>
    </row>
    <row r="2146" spans="1:15" ht="15" customHeight="1">
      <c r="A2146" s="18" t="s">
        <v>254</v>
      </c>
      <c r="B2146" s="18" t="s">
        <v>255</v>
      </c>
      <c r="C2146" s="19">
        <v>18</v>
      </c>
      <c r="D2146" s="18" t="s">
        <v>800</v>
      </c>
      <c r="E2146" s="18" t="s">
        <v>14135</v>
      </c>
      <c r="F2146" s="20">
        <v>2805393</v>
      </c>
      <c r="G2146" s="18" t="s">
        <v>15437</v>
      </c>
      <c r="H2146" s="18" t="s">
        <v>15438</v>
      </c>
      <c r="I2146" s="18" t="s">
        <v>15439</v>
      </c>
      <c r="J2146" s="18"/>
      <c r="K2146" s="18" t="s">
        <v>4450</v>
      </c>
      <c r="L2146" s="20" t="s">
        <v>15440</v>
      </c>
      <c r="M2146" s="18" t="s">
        <v>4206</v>
      </c>
      <c r="N2146" s="21" t="s">
        <v>15441</v>
      </c>
      <c r="O2146" s="21" t="s">
        <v>15442</v>
      </c>
    </row>
    <row r="2147" spans="1:15" ht="15" customHeight="1">
      <c r="A2147" s="18" t="s">
        <v>254</v>
      </c>
      <c r="B2147" s="18" t="s">
        <v>255</v>
      </c>
      <c r="C2147" s="19">
        <v>18</v>
      </c>
      <c r="D2147" s="18" t="s">
        <v>800</v>
      </c>
      <c r="E2147" s="18" t="s">
        <v>14135</v>
      </c>
      <c r="F2147" s="20">
        <v>3245020</v>
      </c>
      <c r="G2147" s="18" t="s">
        <v>15443</v>
      </c>
      <c r="H2147" s="18" t="s">
        <v>15444</v>
      </c>
      <c r="I2147" s="18" t="s">
        <v>15445</v>
      </c>
      <c r="J2147" s="18"/>
      <c r="K2147" s="18" t="s">
        <v>15446</v>
      </c>
      <c r="L2147" s="20" t="s">
        <v>15447</v>
      </c>
      <c r="M2147" s="18" t="s">
        <v>4452</v>
      </c>
      <c r="N2147" s="21" t="s">
        <v>15448</v>
      </c>
      <c r="O2147" s="21" t="s">
        <v>15449</v>
      </c>
    </row>
    <row r="2148" spans="1:15" ht="15" customHeight="1">
      <c r="A2148" s="18" t="s">
        <v>254</v>
      </c>
      <c r="B2148" s="18" t="s">
        <v>255</v>
      </c>
      <c r="C2148" s="19">
        <v>18</v>
      </c>
      <c r="D2148" s="18" t="s">
        <v>800</v>
      </c>
      <c r="E2148" s="18" t="s">
        <v>14135</v>
      </c>
      <c r="F2148" s="20">
        <v>3179208</v>
      </c>
      <c r="G2148" s="18" t="s">
        <v>15450</v>
      </c>
      <c r="H2148" s="18" t="s">
        <v>15451</v>
      </c>
      <c r="I2148" s="18" t="s">
        <v>9353</v>
      </c>
      <c r="J2148" s="18"/>
      <c r="K2148" s="18" t="s">
        <v>4213</v>
      </c>
      <c r="L2148" s="20" t="s">
        <v>15452</v>
      </c>
      <c r="M2148" s="18" t="s">
        <v>4275</v>
      </c>
      <c r="N2148" s="21" t="s">
        <v>15453</v>
      </c>
      <c r="O2148" s="21" t="s">
        <v>15454</v>
      </c>
    </row>
    <row r="2149" spans="1:15" ht="15" customHeight="1">
      <c r="A2149" s="18" t="s">
        <v>254</v>
      </c>
      <c r="B2149" s="18" t="s">
        <v>255</v>
      </c>
      <c r="C2149" s="19">
        <v>18</v>
      </c>
      <c r="D2149" s="18" t="s">
        <v>800</v>
      </c>
      <c r="E2149" s="18" t="s">
        <v>14135</v>
      </c>
      <c r="F2149" s="20">
        <v>2973399</v>
      </c>
      <c r="G2149" s="18" t="s">
        <v>15455</v>
      </c>
      <c r="H2149" s="18" t="s">
        <v>15456</v>
      </c>
      <c r="I2149" s="18" t="s">
        <v>9353</v>
      </c>
      <c r="J2149" s="18"/>
      <c r="K2149" s="18" t="s">
        <v>7187</v>
      </c>
      <c r="L2149" s="20" t="s">
        <v>15457</v>
      </c>
      <c r="M2149" s="18" t="s">
        <v>4452</v>
      </c>
      <c r="N2149" s="21" t="s">
        <v>15458</v>
      </c>
      <c r="O2149" s="21" t="s">
        <v>15459</v>
      </c>
    </row>
    <row r="2150" spans="1:15" ht="15" customHeight="1">
      <c r="A2150" s="18" t="s">
        <v>254</v>
      </c>
      <c r="B2150" s="18" t="s">
        <v>255</v>
      </c>
      <c r="C2150" s="19">
        <v>18</v>
      </c>
      <c r="D2150" s="18" t="s">
        <v>800</v>
      </c>
      <c r="E2150" s="18" t="s">
        <v>14135</v>
      </c>
      <c r="F2150" s="20">
        <v>3377973</v>
      </c>
      <c r="G2150" s="18" t="s">
        <v>15460</v>
      </c>
      <c r="H2150" s="18" t="s">
        <v>15461</v>
      </c>
      <c r="I2150" s="18" t="s">
        <v>15462</v>
      </c>
      <c r="J2150" s="18"/>
      <c r="K2150" s="18" t="s">
        <v>4213</v>
      </c>
      <c r="L2150" s="20" t="s">
        <v>15463</v>
      </c>
      <c r="M2150" s="18" t="s">
        <v>4206</v>
      </c>
      <c r="N2150" s="21" t="s">
        <v>15464</v>
      </c>
      <c r="O2150" s="21" t="s">
        <v>15465</v>
      </c>
    </row>
    <row r="2151" spans="1:15" ht="15" customHeight="1">
      <c r="A2151" s="18" t="s">
        <v>254</v>
      </c>
      <c r="B2151" s="18" t="s">
        <v>255</v>
      </c>
      <c r="C2151" s="19">
        <v>18</v>
      </c>
      <c r="D2151" s="18" t="s">
        <v>800</v>
      </c>
      <c r="E2151" s="18" t="s">
        <v>14135</v>
      </c>
      <c r="F2151" s="20">
        <v>3153423</v>
      </c>
      <c r="G2151" s="18" t="s">
        <v>14296</v>
      </c>
      <c r="H2151" s="18" t="s">
        <v>15466</v>
      </c>
      <c r="I2151" s="18" t="s">
        <v>15467</v>
      </c>
      <c r="J2151" s="18"/>
      <c r="K2151" s="18" t="s">
        <v>9123</v>
      </c>
      <c r="L2151" s="20" t="s">
        <v>15468</v>
      </c>
      <c r="M2151" s="18" t="s">
        <v>4215</v>
      </c>
      <c r="N2151" s="21" t="s">
        <v>15469</v>
      </c>
      <c r="O2151" s="18"/>
    </row>
    <row r="2152" spans="1:15" ht="15" customHeight="1">
      <c r="A2152" s="18" t="s">
        <v>254</v>
      </c>
      <c r="B2152" s="18" t="s">
        <v>255</v>
      </c>
      <c r="C2152" s="19">
        <v>18</v>
      </c>
      <c r="D2152" s="18" t="s">
        <v>800</v>
      </c>
      <c r="E2152" s="18" t="s">
        <v>14135</v>
      </c>
      <c r="F2152" s="20">
        <v>3208434</v>
      </c>
      <c r="G2152" s="18" t="s">
        <v>15470</v>
      </c>
      <c r="H2152" s="18" t="s">
        <v>15471</v>
      </c>
      <c r="I2152" s="18" t="s">
        <v>9371</v>
      </c>
      <c r="J2152" s="18"/>
      <c r="K2152" s="18" t="s">
        <v>4450</v>
      </c>
      <c r="L2152" s="20" t="s">
        <v>15472</v>
      </c>
      <c r="M2152" s="18" t="s">
        <v>4206</v>
      </c>
      <c r="N2152" s="21" t="s">
        <v>15473</v>
      </c>
      <c r="O2152" s="21" t="s">
        <v>15474</v>
      </c>
    </row>
    <row r="2153" spans="1:15" ht="15" customHeight="1">
      <c r="A2153" s="18" t="s">
        <v>254</v>
      </c>
      <c r="B2153" s="18" t="s">
        <v>255</v>
      </c>
      <c r="C2153" s="19">
        <v>18</v>
      </c>
      <c r="D2153" s="18" t="s">
        <v>800</v>
      </c>
      <c r="E2153" s="18" t="s">
        <v>14135</v>
      </c>
      <c r="F2153" s="20">
        <v>3322359</v>
      </c>
      <c r="G2153" s="18" t="s">
        <v>15475</v>
      </c>
      <c r="H2153" s="18" t="s">
        <v>15476</v>
      </c>
      <c r="I2153" s="18" t="s">
        <v>15477</v>
      </c>
      <c r="J2153" s="18"/>
      <c r="K2153" s="18" t="s">
        <v>4213</v>
      </c>
      <c r="L2153" s="20" t="s">
        <v>15478</v>
      </c>
      <c r="M2153" s="18" t="s">
        <v>5105</v>
      </c>
      <c r="N2153" s="21" t="s">
        <v>15479</v>
      </c>
      <c r="O2153" s="21" t="s">
        <v>15480</v>
      </c>
    </row>
    <row r="2154" spans="1:15" ht="15" customHeight="1">
      <c r="A2154" s="18" t="s">
        <v>254</v>
      </c>
      <c r="B2154" s="18" t="s">
        <v>255</v>
      </c>
      <c r="C2154" s="19">
        <v>18</v>
      </c>
      <c r="D2154" s="18" t="s">
        <v>800</v>
      </c>
      <c r="E2154" s="18" t="s">
        <v>14135</v>
      </c>
      <c r="F2154" s="20">
        <v>3427804</v>
      </c>
      <c r="G2154" s="18" t="s">
        <v>15481</v>
      </c>
      <c r="H2154" s="18" t="s">
        <v>15482</v>
      </c>
      <c r="I2154" s="18" t="s">
        <v>9414</v>
      </c>
      <c r="J2154" s="18"/>
      <c r="K2154" s="18" t="s">
        <v>4450</v>
      </c>
      <c r="L2154" s="20" t="s">
        <v>15483</v>
      </c>
      <c r="M2154" s="18" t="s">
        <v>4206</v>
      </c>
      <c r="N2154" s="21" t="s">
        <v>15484</v>
      </c>
      <c r="O2154" s="21" t="s">
        <v>15485</v>
      </c>
    </row>
    <row r="2155" spans="1:15" ht="15" customHeight="1">
      <c r="A2155" s="18" t="s">
        <v>254</v>
      </c>
      <c r="B2155" s="18" t="s">
        <v>255</v>
      </c>
      <c r="C2155" s="19">
        <v>18</v>
      </c>
      <c r="D2155" s="18" t="s">
        <v>800</v>
      </c>
      <c r="E2155" s="18" t="s">
        <v>14135</v>
      </c>
      <c r="F2155" s="20">
        <v>3319297</v>
      </c>
      <c r="G2155" s="18" t="s">
        <v>15486</v>
      </c>
      <c r="H2155" s="18" t="s">
        <v>15487</v>
      </c>
      <c r="I2155" s="18" t="s">
        <v>9426</v>
      </c>
      <c r="J2155" s="18"/>
      <c r="K2155" s="18" t="s">
        <v>4450</v>
      </c>
      <c r="L2155" s="20" t="s">
        <v>15488</v>
      </c>
      <c r="M2155" s="18" t="s">
        <v>4373</v>
      </c>
      <c r="N2155" s="21" t="s">
        <v>15489</v>
      </c>
      <c r="O2155" s="21" t="s">
        <v>15490</v>
      </c>
    </row>
    <row r="2156" spans="1:15" ht="15" customHeight="1">
      <c r="A2156" s="18" t="s">
        <v>254</v>
      </c>
      <c r="B2156" s="18" t="s">
        <v>255</v>
      </c>
      <c r="C2156" s="19">
        <v>18</v>
      </c>
      <c r="D2156" s="18" t="s">
        <v>800</v>
      </c>
      <c r="E2156" s="18" t="s">
        <v>14135</v>
      </c>
      <c r="F2156" s="20">
        <v>3652510</v>
      </c>
      <c r="G2156" s="18" t="s">
        <v>15491</v>
      </c>
      <c r="H2156" s="18" t="s">
        <v>15492</v>
      </c>
      <c r="I2156" s="18" t="s">
        <v>1482</v>
      </c>
      <c r="J2156" s="18"/>
      <c r="K2156" s="18" t="s">
        <v>4450</v>
      </c>
      <c r="L2156" s="20" t="s">
        <v>15493</v>
      </c>
      <c r="M2156" s="18" t="s">
        <v>4206</v>
      </c>
      <c r="N2156" s="21" t="s">
        <v>15494</v>
      </c>
      <c r="O2156" s="21" t="s">
        <v>15495</v>
      </c>
    </row>
    <row r="2157" spans="1:15" ht="15" customHeight="1">
      <c r="A2157" s="18" t="s">
        <v>254</v>
      </c>
      <c r="B2157" s="18" t="s">
        <v>255</v>
      </c>
      <c r="C2157" s="19">
        <v>18</v>
      </c>
      <c r="D2157" s="18" t="s">
        <v>800</v>
      </c>
      <c r="E2157" s="18" t="s">
        <v>14135</v>
      </c>
      <c r="F2157" s="20">
        <v>3539654</v>
      </c>
      <c r="G2157" s="18" t="s">
        <v>15496</v>
      </c>
      <c r="H2157" s="18" t="s">
        <v>15497</v>
      </c>
      <c r="I2157" s="18" t="s">
        <v>813</v>
      </c>
      <c r="J2157" s="18"/>
      <c r="K2157" s="18" t="s">
        <v>15498</v>
      </c>
      <c r="L2157" s="20" t="s">
        <v>15499</v>
      </c>
      <c r="M2157" s="18" t="s">
        <v>4206</v>
      </c>
      <c r="N2157" s="21" t="s">
        <v>15500</v>
      </c>
      <c r="O2157" s="18"/>
    </row>
    <row r="2158" spans="1:15" ht="15" customHeight="1">
      <c r="A2158" s="18" t="s">
        <v>254</v>
      </c>
      <c r="B2158" s="18" t="s">
        <v>255</v>
      </c>
      <c r="C2158" s="19">
        <v>18</v>
      </c>
      <c r="D2158" s="18" t="s">
        <v>800</v>
      </c>
      <c r="E2158" s="18" t="s">
        <v>14135</v>
      </c>
      <c r="F2158" s="20">
        <v>2880754</v>
      </c>
      <c r="G2158" s="18" t="s">
        <v>15501</v>
      </c>
      <c r="H2158" s="18" t="s">
        <v>15502</v>
      </c>
      <c r="I2158" s="18" t="s">
        <v>813</v>
      </c>
      <c r="J2158" s="18"/>
      <c r="K2158" s="18" t="s">
        <v>15498</v>
      </c>
      <c r="L2158" s="20" t="s">
        <v>15503</v>
      </c>
      <c r="M2158" s="18" t="s">
        <v>4452</v>
      </c>
      <c r="N2158" s="21" t="s">
        <v>15504</v>
      </c>
      <c r="O2158" s="18"/>
    </row>
    <row r="2159" spans="1:15" ht="15" customHeight="1">
      <c r="A2159" s="18" t="s">
        <v>254</v>
      </c>
      <c r="B2159" s="18" t="s">
        <v>255</v>
      </c>
      <c r="C2159" s="19">
        <v>18</v>
      </c>
      <c r="D2159" s="18" t="s">
        <v>800</v>
      </c>
      <c r="E2159" s="18" t="s">
        <v>14135</v>
      </c>
      <c r="F2159" s="20">
        <v>2865647</v>
      </c>
      <c r="G2159" s="18" t="s">
        <v>15505</v>
      </c>
      <c r="H2159" s="18" t="s">
        <v>15506</v>
      </c>
      <c r="I2159" s="18" t="s">
        <v>15507</v>
      </c>
      <c r="J2159" s="18"/>
      <c r="K2159" s="18" t="s">
        <v>6780</v>
      </c>
      <c r="L2159" s="20" t="s">
        <v>15508</v>
      </c>
      <c r="M2159" s="18" t="s">
        <v>4373</v>
      </c>
      <c r="N2159" s="21" t="s">
        <v>15509</v>
      </c>
      <c r="O2159" s="21" t="s">
        <v>15510</v>
      </c>
    </row>
    <row r="2160" spans="1:15" ht="15" customHeight="1">
      <c r="A2160" s="18" t="s">
        <v>254</v>
      </c>
      <c r="B2160" s="18" t="s">
        <v>255</v>
      </c>
      <c r="C2160" s="19">
        <v>18</v>
      </c>
      <c r="D2160" s="18" t="s">
        <v>800</v>
      </c>
      <c r="E2160" s="18" t="s">
        <v>14135</v>
      </c>
      <c r="F2160" s="20">
        <v>4042409</v>
      </c>
      <c r="G2160" s="18" t="s">
        <v>15511</v>
      </c>
      <c r="H2160" s="18" t="s">
        <v>15512</v>
      </c>
      <c r="I2160" s="18" t="s">
        <v>15513</v>
      </c>
      <c r="J2160" s="18"/>
      <c r="K2160" s="18" t="s">
        <v>4450</v>
      </c>
      <c r="L2160" s="20" t="s">
        <v>15514</v>
      </c>
      <c r="M2160" s="18" t="s">
        <v>4247</v>
      </c>
      <c r="N2160" s="21" t="s">
        <v>15515</v>
      </c>
      <c r="O2160" s="21" t="s">
        <v>15516</v>
      </c>
    </row>
    <row r="2161" spans="1:15" ht="15" customHeight="1">
      <c r="A2161" s="18" t="s">
        <v>254</v>
      </c>
      <c r="B2161" s="18" t="s">
        <v>255</v>
      </c>
      <c r="C2161" s="19">
        <v>18</v>
      </c>
      <c r="D2161" s="18" t="s">
        <v>800</v>
      </c>
      <c r="E2161" s="18" t="s">
        <v>14135</v>
      </c>
      <c r="F2161" s="20">
        <v>2420129</v>
      </c>
      <c r="G2161" s="18" t="s">
        <v>14807</v>
      </c>
      <c r="H2161" s="18" t="s">
        <v>15517</v>
      </c>
      <c r="I2161" s="18" t="s">
        <v>997</v>
      </c>
      <c r="J2161" s="18"/>
      <c r="K2161" s="18" t="s">
        <v>4547</v>
      </c>
      <c r="L2161" s="20" t="s">
        <v>15518</v>
      </c>
      <c r="M2161" s="18" t="s">
        <v>4452</v>
      </c>
      <c r="N2161" s="21" t="s">
        <v>15519</v>
      </c>
      <c r="O2161" s="18"/>
    </row>
    <row r="2162" spans="1:15" ht="15" customHeight="1">
      <c r="A2162" s="18" t="s">
        <v>254</v>
      </c>
      <c r="B2162" s="18" t="s">
        <v>255</v>
      </c>
      <c r="C2162" s="19">
        <v>18</v>
      </c>
      <c r="D2162" s="18" t="s">
        <v>800</v>
      </c>
      <c r="E2162" s="18" t="s">
        <v>14135</v>
      </c>
      <c r="F2162" s="20">
        <v>6434095</v>
      </c>
      <c r="G2162" s="18" t="s">
        <v>14296</v>
      </c>
      <c r="H2162" s="18" t="s">
        <v>15520</v>
      </c>
      <c r="I2162" s="18" t="s">
        <v>15521</v>
      </c>
      <c r="J2162" s="18"/>
      <c r="K2162" s="18" t="s">
        <v>9458</v>
      </c>
      <c r="L2162" s="20" t="s">
        <v>15522</v>
      </c>
      <c r="M2162" s="18" t="s">
        <v>4206</v>
      </c>
      <c r="N2162" s="21" t="s">
        <v>15523</v>
      </c>
      <c r="O2162" s="21" t="s">
        <v>15524</v>
      </c>
    </row>
    <row r="2163" spans="1:15" ht="15" customHeight="1">
      <c r="A2163" s="18" t="s">
        <v>254</v>
      </c>
      <c r="B2163" s="18" t="s">
        <v>255</v>
      </c>
      <c r="C2163" s="19">
        <v>18</v>
      </c>
      <c r="D2163" s="18" t="s">
        <v>800</v>
      </c>
      <c r="E2163" s="18" t="s">
        <v>14135</v>
      </c>
      <c r="F2163" s="20">
        <v>6210366</v>
      </c>
      <c r="G2163" s="18" t="s">
        <v>15525</v>
      </c>
      <c r="H2163" s="18" t="s">
        <v>15526</v>
      </c>
      <c r="I2163" s="18" t="s">
        <v>9541</v>
      </c>
      <c r="J2163" s="18"/>
      <c r="K2163" s="18" t="s">
        <v>7081</v>
      </c>
      <c r="L2163" s="20" t="s">
        <v>15527</v>
      </c>
      <c r="M2163" s="18" t="s">
        <v>4452</v>
      </c>
      <c r="N2163" s="21" t="s">
        <v>15528</v>
      </c>
      <c r="O2163" s="21" t="s">
        <v>15529</v>
      </c>
    </row>
    <row r="2164" spans="1:15" ht="15" customHeight="1">
      <c r="A2164" s="18" t="s">
        <v>254</v>
      </c>
      <c r="B2164" s="18" t="s">
        <v>255</v>
      </c>
      <c r="C2164" s="19">
        <v>18</v>
      </c>
      <c r="D2164" s="18" t="s">
        <v>800</v>
      </c>
      <c r="E2164" s="18" t="s">
        <v>14135</v>
      </c>
      <c r="F2164" s="20">
        <v>6189506</v>
      </c>
      <c r="G2164" s="18" t="s">
        <v>15530</v>
      </c>
      <c r="H2164" s="18" t="s">
        <v>15531</v>
      </c>
      <c r="I2164" s="18" t="s">
        <v>9575</v>
      </c>
      <c r="J2164" s="18"/>
      <c r="K2164" s="18" t="s">
        <v>4213</v>
      </c>
      <c r="L2164" s="20" t="s">
        <v>15532</v>
      </c>
      <c r="M2164" s="18" t="s">
        <v>4452</v>
      </c>
      <c r="N2164" s="21" t="s">
        <v>15533</v>
      </c>
      <c r="O2164" s="21" t="s">
        <v>15534</v>
      </c>
    </row>
    <row r="2165" spans="1:15" ht="15" customHeight="1">
      <c r="A2165" s="18" t="s">
        <v>254</v>
      </c>
      <c r="B2165" s="18" t="s">
        <v>255</v>
      </c>
      <c r="C2165" s="19">
        <v>18</v>
      </c>
      <c r="D2165" s="18" t="s">
        <v>800</v>
      </c>
      <c r="E2165" s="18" t="s">
        <v>14135</v>
      </c>
      <c r="F2165" s="20">
        <v>6851217</v>
      </c>
      <c r="G2165" s="18" t="s">
        <v>15535</v>
      </c>
      <c r="H2165" s="18" t="s">
        <v>15536</v>
      </c>
      <c r="I2165" s="18" t="s">
        <v>15537</v>
      </c>
      <c r="J2165" s="18"/>
      <c r="K2165" s="18" t="s">
        <v>15538</v>
      </c>
      <c r="L2165" s="20" t="s">
        <v>15539</v>
      </c>
      <c r="M2165" s="18" t="s">
        <v>4452</v>
      </c>
      <c r="N2165" s="21" t="s">
        <v>15540</v>
      </c>
      <c r="O2165" s="21" t="s">
        <v>15541</v>
      </c>
    </row>
    <row r="2166" spans="1:15" ht="15" customHeight="1">
      <c r="A2166" s="18" t="s">
        <v>254</v>
      </c>
      <c r="B2166" s="18" t="s">
        <v>255</v>
      </c>
      <c r="C2166" s="19">
        <v>18</v>
      </c>
      <c r="D2166" s="18" t="s">
        <v>800</v>
      </c>
      <c r="E2166" s="18" t="s">
        <v>14135</v>
      </c>
      <c r="F2166" s="20">
        <v>6824578</v>
      </c>
      <c r="G2166" s="18" t="s">
        <v>15542</v>
      </c>
      <c r="H2166" s="18" t="s">
        <v>15543</v>
      </c>
      <c r="I2166" s="18" t="s">
        <v>15544</v>
      </c>
      <c r="J2166" s="18"/>
      <c r="K2166" s="18" t="s">
        <v>4213</v>
      </c>
      <c r="L2166" s="20" t="s">
        <v>15545</v>
      </c>
      <c r="M2166" s="18" t="s">
        <v>4452</v>
      </c>
      <c r="N2166" s="21" t="s">
        <v>15546</v>
      </c>
      <c r="O2166" s="21" t="s">
        <v>15547</v>
      </c>
    </row>
    <row r="2167" spans="1:15" ht="15" customHeight="1">
      <c r="A2167" s="18" t="s">
        <v>254</v>
      </c>
      <c r="B2167" s="18" t="s">
        <v>255</v>
      </c>
      <c r="C2167" s="19">
        <v>18</v>
      </c>
      <c r="D2167" s="18" t="s">
        <v>800</v>
      </c>
      <c r="E2167" s="18" t="s">
        <v>14135</v>
      </c>
      <c r="F2167" s="20">
        <v>7104207</v>
      </c>
      <c r="G2167" s="18" t="s">
        <v>15548</v>
      </c>
      <c r="H2167" s="18" t="s">
        <v>15549</v>
      </c>
      <c r="I2167" s="18" t="s">
        <v>15550</v>
      </c>
      <c r="J2167" s="18"/>
      <c r="K2167" s="18" t="s">
        <v>4213</v>
      </c>
      <c r="L2167" s="20" t="s">
        <v>15551</v>
      </c>
      <c r="M2167" s="18" t="s">
        <v>4206</v>
      </c>
      <c r="N2167" s="21" t="s">
        <v>15552</v>
      </c>
      <c r="O2167" s="21" t="s">
        <v>15553</v>
      </c>
    </row>
    <row r="2168" spans="1:15" ht="15" customHeight="1">
      <c r="A2168" s="18" t="s">
        <v>254</v>
      </c>
      <c r="B2168" s="18" t="s">
        <v>255</v>
      </c>
      <c r="C2168" s="19">
        <v>18</v>
      </c>
      <c r="D2168" s="18" t="s">
        <v>800</v>
      </c>
      <c r="E2168" s="18" t="s">
        <v>14135</v>
      </c>
      <c r="F2168" s="20">
        <v>6807587</v>
      </c>
      <c r="G2168" s="18" t="s">
        <v>15554</v>
      </c>
      <c r="H2168" s="18" t="s">
        <v>15555</v>
      </c>
      <c r="I2168" s="18" t="s">
        <v>9602</v>
      </c>
      <c r="J2168" s="18"/>
      <c r="K2168" s="18" t="s">
        <v>4450</v>
      </c>
      <c r="L2168" s="20" t="s">
        <v>15556</v>
      </c>
      <c r="M2168" s="18" t="s">
        <v>4452</v>
      </c>
      <c r="N2168" s="21" t="s">
        <v>15557</v>
      </c>
      <c r="O2168" s="21" t="s">
        <v>15558</v>
      </c>
    </row>
    <row r="2169" spans="1:15" ht="15" customHeight="1">
      <c r="A2169" s="18" t="s">
        <v>254</v>
      </c>
      <c r="B2169" s="18" t="s">
        <v>255</v>
      </c>
      <c r="C2169" s="19">
        <v>18</v>
      </c>
      <c r="D2169" s="18" t="s">
        <v>800</v>
      </c>
      <c r="E2169" s="18" t="s">
        <v>14135</v>
      </c>
      <c r="F2169" s="20">
        <v>7248177</v>
      </c>
      <c r="G2169" s="18" t="s">
        <v>15559</v>
      </c>
      <c r="H2169" s="18" t="s">
        <v>15560</v>
      </c>
      <c r="I2169" s="18" t="s">
        <v>15561</v>
      </c>
      <c r="J2169" s="18"/>
      <c r="K2169" s="18" t="s">
        <v>4213</v>
      </c>
      <c r="L2169" s="20" t="s">
        <v>15562</v>
      </c>
      <c r="M2169" s="18" t="s">
        <v>4206</v>
      </c>
      <c r="N2169" s="21" t="s">
        <v>15563</v>
      </c>
      <c r="O2169" s="21" t="s">
        <v>15564</v>
      </c>
    </row>
    <row r="2170" spans="1:15" ht="15" customHeight="1">
      <c r="A2170" s="18" t="s">
        <v>254</v>
      </c>
      <c r="B2170" s="18" t="s">
        <v>255</v>
      </c>
      <c r="C2170" s="19">
        <v>18</v>
      </c>
      <c r="D2170" s="18" t="s">
        <v>800</v>
      </c>
      <c r="E2170" s="18" t="s">
        <v>14135</v>
      </c>
      <c r="F2170" s="20">
        <v>6786439</v>
      </c>
      <c r="G2170" s="18" t="s">
        <v>15565</v>
      </c>
      <c r="H2170" s="18" t="s">
        <v>15566</v>
      </c>
      <c r="I2170" s="18" t="s">
        <v>15567</v>
      </c>
      <c r="J2170" s="18"/>
      <c r="K2170" s="18" t="s">
        <v>9458</v>
      </c>
      <c r="L2170" s="20" t="s">
        <v>15568</v>
      </c>
      <c r="M2170" s="18" t="s">
        <v>4982</v>
      </c>
      <c r="N2170" s="21" t="s">
        <v>15569</v>
      </c>
      <c r="O2170" s="21" t="s">
        <v>15570</v>
      </c>
    </row>
    <row r="2171" spans="1:15" ht="15" customHeight="1">
      <c r="A2171" s="18" t="s">
        <v>254</v>
      </c>
      <c r="B2171" s="18" t="s">
        <v>255</v>
      </c>
      <c r="C2171" s="19">
        <v>18</v>
      </c>
      <c r="D2171" s="18" t="s">
        <v>800</v>
      </c>
      <c r="E2171" s="18" t="s">
        <v>14135</v>
      </c>
      <c r="F2171" s="20">
        <v>7437301</v>
      </c>
      <c r="G2171" s="18" t="s">
        <v>15571</v>
      </c>
      <c r="H2171" s="18" t="s">
        <v>15572</v>
      </c>
      <c r="I2171" s="18" t="s">
        <v>15573</v>
      </c>
      <c r="J2171" s="18"/>
      <c r="K2171" s="18" t="s">
        <v>4213</v>
      </c>
      <c r="L2171" s="20" t="s">
        <v>15574</v>
      </c>
      <c r="M2171" s="18" t="s">
        <v>4206</v>
      </c>
      <c r="N2171" s="21" t="s">
        <v>15575</v>
      </c>
      <c r="O2171" s="21" t="s">
        <v>15576</v>
      </c>
    </row>
    <row r="2172" spans="1:15" ht="15" customHeight="1">
      <c r="A2172" s="18" t="s">
        <v>254</v>
      </c>
      <c r="B2172" s="18" t="s">
        <v>255</v>
      </c>
      <c r="C2172" s="19">
        <v>18</v>
      </c>
      <c r="D2172" s="18" t="s">
        <v>800</v>
      </c>
      <c r="E2172" s="18" t="s">
        <v>14135</v>
      </c>
      <c r="F2172" s="20">
        <v>7426421</v>
      </c>
      <c r="G2172" s="18" t="s">
        <v>15577</v>
      </c>
      <c r="H2172" s="18" t="s">
        <v>15578</v>
      </c>
      <c r="I2172" s="18" t="s">
        <v>15579</v>
      </c>
      <c r="J2172" s="18"/>
      <c r="K2172" s="18" t="s">
        <v>4213</v>
      </c>
      <c r="L2172" s="20" t="s">
        <v>15580</v>
      </c>
      <c r="M2172" s="18" t="s">
        <v>4247</v>
      </c>
      <c r="N2172" s="21" t="s">
        <v>15581</v>
      </c>
      <c r="O2172" s="21" t="s">
        <v>15582</v>
      </c>
    </row>
    <row r="2173" spans="1:15" ht="15" customHeight="1">
      <c r="A2173" s="18" t="s">
        <v>254</v>
      </c>
      <c r="B2173" s="18" t="s">
        <v>255</v>
      </c>
      <c r="C2173" s="19">
        <v>18</v>
      </c>
      <c r="D2173" s="18" t="s">
        <v>800</v>
      </c>
      <c r="E2173" s="18" t="s">
        <v>14135</v>
      </c>
      <c r="F2173" s="20">
        <v>485192</v>
      </c>
      <c r="G2173" s="18" t="s">
        <v>14296</v>
      </c>
      <c r="H2173" s="18" t="s">
        <v>15583</v>
      </c>
      <c r="I2173" s="18" t="s">
        <v>9676</v>
      </c>
      <c r="J2173" s="18"/>
      <c r="K2173" s="18" t="s">
        <v>5103</v>
      </c>
      <c r="L2173" s="20" t="s">
        <v>15584</v>
      </c>
      <c r="M2173" s="18" t="s">
        <v>4452</v>
      </c>
      <c r="N2173" s="21" t="s">
        <v>15585</v>
      </c>
      <c r="O2173" s="21" t="s">
        <v>15586</v>
      </c>
    </row>
    <row r="2174" spans="1:15" ht="15" customHeight="1">
      <c r="A2174" s="18" t="s">
        <v>254</v>
      </c>
      <c r="B2174" s="18" t="s">
        <v>255</v>
      </c>
      <c r="C2174" s="19">
        <v>18</v>
      </c>
      <c r="D2174" s="18" t="s">
        <v>800</v>
      </c>
      <c r="E2174" s="18" t="s">
        <v>14135</v>
      </c>
      <c r="F2174" s="20">
        <v>435384</v>
      </c>
      <c r="G2174" s="18" t="s">
        <v>15587</v>
      </c>
      <c r="H2174" s="18" t="s">
        <v>15588</v>
      </c>
      <c r="I2174" s="18" t="s">
        <v>15589</v>
      </c>
      <c r="J2174" s="18"/>
      <c r="K2174" s="18" t="s">
        <v>4213</v>
      </c>
      <c r="L2174" s="20" t="s">
        <v>15590</v>
      </c>
      <c r="M2174" s="18" t="s">
        <v>4206</v>
      </c>
      <c r="N2174" s="21" t="s">
        <v>15591</v>
      </c>
      <c r="O2174" s="21" t="s">
        <v>15592</v>
      </c>
    </row>
    <row r="2175" spans="1:15" ht="15" customHeight="1">
      <c r="A2175" s="18" t="s">
        <v>254</v>
      </c>
      <c r="B2175" s="18" t="s">
        <v>255</v>
      </c>
      <c r="C2175" s="19">
        <v>18</v>
      </c>
      <c r="D2175" s="18" t="s">
        <v>800</v>
      </c>
      <c r="E2175" s="18" t="s">
        <v>14135</v>
      </c>
      <c r="F2175" s="20">
        <v>444394</v>
      </c>
      <c r="G2175" s="18" t="s">
        <v>15593</v>
      </c>
      <c r="H2175" s="18" t="s">
        <v>15594</v>
      </c>
      <c r="I2175" s="18" t="s">
        <v>15589</v>
      </c>
      <c r="J2175" s="18"/>
      <c r="K2175" s="18" t="s">
        <v>15595</v>
      </c>
      <c r="L2175" s="20" t="s">
        <v>15596</v>
      </c>
      <c r="M2175" s="18" t="s">
        <v>4452</v>
      </c>
      <c r="N2175" s="21" t="s">
        <v>15597</v>
      </c>
      <c r="O2175" s="18"/>
    </row>
    <row r="2176" spans="1:15" ht="15" customHeight="1">
      <c r="A2176" s="18" t="s">
        <v>254</v>
      </c>
      <c r="B2176" s="18" t="s">
        <v>255</v>
      </c>
      <c r="C2176" s="19">
        <v>18</v>
      </c>
      <c r="D2176" s="18" t="s">
        <v>800</v>
      </c>
      <c r="E2176" s="18" t="s">
        <v>14135</v>
      </c>
      <c r="F2176" s="20">
        <v>435392</v>
      </c>
      <c r="G2176" s="18" t="s">
        <v>15587</v>
      </c>
      <c r="H2176" s="18" t="s">
        <v>15598</v>
      </c>
      <c r="I2176" s="18" t="s">
        <v>15589</v>
      </c>
      <c r="J2176" s="18"/>
      <c r="K2176" s="18" t="s">
        <v>4213</v>
      </c>
      <c r="L2176" s="20" t="s">
        <v>15599</v>
      </c>
      <c r="M2176" s="18" t="s">
        <v>4452</v>
      </c>
      <c r="N2176" s="21" t="s">
        <v>15600</v>
      </c>
      <c r="O2176" s="21" t="s">
        <v>15601</v>
      </c>
    </row>
    <row r="2177" spans="1:15" ht="15" customHeight="1">
      <c r="A2177" s="18" t="s">
        <v>254</v>
      </c>
      <c r="B2177" s="18" t="s">
        <v>255</v>
      </c>
      <c r="C2177" s="19">
        <v>18</v>
      </c>
      <c r="D2177" s="18" t="s">
        <v>800</v>
      </c>
      <c r="E2177" s="18" t="s">
        <v>14135</v>
      </c>
      <c r="F2177" s="20">
        <v>708615</v>
      </c>
      <c r="G2177" s="18" t="s">
        <v>15587</v>
      </c>
      <c r="H2177" s="18" t="s">
        <v>15602</v>
      </c>
      <c r="I2177" s="18" t="s">
        <v>15603</v>
      </c>
      <c r="J2177" s="18"/>
      <c r="K2177" s="18" t="s">
        <v>4213</v>
      </c>
      <c r="L2177" s="20" t="s">
        <v>15604</v>
      </c>
      <c r="M2177" s="18" t="s">
        <v>4452</v>
      </c>
      <c r="N2177" s="21" t="s">
        <v>15605</v>
      </c>
      <c r="O2177" s="21" t="s">
        <v>15606</v>
      </c>
    </row>
    <row r="2178" spans="1:15" ht="15" customHeight="1">
      <c r="A2178" s="18" t="s">
        <v>254</v>
      </c>
      <c r="B2178" s="18" t="s">
        <v>255</v>
      </c>
      <c r="C2178" s="19">
        <v>18</v>
      </c>
      <c r="D2178" s="18" t="s">
        <v>800</v>
      </c>
      <c r="E2178" s="18" t="s">
        <v>14142</v>
      </c>
      <c r="F2178" s="20">
        <v>698067</v>
      </c>
      <c r="G2178" s="18" t="s">
        <v>15607</v>
      </c>
      <c r="H2178" s="18" t="s">
        <v>15608</v>
      </c>
      <c r="I2178" s="18" t="s">
        <v>15609</v>
      </c>
      <c r="J2178" s="18"/>
      <c r="K2178" s="18" t="s">
        <v>4213</v>
      </c>
      <c r="L2178" s="20" t="s">
        <v>15610</v>
      </c>
      <c r="M2178" s="18" t="s">
        <v>4206</v>
      </c>
      <c r="N2178" s="21" t="s">
        <v>15611</v>
      </c>
      <c r="O2178" s="21" t="s">
        <v>15612</v>
      </c>
    </row>
    <row r="2179" spans="1:15" ht="15" customHeight="1">
      <c r="A2179" s="18" t="s">
        <v>254</v>
      </c>
      <c r="B2179" s="18" t="s">
        <v>255</v>
      </c>
      <c r="C2179" s="19">
        <v>18</v>
      </c>
      <c r="D2179" s="18" t="s">
        <v>800</v>
      </c>
      <c r="E2179" s="18" t="s">
        <v>14135</v>
      </c>
      <c r="F2179" s="20">
        <v>589188</v>
      </c>
      <c r="G2179" s="18" t="s">
        <v>15613</v>
      </c>
      <c r="H2179" s="18" t="s">
        <v>15614</v>
      </c>
      <c r="I2179" s="18" t="s">
        <v>15615</v>
      </c>
      <c r="J2179" s="18"/>
      <c r="K2179" s="18" t="s">
        <v>15616</v>
      </c>
      <c r="L2179" s="20" t="s">
        <v>15617</v>
      </c>
      <c r="M2179" s="18" t="s">
        <v>4982</v>
      </c>
      <c r="N2179" s="21" t="s">
        <v>15618</v>
      </c>
      <c r="O2179" s="21" t="s">
        <v>15619</v>
      </c>
    </row>
    <row r="2180" spans="1:15" ht="15" customHeight="1">
      <c r="A2180" s="18" t="s">
        <v>254</v>
      </c>
      <c r="B2180" s="18" t="s">
        <v>255</v>
      </c>
      <c r="C2180" s="19">
        <v>18</v>
      </c>
      <c r="D2180" s="18" t="s">
        <v>800</v>
      </c>
      <c r="E2180" s="18" t="s">
        <v>14135</v>
      </c>
      <c r="F2180" s="20">
        <v>884480</v>
      </c>
      <c r="G2180" s="18" t="s">
        <v>15620</v>
      </c>
      <c r="H2180" s="18" t="s">
        <v>15621</v>
      </c>
      <c r="I2180" s="18" t="s">
        <v>15622</v>
      </c>
      <c r="J2180" s="18"/>
      <c r="K2180" s="18" t="s">
        <v>15616</v>
      </c>
      <c r="L2180" s="20" t="s">
        <v>15623</v>
      </c>
      <c r="M2180" s="18" t="s">
        <v>4982</v>
      </c>
      <c r="N2180" s="21" t="s">
        <v>15624</v>
      </c>
      <c r="O2180" s="21" t="s">
        <v>15625</v>
      </c>
    </row>
    <row r="2181" spans="1:15" ht="15" customHeight="1">
      <c r="A2181" s="18" t="s">
        <v>268</v>
      </c>
      <c r="B2181" s="18" t="s">
        <v>269</v>
      </c>
      <c r="C2181" s="19">
        <v>19</v>
      </c>
      <c r="D2181" s="18" t="s">
        <v>819</v>
      </c>
      <c r="E2181" s="18" t="s">
        <v>15626</v>
      </c>
      <c r="F2181" s="20">
        <v>38366988</v>
      </c>
      <c r="G2181" s="18" t="s">
        <v>11776</v>
      </c>
      <c r="H2181" s="18" t="s">
        <v>11777</v>
      </c>
      <c r="I2181" s="18" t="s">
        <v>10186</v>
      </c>
      <c r="J2181" s="18" t="s">
        <v>10186</v>
      </c>
      <c r="K2181" s="18" t="s">
        <v>4213</v>
      </c>
      <c r="L2181" s="20"/>
      <c r="M2181" s="18" t="s">
        <v>4206</v>
      </c>
      <c r="N2181" s="21" t="s">
        <v>11778</v>
      </c>
      <c r="O2181" s="21" t="s">
        <v>11779</v>
      </c>
    </row>
    <row r="2182" spans="1:15" ht="15" customHeight="1">
      <c r="A2182" s="18" t="s">
        <v>268</v>
      </c>
      <c r="B2182" s="18" t="s">
        <v>269</v>
      </c>
      <c r="C2182" s="19">
        <v>19</v>
      </c>
      <c r="D2182" s="18" t="s">
        <v>819</v>
      </c>
      <c r="E2182" s="18" t="s">
        <v>15626</v>
      </c>
      <c r="F2182" s="20">
        <v>36763806</v>
      </c>
      <c r="G2182" s="18" t="s">
        <v>4310</v>
      </c>
      <c r="H2182" s="18" t="s">
        <v>4311</v>
      </c>
      <c r="I2182" s="18" t="s">
        <v>4312</v>
      </c>
      <c r="J2182" s="18"/>
      <c r="K2182" s="18" t="s">
        <v>4213</v>
      </c>
      <c r="L2182" s="20" t="s">
        <v>4313</v>
      </c>
      <c r="M2182" s="18" t="s">
        <v>4206</v>
      </c>
      <c r="N2182" s="21" t="s">
        <v>4314</v>
      </c>
      <c r="O2182" s="21" t="s">
        <v>4315</v>
      </c>
    </row>
    <row r="2183" spans="1:15" ht="15" customHeight="1">
      <c r="A2183" s="18" t="s">
        <v>268</v>
      </c>
      <c r="B2183" s="18" t="s">
        <v>269</v>
      </c>
      <c r="C2183" s="19">
        <v>19</v>
      </c>
      <c r="D2183" s="18" t="s">
        <v>819</v>
      </c>
      <c r="E2183" s="18" t="s">
        <v>15626</v>
      </c>
      <c r="F2183" s="20">
        <v>35104366</v>
      </c>
      <c r="G2183" s="18" t="s">
        <v>4369</v>
      </c>
      <c r="H2183" s="18" t="s">
        <v>4370</v>
      </c>
      <c r="I2183" s="18" t="s">
        <v>874</v>
      </c>
      <c r="J2183" s="18" t="s">
        <v>4371</v>
      </c>
      <c r="K2183" s="18" t="s">
        <v>4213</v>
      </c>
      <c r="L2183" s="20" t="s">
        <v>4372</v>
      </c>
      <c r="M2183" s="18" t="s">
        <v>4373</v>
      </c>
      <c r="N2183" s="21" t="s">
        <v>4374</v>
      </c>
      <c r="O2183" s="21" t="s">
        <v>4375</v>
      </c>
    </row>
    <row r="2184" spans="1:15" ht="15" customHeight="1">
      <c r="A2184" s="18" t="s">
        <v>268</v>
      </c>
      <c r="B2184" s="18" t="s">
        <v>269</v>
      </c>
      <c r="C2184" s="19">
        <v>19</v>
      </c>
      <c r="D2184" s="18" t="s">
        <v>819</v>
      </c>
      <c r="E2184" s="18" t="s">
        <v>15626</v>
      </c>
      <c r="F2184" s="20">
        <v>34145643</v>
      </c>
      <c r="G2184" s="18" t="s">
        <v>7366</v>
      </c>
      <c r="H2184" s="18" t="s">
        <v>7367</v>
      </c>
      <c r="I2184" s="18" t="s">
        <v>677</v>
      </c>
      <c r="J2184" s="18" t="s">
        <v>7368</v>
      </c>
      <c r="K2184" s="18" t="s">
        <v>4259</v>
      </c>
      <c r="L2184" s="20" t="s">
        <v>7369</v>
      </c>
      <c r="M2184" s="18" t="s">
        <v>4373</v>
      </c>
      <c r="N2184" s="21" t="s">
        <v>7370</v>
      </c>
      <c r="O2184" s="21" t="s">
        <v>7371</v>
      </c>
    </row>
    <row r="2185" spans="1:15" ht="15" customHeight="1">
      <c r="A2185" s="18" t="s">
        <v>268</v>
      </c>
      <c r="B2185" s="18" t="s">
        <v>269</v>
      </c>
      <c r="C2185" s="19">
        <v>19</v>
      </c>
      <c r="D2185" s="18" t="s">
        <v>819</v>
      </c>
      <c r="E2185" s="18" t="s">
        <v>15626</v>
      </c>
      <c r="F2185" s="20">
        <v>33368145</v>
      </c>
      <c r="G2185" s="18" t="s">
        <v>7399</v>
      </c>
      <c r="H2185" s="18" t="s">
        <v>7400</v>
      </c>
      <c r="I2185" s="18" t="s">
        <v>1291</v>
      </c>
      <c r="J2185" s="18" t="s">
        <v>7401</v>
      </c>
      <c r="K2185" s="18" t="s">
        <v>4213</v>
      </c>
      <c r="L2185" s="20" t="s">
        <v>7402</v>
      </c>
      <c r="M2185" s="18" t="s">
        <v>4206</v>
      </c>
      <c r="N2185" s="21" t="s">
        <v>7403</v>
      </c>
      <c r="O2185" s="21" t="s">
        <v>7404</v>
      </c>
    </row>
    <row r="2186" spans="1:15" ht="15" customHeight="1">
      <c r="A2186" s="18" t="s">
        <v>281</v>
      </c>
      <c r="B2186" s="18" t="s">
        <v>282</v>
      </c>
      <c r="C2186" s="19">
        <v>20</v>
      </c>
      <c r="D2186" s="18" t="s">
        <v>826</v>
      </c>
      <c r="E2186" s="18" t="s">
        <v>15627</v>
      </c>
      <c r="F2186" s="20">
        <v>38774945</v>
      </c>
      <c r="G2186" s="18" t="s">
        <v>15628</v>
      </c>
      <c r="H2186" s="18" t="s">
        <v>15629</v>
      </c>
      <c r="I2186" s="18" t="s">
        <v>12208</v>
      </c>
      <c r="J2186" s="18" t="s">
        <v>12208</v>
      </c>
      <c r="K2186" s="18" t="s">
        <v>5641</v>
      </c>
      <c r="L2186" s="20"/>
      <c r="M2186" s="18" t="s">
        <v>4206</v>
      </c>
      <c r="N2186" s="21" t="s">
        <v>15630</v>
      </c>
      <c r="O2186" s="21" t="s">
        <v>15631</v>
      </c>
    </row>
    <row r="2187" spans="1:15" ht="15" customHeight="1">
      <c r="A2187" s="18" t="s">
        <v>281</v>
      </c>
      <c r="B2187" s="18" t="s">
        <v>282</v>
      </c>
      <c r="C2187" s="19">
        <v>20</v>
      </c>
      <c r="D2187" s="18" t="s">
        <v>826</v>
      </c>
      <c r="E2187" s="18" t="s">
        <v>15627</v>
      </c>
      <c r="F2187" s="20">
        <v>38000913</v>
      </c>
      <c r="G2187" s="18" t="s">
        <v>15632</v>
      </c>
      <c r="H2187" s="18" t="s">
        <v>15633</v>
      </c>
      <c r="I2187" s="18" t="s">
        <v>15634</v>
      </c>
      <c r="J2187" s="18"/>
      <c r="K2187" s="18" t="s">
        <v>15635</v>
      </c>
      <c r="L2187" s="20" t="s">
        <v>15636</v>
      </c>
      <c r="M2187" s="18" t="s">
        <v>4215</v>
      </c>
      <c r="N2187" s="21" t="s">
        <v>15637</v>
      </c>
      <c r="O2187" s="21" t="s">
        <v>15638</v>
      </c>
    </row>
    <row r="2188" spans="1:15" ht="15" customHeight="1">
      <c r="A2188" s="18" t="s">
        <v>281</v>
      </c>
      <c r="B2188" s="18" t="s">
        <v>282</v>
      </c>
      <c r="C2188" s="19">
        <v>20</v>
      </c>
      <c r="D2188" s="18" t="s">
        <v>826</v>
      </c>
      <c r="E2188" s="18" t="s">
        <v>15627</v>
      </c>
      <c r="F2188" s="20">
        <v>38682699</v>
      </c>
      <c r="G2188" s="18" t="s">
        <v>15639</v>
      </c>
      <c r="H2188" s="18" t="s">
        <v>15640</v>
      </c>
      <c r="I2188" s="18" t="s">
        <v>15641</v>
      </c>
      <c r="J2188" s="18" t="s">
        <v>15641</v>
      </c>
      <c r="K2188" s="18" t="s">
        <v>4259</v>
      </c>
      <c r="L2188" s="20"/>
      <c r="M2188" s="18" t="s">
        <v>4206</v>
      </c>
      <c r="N2188" s="21" t="s">
        <v>15642</v>
      </c>
      <c r="O2188" s="21" t="s">
        <v>15643</v>
      </c>
    </row>
    <row r="2189" spans="1:15" ht="15" customHeight="1">
      <c r="A2189" s="18" t="s">
        <v>281</v>
      </c>
      <c r="B2189" s="18" t="s">
        <v>282</v>
      </c>
      <c r="C2189" s="19">
        <v>20</v>
      </c>
      <c r="D2189" s="18" t="s">
        <v>826</v>
      </c>
      <c r="E2189" s="18" t="s">
        <v>15627</v>
      </c>
      <c r="F2189" s="20">
        <v>37994110</v>
      </c>
      <c r="G2189" s="18" t="s">
        <v>15644</v>
      </c>
      <c r="H2189" s="18" t="s">
        <v>15645</v>
      </c>
      <c r="I2189" s="18" t="s">
        <v>1902</v>
      </c>
      <c r="J2189" s="18" t="s">
        <v>15646</v>
      </c>
      <c r="K2189" s="18" t="s">
        <v>4705</v>
      </c>
      <c r="L2189" s="20" t="s">
        <v>15647</v>
      </c>
      <c r="M2189" s="18" t="s">
        <v>4373</v>
      </c>
      <c r="N2189" s="21" t="s">
        <v>15648</v>
      </c>
      <c r="O2189" s="21" t="s">
        <v>15649</v>
      </c>
    </row>
    <row r="2190" spans="1:15" ht="15" customHeight="1">
      <c r="A2190" s="18" t="s">
        <v>281</v>
      </c>
      <c r="B2190" s="18" t="s">
        <v>282</v>
      </c>
      <c r="C2190" s="19">
        <v>20</v>
      </c>
      <c r="D2190" s="18" t="s">
        <v>826</v>
      </c>
      <c r="E2190" s="18" t="s">
        <v>15627</v>
      </c>
      <c r="F2190" s="20">
        <v>38305508</v>
      </c>
      <c r="G2190" s="18" t="s">
        <v>15650</v>
      </c>
      <c r="H2190" s="18" t="s">
        <v>15651</v>
      </c>
      <c r="I2190" s="18" t="s">
        <v>15652</v>
      </c>
      <c r="J2190" s="18" t="s">
        <v>15653</v>
      </c>
      <c r="K2190" s="18" t="s">
        <v>5641</v>
      </c>
      <c r="L2190" s="20" t="s">
        <v>15654</v>
      </c>
      <c r="M2190" s="18" t="s">
        <v>4206</v>
      </c>
      <c r="N2190" s="21" t="s">
        <v>15655</v>
      </c>
      <c r="O2190" s="21" t="s">
        <v>15656</v>
      </c>
    </row>
    <row r="2191" spans="1:15" ht="15" customHeight="1">
      <c r="A2191" s="18" t="s">
        <v>281</v>
      </c>
      <c r="B2191" s="18" t="s">
        <v>282</v>
      </c>
      <c r="C2191" s="19">
        <v>20</v>
      </c>
      <c r="D2191" s="18" t="s">
        <v>826</v>
      </c>
      <c r="E2191" s="18" t="s">
        <v>15627</v>
      </c>
      <c r="F2191" s="20">
        <v>38841248</v>
      </c>
      <c r="G2191" s="18" t="s">
        <v>15657</v>
      </c>
      <c r="H2191" s="18" t="s">
        <v>15658</v>
      </c>
      <c r="I2191" s="18" t="s">
        <v>15652</v>
      </c>
      <c r="J2191" s="18" t="s">
        <v>15641</v>
      </c>
      <c r="K2191" s="18" t="s">
        <v>7724</v>
      </c>
      <c r="L2191" s="20" t="s">
        <v>15659</v>
      </c>
      <c r="M2191" s="18" t="s">
        <v>4206</v>
      </c>
      <c r="N2191" s="21" t="s">
        <v>15660</v>
      </c>
      <c r="O2191" s="21" t="s">
        <v>15661</v>
      </c>
    </row>
    <row r="2192" spans="1:15" ht="15" customHeight="1">
      <c r="A2192" s="18" t="s">
        <v>281</v>
      </c>
      <c r="B2192" s="18" t="s">
        <v>282</v>
      </c>
      <c r="C2192" s="19">
        <v>20</v>
      </c>
      <c r="D2192" s="18" t="s">
        <v>826</v>
      </c>
      <c r="E2192" s="18" t="s">
        <v>15627</v>
      </c>
      <c r="F2192" s="20">
        <v>37658870</v>
      </c>
      <c r="G2192" s="18" t="s">
        <v>15662</v>
      </c>
      <c r="H2192" s="18" t="s">
        <v>15663</v>
      </c>
      <c r="I2192" s="18" t="s">
        <v>6157</v>
      </c>
      <c r="J2192" s="18"/>
      <c r="K2192" s="18" t="s">
        <v>4450</v>
      </c>
      <c r="L2192" s="20" t="s">
        <v>15664</v>
      </c>
      <c r="M2192" s="18" t="s">
        <v>4206</v>
      </c>
      <c r="N2192" s="21" t="s">
        <v>15665</v>
      </c>
      <c r="O2192" s="21" t="s">
        <v>15666</v>
      </c>
    </row>
    <row r="2193" spans="1:15" ht="15" customHeight="1">
      <c r="A2193" s="18" t="s">
        <v>281</v>
      </c>
      <c r="B2193" s="18" t="s">
        <v>282</v>
      </c>
      <c r="C2193" s="19">
        <v>20</v>
      </c>
      <c r="D2193" s="18" t="s">
        <v>826</v>
      </c>
      <c r="E2193" s="18" t="s">
        <v>15627</v>
      </c>
      <c r="F2193" s="20">
        <v>37665965</v>
      </c>
      <c r="G2193" s="18" t="s">
        <v>15667</v>
      </c>
      <c r="H2193" s="18" t="s">
        <v>15668</v>
      </c>
      <c r="I2193" s="18" t="s">
        <v>1531</v>
      </c>
      <c r="J2193" s="18"/>
      <c r="K2193" s="18" t="s">
        <v>4450</v>
      </c>
      <c r="L2193" s="20" t="s">
        <v>15669</v>
      </c>
      <c r="M2193" s="18" t="s">
        <v>4206</v>
      </c>
      <c r="N2193" s="21" t="s">
        <v>15670</v>
      </c>
      <c r="O2193" s="21" t="s">
        <v>15671</v>
      </c>
    </row>
    <row r="2194" spans="1:15" ht="15" customHeight="1">
      <c r="A2194" s="18" t="s">
        <v>281</v>
      </c>
      <c r="B2194" s="18" t="s">
        <v>282</v>
      </c>
      <c r="C2194" s="19">
        <v>20</v>
      </c>
      <c r="D2194" s="18" t="s">
        <v>826</v>
      </c>
      <c r="E2194" s="18" t="s">
        <v>15627</v>
      </c>
      <c r="F2194" s="20">
        <v>37748775</v>
      </c>
      <c r="G2194" s="18" t="s">
        <v>15672</v>
      </c>
      <c r="H2194" s="18" t="s">
        <v>15673</v>
      </c>
      <c r="I2194" s="18" t="s">
        <v>7109</v>
      </c>
      <c r="J2194" s="18" t="s">
        <v>15674</v>
      </c>
      <c r="K2194" s="18" t="s">
        <v>10255</v>
      </c>
      <c r="L2194" s="20" t="s">
        <v>15675</v>
      </c>
      <c r="M2194" s="18" t="s">
        <v>4298</v>
      </c>
      <c r="N2194" s="21" t="s">
        <v>15676</v>
      </c>
      <c r="O2194" s="21" t="s">
        <v>15677</v>
      </c>
    </row>
    <row r="2195" spans="1:15" ht="15" customHeight="1">
      <c r="A2195" s="18" t="s">
        <v>281</v>
      </c>
      <c r="B2195" s="18" t="s">
        <v>282</v>
      </c>
      <c r="C2195" s="19">
        <v>20</v>
      </c>
      <c r="D2195" s="18" t="s">
        <v>826</v>
      </c>
      <c r="E2195" s="18" t="s">
        <v>15627</v>
      </c>
      <c r="F2195" s="20">
        <v>37288481</v>
      </c>
      <c r="G2195" s="18" t="s">
        <v>15678</v>
      </c>
      <c r="H2195" s="18" t="s">
        <v>15679</v>
      </c>
      <c r="I2195" s="18" t="s">
        <v>1535</v>
      </c>
      <c r="J2195" s="18" t="s">
        <v>13476</v>
      </c>
      <c r="K2195" s="18" t="s">
        <v>8778</v>
      </c>
      <c r="L2195" s="20" t="s">
        <v>15680</v>
      </c>
      <c r="M2195" s="18" t="s">
        <v>4206</v>
      </c>
      <c r="N2195" s="21" t="s">
        <v>15681</v>
      </c>
      <c r="O2195" s="21" t="s">
        <v>15682</v>
      </c>
    </row>
    <row r="2196" spans="1:15" ht="15" customHeight="1">
      <c r="A2196" s="18" t="s">
        <v>281</v>
      </c>
      <c r="B2196" s="18" t="s">
        <v>282</v>
      </c>
      <c r="C2196" s="19">
        <v>20</v>
      </c>
      <c r="D2196" s="18" t="s">
        <v>826</v>
      </c>
      <c r="E2196" s="18" t="s">
        <v>15627</v>
      </c>
      <c r="F2196" s="20">
        <v>37736369</v>
      </c>
      <c r="G2196" s="18" t="s">
        <v>15683</v>
      </c>
      <c r="H2196" s="18" t="s">
        <v>15684</v>
      </c>
      <c r="I2196" s="18" t="s">
        <v>2314</v>
      </c>
      <c r="J2196" s="18" t="s">
        <v>15685</v>
      </c>
      <c r="K2196" s="18" t="s">
        <v>15686</v>
      </c>
      <c r="L2196" s="20" t="s">
        <v>15687</v>
      </c>
      <c r="M2196" s="18" t="s">
        <v>4206</v>
      </c>
      <c r="N2196" s="21" t="s">
        <v>15688</v>
      </c>
      <c r="O2196" s="21" t="s">
        <v>15689</v>
      </c>
    </row>
    <row r="2197" spans="1:15" ht="15" customHeight="1">
      <c r="A2197" s="18" t="s">
        <v>281</v>
      </c>
      <c r="B2197" s="18" t="s">
        <v>282</v>
      </c>
      <c r="C2197" s="19">
        <v>20</v>
      </c>
      <c r="D2197" s="18" t="s">
        <v>826</v>
      </c>
      <c r="E2197" s="18" t="s">
        <v>15627</v>
      </c>
      <c r="F2197" s="20">
        <v>37538339</v>
      </c>
      <c r="G2197" s="18" t="s">
        <v>15690</v>
      </c>
      <c r="H2197" s="18" t="s">
        <v>15691</v>
      </c>
      <c r="I2197" s="18" t="s">
        <v>558</v>
      </c>
      <c r="J2197" s="18" t="s">
        <v>15692</v>
      </c>
      <c r="K2197" s="18" t="s">
        <v>4221</v>
      </c>
      <c r="L2197" s="20" t="s">
        <v>15693</v>
      </c>
      <c r="M2197" s="18" t="s">
        <v>4206</v>
      </c>
      <c r="N2197" s="21" t="s">
        <v>15694</v>
      </c>
      <c r="O2197" s="21" t="s">
        <v>15695</v>
      </c>
    </row>
    <row r="2198" spans="1:15" ht="15" customHeight="1">
      <c r="A2198" s="18" t="s">
        <v>281</v>
      </c>
      <c r="B2198" s="18" t="s">
        <v>282</v>
      </c>
      <c r="C2198" s="19">
        <v>20</v>
      </c>
      <c r="D2198" s="18" t="s">
        <v>826</v>
      </c>
      <c r="E2198" s="18" t="s">
        <v>15627</v>
      </c>
      <c r="F2198" s="20">
        <v>37492907</v>
      </c>
      <c r="G2198" s="18" t="s">
        <v>15696</v>
      </c>
      <c r="H2198" s="18" t="s">
        <v>15697</v>
      </c>
      <c r="I2198" s="18" t="s">
        <v>1276</v>
      </c>
      <c r="J2198" s="18"/>
      <c r="K2198" s="18" t="s">
        <v>15698</v>
      </c>
      <c r="L2198" s="20" t="s">
        <v>15699</v>
      </c>
      <c r="M2198" s="18" t="s">
        <v>4444</v>
      </c>
      <c r="N2198" s="21" t="s">
        <v>15700</v>
      </c>
      <c r="O2198" s="21" t="s">
        <v>15701</v>
      </c>
    </row>
    <row r="2199" spans="1:15" ht="15" customHeight="1">
      <c r="A2199" s="18" t="s">
        <v>281</v>
      </c>
      <c r="B2199" s="18" t="s">
        <v>282</v>
      </c>
      <c r="C2199" s="19">
        <v>20</v>
      </c>
      <c r="D2199" s="18" t="s">
        <v>826</v>
      </c>
      <c r="E2199" s="18" t="s">
        <v>15627</v>
      </c>
      <c r="F2199" s="20">
        <v>37150950</v>
      </c>
      <c r="G2199" s="18" t="s">
        <v>15702</v>
      </c>
      <c r="H2199" s="18" t="s">
        <v>15703</v>
      </c>
      <c r="I2199" s="18" t="s">
        <v>1276</v>
      </c>
      <c r="J2199" s="18" t="s">
        <v>15704</v>
      </c>
      <c r="K2199" s="18" t="s">
        <v>4259</v>
      </c>
      <c r="L2199" s="20" t="s">
        <v>15705</v>
      </c>
      <c r="M2199" s="18" t="s">
        <v>4373</v>
      </c>
      <c r="N2199" s="21" t="s">
        <v>15706</v>
      </c>
      <c r="O2199" s="21" t="s">
        <v>15707</v>
      </c>
    </row>
    <row r="2200" spans="1:15" ht="15" customHeight="1">
      <c r="A2200" s="18" t="s">
        <v>281</v>
      </c>
      <c r="B2200" s="18" t="s">
        <v>282</v>
      </c>
      <c r="C2200" s="19">
        <v>20</v>
      </c>
      <c r="D2200" s="18" t="s">
        <v>826</v>
      </c>
      <c r="E2200" s="18" t="s">
        <v>15627</v>
      </c>
      <c r="F2200" s="20">
        <v>37171120</v>
      </c>
      <c r="G2200" s="18" t="s">
        <v>15702</v>
      </c>
      <c r="H2200" s="18" t="s">
        <v>15708</v>
      </c>
      <c r="I2200" s="18" t="s">
        <v>4173</v>
      </c>
      <c r="J2200" s="18" t="s">
        <v>11570</v>
      </c>
      <c r="K2200" s="18" t="s">
        <v>1241</v>
      </c>
      <c r="L2200" s="20" t="s">
        <v>15709</v>
      </c>
      <c r="M2200" s="18" t="s">
        <v>4206</v>
      </c>
      <c r="N2200" s="21" t="s">
        <v>15710</v>
      </c>
      <c r="O2200" s="21" t="s">
        <v>15711</v>
      </c>
    </row>
    <row r="2201" spans="1:15" ht="15" customHeight="1">
      <c r="A2201" s="18" t="s">
        <v>281</v>
      </c>
      <c r="B2201" s="18" t="s">
        <v>282</v>
      </c>
      <c r="C2201" s="19">
        <v>20</v>
      </c>
      <c r="D2201" s="18" t="s">
        <v>826</v>
      </c>
      <c r="E2201" s="18" t="s">
        <v>15627</v>
      </c>
      <c r="F2201" s="20">
        <v>37082517</v>
      </c>
      <c r="G2201" s="18" t="s">
        <v>15712</v>
      </c>
      <c r="H2201" s="18" t="s">
        <v>15713</v>
      </c>
      <c r="I2201" s="18" t="s">
        <v>568</v>
      </c>
      <c r="J2201" s="18" t="s">
        <v>1073</v>
      </c>
      <c r="K2201" s="18" t="s">
        <v>13835</v>
      </c>
      <c r="L2201" s="20" t="s">
        <v>15714</v>
      </c>
      <c r="M2201" s="18" t="s">
        <v>5235</v>
      </c>
      <c r="N2201" s="21" t="s">
        <v>15715</v>
      </c>
      <c r="O2201" s="21" t="s">
        <v>15716</v>
      </c>
    </row>
    <row r="2202" spans="1:15" ht="15" customHeight="1">
      <c r="A2202" s="18" t="s">
        <v>281</v>
      </c>
      <c r="B2202" s="18" t="s">
        <v>282</v>
      </c>
      <c r="C2202" s="19">
        <v>20</v>
      </c>
      <c r="D2202" s="18" t="s">
        <v>826</v>
      </c>
      <c r="E2202" s="18" t="s">
        <v>15627</v>
      </c>
      <c r="F2202" s="20">
        <v>36537700</v>
      </c>
      <c r="G2202" s="18" t="s">
        <v>15717</v>
      </c>
      <c r="H2202" s="18" t="s">
        <v>15718</v>
      </c>
      <c r="I2202" s="18" t="s">
        <v>570</v>
      </c>
      <c r="J2202" s="18" t="s">
        <v>15719</v>
      </c>
      <c r="K2202" s="18" t="s">
        <v>11660</v>
      </c>
      <c r="L2202" s="20" t="s">
        <v>15720</v>
      </c>
      <c r="M2202" s="18" t="s">
        <v>4373</v>
      </c>
      <c r="N2202" s="21" t="s">
        <v>15721</v>
      </c>
      <c r="O2202" s="21" t="s">
        <v>15722</v>
      </c>
    </row>
    <row r="2203" spans="1:15" ht="15" customHeight="1">
      <c r="A2203" s="18" t="s">
        <v>281</v>
      </c>
      <c r="B2203" s="18" t="s">
        <v>282</v>
      </c>
      <c r="C2203" s="19">
        <v>20</v>
      </c>
      <c r="D2203" s="18" t="s">
        <v>826</v>
      </c>
      <c r="E2203" s="18" t="s">
        <v>15627</v>
      </c>
      <c r="F2203" s="20">
        <v>36730502</v>
      </c>
      <c r="G2203" s="18" t="s">
        <v>15723</v>
      </c>
      <c r="H2203" s="18" t="s">
        <v>15724</v>
      </c>
      <c r="I2203" s="18" t="s">
        <v>6215</v>
      </c>
      <c r="J2203" s="18"/>
      <c r="K2203" s="18" t="s">
        <v>4450</v>
      </c>
      <c r="L2203" s="20" t="s">
        <v>15725</v>
      </c>
      <c r="M2203" s="18" t="s">
        <v>4215</v>
      </c>
      <c r="N2203" s="21" t="s">
        <v>15726</v>
      </c>
      <c r="O2203" s="21" t="s">
        <v>15727</v>
      </c>
    </row>
    <row r="2204" spans="1:15" ht="15" customHeight="1">
      <c r="A2204" s="18" t="s">
        <v>281</v>
      </c>
      <c r="B2204" s="18" t="s">
        <v>282</v>
      </c>
      <c r="C2204" s="19">
        <v>20</v>
      </c>
      <c r="D2204" s="18" t="s">
        <v>826</v>
      </c>
      <c r="E2204" s="18" t="s">
        <v>15627</v>
      </c>
      <c r="F2204" s="20">
        <v>36586054</v>
      </c>
      <c r="G2204" s="18" t="s">
        <v>15728</v>
      </c>
      <c r="H2204" s="18" t="s">
        <v>15729</v>
      </c>
      <c r="I2204" s="18" t="s">
        <v>927</v>
      </c>
      <c r="J2204" s="18" t="s">
        <v>2372</v>
      </c>
      <c r="K2204" s="18" t="s">
        <v>15730</v>
      </c>
      <c r="L2204" s="20" t="s">
        <v>15731</v>
      </c>
      <c r="M2204" s="18" t="s">
        <v>4215</v>
      </c>
      <c r="N2204" s="21" t="s">
        <v>15732</v>
      </c>
      <c r="O2204" s="21" t="s">
        <v>15733</v>
      </c>
    </row>
    <row r="2205" spans="1:15" ht="15" customHeight="1">
      <c r="A2205" s="18" t="s">
        <v>281</v>
      </c>
      <c r="B2205" s="18" t="s">
        <v>282</v>
      </c>
      <c r="C2205" s="19">
        <v>20</v>
      </c>
      <c r="D2205" s="18" t="s">
        <v>826</v>
      </c>
      <c r="E2205" s="18" t="s">
        <v>15627</v>
      </c>
      <c r="F2205" s="20">
        <v>36751329</v>
      </c>
      <c r="G2205" s="18" t="s">
        <v>15734</v>
      </c>
      <c r="H2205" s="18" t="s">
        <v>15735</v>
      </c>
      <c r="I2205" s="18" t="s">
        <v>927</v>
      </c>
      <c r="J2205" s="18" t="s">
        <v>15736</v>
      </c>
      <c r="K2205" s="18" t="s">
        <v>4221</v>
      </c>
      <c r="L2205" s="20" t="s">
        <v>15737</v>
      </c>
      <c r="M2205" s="18" t="s">
        <v>4206</v>
      </c>
      <c r="N2205" s="21" t="s">
        <v>15738</v>
      </c>
      <c r="O2205" s="21" t="s">
        <v>15739</v>
      </c>
    </row>
    <row r="2206" spans="1:15" ht="15" customHeight="1">
      <c r="A2206" s="18" t="s">
        <v>281</v>
      </c>
      <c r="B2206" s="18" t="s">
        <v>282</v>
      </c>
      <c r="C2206" s="19">
        <v>20</v>
      </c>
      <c r="D2206" s="18" t="s">
        <v>826</v>
      </c>
      <c r="E2206" s="18" t="s">
        <v>15627</v>
      </c>
      <c r="F2206" s="20">
        <v>36263623</v>
      </c>
      <c r="G2206" s="18" t="s">
        <v>15723</v>
      </c>
      <c r="H2206" s="18" t="s">
        <v>15740</v>
      </c>
      <c r="I2206" s="18" t="s">
        <v>2722</v>
      </c>
      <c r="J2206" s="18" t="s">
        <v>15741</v>
      </c>
      <c r="K2206" s="18" t="s">
        <v>10255</v>
      </c>
      <c r="L2206" s="20" t="s">
        <v>15742</v>
      </c>
      <c r="M2206" s="18" t="s">
        <v>7165</v>
      </c>
      <c r="N2206" s="21" t="s">
        <v>15743</v>
      </c>
      <c r="O2206" s="21" t="s">
        <v>15744</v>
      </c>
    </row>
    <row r="2207" spans="1:15" ht="15" customHeight="1">
      <c r="A2207" s="18" t="s">
        <v>281</v>
      </c>
      <c r="B2207" s="18" t="s">
        <v>282</v>
      </c>
      <c r="C2207" s="19">
        <v>20</v>
      </c>
      <c r="D2207" s="18" t="s">
        <v>826</v>
      </c>
      <c r="E2207" s="18" t="s">
        <v>15627</v>
      </c>
      <c r="F2207" s="20">
        <v>37067126</v>
      </c>
      <c r="G2207" s="18" t="s">
        <v>15745</v>
      </c>
      <c r="H2207" s="18" t="s">
        <v>15746</v>
      </c>
      <c r="I2207" s="18" t="s">
        <v>15747</v>
      </c>
      <c r="J2207" s="18"/>
      <c r="K2207" s="18" t="s">
        <v>14820</v>
      </c>
      <c r="L2207" s="20" t="s">
        <v>15748</v>
      </c>
      <c r="M2207" s="18" t="s">
        <v>4206</v>
      </c>
      <c r="N2207" s="21" t="s">
        <v>15749</v>
      </c>
      <c r="O2207" s="21" t="s">
        <v>15750</v>
      </c>
    </row>
    <row r="2208" spans="1:15" ht="15" customHeight="1">
      <c r="A2208" s="18" t="s">
        <v>281</v>
      </c>
      <c r="B2208" s="18" t="s">
        <v>282</v>
      </c>
      <c r="C2208" s="19">
        <v>20</v>
      </c>
      <c r="D2208" s="18" t="s">
        <v>826</v>
      </c>
      <c r="E2208" s="18" t="s">
        <v>15627</v>
      </c>
      <c r="F2208" s="20">
        <v>37029288</v>
      </c>
      <c r="G2208" s="18" t="s">
        <v>15751</v>
      </c>
      <c r="H2208" s="18" t="s">
        <v>15752</v>
      </c>
      <c r="I2208" s="18" t="s">
        <v>15753</v>
      </c>
      <c r="J2208" s="18" t="s">
        <v>6170</v>
      </c>
      <c r="K2208" s="18" t="s">
        <v>5641</v>
      </c>
      <c r="L2208" s="20" t="s">
        <v>15754</v>
      </c>
      <c r="M2208" s="18" t="s">
        <v>4215</v>
      </c>
      <c r="N2208" s="21" t="s">
        <v>15755</v>
      </c>
      <c r="O2208" s="21" t="s">
        <v>15756</v>
      </c>
    </row>
    <row r="2209" spans="1:15" ht="15" customHeight="1">
      <c r="A2209" s="18" t="s">
        <v>281</v>
      </c>
      <c r="B2209" s="18" t="s">
        <v>282</v>
      </c>
      <c r="C2209" s="19">
        <v>20</v>
      </c>
      <c r="D2209" s="18" t="s">
        <v>826</v>
      </c>
      <c r="E2209" s="18" t="s">
        <v>15627</v>
      </c>
      <c r="F2209" s="20">
        <v>36735582</v>
      </c>
      <c r="G2209" s="18" t="s">
        <v>15757</v>
      </c>
      <c r="H2209" s="18" t="s">
        <v>15758</v>
      </c>
      <c r="I2209" s="18" t="s">
        <v>15759</v>
      </c>
      <c r="J2209" s="18" t="s">
        <v>15760</v>
      </c>
      <c r="K2209" s="18" t="s">
        <v>11600</v>
      </c>
      <c r="L2209" s="20" t="s">
        <v>15761</v>
      </c>
      <c r="M2209" s="18" t="s">
        <v>4206</v>
      </c>
      <c r="N2209" s="21" t="s">
        <v>15762</v>
      </c>
      <c r="O2209" s="21" t="s">
        <v>15763</v>
      </c>
    </row>
    <row r="2210" spans="1:15" ht="15" customHeight="1">
      <c r="A2210" s="18" t="s">
        <v>281</v>
      </c>
      <c r="B2210" s="18" t="s">
        <v>282</v>
      </c>
      <c r="C2210" s="19">
        <v>20</v>
      </c>
      <c r="D2210" s="18" t="s">
        <v>826</v>
      </c>
      <c r="E2210" s="18" t="s">
        <v>15627</v>
      </c>
      <c r="F2210" s="20">
        <v>37614517</v>
      </c>
      <c r="G2210" s="18" t="s">
        <v>15764</v>
      </c>
      <c r="H2210" s="18" t="s">
        <v>15765</v>
      </c>
      <c r="I2210" s="18" t="s">
        <v>661</v>
      </c>
      <c r="J2210" s="18" t="s">
        <v>15766</v>
      </c>
      <c r="K2210" s="18" t="s">
        <v>15767</v>
      </c>
      <c r="L2210" s="20">
        <v>845.74652777777783</v>
      </c>
      <c r="M2210" s="18" t="s">
        <v>4206</v>
      </c>
      <c r="N2210" s="21" t="s">
        <v>15768</v>
      </c>
      <c r="O2210" s="21" t="s">
        <v>15769</v>
      </c>
    </row>
    <row r="2211" spans="1:15" ht="15" customHeight="1">
      <c r="A2211" s="18" t="s">
        <v>281</v>
      </c>
      <c r="B2211" s="18" t="s">
        <v>282</v>
      </c>
      <c r="C2211" s="19">
        <v>20</v>
      </c>
      <c r="D2211" s="18" t="s">
        <v>826</v>
      </c>
      <c r="E2211" s="18" t="s">
        <v>15627</v>
      </c>
      <c r="F2211" s="20">
        <v>35879246</v>
      </c>
      <c r="G2211" s="18" t="s">
        <v>15770</v>
      </c>
      <c r="H2211" s="18" t="s">
        <v>15771</v>
      </c>
      <c r="I2211" s="18" t="s">
        <v>3274</v>
      </c>
      <c r="J2211" s="18" t="s">
        <v>15772</v>
      </c>
      <c r="K2211" s="18" t="s">
        <v>5641</v>
      </c>
      <c r="L2211" s="20" t="s">
        <v>15773</v>
      </c>
      <c r="M2211" s="18" t="s">
        <v>4206</v>
      </c>
      <c r="N2211" s="21" t="s">
        <v>15774</v>
      </c>
      <c r="O2211" s="21" t="s">
        <v>15775</v>
      </c>
    </row>
    <row r="2212" spans="1:15" ht="15" customHeight="1">
      <c r="A2212" s="18" t="s">
        <v>281</v>
      </c>
      <c r="B2212" s="18" t="s">
        <v>282</v>
      </c>
      <c r="C2212" s="19">
        <v>20</v>
      </c>
      <c r="D2212" s="18" t="s">
        <v>826</v>
      </c>
      <c r="E2212" s="18" t="s">
        <v>15627</v>
      </c>
      <c r="F2212" s="20">
        <v>35906850</v>
      </c>
      <c r="G2212" s="18" t="s">
        <v>15776</v>
      </c>
      <c r="H2212" s="18" t="s">
        <v>15777</v>
      </c>
      <c r="I2212" s="18" t="s">
        <v>2121</v>
      </c>
      <c r="J2212" s="18" t="s">
        <v>5293</v>
      </c>
      <c r="K2212" s="18" t="s">
        <v>8408</v>
      </c>
      <c r="L2212" s="20" t="s">
        <v>15778</v>
      </c>
      <c r="M2212" s="18" t="s">
        <v>4373</v>
      </c>
      <c r="N2212" s="21" t="s">
        <v>15779</v>
      </c>
      <c r="O2212" s="21" t="s">
        <v>15780</v>
      </c>
    </row>
    <row r="2213" spans="1:15" ht="15" customHeight="1">
      <c r="A2213" s="18" t="s">
        <v>281</v>
      </c>
      <c r="B2213" s="18" t="s">
        <v>282</v>
      </c>
      <c r="C2213" s="19">
        <v>20</v>
      </c>
      <c r="D2213" s="18" t="s">
        <v>826</v>
      </c>
      <c r="E2213" s="18" t="s">
        <v>15627</v>
      </c>
      <c r="F2213" s="20">
        <v>35514125</v>
      </c>
      <c r="G2213" s="18" t="s">
        <v>15781</v>
      </c>
      <c r="H2213" s="18" t="s">
        <v>15782</v>
      </c>
      <c r="I2213" s="18" t="s">
        <v>2121</v>
      </c>
      <c r="J2213" s="18" t="s">
        <v>7756</v>
      </c>
      <c r="K2213" s="18" t="s">
        <v>4450</v>
      </c>
      <c r="L2213" s="20" t="s">
        <v>15783</v>
      </c>
      <c r="M2213" s="18" t="s">
        <v>4206</v>
      </c>
      <c r="N2213" s="21" t="s">
        <v>15784</v>
      </c>
      <c r="O2213" s="21" t="s">
        <v>15785</v>
      </c>
    </row>
    <row r="2214" spans="1:15" ht="15" customHeight="1">
      <c r="A2214" s="18" t="s">
        <v>281</v>
      </c>
      <c r="B2214" s="18" t="s">
        <v>282</v>
      </c>
      <c r="C2214" s="19">
        <v>20</v>
      </c>
      <c r="D2214" s="18" t="s">
        <v>826</v>
      </c>
      <c r="E2214" s="18" t="s">
        <v>15627</v>
      </c>
      <c r="F2214" s="20">
        <v>36092255</v>
      </c>
      <c r="G2214" s="18" t="s">
        <v>15786</v>
      </c>
      <c r="H2214" s="18" t="s">
        <v>15787</v>
      </c>
      <c r="I2214" s="18" t="s">
        <v>1154</v>
      </c>
      <c r="J2214" s="18" t="s">
        <v>15788</v>
      </c>
      <c r="K2214" s="18" t="s">
        <v>4221</v>
      </c>
      <c r="L2214" s="20" t="s">
        <v>15789</v>
      </c>
      <c r="M2214" s="18" t="s">
        <v>4206</v>
      </c>
      <c r="N2214" s="21" t="s">
        <v>15790</v>
      </c>
      <c r="O2214" s="21" t="s">
        <v>15791</v>
      </c>
    </row>
    <row r="2215" spans="1:15" ht="15" customHeight="1">
      <c r="A2215" s="18" t="s">
        <v>281</v>
      </c>
      <c r="B2215" s="18" t="s">
        <v>282</v>
      </c>
      <c r="C2215" s="19">
        <v>20</v>
      </c>
      <c r="D2215" s="18" t="s">
        <v>826</v>
      </c>
      <c r="E2215" s="18" t="s">
        <v>15627</v>
      </c>
      <c r="F2215" s="20">
        <v>35608170</v>
      </c>
      <c r="G2215" s="18" t="s">
        <v>15792</v>
      </c>
      <c r="H2215" s="18" t="s">
        <v>15793</v>
      </c>
      <c r="I2215" s="18" t="s">
        <v>1154</v>
      </c>
      <c r="J2215" s="18" t="s">
        <v>15794</v>
      </c>
      <c r="K2215" s="18" t="s">
        <v>4259</v>
      </c>
      <c r="L2215" s="20" t="s">
        <v>15795</v>
      </c>
      <c r="M2215" s="18" t="s">
        <v>4373</v>
      </c>
      <c r="N2215" s="21" t="s">
        <v>15796</v>
      </c>
      <c r="O2215" s="21" t="s">
        <v>15797</v>
      </c>
    </row>
    <row r="2216" spans="1:15" ht="15" customHeight="1">
      <c r="A2216" s="18" t="s">
        <v>281</v>
      </c>
      <c r="B2216" s="18" t="s">
        <v>282</v>
      </c>
      <c r="C2216" s="19">
        <v>20</v>
      </c>
      <c r="D2216" s="18" t="s">
        <v>826</v>
      </c>
      <c r="E2216" s="18" t="s">
        <v>15627</v>
      </c>
      <c r="F2216" s="20">
        <v>35596594</v>
      </c>
      <c r="G2216" s="18" t="s">
        <v>15798</v>
      </c>
      <c r="H2216" s="18" t="s">
        <v>15799</v>
      </c>
      <c r="I2216" s="18" t="s">
        <v>1154</v>
      </c>
      <c r="J2216" s="18" t="s">
        <v>15800</v>
      </c>
      <c r="K2216" s="18" t="s">
        <v>4450</v>
      </c>
      <c r="L2216" s="20" t="s">
        <v>15801</v>
      </c>
      <c r="M2216" s="18" t="s">
        <v>4373</v>
      </c>
      <c r="N2216" s="21" t="s">
        <v>15802</v>
      </c>
      <c r="O2216" s="21" t="s">
        <v>15803</v>
      </c>
    </row>
    <row r="2217" spans="1:15" ht="15" customHeight="1">
      <c r="A2217" s="18" t="s">
        <v>281</v>
      </c>
      <c r="B2217" s="18" t="s">
        <v>282</v>
      </c>
      <c r="C2217" s="19">
        <v>20</v>
      </c>
      <c r="D2217" s="18" t="s">
        <v>826</v>
      </c>
      <c r="E2217" s="18" t="s">
        <v>15627</v>
      </c>
      <c r="F2217" s="20">
        <v>35892257</v>
      </c>
      <c r="G2217" s="18" t="s">
        <v>15804</v>
      </c>
      <c r="H2217" s="18" t="s">
        <v>15805</v>
      </c>
      <c r="I2217" s="18" t="s">
        <v>1154</v>
      </c>
      <c r="J2217" s="18" t="s">
        <v>15806</v>
      </c>
      <c r="K2217" s="18" t="s">
        <v>7633</v>
      </c>
      <c r="L2217" s="20" t="s">
        <v>15807</v>
      </c>
      <c r="M2217" s="18" t="s">
        <v>5496</v>
      </c>
      <c r="N2217" s="21" t="s">
        <v>15808</v>
      </c>
      <c r="O2217" s="21" t="s">
        <v>15809</v>
      </c>
    </row>
    <row r="2218" spans="1:15" ht="15" customHeight="1">
      <c r="A2218" s="18" t="s">
        <v>281</v>
      </c>
      <c r="B2218" s="18" t="s">
        <v>282</v>
      </c>
      <c r="C2218" s="19">
        <v>20</v>
      </c>
      <c r="D2218" s="18" t="s">
        <v>826</v>
      </c>
      <c r="E2218" s="18" t="s">
        <v>15627</v>
      </c>
      <c r="F2218" s="20">
        <v>35434841</v>
      </c>
      <c r="G2218" s="18" t="s">
        <v>15810</v>
      </c>
      <c r="H2218" s="18" t="s">
        <v>15811</v>
      </c>
      <c r="I2218" s="18" t="s">
        <v>1154</v>
      </c>
      <c r="J2218" s="18" t="s">
        <v>15812</v>
      </c>
      <c r="K2218" s="18" t="s">
        <v>4450</v>
      </c>
      <c r="L2218" s="20" t="s">
        <v>15813</v>
      </c>
      <c r="M2218" s="18" t="s">
        <v>4215</v>
      </c>
      <c r="N2218" s="21" t="s">
        <v>15814</v>
      </c>
      <c r="O2218" s="21" t="s">
        <v>15815</v>
      </c>
    </row>
    <row r="2219" spans="1:15" ht="15" customHeight="1">
      <c r="A2219" s="18" t="s">
        <v>281</v>
      </c>
      <c r="B2219" s="18" t="s">
        <v>282</v>
      </c>
      <c r="C2219" s="19">
        <v>20</v>
      </c>
      <c r="D2219" s="18" t="s">
        <v>826</v>
      </c>
      <c r="E2219" s="18" t="s">
        <v>15627</v>
      </c>
      <c r="F2219" s="20">
        <v>35278233</v>
      </c>
      <c r="G2219" s="18" t="s">
        <v>15816</v>
      </c>
      <c r="H2219" s="18" t="s">
        <v>15817</v>
      </c>
      <c r="I2219" s="18" t="s">
        <v>954</v>
      </c>
      <c r="J2219" s="18" t="s">
        <v>15818</v>
      </c>
      <c r="K2219" s="18" t="s">
        <v>4259</v>
      </c>
      <c r="L2219" s="20" t="s">
        <v>15819</v>
      </c>
      <c r="M2219" s="18" t="s">
        <v>4373</v>
      </c>
      <c r="N2219" s="21" t="s">
        <v>15820</v>
      </c>
      <c r="O2219" s="21" t="s">
        <v>15821</v>
      </c>
    </row>
    <row r="2220" spans="1:15" ht="15" customHeight="1">
      <c r="A2220" s="18" t="s">
        <v>281</v>
      </c>
      <c r="B2220" s="18" t="s">
        <v>282</v>
      </c>
      <c r="C2220" s="19">
        <v>20</v>
      </c>
      <c r="D2220" s="18" t="s">
        <v>826</v>
      </c>
      <c r="E2220" s="18" t="s">
        <v>15627</v>
      </c>
      <c r="F2220" s="20">
        <v>35717147</v>
      </c>
      <c r="G2220" s="18" t="s">
        <v>15822</v>
      </c>
      <c r="H2220" s="18" t="s">
        <v>15823</v>
      </c>
      <c r="I2220" s="18" t="s">
        <v>3588</v>
      </c>
      <c r="J2220" s="18" t="s">
        <v>3588</v>
      </c>
      <c r="K2220" s="18" t="s">
        <v>15824</v>
      </c>
      <c r="L2220" s="20" t="s">
        <v>15825</v>
      </c>
      <c r="M2220" s="18" t="s">
        <v>4444</v>
      </c>
      <c r="N2220" s="21" t="s">
        <v>15826</v>
      </c>
      <c r="O2220" s="21" t="s">
        <v>15827</v>
      </c>
    </row>
    <row r="2221" spans="1:15" ht="15" customHeight="1">
      <c r="A2221" s="18" t="s">
        <v>281</v>
      </c>
      <c r="B2221" s="18" t="s">
        <v>282</v>
      </c>
      <c r="C2221" s="19">
        <v>20</v>
      </c>
      <c r="D2221" s="18" t="s">
        <v>826</v>
      </c>
      <c r="E2221" s="18" t="s">
        <v>15627</v>
      </c>
      <c r="F2221" s="20">
        <v>35147995</v>
      </c>
      <c r="G2221" s="18" t="s">
        <v>15828</v>
      </c>
      <c r="H2221" s="18" t="s">
        <v>3670</v>
      </c>
      <c r="I2221" s="18" t="s">
        <v>1913</v>
      </c>
      <c r="J2221" s="18" t="s">
        <v>15829</v>
      </c>
      <c r="K2221" s="18" t="s">
        <v>4259</v>
      </c>
      <c r="L2221" s="20" t="s">
        <v>15830</v>
      </c>
      <c r="M2221" s="18" t="s">
        <v>4320</v>
      </c>
      <c r="N2221" s="21" t="s">
        <v>15831</v>
      </c>
      <c r="O2221" s="21" t="s">
        <v>15832</v>
      </c>
    </row>
    <row r="2222" spans="1:15" ht="15" customHeight="1">
      <c r="A2222" s="18" t="s">
        <v>281</v>
      </c>
      <c r="B2222" s="18" t="s">
        <v>282</v>
      </c>
      <c r="C2222" s="19">
        <v>20</v>
      </c>
      <c r="D2222" s="18" t="s">
        <v>826</v>
      </c>
      <c r="E2222" s="18" t="s">
        <v>15627</v>
      </c>
      <c r="F2222" s="20">
        <v>35644871</v>
      </c>
      <c r="G2222" s="18" t="s">
        <v>15833</v>
      </c>
      <c r="H2222" s="18" t="s">
        <v>15834</v>
      </c>
      <c r="I2222" s="18" t="s">
        <v>2624</v>
      </c>
      <c r="J2222" s="18" t="s">
        <v>15835</v>
      </c>
      <c r="K2222" s="18" t="s">
        <v>5641</v>
      </c>
      <c r="L2222" s="20" t="s">
        <v>15836</v>
      </c>
      <c r="M2222" s="18" t="s">
        <v>4206</v>
      </c>
      <c r="N2222" s="21" t="s">
        <v>15837</v>
      </c>
      <c r="O2222" s="21" t="s">
        <v>15838</v>
      </c>
    </row>
    <row r="2223" spans="1:15" ht="15" customHeight="1">
      <c r="A2223" s="18" t="s">
        <v>281</v>
      </c>
      <c r="B2223" s="18" t="s">
        <v>282</v>
      </c>
      <c r="C2223" s="19">
        <v>20</v>
      </c>
      <c r="D2223" s="18" t="s">
        <v>826</v>
      </c>
      <c r="E2223" s="18" t="s">
        <v>15627</v>
      </c>
      <c r="F2223" s="20">
        <v>34856001</v>
      </c>
      <c r="G2223" s="18" t="s">
        <v>15717</v>
      </c>
      <c r="H2223" s="18" t="s">
        <v>15839</v>
      </c>
      <c r="I2223" s="18" t="s">
        <v>2624</v>
      </c>
      <c r="J2223" s="18" t="s">
        <v>15840</v>
      </c>
      <c r="K2223" s="18" t="s">
        <v>4450</v>
      </c>
      <c r="L2223" s="20" t="s">
        <v>15841</v>
      </c>
      <c r="M2223" s="18" t="s">
        <v>4215</v>
      </c>
      <c r="N2223" s="21" t="s">
        <v>15842</v>
      </c>
      <c r="O2223" s="21" t="s">
        <v>15843</v>
      </c>
    </row>
    <row r="2224" spans="1:15" ht="15" customHeight="1">
      <c r="A2224" s="18" t="s">
        <v>281</v>
      </c>
      <c r="B2224" s="18" t="s">
        <v>282</v>
      </c>
      <c r="C2224" s="19">
        <v>20</v>
      </c>
      <c r="D2224" s="18" t="s">
        <v>826</v>
      </c>
      <c r="E2224" s="18" t="s">
        <v>15627</v>
      </c>
      <c r="F2224" s="20">
        <v>34711576</v>
      </c>
      <c r="G2224" s="18" t="s">
        <v>15844</v>
      </c>
      <c r="H2224" s="18" t="s">
        <v>15845</v>
      </c>
      <c r="I2224" s="18" t="s">
        <v>2624</v>
      </c>
      <c r="J2224" s="18" t="s">
        <v>13834</v>
      </c>
      <c r="K2224" s="18" t="s">
        <v>9085</v>
      </c>
      <c r="L2224" s="20" t="s">
        <v>15846</v>
      </c>
      <c r="M2224" s="18" t="s">
        <v>4206</v>
      </c>
      <c r="N2224" s="21" t="s">
        <v>15847</v>
      </c>
      <c r="O2224" s="21" t="s">
        <v>15848</v>
      </c>
    </row>
    <row r="2225" spans="1:15" ht="15" customHeight="1">
      <c r="A2225" s="18" t="s">
        <v>281</v>
      </c>
      <c r="B2225" s="18" t="s">
        <v>282</v>
      </c>
      <c r="C2225" s="19">
        <v>20</v>
      </c>
      <c r="D2225" s="18" t="s">
        <v>826</v>
      </c>
      <c r="E2225" s="18" t="s">
        <v>15627</v>
      </c>
      <c r="F2225" s="20">
        <v>33962541</v>
      </c>
      <c r="G2225" s="18" t="s">
        <v>15849</v>
      </c>
      <c r="H2225" s="18" t="s">
        <v>15850</v>
      </c>
      <c r="I2225" s="18" t="s">
        <v>2624</v>
      </c>
      <c r="J2225" s="18" t="s">
        <v>15851</v>
      </c>
      <c r="K2225" s="18" t="s">
        <v>4483</v>
      </c>
      <c r="L2225" s="20" t="s">
        <v>15852</v>
      </c>
      <c r="M2225" s="18" t="s">
        <v>4373</v>
      </c>
      <c r="N2225" s="21" t="s">
        <v>15853</v>
      </c>
      <c r="O2225" s="21" t="s">
        <v>15854</v>
      </c>
    </row>
    <row r="2226" spans="1:15" ht="15" customHeight="1">
      <c r="A2226" s="18" t="s">
        <v>281</v>
      </c>
      <c r="B2226" s="18" t="s">
        <v>282</v>
      </c>
      <c r="C2226" s="19">
        <v>20</v>
      </c>
      <c r="D2226" s="18" t="s">
        <v>826</v>
      </c>
      <c r="E2226" s="18" t="s">
        <v>15627</v>
      </c>
      <c r="F2226" s="20">
        <v>35432995</v>
      </c>
      <c r="G2226" s="18" t="s">
        <v>15855</v>
      </c>
      <c r="H2226" s="18" t="s">
        <v>15856</v>
      </c>
      <c r="I2226" s="18" t="s">
        <v>1734</v>
      </c>
      <c r="J2226" s="18" t="s">
        <v>15857</v>
      </c>
      <c r="K2226" s="18" t="s">
        <v>13835</v>
      </c>
      <c r="L2226" s="20" t="s">
        <v>15858</v>
      </c>
      <c r="M2226" s="18" t="s">
        <v>5235</v>
      </c>
      <c r="N2226" s="21" t="s">
        <v>15859</v>
      </c>
      <c r="O2226" s="21" t="s">
        <v>15860</v>
      </c>
    </row>
    <row r="2227" spans="1:15" ht="15" customHeight="1">
      <c r="A2227" s="18" t="s">
        <v>281</v>
      </c>
      <c r="B2227" s="18" t="s">
        <v>282</v>
      </c>
      <c r="C2227" s="19">
        <v>20</v>
      </c>
      <c r="D2227" s="18" t="s">
        <v>826</v>
      </c>
      <c r="E2227" s="18" t="s">
        <v>15627</v>
      </c>
      <c r="F2227" s="20">
        <v>34914164</v>
      </c>
      <c r="G2227" s="18" t="s">
        <v>15861</v>
      </c>
      <c r="H2227" s="18" t="s">
        <v>15862</v>
      </c>
      <c r="I2227" s="18" t="s">
        <v>709</v>
      </c>
      <c r="J2227" s="18" t="s">
        <v>15840</v>
      </c>
      <c r="K2227" s="18" t="s">
        <v>8408</v>
      </c>
      <c r="L2227" s="20" t="s">
        <v>15863</v>
      </c>
      <c r="M2227" s="18" t="s">
        <v>4206</v>
      </c>
      <c r="N2227" s="21" t="s">
        <v>15864</v>
      </c>
      <c r="O2227" s="21" t="s">
        <v>15865</v>
      </c>
    </row>
    <row r="2228" spans="1:15" ht="15" customHeight="1">
      <c r="A2228" s="18" t="s">
        <v>281</v>
      </c>
      <c r="B2228" s="18" t="s">
        <v>282</v>
      </c>
      <c r="C2228" s="19">
        <v>20</v>
      </c>
      <c r="D2228" s="18" t="s">
        <v>826</v>
      </c>
      <c r="E2228" s="18" t="s">
        <v>15627</v>
      </c>
      <c r="F2228" s="20">
        <v>34882829</v>
      </c>
      <c r="G2228" s="18" t="s">
        <v>15866</v>
      </c>
      <c r="H2228" s="18" t="s">
        <v>15867</v>
      </c>
      <c r="I2228" s="18" t="s">
        <v>709</v>
      </c>
      <c r="J2228" s="18" t="s">
        <v>2789</v>
      </c>
      <c r="K2228" s="18" t="s">
        <v>4450</v>
      </c>
      <c r="L2228" s="20" t="s">
        <v>15868</v>
      </c>
      <c r="M2228" s="18" t="s">
        <v>4452</v>
      </c>
      <c r="N2228" s="21" t="s">
        <v>15869</v>
      </c>
      <c r="O2228" s="21" t="s">
        <v>15870</v>
      </c>
    </row>
    <row r="2229" spans="1:15" ht="15" customHeight="1">
      <c r="A2229" s="18" t="s">
        <v>281</v>
      </c>
      <c r="B2229" s="18" t="s">
        <v>282</v>
      </c>
      <c r="C2229" s="19">
        <v>20</v>
      </c>
      <c r="D2229" s="18" t="s">
        <v>826</v>
      </c>
      <c r="E2229" s="18" t="s">
        <v>15627</v>
      </c>
      <c r="F2229" s="20">
        <v>34674292</v>
      </c>
      <c r="G2229" s="18" t="s">
        <v>15871</v>
      </c>
      <c r="H2229" s="18" t="s">
        <v>15872</v>
      </c>
      <c r="I2229" s="18" t="s">
        <v>709</v>
      </c>
      <c r="J2229" s="18" t="s">
        <v>3447</v>
      </c>
      <c r="K2229" s="18" t="s">
        <v>4450</v>
      </c>
      <c r="L2229" s="20" t="s">
        <v>15873</v>
      </c>
      <c r="M2229" s="18" t="s">
        <v>4373</v>
      </c>
      <c r="N2229" s="21" t="s">
        <v>15874</v>
      </c>
      <c r="O2229" s="21" t="s">
        <v>15875</v>
      </c>
    </row>
    <row r="2230" spans="1:15" ht="15" customHeight="1">
      <c r="A2230" s="18" t="s">
        <v>281</v>
      </c>
      <c r="B2230" s="18" t="s">
        <v>282</v>
      </c>
      <c r="C2230" s="19">
        <v>20</v>
      </c>
      <c r="D2230" s="18" t="s">
        <v>826</v>
      </c>
      <c r="E2230" s="18" t="s">
        <v>15627</v>
      </c>
      <c r="F2230" s="20">
        <v>34398995</v>
      </c>
      <c r="G2230" s="18" t="s">
        <v>15876</v>
      </c>
      <c r="H2230" s="18" t="s">
        <v>15877</v>
      </c>
      <c r="I2230" s="18" t="s">
        <v>883</v>
      </c>
      <c r="J2230" s="18" t="s">
        <v>15878</v>
      </c>
      <c r="K2230" s="18" t="s">
        <v>4450</v>
      </c>
      <c r="L2230" s="20" t="s">
        <v>15879</v>
      </c>
      <c r="M2230" s="18" t="s">
        <v>4373</v>
      </c>
      <c r="N2230" s="21" t="s">
        <v>15880</v>
      </c>
      <c r="O2230" s="21" t="s">
        <v>15881</v>
      </c>
    </row>
    <row r="2231" spans="1:15" ht="15" customHeight="1">
      <c r="A2231" s="18" t="s">
        <v>281</v>
      </c>
      <c r="B2231" s="18" t="s">
        <v>282</v>
      </c>
      <c r="C2231" s="19">
        <v>20</v>
      </c>
      <c r="D2231" s="18" t="s">
        <v>826</v>
      </c>
      <c r="E2231" s="18" t="s">
        <v>15627</v>
      </c>
      <c r="F2231" s="20">
        <v>33864398</v>
      </c>
      <c r="G2231" s="18" t="s">
        <v>15628</v>
      </c>
      <c r="H2231" s="18" t="s">
        <v>15882</v>
      </c>
      <c r="I2231" s="18" t="s">
        <v>1587</v>
      </c>
      <c r="J2231" s="18" t="s">
        <v>15883</v>
      </c>
      <c r="K2231" s="18" t="s">
        <v>4450</v>
      </c>
      <c r="L2231" s="20" t="s">
        <v>15884</v>
      </c>
      <c r="M2231" s="18" t="s">
        <v>4206</v>
      </c>
      <c r="N2231" s="21" t="s">
        <v>15885</v>
      </c>
      <c r="O2231" s="21" t="s">
        <v>15886</v>
      </c>
    </row>
    <row r="2232" spans="1:15" ht="15" customHeight="1">
      <c r="A2232" s="18" t="s">
        <v>281</v>
      </c>
      <c r="B2232" s="18" t="s">
        <v>282</v>
      </c>
      <c r="C2232" s="19">
        <v>20</v>
      </c>
      <c r="D2232" s="18" t="s">
        <v>826</v>
      </c>
      <c r="E2232" s="18" t="s">
        <v>15627</v>
      </c>
      <c r="F2232" s="20">
        <v>34137070</v>
      </c>
      <c r="G2232" s="18" t="s">
        <v>15887</v>
      </c>
      <c r="H2232" s="18" t="s">
        <v>15888</v>
      </c>
      <c r="I2232" s="18" t="s">
        <v>1587</v>
      </c>
      <c r="J2232" s="18" t="s">
        <v>9774</v>
      </c>
      <c r="K2232" s="18" t="s">
        <v>4450</v>
      </c>
      <c r="L2232" s="20" t="s">
        <v>15889</v>
      </c>
      <c r="M2232" s="18" t="s">
        <v>4452</v>
      </c>
      <c r="N2232" s="21" t="s">
        <v>15890</v>
      </c>
      <c r="O2232" s="21" t="s">
        <v>15891</v>
      </c>
    </row>
    <row r="2233" spans="1:15" ht="15" customHeight="1">
      <c r="A2233" s="18" t="s">
        <v>281</v>
      </c>
      <c r="B2233" s="18" t="s">
        <v>282</v>
      </c>
      <c r="C2233" s="19">
        <v>20</v>
      </c>
      <c r="D2233" s="18" t="s">
        <v>826</v>
      </c>
      <c r="E2233" s="18" t="s">
        <v>15627</v>
      </c>
      <c r="F2233" s="20">
        <v>34114678</v>
      </c>
      <c r="G2233" s="18" t="s">
        <v>15892</v>
      </c>
      <c r="H2233" s="18" t="s">
        <v>15893</v>
      </c>
      <c r="I2233" s="18" t="s">
        <v>1587</v>
      </c>
      <c r="J2233" s="18" t="s">
        <v>15894</v>
      </c>
      <c r="K2233" s="18" t="s">
        <v>4450</v>
      </c>
      <c r="L2233" s="20" t="s">
        <v>15895</v>
      </c>
      <c r="M2233" s="18" t="s">
        <v>4373</v>
      </c>
      <c r="N2233" s="21" t="s">
        <v>15896</v>
      </c>
      <c r="O2233" s="21" t="s">
        <v>15897</v>
      </c>
    </row>
    <row r="2234" spans="1:15" ht="15" customHeight="1">
      <c r="A2234" s="18" t="s">
        <v>281</v>
      </c>
      <c r="B2234" s="18" t="s">
        <v>282</v>
      </c>
      <c r="C2234" s="19">
        <v>20</v>
      </c>
      <c r="D2234" s="18" t="s">
        <v>826</v>
      </c>
      <c r="E2234" s="18" t="s">
        <v>15627</v>
      </c>
      <c r="F2234" s="20">
        <v>34048064</v>
      </c>
      <c r="G2234" s="18" t="s">
        <v>15898</v>
      </c>
      <c r="H2234" s="18" t="s">
        <v>15899</v>
      </c>
      <c r="I2234" s="18" t="s">
        <v>1587</v>
      </c>
      <c r="J2234" s="18" t="s">
        <v>15900</v>
      </c>
      <c r="K2234" s="18" t="s">
        <v>4450</v>
      </c>
      <c r="L2234" s="20" t="s">
        <v>15901</v>
      </c>
      <c r="M2234" s="18" t="s">
        <v>4982</v>
      </c>
      <c r="N2234" s="21" t="s">
        <v>15902</v>
      </c>
      <c r="O2234" s="21" t="s">
        <v>15903</v>
      </c>
    </row>
    <row r="2235" spans="1:15" ht="15" customHeight="1">
      <c r="A2235" s="18" t="s">
        <v>281</v>
      </c>
      <c r="B2235" s="18" t="s">
        <v>282</v>
      </c>
      <c r="C2235" s="19">
        <v>20</v>
      </c>
      <c r="D2235" s="18" t="s">
        <v>826</v>
      </c>
      <c r="E2235" s="18" t="s">
        <v>15627</v>
      </c>
      <c r="F2235" s="20">
        <v>34784781</v>
      </c>
      <c r="G2235" s="18" t="s">
        <v>15904</v>
      </c>
      <c r="H2235" s="18" t="s">
        <v>15905</v>
      </c>
      <c r="I2235" s="18" t="s">
        <v>3446</v>
      </c>
      <c r="J2235" s="18" t="s">
        <v>3446</v>
      </c>
      <c r="K2235" s="18" t="s">
        <v>7633</v>
      </c>
      <c r="L2235" s="20"/>
      <c r="M2235" s="18" t="s">
        <v>4206</v>
      </c>
      <c r="N2235" s="21" t="s">
        <v>15906</v>
      </c>
      <c r="O2235" s="21" t="s">
        <v>15907</v>
      </c>
    </row>
    <row r="2236" spans="1:15" ht="15" customHeight="1">
      <c r="A2236" s="18" t="s">
        <v>281</v>
      </c>
      <c r="B2236" s="18" t="s">
        <v>282</v>
      </c>
      <c r="C2236" s="19">
        <v>20</v>
      </c>
      <c r="D2236" s="18" t="s">
        <v>826</v>
      </c>
      <c r="E2236" s="18" t="s">
        <v>15627</v>
      </c>
      <c r="F2236" s="20">
        <v>34745624</v>
      </c>
      <c r="G2236" s="18" t="s">
        <v>13832</v>
      </c>
      <c r="H2236" s="18" t="s">
        <v>13833</v>
      </c>
      <c r="I2236" s="18" t="s">
        <v>677</v>
      </c>
      <c r="J2236" s="18" t="s">
        <v>13834</v>
      </c>
      <c r="K2236" s="18" t="s">
        <v>13835</v>
      </c>
      <c r="L2236" s="20" t="s">
        <v>13836</v>
      </c>
      <c r="M2236" s="18" t="s">
        <v>5235</v>
      </c>
      <c r="N2236" s="21" t="s">
        <v>13837</v>
      </c>
      <c r="O2236" s="21" t="s">
        <v>13838</v>
      </c>
    </row>
    <row r="2237" spans="1:15" ht="15" customHeight="1">
      <c r="A2237" s="18" t="s">
        <v>281</v>
      </c>
      <c r="B2237" s="18" t="s">
        <v>282</v>
      </c>
      <c r="C2237" s="19">
        <v>20</v>
      </c>
      <c r="D2237" s="18" t="s">
        <v>826</v>
      </c>
      <c r="E2237" s="18" t="s">
        <v>15627</v>
      </c>
      <c r="F2237" s="20">
        <v>33896010</v>
      </c>
      <c r="G2237" s="18" t="s">
        <v>15908</v>
      </c>
      <c r="H2237" s="18" t="s">
        <v>15909</v>
      </c>
      <c r="I2237" s="18" t="s">
        <v>677</v>
      </c>
      <c r="J2237" s="18" t="s">
        <v>15900</v>
      </c>
      <c r="K2237" s="18" t="s">
        <v>4450</v>
      </c>
      <c r="L2237" s="20" t="s">
        <v>15910</v>
      </c>
      <c r="M2237" s="18" t="s">
        <v>4373</v>
      </c>
      <c r="N2237" s="21" t="s">
        <v>15911</v>
      </c>
      <c r="O2237" s="21" t="s">
        <v>15912</v>
      </c>
    </row>
    <row r="2238" spans="1:15" ht="15" customHeight="1">
      <c r="A2238" s="18" t="s">
        <v>281</v>
      </c>
      <c r="B2238" s="18" t="s">
        <v>282</v>
      </c>
      <c r="C2238" s="19">
        <v>20</v>
      </c>
      <c r="D2238" s="18" t="s">
        <v>826</v>
      </c>
      <c r="E2238" s="18" t="s">
        <v>15627</v>
      </c>
      <c r="F2238" s="20">
        <v>34542915</v>
      </c>
      <c r="G2238" s="18" t="s">
        <v>15913</v>
      </c>
      <c r="H2238" s="18" t="s">
        <v>15914</v>
      </c>
      <c r="I2238" s="18" t="s">
        <v>1175</v>
      </c>
      <c r="J2238" s="18" t="s">
        <v>12444</v>
      </c>
      <c r="K2238" s="18" t="s">
        <v>5641</v>
      </c>
      <c r="L2238" s="20" t="s">
        <v>15915</v>
      </c>
      <c r="M2238" s="18" t="s">
        <v>4206</v>
      </c>
      <c r="N2238" s="21" t="s">
        <v>15916</v>
      </c>
      <c r="O2238" s="21" t="s">
        <v>15917</v>
      </c>
    </row>
    <row r="2239" spans="1:15" ht="15" customHeight="1">
      <c r="A2239" s="18" t="s">
        <v>281</v>
      </c>
      <c r="B2239" s="18" t="s">
        <v>282</v>
      </c>
      <c r="C2239" s="19">
        <v>20</v>
      </c>
      <c r="D2239" s="18" t="s">
        <v>826</v>
      </c>
      <c r="E2239" s="18" t="s">
        <v>15627</v>
      </c>
      <c r="F2239" s="20">
        <v>34081365</v>
      </c>
      <c r="G2239" s="18" t="s">
        <v>15918</v>
      </c>
      <c r="H2239" s="18" t="s">
        <v>15919</v>
      </c>
      <c r="I2239" s="18" t="s">
        <v>1175</v>
      </c>
      <c r="J2239" s="18" t="s">
        <v>15920</v>
      </c>
      <c r="K2239" s="18" t="s">
        <v>4280</v>
      </c>
      <c r="L2239" s="20" t="s">
        <v>15921</v>
      </c>
      <c r="M2239" s="18" t="s">
        <v>4275</v>
      </c>
      <c r="N2239" s="21" t="s">
        <v>15922</v>
      </c>
      <c r="O2239" s="21" t="s">
        <v>15923</v>
      </c>
    </row>
    <row r="2240" spans="1:15" ht="15" customHeight="1">
      <c r="A2240" s="18" t="s">
        <v>281</v>
      </c>
      <c r="B2240" s="18" t="s">
        <v>282</v>
      </c>
      <c r="C2240" s="19">
        <v>20</v>
      </c>
      <c r="D2240" s="18" t="s">
        <v>826</v>
      </c>
      <c r="E2240" s="18" t="s">
        <v>15627</v>
      </c>
      <c r="F2240" s="20">
        <v>33247952</v>
      </c>
      <c r="G2240" s="18" t="s">
        <v>15924</v>
      </c>
      <c r="H2240" s="18" t="s">
        <v>15925</v>
      </c>
      <c r="I2240" s="18" t="s">
        <v>1882</v>
      </c>
      <c r="J2240" s="18" t="s">
        <v>15926</v>
      </c>
      <c r="K2240" s="18" t="s">
        <v>4450</v>
      </c>
      <c r="L2240" s="20" t="s">
        <v>15927</v>
      </c>
      <c r="M2240" s="18" t="s">
        <v>4373</v>
      </c>
      <c r="N2240" s="21" t="s">
        <v>15928</v>
      </c>
      <c r="O2240" s="21" t="s">
        <v>15929</v>
      </c>
    </row>
    <row r="2241" spans="1:15" ht="15" customHeight="1">
      <c r="A2241" s="18" t="s">
        <v>281</v>
      </c>
      <c r="B2241" s="18" t="s">
        <v>282</v>
      </c>
      <c r="C2241" s="19">
        <v>20</v>
      </c>
      <c r="D2241" s="18" t="s">
        <v>826</v>
      </c>
      <c r="E2241" s="18" t="s">
        <v>15627</v>
      </c>
      <c r="F2241" s="20">
        <v>33587768</v>
      </c>
      <c r="G2241" s="18" t="s">
        <v>15930</v>
      </c>
      <c r="H2241" s="18" t="s">
        <v>15931</v>
      </c>
      <c r="I2241" s="18" t="s">
        <v>1882</v>
      </c>
      <c r="J2241" s="18" t="s">
        <v>6308</v>
      </c>
      <c r="K2241" s="18" t="s">
        <v>4259</v>
      </c>
      <c r="L2241" s="20" t="s">
        <v>15932</v>
      </c>
      <c r="M2241" s="18" t="s">
        <v>4373</v>
      </c>
      <c r="N2241" s="21" t="s">
        <v>15933</v>
      </c>
      <c r="O2241" s="21" t="s">
        <v>15934</v>
      </c>
    </row>
    <row r="2242" spans="1:15" ht="15" customHeight="1">
      <c r="A2242" s="18" t="s">
        <v>281</v>
      </c>
      <c r="B2242" s="18" t="s">
        <v>282</v>
      </c>
      <c r="C2242" s="19">
        <v>20</v>
      </c>
      <c r="D2242" s="18" t="s">
        <v>826</v>
      </c>
      <c r="E2242" s="18" t="s">
        <v>15627</v>
      </c>
      <c r="F2242" s="20">
        <v>32699005</v>
      </c>
      <c r="G2242" s="18" t="s">
        <v>15935</v>
      </c>
      <c r="H2242" s="18" t="s">
        <v>15936</v>
      </c>
      <c r="I2242" s="18" t="s">
        <v>1882</v>
      </c>
      <c r="J2242" s="18" t="s">
        <v>7870</v>
      </c>
      <c r="K2242" s="18" t="s">
        <v>9085</v>
      </c>
      <c r="L2242" s="20" t="s">
        <v>15937</v>
      </c>
      <c r="M2242" s="18" t="s">
        <v>4206</v>
      </c>
      <c r="N2242" s="21" t="s">
        <v>15938</v>
      </c>
      <c r="O2242" s="21" t="s">
        <v>15939</v>
      </c>
    </row>
    <row r="2243" spans="1:15" ht="15" customHeight="1">
      <c r="A2243" s="18" t="s">
        <v>281</v>
      </c>
      <c r="B2243" s="18" t="s">
        <v>282</v>
      </c>
      <c r="C2243" s="19">
        <v>20</v>
      </c>
      <c r="D2243" s="18" t="s">
        <v>826</v>
      </c>
      <c r="E2243" s="18" t="s">
        <v>15627</v>
      </c>
      <c r="F2243" s="20">
        <v>33338278</v>
      </c>
      <c r="G2243" s="18" t="s">
        <v>15940</v>
      </c>
      <c r="H2243" s="18" t="s">
        <v>15941</v>
      </c>
      <c r="I2243" s="18" t="s">
        <v>2174</v>
      </c>
      <c r="J2243" s="18" t="s">
        <v>15942</v>
      </c>
      <c r="K2243" s="18" t="s">
        <v>11660</v>
      </c>
      <c r="L2243" s="20" t="s">
        <v>15943</v>
      </c>
      <c r="M2243" s="18" t="s">
        <v>4373</v>
      </c>
      <c r="N2243" s="21" t="s">
        <v>15944</v>
      </c>
      <c r="O2243" s="21" t="s">
        <v>15945</v>
      </c>
    </row>
    <row r="2244" spans="1:15" ht="15" customHeight="1">
      <c r="A2244" s="18" t="s">
        <v>281</v>
      </c>
      <c r="B2244" s="18" t="s">
        <v>282</v>
      </c>
      <c r="C2244" s="19">
        <v>20</v>
      </c>
      <c r="D2244" s="18" t="s">
        <v>826</v>
      </c>
      <c r="E2244" s="18" t="s">
        <v>15627</v>
      </c>
      <c r="F2244" s="20">
        <v>33808676</v>
      </c>
      <c r="G2244" s="18" t="s">
        <v>15946</v>
      </c>
      <c r="H2244" s="18" t="s">
        <v>15947</v>
      </c>
      <c r="I2244" s="18" t="s">
        <v>15948</v>
      </c>
      <c r="J2244" s="18" t="s">
        <v>15948</v>
      </c>
      <c r="K2244" s="18" t="s">
        <v>10710</v>
      </c>
      <c r="L2244" s="20" t="s">
        <v>15949</v>
      </c>
      <c r="M2244" s="18" t="s">
        <v>4206</v>
      </c>
      <c r="N2244" s="21" t="s">
        <v>15950</v>
      </c>
      <c r="O2244" s="21" t="s">
        <v>15951</v>
      </c>
    </row>
    <row r="2245" spans="1:15" ht="15" customHeight="1">
      <c r="A2245" s="18" t="s">
        <v>281</v>
      </c>
      <c r="B2245" s="18" t="s">
        <v>282</v>
      </c>
      <c r="C2245" s="19">
        <v>20</v>
      </c>
      <c r="D2245" s="18" t="s">
        <v>826</v>
      </c>
      <c r="E2245" s="18" t="s">
        <v>15627</v>
      </c>
      <c r="F2245" s="20">
        <v>33249595</v>
      </c>
      <c r="G2245" s="18" t="s">
        <v>15952</v>
      </c>
      <c r="H2245" s="18" t="s">
        <v>15953</v>
      </c>
      <c r="I2245" s="18" t="s">
        <v>5362</v>
      </c>
      <c r="J2245" s="18" t="s">
        <v>11618</v>
      </c>
      <c r="K2245" s="18" t="s">
        <v>4450</v>
      </c>
      <c r="L2245" s="20" t="s">
        <v>15954</v>
      </c>
      <c r="M2245" s="18" t="s">
        <v>4373</v>
      </c>
      <c r="N2245" s="21" t="s">
        <v>15955</v>
      </c>
      <c r="O2245" s="21" t="s">
        <v>15956</v>
      </c>
    </row>
    <row r="2246" spans="1:15" ht="15" customHeight="1">
      <c r="A2246" s="18" t="s">
        <v>281</v>
      </c>
      <c r="B2246" s="18" t="s">
        <v>282</v>
      </c>
      <c r="C2246" s="19">
        <v>20</v>
      </c>
      <c r="D2246" s="18" t="s">
        <v>826</v>
      </c>
      <c r="E2246" s="18" t="s">
        <v>15627</v>
      </c>
      <c r="F2246" s="20">
        <v>33595883</v>
      </c>
      <c r="G2246" s="18" t="s">
        <v>15957</v>
      </c>
      <c r="H2246" s="18" t="s">
        <v>15958</v>
      </c>
      <c r="I2246" s="18" t="s">
        <v>5362</v>
      </c>
      <c r="J2246" s="18" t="s">
        <v>15959</v>
      </c>
      <c r="K2246" s="18" t="s">
        <v>8408</v>
      </c>
      <c r="L2246" s="20" t="s">
        <v>15960</v>
      </c>
      <c r="M2246" s="18" t="s">
        <v>4206</v>
      </c>
      <c r="N2246" s="21" t="s">
        <v>15961</v>
      </c>
      <c r="O2246" s="21" t="s">
        <v>15962</v>
      </c>
    </row>
    <row r="2247" spans="1:15" ht="15" customHeight="1">
      <c r="A2247" s="18" t="s">
        <v>281</v>
      </c>
      <c r="B2247" s="18" t="s">
        <v>282</v>
      </c>
      <c r="C2247" s="19">
        <v>20</v>
      </c>
      <c r="D2247" s="18" t="s">
        <v>826</v>
      </c>
      <c r="E2247" s="18" t="s">
        <v>15627</v>
      </c>
      <c r="F2247" s="20">
        <v>32974949</v>
      </c>
      <c r="G2247" s="18" t="s">
        <v>15963</v>
      </c>
      <c r="H2247" s="18" t="s">
        <v>15964</v>
      </c>
      <c r="I2247" s="18" t="s">
        <v>1297</v>
      </c>
      <c r="J2247" s="18" t="s">
        <v>12644</v>
      </c>
      <c r="K2247" s="18" t="s">
        <v>4450</v>
      </c>
      <c r="L2247" s="20" t="s">
        <v>15965</v>
      </c>
      <c r="M2247" s="18" t="s">
        <v>4373</v>
      </c>
      <c r="N2247" s="21" t="s">
        <v>15966</v>
      </c>
      <c r="O2247" s="21" t="s">
        <v>15967</v>
      </c>
    </row>
    <row r="2248" spans="1:15" ht="15" customHeight="1">
      <c r="A2248" s="18" t="s">
        <v>281</v>
      </c>
      <c r="B2248" s="18" t="s">
        <v>282</v>
      </c>
      <c r="C2248" s="19">
        <v>20</v>
      </c>
      <c r="D2248" s="18" t="s">
        <v>826</v>
      </c>
      <c r="E2248" s="18" t="s">
        <v>15627</v>
      </c>
      <c r="F2248" s="20">
        <v>32989733</v>
      </c>
      <c r="G2248" s="18" t="s">
        <v>15968</v>
      </c>
      <c r="H2248" s="18" t="s">
        <v>15969</v>
      </c>
      <c r="I2248" s="18" t="s">
        <v>4178</v>
      </c>
      <c r="J2248" s="18" t="s">
        <v>15970</v>
      </c>
      <c r="K2248" s="18" t="s">
        <v>4705</v>
      </c>
      <c r="L2248" s="20" t="s">
        <v>15971</v>
      </c>
      <c r="M2248" s="18" t="s">
        <v>4373</v>
      </c>
      <c r="N2248" s="21" t="s">
        <v>15972</v>
      </c>
      <c r="O2248" s="21" t="s">
        <v>15973</v>
      </c>
    </row>
    <row r="2249" spans="1:15" ht="15" customHeight="1">
      <c r="A2249" s="18" t="s">
        <v>281</v>
      </c>
      <c r="B2249" s="18" t="s">
        <v>282</v>
      </c>
      <c r="C2249" s="19">
        <v>20</v>
      </c>
      <c r="D2249" s="18" t="s">
        <v>826</v>
      </c>
      <c r="E2249" s="18" t="s">
        <v>15627</v>
      </c>
      <c r="F2249" s="20">
        <v>32897593</v>
      </c>
      <c r="G2249" s="18" t="s">
        <v>15974</v>
      </c>
      <c r="H2249" s="18" t="s">
        <v>15975</v>
      </c>
      <c r="I2249" s="18" t="s">
        <v>4178</v>
      </c>
      <c r="J2249" s="18" t="s">
        <v>15976</v>
      </c>
      <c r="K2249" s="18" t="s">
        <v>5641</v>
      </c>
      <c r="L2249" s="20" t="s">
        <v>15977</v>
      </c>
      <c r="M2249" s="18" t="s">
        <v>4206</v>
      </c>
      <c r="N2249" s="21" t="s">
        <v>15978</v>
      </c>
      <c r="O2249" s="21" t="s">
        <v>15979</v>
      </c>
    </row>
    <row r="2250" spans="1:15" ht="15" customHeight="1">
      <c r="A2250" s="18" t="s">
        <v>281</v>
      </c>
      <c r="B2250" s="18" t="s">
        <v>282</v>
      </c>
      <c r="C2250" s="19">
        <v>20</v>
      </c>
      <c r="D2250" s="18" t="s">
        <v>826</v>
      </c>
      <c r="E2250" s="18" t="s">
        <v>15627</v>
      </c>
      <c r="F2250" s="20">
        <v>32298493</v>
      </c>
      <c r="G2250" s="18" t="s">
        <v>15892</v>
      </c>
      <c r="H2250" s="18" t="s">
        <v>15980</v>
      </c>
      <c r="I2250" s="18" t="s">
        <v>1174</v>
      </c>
      <c r="J2250" s="18" t="s">
        <v>15981</v>
      </c>
      <c r="K2250" s="18" t="s">
        <v>11660</v>
      </c>
      <c r="L2250" s="20" t="s">
        <v>15982</v>
      </c>
      <c r="M2250" s="18" t="s">
        <v>4373</v>
      </c>
      <c r="N2250" s="21" t="s">
        <v>15983</v>
      </c>
      <c r="O2250" s="21" t="s">
        <v>15984</v>
      </c>
    </row>
    <row r="2251" spans="1:15" ht="15" customHeight="1">
      <c r="A2251" s="18" t="s">
        <v>281</v>
      </c>
      <c r="B2251" s="18" t="s">
        <v>282</v>
      </c>
      <c r="C2251" s="19">
        <v>20</v>
      </c>
      <c r="D2251" s="18" t="s">
        <v>826</v>
      </c>
      <c r="E2251" s="18" t="s">
        <v>15627</v>
      </c>
      <c r="F2251" s="20">
        <v>32250485</v>
      </c>
      <c r="G2251" s="18" t="s">
        <v>15985</v>
      </c>
      <c r="H2251" s="18" t="s">
        <v>15986</v>
      </c>
      <c r="I2251" s="18" t="s">
        <v>1174</v>
      </c>
      <c r="J2251" s="18" t="s">
        <v>15987</v>
      </c>
      <c r="K2251" s="18" t="s">
        <v>4259</v>
      </c>
      <c r="L2251" s="20" t="s">
        <v>15988</v>
      </c>
      <c r="M2251" s="18" t="s">
        <v>4982</v>
      </c>
      <c r="N2251" s="21" t="s">
        <v>15989</v>
      </c>
      <c r="O2251" s="21" t="s">
        <v>15990</v>
      </c>
    </row>
    <row r="2252" spans="1:15" ht="15" customHeight="1">
      <c r="A2252" s="18" t="s">
        <v>281</v>
      </c>
      <c r="B2252" s="18" t="s">
        <v>282</v>
      </c>
      <c r="C2252" s="19">
        <v>20</v>
      </c>
      <c r="D2252" s="18" t="s">
        <v>826</v>
      </c>
      <c r="E2252" s="18" t="s">
        <v>15627</v>
      </c>
      <c r="F2252" s="20">
        <v>32603577</v>
      </c>
      <c r="G2252" s="18" t="s">
        <v>15628</v>
      </c>
      <c r="H2252" s="18" t="s">
        <v>15991</v>
      </c>
      <c r="I2252" s="18" t="s">
        <v>15992</v>
      </c>
      <c r="J2252" s="18" t="s">
        <v>15992</v>
      </c>
      <c r="K2252" s="18" t="s">
        <v>6102</v>
      </c>
      <c r="L2252" s="20" t="s">
        <v>15993</v>
      </c>
      <c r="M2252" s="18" t="s">
        <v>4373</v>
      </c>
      <c r="N2252" s="21" t="s">
        <v>15994</v>
      </c>
      <c r="O2252" s="18"/>
    </row>
    <row r="2253" spans="1:15" ht="15" customHeight="1">
      <c r="A2253" s="18" t="s">
        <v>281</v>
      </c>
      <c r="B2253" s="18" t="s">
        <v>282</v>
      </c>
      <c r="C2253" s="19">
        <v>20</v>
      </c>
      <c r="D2253" s="18" t="s">
        <v>826</v>
      </c>
      <c r="E2253" s="18" t="s">
        <v>15627</v>
      </c>
      <c r="F2253" s="20">
        <v>32332066</v>
      </c>
      <c r="G2253" s="18" t="s">
        <v>15628</v>
      </c>
      <c r="H2253" s="18" t="s">
        <v>15995</v>
      </c>
      <c r="I2253" s="18" t="s">
        <v>15996</v>
      </c>
      <c r="J2253" s="18" t="s">
        <v>15996</v>
      </c>
      <c r="K2253" s="18" t="s">
        <v>7009</v>
      </c>
      <c r="L2253" s="20" t="s">
        <v>15997</v>
      </c>
      <c r="M2253" s="18" t="s">
        <v>4612</v>
      </c>
      <c r="N2253" s="21" t="s">
        <v>15998</v>
      </c>
      <c r="O2253" s="21" t="s">
        <v>15999</v>
      </c>
    </row>
    <row r="2254" spans="1:15" ht="15" customHeight="1">
      <c r="A2254" s="18" t="s">
        <v>281</v>
      </c>
      <c r="B2254" s="18" t="s">
        <v>282</v>
      </c>
      <c r="C2254" s="19">
        <v>20</v>
      </c>
      <c r="D2254" s="18" t="s">
        <v>826</v>
      </c>
      <c r="E2254" s="18" t="s">
        <v>15627</v>
      </c>
      <c r="F2254" s="20">
        <v>32291288</v>
      </c>
      <c r="G2254" s="18" t="s">
        <v>16000</v>
      </c>
      <c r="H2254" s="18" t="s">
        <v>16001</v>
      </c>
      <c r="I2254" s="18" t="s">
        <v>16002</v>
      </c>
      <c r="J2254" s="18" t="s">
        <v>16002</v>
      </c>
      <c r="K2254" s="18" t="s">
        <v>7009</v>
      </c>
      <c r="L2254" s="20" t="s">
        <v>16003</v>
      </c>
      <c r="M2254" s="18" t="s">
        <v>4612</v>
      </c>
      <c r="N2254" s="21" t="s">
        <v>16004</v>
      </c>
      <c r="O2254" s="21" t="s">
        <v>16005</v>
      </c>
    </row>
    <row r="2255" spans="1:15" ht="15" customHeight="1">
      <c r="A2255" s="18" t="s">
        <v>281</v>
      </c>
      <c r="B2255" s="18" t="s">
        <v>282</v>
      </c>
      <c r="C2255" s="19">
        <v>20</v>
      </c>
      <c r="D2255" s="18" t="s">
        <v>826</v>
      </c>
      <c r="E2255" s="18" t="s">
        <v>15627</v>
      </c>
      <c r="F2255" s="20">
        <v>32083361</v>
      </c>
      <c r="G2255" s="18" t="s">
        <v>16006</v>
      </c>
      <c r="H2255" s="18" t="s">
        <v>16007</v>
      </c>
      <c r="I2255" s="18" t="s">
        <v>16008</v>
      </c>
      <c r="J2255" s="18" t="s">
        <v>16008</v>
      </c>
      <c r="K2255" s="18" t="s">
        <v>6102</v>
      </c>
      <c r="L2255" s="20" t="s">
        <v>16009</v>
      </c>
      <c r="M2255" s="18" t="s">
        <v>4373</v>
      </c>
      <c r="N2255" s="21" t="s">
        <v>16010</v>
      </c>
      <c r="O2255" s="18"/>
    </row>
    <row r="2256" spans="1:15" ht="15" customHeight="1">
      <c r="A2256" s="18" t="s">
        <v>281</v>
      </c>
      <c r="B2256" s="18" t="s">
        <v>282</v>
      </c>
      <c r="C2256" s="19">
        <v>20</v>
      </c>
      <c r="D2256" s="18" t="s">
        <v>826</v>
      </c>
      <c r="E2256" s="18" t="s">
        <v>15627</v>
      </c>
      <c r="F2256" s="20">
        <v>30307614</v>
      </c>
      <c r="G2256" s="18" t="s">
        <v>16011</v>
      </c>
      <c r="H2256" s="18" t="s">
        <v>16012</v>
      </c>
      <c r="I2256" s="18" t="s">
        <v>2482</v>
      </c>
      <c r="J2256" s="18" t="s">
        <v>12792</v>
      </c>
      <c r="K2256" s="18" t="s">
        <v>4213</v>
      </c>
      <c r="L2256" s="20" t="s">
        <v>16013</v>
      </c>
      <c r="M2256" s="18" t="s">
        <v>4206</v>
      </c>
      <c r="N2256" s="21" t="s">
        <v>16014</v>
      </c>
      <c r="O2256" s="21" t="s">
        <v>16015</v>
      </c>
    </row>
    <row r="2257" spans="1:15" ht="15" customHeight="1">
      <c r="A2257" s="18" t="s">
        <v>281</v>
      </c>
      <c r="B2257" s="18" t="s">
        <v>282</v>
      </c>
      <c r="C2257" s="19">
        <v>20</v>
      </c>
      <c r="D2257" s="18" t="s">
        <v>826</v>
      </c>
      <c r="E2257" s="18" t="s">
        <v>15627</v>
      </c>
      <c r="F2257" s="20">
        <v>26874368</v>
      </c>
      <c r="G2257" s="18" t="s">
        <v>16016</v>
      </c>
      <c r="H2257" s="18" t="s">
        <v>16017</v>
      </c>
      <c r="I2257" s="18" t="s">
        <v>8095</v>
      </c>
      <c r="J2257" s="18" t="s">
        <v>16018</v>
      </c>
      <c r="K2257" s="18" t="s">
        <v>4228</v>
      </c>
      <c r="L2257" s="20" t="s">
        <v>16019</v>
      </c>
      <c r="M2257" s="18" t="s">
        <v>4320</v>
      </c>
      <c r="N2257" s="21" t="s">
        <v>16020</v>
      </c>
      <c r="O2257" s="21" t="s">
        <v>16021</v>
      </c>
    </row>
    <row r="2258" spans="1:15" ht="15" customHeight="1">
      <c r="A2258" s="18" t="s">
        <v>294</v>
      </c>
      <c r="B2258" s="18" t="s">
        <v>295</v>
      </c>
      <c r="C2258" s="19">
        <v>21</v>
      </c>
      <c r="D2258" s="18" t="s">
        <v>831</v>
      </c>
      <c r="E2258" s="18" t="s">
        <v>16022</v>
      </c>
      <c r="F2258" s="20">
        <v>38055239</v>
      </c>
      <c r="G2258" s="18" t="s">
        <v>7252</v>
      </c>
      <c r="H2258" s="18" t="s">
        <v>7253</v>
      </c>
      <c r="I2258" s="18" t="s">
        <v>7254</v>
      </c>
      <c r="J2258" s="18"/>
      <c r="K2258" s="18" t="s">
        <v>4234</v>
      </c>
      <c r="L2258" s="20" t="s">
        <v>7255</v>
      </c>
      <c r="M2258" s="18" t="s">
        <v>6706</v>
      </c>
      <c r="N2258" s="21" t="s">
        <v>7256</v>
      </c>
      <c r="O2258" s="21" t="s">
        <v>7257</v>
      </c>
    </row>
    <row r="2259" spans="1:15" ht="15" customHeight="1">
      <c r="A2259" s="18" t="s">
        <v>294</v>
      </c>
      <c r="B2259" s="18" t="s">
        <v>295</v>
      </c>
      <c r="C2259" s="19">
        <v>21</v>
      </c>
      <c r="D2259" s="18" t="s">
        <v>831</v>
      </c>
      <c r="E2259" s="18" t="s">
        <v>16022</v>
      </c>
      <c r="F2259" s="20">
        <v>37536512</v>
      </c>
      <c r="G2259" s="18" t="s">
        <v>16023</v>
      </c>
      <c r="H2259" s="18" t="s">
        <v>16024</v>
      </c>
      <c r="I2259" s="18" t="s">
        <v>7109</v>
      </c>
      <c r="J2259" s="18" t="s">
        <v>7110</v>
      </c>
      <c r="K2259" s="18" t="s">
        <v>4228</v>
      </c>
      <c r="L2259" s="20" t="s">
        <v>16025</v>
      </c>
      <c r="M2259" s="18" t="s">
        <v>4275</v>
      </c>
      <c r="N2259" s="21" t="s">
        <v>16026</v>
      </c>
      <c r="O2259" s="21" t="s">
        <v>16027</v>
      </c>
    </row>
    <row r="2260" spans="1:15" ht="15" customHeight="1">
      <c r="A2260" s="18" t="s">
        <v>294</v>
      </c>
      <c r="B2260" s="18" t="s">
        <v>295</v>
      </c>
      <c r="C2260" s="19">
        <v>21</v>
      </c>
      <c r="D2260" s="18" t="s">
        <v>831</v>
      </c>
      <c r="E2260" s="18" t="s">
        <v>16022</v>
      </c>
      <c r="F2260" s="20">
        <v>36804406</v>
      </c>
      <c r="G2260" s="18" t="s">
        <v>16028</v>
      </c>
      <c r="H2260" s="18" t="s">
        <v>16029</v>
      </c>
      <c r="I2260" s="18" t="s">
        <v>558</v>
      </c>
      <c r="J2260" s="18" t="s">
        <v>11934</v>
      </c>
      <c r="K2260" s="18" t="s">
        <v>4245</v>
      </c>
      <c r="L2260" s="20" t="s">
        <v>16030</v>
      </c>
      <c r="M2260" s="18" t="s">
        <v>4275</v>
      </c>
      <c r="N2260" s="21" t="s">
        <v>16031</v>
      </c>
      <c r="O2260" s="21" t="s">
        <v>16032</v>
      </c>
    </row>
    <row r="2261" spans="1:15" ht="15" customHeight="1">
      <c r="A2261" s="18" t="s">
        <v>294</v>
      </c>
      <c r="B2261" s="18" t="s">
        <v>295</v>
      </c>
      <c r="C2261" s="19">
        <v>21</v>
      </c>
      <c r="D2261" s="18" t="s">
        <v>831</v>
      </c>
      <c r="E2261" s="18" t="s">
        <v>16022</v>
      </c>
      <c r="F2261" s="20">
        <v>36695406</v>
      </c>
      <c r="G2261" s="18" t="s">
        <v>7308</v>
      </c>
      <c r="H2261" s="18" t="s">
        <v>7309</v>
      </c>
      <c r="I2261" s="18" t="s">
        <v>5269</v>
      </c>
      <c r="J2261" s="18"/>
      <c r="K2261" s="18" t="s">
        <v>4213</v>
      </c>
      <c r="L2261" s="20" t="s">
        <v>7310</v>
      </c>
      <c r="M2261" s="18" t="s">
        <v>4206</v>
      </c>
      <c r="N2261" s="21" t="s">
        <v>7311</v>
      </c>
      <c r="O2261" s="21" t="s">
        <v>7312</v>
      </c>
    </row>
    <row r="2262" spans="1:15" ht="15" customHeight="1">
      <c r="A2262" s="18" t="s">
        <v>294</v>
      </c>
      <c r="B2262" s="18" t="s">
        <v>295</v>
      </c>
      <c r="C2262" s="19">
        <v>21</v>
      </c>
      <c r="D2262" s="18" t="s">
        <v>831</v>
      </c>
      <c r="E2262" s="18" t="s">
        <v>16022</v>
      </c>
      <c r="F2262" s="20">
        <v>36641755</v>
      </c>
      <c r="G2262" s="18" t="s">
        <v>7319</v>
      </c>
      <c r="H2262" s="18" t="s">
        <v>7320</v>
      </c>
      <c r="I2262" s="18" t="s">
        <v>6215</v>
      </c>
      <c r="J2262" s="18"/>
      <c r="K2262" s="18" t="s">
        <v>4450</v>
      </c>
      <c r="L2262" s="20" t="s">
        <v>7321</v>
      </c>
      <c r="M2262" s="18" t="s">
        <v>7281</v>
      </c>
      <c r="N2262" s="21" t="s">
        <v>7322</v>
      </c>
      <c r="O2262" s="21" t="s">
        <v>7323</v>
      </c>
    </row>
    <row r="2263" spans="1:15" ht="15" customHeight="1">
      <c r="A2263" s="18" t="s">
        <v>294</v>
      </c>
      <c r="B2263" s="18" t="s">
        <v>295</v>
      </c>
      <c r="C2263" s="19">
        <v>21</v>
      </c>
      <c r="D2263" s="18" t="s">
        <v>831</v>
      </c>
      <c r="E2263" s="18" t="s">
        <v>16022</v>
      </c>
      <c r="F2263" s="20">
        <v>35150003</v>
      </c>
      <c r="G2263" s="18" t="s">
        <v>16033</v>
      </c>
      <c r="H2263" s="18" t="s">
        <v>16034</v>
      </c>
      <c r="I2263" s="18" t="s">
        <v>1913</v>
      </c>
      <c r="J2263" s="18" t="s">
        <v>16035</v>
      </c>
      <c r="K2263" s="18" t="s">
        <v>4450</v>
      </c>
      <c r="L2263" s="20" t="s">
        <v>16036</v>
      </c>
      <c r="M2263" s="18" t="s">
        <v>4206</v>
      </c>
      <c r="N2263" s="21" t="s">
        <v>16037</v>
      </c>
      <c r="O2263" s="21" t="s">
        <v>16038</v>
      </c>
    </row>
    <row r="2264" spans="1:15" ht="15" customHeight="1">
      <c r="A2264" s="18" t="s">
        <v>294</v>
      </c>
      <c r="B2264" s="18" t="s">
        <v>295</v>
      </c>
      <c r="C2264" s="19">
        <v>21</v>
      </c>
      <c r="D2264" s="18" t="s">
        <v>831</v>
      </c>
      <c r="E2264" s="18" t="s">
        <v>16022</v>
      </c>
      <c r="F2264" s="20">
        <v>35024352</v>
      </c>
      <c r="G2264" s="18" t="s">
        <v>7353</v>
      </c>
      <c r="H2264" s="18" t="s">
        <v>7354</v>
      </c>
      <c r="I2264" s="18" t="s">
        <v>892</v>
      </c>
      <c r="J2264" s="18" t="s">
        <v>7355</v>
      </c>
      <c r="K2264" s="18" t="s">
        <v>7356</v>
      </c>
      <c r="L2264" s="20" t="s">
        <v>7357</v>
      </c>
      <c r="M2264" s="18" t="s">
        <v>4215</v>
      </c>
      <c r="N2264" s="21" t="s">
        <v>7358</v>
      </c>
      <c r="O2264" s="21" t="s">
        <v>7359</v>
      </c>
    </row>
    <row r="2265" spans="1:15" ht="15" customHeight="1">
      <c r="A2265" s="18" t="s">
        <v>294</v>
      </c>
      <c r="B2265" s="18" t="s">
        <v>295</v>
      </c>
      <c r="C2265" s="19">
        <v>21</v>
      </c>
      <c r="D2265" s="18" t="s">
        <v>831</v>
      </c>
      <c r="E2265" s="18" t="s">
        <v>16022</v>
      </c>
      <c r="F2265" s="20">
        <v>33937976</v>
      </c>
      <c r="G2265" s="18" t="s">
        <v>7372</v>
      </c>
      <c r="H2265" s="18" t="s">
        <v>7373</v>
      </c>
      <c r="I2265" s="18" t="s">
        <v>677</v>
      </c>
      <c r="J2265" s="18" t="s">
        <v>597</v>
      </c>
      <c r="K2265" s="18" t="s">
        <v>4213</v>
      </c>
      <c r="L2265" s="20" t="s">
        <v>7374</v>
      </c>
      <c r="M2265" s="18" t="s">
        <v>6858</v>
      </c>
      <c r="N2265" s="21" t="s">
        <v>7375</v>
      </c>
      <c r="O2265" s="21" t="s">
        <v>7376</v>
      </c>
    </row>
    <row r="2266" spans="1:15" ht="15" customHeight="1">
      <c r="A2266" s="18" t="s">
        <v>294</v>
      </c>
      <c r="B2266" s="18" t="s">
        <v>295</v>
      </c>
      <c r="C2266" s="19">
        <v>21</v>
      </c>
      <c r="D2266" s="18" t="s">
        <v>831</v>
      </c>
      <c r="E2266" s="18" t="s">
        <v>16022</v>
      </c>
      <c r="F2266" s="20">
        <v>34384327</v>
      </c>
      <c r="G2266" s="18" t="s">
        <v>16039</v>
      </c>
      <c r="H2266" s="18" t="s">
        <v>16040</v>
      </c>
      <c r="I2266" s="18" t="s">
        <v>677</v>
      </c>
      <c r="J2266" s="18" t="s">
        <v>16041</v>
      </c>
      <c r="K2266" s="18" t="s">
        <v>4339</v>
      </c>
      <c r="L2266" s="20" t="s">
        <v>16042</v>
      </c>
      <c r="M2266" s="18" t="s">
        <v>4341</v>
      </c>
      <c r="N2266" s="21" t="s">
        <v>16043</v>
      </c>
      <c r="O2266" s="21" t="s">
        <v>16044</v>
      </c>
    </row>
    <row r="2267" spans="1:15" ht="15" customHeight="1">
      <c r="A2267" s="18" t="s">
        <v>294</v>
      </c>
      <c r="B2267" s="18" t="s">
        <v>295</v>
      </c>
      <c r="C2267" s="19">
        <v>21</v>
      </c>
      <c r="D2267" s="18" t="s">
        <v>831</v>
      </c>
      <c r="E2267" s="18" t="s">
        <v>16022</v>
      </c>
      <c r="F2267" s="20">
        <v>33982284</v>
      </c>
      <c r="G2267" s="18" t="s">
        <v>7383</v>
      </c>
      <c r="H2267" s="18" t="s">
        <v>3304</v>
      </c>
      <c r="I2267" s="18" t="s">
        <v>1175</v>
      </c>
      <c r="J2267" s="18" t="s">
        <v>7384</v>
      </c>
      <c r="K2267" s="18" t="s">
        <v>4213</v>
      </c>
      <c r="L2267" s="20" t="s">
        <v>7385</v>
      </c>
      <c r="M2267" s="18" t="s">
        <v>4320</v>
      </c>
      <c r="N2267" s="21" t="s">
        <v>7386</v>
      </c>
      <c r="O2267" s="21" t="s">
        <v>7387</v>
      </c>
    </row>
    <row r="2268" spans="1:15" ht="15" customHeight="1">
      <c r="A2268" s="18" t="s">
        <v>294</v>
      </c>
      <c r="B2268" s="18" t="s">
        <v>295</v>
      </c>
      <c r="C2268" s="19">
        <v>21</v>
      </c>
      <c r="D2268" s="18" t="s">
        <v>831</v>
      </c>
      <c r="E2268" s="18" t="s">
        <v>16022</v>
      </c>
      <c r="F2268" s="20">
        <v>33315229</v>
      </c>
      <c r="G2268" s="18" t="s">
        <v>16045</v>
      </c>
      <c r="H2268" s="18" t="s">
        <v>16046</v>
      </c>
      <c r="I2268" s="18" t="s">
        <v>1598</v>
      </c>
      <c r="J2268" s="18" t="s">
        <v>7407</v>
      </c>
      <c r="K2268" s="18" t="s">
        <v>7118</v>
      </c>
      <c r="L2268" s="20" t="s">
        <v>16047</v>
      </c>
      <c r="M2268" s="18" t="s">
        <v>4206</v>
      </c>
      <c r="N2268" s="21" t="s">
        <v>16048</v>
      </c>
      <c r="O2268" s="21" t="s">
        <v>16049</v>
      </c>
    </row>
    <row r="2269" spans="1:15" ht="15" customHeight="1">
      <c r="A2269" s="18" t="s">
        <v>294</v>
      </c>
      <c r="B2269" s="18" t="s">
        <v>295</v>
      </c>
      <c r="C2269" s="19">
        <v>21</v>
      </c>
      <c r="D2269" s="18" t="s">
        <v>831</v>
      </c>
      <c r="E2269" s="18" t="s">
        <v>16022</v>
      </c>
      <c r="F2269" s="20">
        <v>32933320</v>
      </c>
      <c r="G2269" s="18" t="s">
        <v>16050</v>
      </c>
      <c r="H2269" s="18" t="s">
        <v>16051</v>
      </c>
      <c r="I2269" s="18" t="s">
        <v>4178</v>
      </c>
      <c r="J2269" s="18" t="s">
        <v>16052</v>
      </c>
      <c r="K2269" s="18" t="s">
        <v>11405</v>
      </c>
      <c r="L2269" s="20" t="s">
        <v>16053</v>
      </c>
      <c r="M2269" s="18" t="s">
        <v>4341</v>
      </c>
      <c r="N2269" s="21" t="s">
        <v>16054</v>
      </c>
      <c r="O2269" s="21" t="s">
        <v>16055</v>
      </c>
    </row>
    <row r="2270" spans="1:15" ht="15" customHeight="1">
      <c r="A2270" s="18" t="s">
        <v>294</v>
      </c>
      <c r="B2270" s="18" t="s">
        <v>295</v>
      </c>
      <c r="C2270" s="19">
        <v>21</v>
      </c>
      <c r="D2270" s="18" t="s">
        <v>831</v>
      </c>
      <c r="E2270" s="18" t="s">
        <v>16022</v>
      </c>
      <c r="F2270" s="20">
        <v>31899817</v>
      </c>
      <c r="G2270" s="18" t="s">
        <v>16050</v>
      </c>
      <c r="H2270" s="18" t="s">
        <v>16056</v>
      </c>
      <c r="I2270" s="18" t="s">
        <v>2396</v>
      </c>
      <c r="J2270" s="18" t="s">
        <v>16057</v>
      </c>
      <c r="K2270" s="18" t="s">
        <v>4213</v>
      </c>
      <c r="L2270" s="20" t="s">
        <v>16058</v>
      </c>
      <c r="M2270" s="18" t="s">
        <v>4275</v>
      </c>
      <c r="N2270" s="21" t="s">
        <v>16059</v>
      </c>
      <c r="O2270" s="21" t="s">
        <v>16060</v>
      </c>
    </row>
    <row r="2271" spans="1:15" ht="15" customHeight="1">
      <c r="A2271" s="18" t="s">
        <v>294</v>
      </c>
      <c r="B2271" s="18" t="s">
        <v>295</v>
      </c>
      <c r="C2271" s="19">
        <v>21</v>
      </c>
      <c r="D2271" s="18" t="s">
        <v>831</v>
      </c>
      <c r="E2271" s="18" t="s">
        <v>16022</v>
      </c>
      <c r="F2271" s="20">
        <v>32884774</v>
      </c>
      <c r="G2271" s="18" t="s">
        <v>16061</v>
      </c>
      <c r="H2271" s="18" t="s">
        <v>16062</v>
      </c>
      <c r="I2271" s="18" t="s">
        <v>2396</v>
      </c>
      <c r="J2271" s="18" t="s">
        <v>16063</v>
      </c>
      <c r="K2271" s="18" t="s">
        <v>13835</v>
      </c>
      <c r="L2271" s="20" t="s">
        <v>16064</v>
      </c>
      <c r="M2271" s="18" t="s">
        <v>5235</v>
      </c>
      <c r="N2271" s="21" t="s">
        <v>16065</v>
      </c>
      <c r="O2271" s="21" t="s">
        <v>16066</v>
      </c>
    </row>
    <row r="2272" spans="1:15" ht="15" customHeight="1">
      <c r="A2272" s="18" t="s">
        <v>294</v>
      </c>
      <c r="B2272" s="18" t="s">
        <v>295</v>
      </c>
      <c r="C2272" s="19">
        <v>21</v>
      </c>
      <c r="D2272" s="18" t="s">
        <v>831</v>
      </c>
      <c r="E2272" s="18" t="s">
        <v>16022</v>
      </c>
      <c r="F2272" s="20">
        <v>31997406</v>
      </c>
      <c r="G2272" s="18" t="s">
        <v>16067</v>
      </c>
      <c r="H2272" s="18" t="s">
        <v>16068</v>
      </c>
      <c r="I2272" s="18" t="s">
        <v>1303</v>
      </c>
      <c r="J2272" s="18" t="s">
        <v>16069</v>
      </c>
      <c r="K2272" s="18" t="s">
        <v>4259</v>
      </c>
      <c r="L2272" s="20" t="s">
        <v>16070</v>
      </c>
      <c r="M2272" s="18" t="s">
        <v>6858</v>
      </c>
      <c r="N2272" s="21" t="s">
        <v>16071</v>
      </c>
      <c r="O2272" s="21" t="s">
        <v>16072</v>
      </c>
    </row>
    <row r="2273" spans="1:15" ht="15" customHeight="1">
      <c r="A2273" s="18" t="s">
        <v>294</v>
      </c>
      <c r="B2273" s="18" t="s">
        <v>295</v>
      </c>
      <c r="C2273" s="19">
        <v>21</v>
      </c>
      <c r="D2273" s="18" t="s">
        <v>831</v>
      </c>
      <c r="E2273" s="18" t="s">
        <v>16022</v>
      </c>
      <c r="F2273" s="20">
        <v>26494724</v>
      </c>
      <c r="G2273" s="18" t="s">
        <v>16073</v>
      </c>
      <c r="H2273" s="18" t="s">
        <v>16074</v>
      </c>
      <c r="I2273" s="18" t="s">
        <v>16075</v>
      </c>
      <c r="J2273" s="18" t="s">
        <v>16075</v>
      </c>
      <c r="K2273" s="18" t="s">
        <v>6910</v>
      </c>
      <c r="L2273" s="20" t="s">
        <v>16076</v>
      </c>
      <c r="M2273" s="18" t="s">
        <v>4452</v>
      </c>
      <c r="N2273" s="21" t="s">
        <v>16077</v>
      </c>
      <c r="O2273" s="21" t="s">
        <v>16078</v>
      </c>
    </row>
    <row r="2274" spans="1:15" ht="15" customHeight="1">
      <c r="A2274" s="18" t="s">
        <v>303</v>
      </c>
      <c r="B2274" s="18" t="s">
        <v>304</v>
      </c>
      <c r="C2274" s="19">
        <v>22</v>
      </c>
      <c r="D2274" s="18" t="s">
        <v>835</v>
      </c>
      <c r="E2274" s="18" t="s">
        <v>16079</v>
      </c>
      <c r="F2274" s="20">
        <v>37249751</v>
      </c>
      <c r="G2274" s="18" t="s">
        <v>16080</v>
      </c>
      <c r="H2274" s="18" t="s">
        <v>16081</v>
      </c>
      <c r="I2274" s="18" t="s">
        <v>4173</v>
      </c>
      <c r="J2274" s="18"/>
      <c r="K2274" s="18" t="s">
        <v>7118</v>
      </c>
      <c r="L2274" s="20" t="s">
        <v>16082</v>
      </c>
      <c r="M2274" s="18" t="s">
        <v>4407</v>
      </c>
      <c r="N2274" s="21" t="s">
        <v>16083</v>
      </c>
      <c r="O2274" s="21" t="s">
        <v>16084</v>
      </c>
    </row>
    <row r="2275" spans="1:15" ht="15" customHeight="1">
      <c r="A2275" s="18" t="s">
        <v>303</v>
      </c>
      <c r="B2275" s="18" t="s">
        <v>304</v>
      </c>
      <c r="C2275" s="19">
        <v>22</v>
      </c>
      <c r="D2275" s="18" t="s">
        <v>835</v>
      </c>
      <c r="E2275" s="18" t="s">
        <v>16079</v>
      </c>
      <c r="F2275" s="20">
        <v>36810251</v>
      </c>
      <c r="G2275" s="18" t="s">
        <v>4323</v>
      </c>
      <c r="H2275" s="18" t="s">
        <v>4324</v>
      </c>
      <c r="I2275" s="18" t="s">
        <v>4325</v>
      </c>
      <c r="J2275" s="18" t="s">
        <v>4325</v>
      </c>
      <c r="K2275" s="18" t="s">
        <v>4326</v>
      </c>
      <c r="L2275" s="20" t="s">
        <v>4327</v>
      </c>
      <c r="M2275" s="18" t="s">
        <v>4275</v>
      </c>
      <c r="N2275" s="21" t="s">
        <v>4328</v>
      </c>
      <c r="O2275" s="21" t="s">
        <v>4329</v>
      </c>
    </row>
    <row r="2276" spans="1:15" ht="15" customHeight="1">
      <c r="A2276" s="18" t="s">
        <v>303</v>
      </c>
      <c r="B2276" s="18" t="s">
        <v>304</v>
      </c>
      <c r="C2276" s="19">
        <v>22</v>
      </c>
      <c r="D2276" s="18" t="s">
        <v>835</v>
      </c>
      <c r="E2276" s="18" t="s">
        <v>16079</v>
      </c>
      <c r="F2276" s="20">
        <v>36509889</v>
      </c>
      <c r="G2276" s="18" t="s">
        <v>16080</v>
      </c>
      <c r="H2276" s="18" t="s">
        <v>16085</v>
      </c>
      <c r="I2276" s="18" t="s">
        <v>2722</v>
      </c>
      <c r="J2276" s="18" t="s">
        <v>16086</v>
      </c>
      <c r="K2276" s="18" t="s">
        <v>7118</v>
      </c>
      <c r="L2276" s="20" t="s">
        <v>16087</v>
      </c>
      <c r="M2276" s="18" t="s">
        <v>4206</v>
      </c>
      <c r="N2276" s="21" t="s">
        <v>16088</v>
      </c>
      <c r="O2276" s="21" t="s">
        <v>16089</v>
      </c>
    </row>
    <row r="2277" spans="1:15" ht="15" customHeight="1">
      <c r="A2277" s="18" t="s">
        <v>303</v>
      </c>
      <c r="B2277" s="18" t="s">
        <v>304</v>
      </c>
      <c r="C2277" s="19">
        <v>22</v>
      </c>
      <c r="D2277" s="18" t="s">
        <v>835</v>
      </c>
      <c r="E2277" s="18" t="s">
        <v>16090</v>
      </c>
      <c r="F2277" s="20">
        <v>35028368</v>
      </c>
      <c r="G2277" s="18" t="s">
        <v>16091</v>
      </c>
      <c r="H2277" s="18" t="s">
        <v>16092</v>
      </c>
      <c r="I2277" s="18" t="s">
        <v>1587</v>
      </c>
      <c r="J2277" s="18" t="s">
        <v>16093</v>
      </c>
      <c r="K2277" s="18" t="s">
        <v>12667</v>
      </c>
      <c r="L2277" s="20" t="s">
        <v>16094</v>
      </c>
      <c r="M2277" s="18" t="s">
        <v>4206</v>
      </c>
      <c r="N2277" s="21" t="s">
        <v>16095</v>
      </c>
      <c r="O2277" s="21" t="s">
        <v>16096</v>
      </c>
    </row>
    <row r="2278" spans="1:15" ht="15" customHeight="1">
      <c r="A2278" s="18" t="s">
        <v>303</v>
      </c>
      <c r="B2278" s="18" t="s">
        <v>304</v>
      </c>
      <c r="C2278" s="19">
        <v>22</v>
      </c>
      <c r="D2278" s="18" t="s">
        <v>835</v>
      </c>
      <c r="E2278" s="18" t="s">
        <v>16090</v>
      </c>
      <c r="F2278" s="20">
        <v>33544444</v>
      </c>
      <c r="G2278" s="18" t="s">
        <v>16097</v>
      </c>
      <c r="H2278" s="18" t="s">
        <v>16098</v>
      </c>
      <c r="I2278" s="18" t="s">
        <v>1291</v>
      </c>
      <c r="J2278" s="18" t="s">
        <v>15948</v>
      </c>
      <c r="K2278" s="18" t="s">
        <v>4450</v>
      </c>
      <c r="L2278" s="20" t="s">
        <v>16099</v>
      </c>
      <c r="M2278" s="18" t="s">
        <v>4247</v>
      </c>
      <c r="N2278" s="21" t="s">
        <v>16100</v>
      </c>
      <c r="O2278" s="21" t="s">
        <v>16101</v>
      </c>
    </row>
    <row r="2279" spans="1:15" ht="15" customHeight="1">
      <c r="A2279" s="18" t="s">
        <v>303</v>
      </c>
      <c r="B2279" s="18" t="s">
        <v>304</v>
      </c>
      <c r="C2279" s="19">
        <v>22</v>
      </c>
      <c r="D2279" s="18" t="s">
        <v>835</v>
      </c>
      <c r="E2279" s="18" t="s">
        <v>16079</v>
      </c>
      <c r="F2279" s="20">
        <v>30897016</v>
      </c>
      <c r="G2279" s="18" t="s">
        <v>16102</v>
      </c>
      <c r="H2279" s="18" t="s">
        <v>16103</v>
      </c>
      <c r="I2279" s="18" t="s">
        <v>4030</v>
      </c>
      <c r="J2279" s="18" t="s">
        <v>12757</v>
      </c>
      <c r="K2279" s="18" t="s">
        <v>4483</v>
      </c>
      <c r="L2279" s="20" t="s">
        <v>16104</v>
      </c>
      <c r="M2279" s="18" t="s">
        <v>10775</v>
      </c>
      <c r="N2279" s="21" t="s">
        <v>16105</v>
      </c>
      <c r="O2279" s="21" t="s">
        <v>16106</v>
      </c>
    </row>
    <row r="2280" spans="1:15" ht="15" customHeight="1">
      <c r="A2280" s="18" t="s">
        <v>303</v>
      </c>
      <c r="B2280" s="18" t="s">
        <v>304</v>
      </c>
      <c r="C2280" s="19">
        <v>22</v>
      </c>
      <c r="D2280" s="18" t="s">
        <v>835</v>
      </c>
      <c r="E2280" s="18" t="s">
        <v>16090</v>
      </c>
      <c r="F2280" s="20">
        <v>28083871</v>
      </c>
      <c r="G2280" s="18" t="s">
        <v>16107</v>
      </c>
      <c r="H2280" s="18" t="s">
        <v>16108</v>
      </c>
      <c r="I2280" s="18" t="s">
        <v>772</v>
      </c>
      <c r="J2280" s="18" t="s">
        <v>16109</v>
      </c>
      <c r="K2280" s="18" t="s">
        <v>4213</v>
      </c>
      <c r="L2280" s="20" t="s">
        <v>16110</v>
      </c>
      <c r="M2280" s="18" t="s">
        <v>4206</v>
      </c>
      <c r="N2280" s="21" t="s">
        <v>16111</v>
      </c>
      <c r="O2280" s="21" t="s">
        <v>16112</v>
      </c>
    </row>
    <row r="2281" spans="1:15" ht="15" customHeight="1">
      <c r="A2281" s="18" t="s">
        <v>303</v>
      </c>
      <c r="B2281" s="18" t="s">
        <v>304</v>
      </c>
      <c r="C2281" s="19">
        <v>22</v>
      </c>
      <c r="D2281" s="18" t="s">
        <v>835</v>
      </c>
      <c r="E2281" s="18" t="s">
        <v>16090</v>
      </c>
      <c r="F2281" s="20">
        <v>26953848</v>
      </c>
      <c r="G2281" s="18" t="s">
        <v>16113</v>
      </c>
      <c r="H2281" s="18" t="s">
        <v>16114</v>
      </c>
      <c r="I2281" s="18" t="s">
        <v>16115</v>
      </c>
      <c r="J2281" s="18"/>
      <c r="K2281" s="18" t="s">
        <v>4234</v>
      </c>
      <c r="L2281" s="20" t="s">
        <v>16116</v>
      </c>
      <c r="M2281" s="18" t="s">
        <v>4334</v>
      </c>
      <c r="N2281" s="21" t="s">
        <v>16117</v>
      </c>
      <c r="O2281" s="21" t="s">
        <v>16118</v>
      </c>
    </row>
    <row r="2282" spans="1:15" ht="15" customHeight="1">
      <c r="A2282" s="18" t="s">
        <v>303</v>
      </c>
      <c r="B2282" s="18" t="s">
        <v>304</v>
      </c>
      <c r="C2282" s="19">
        <v>22</v>
      </c>
      <c r="D2282" s="18" t="s">
        <v>835</v>
      </c>
      <c r="E2282" s="18" t="s">
        <v>16079</v>
      </c>
      <c r="F2282" s="20">
        <v>24814298</v>
      </c>
      <c r="G2282" s="18" t="s">
        <v>16119</v>
      </c>
      <c r="H2282" s="18" t="s">
        <v>16120</v>
      </c>
      <c r="I2282" s="18" t="s">
        <v>1569</v>
      </c>
      <c r="J2282" s="18" t="s">
        <v>16121</v>
      </c>
      <c r="K2282" s="18" t="s">
        <v>4213</v>
      </c>
      <c r="L2282" s="20" t="s">
        <v>16122</v>
      </c>
      <c r="M2282" s="18" t="s">
        <v>4206</v>
      </c>
      <c r="N2282" s="21" t="s">
        <v>16123</v>
      </c>
      <c r="O2282" s="21" t="s">
        <v>16124</v>
      </c>
    </row>
    <row r="2283" spans="1:15" ht="15" customHeight="1">
      <c r="A2283" s="18" t="s">
        <v>303</v>
      </c>
      <c r="B2283" s="18" t="s">
        <v>304</v>
      </c>
      <c r="C2283" s="19">
        <v>22</v>
      </c>
      <c r="D2283" s="18" t="s">
        <v>835</v>
      </c>
      <c r="E2283" s="18" t="s">
        <v>16090</v>
      </c>
      <c r="F2283" s="20">
        <v>24298875</v>
      </c>
      <c r="G2283" s="18" t="s">
        <v>16125</v>
      </c>
      <c r="H2283" s="18" t="s">
        <v>16126</v>
      </c>
      <c r="I2283" s="18" t="s">
        <v>6931</v>
      </c>
      <c r="J2283" s="18"/>
      <c r="K2283" s="18" t="s">
        <v>4213</v>
      </c>
      <c r="L2283" s="20" t="s">
        <v>16127</v>
      </c>
      <c r="M2283" s="18" t="s">
        <v>4373</v>
      </c>
      <c r="N2283" s="21" t="s">
        <v>16128</v>
      </c>
      <c r="O2283" s="21" t="s">
        <v>16129</v>
      </c>
    </row>
    <row r="2284" spans="1:15" ht="15" customHeight="1">
      <c r="A2284" s="18" t="s">
        <v>303</v>
      </c>
      <c r="B2284" s="18" t="s">
        <v>304</v>
      </c>
      <c r="C2284" s="19">
        <v>22</v>
      </c>
      <c r="D2284" s="18" t="s">
        <v>835</v>
      </c>
      <c r="E2284" s="18" t="s">
        <v>16090</v>
      </c>
      <c r="F2284" s="20">
        <v>24252117</v>
      </c>
      <c r="G2284" s="18" t="s">
        <v>16130</v>
      </c>
      <c r="H2284" s="18" t="s">
        <v>16131</v>
      </c>
      <c r="I2284" s="18" t="s">
        <v>10450</v>
      </c>
      <c r="J2284" s="18" t="s">
        <v>16132</v>
      </c>
      <c r="K2284" s="18" t="s">
        <v>4450</v>
      </c>
      <c r="L2284" s="20" t="s">
        <v>16133</v>
      </c>
      <c r="M2284" s="18" t="s">
        <v>4982</v>
      </c>
      <c r="N2284" s="21" t="s">
        <v>16134</v>
      </c>
      <c r="O2284" s="21" t="s">
        <v>16135</v>
      </c>
    </row>
    <row r="2285" spans="1:15" ht="15" customHeight="1">
      <c r="A2285" s="18" t="s">
        <v>303</v>
      </c>
      <c r="B2285" s="18" t="s">
        <v>304</v>
      </c>
      <c r="C2285" s="19">
        <v>22</v>
      </c>
      <c r="D2285" s="18" t="s">
        <v>835</v>
      </c>
      <c r="E2285" s="18" t="s">
        <v>16090</v>
      </c>
      <c r="F2285" s="20">
        <v>24318414</v>
      </c>
      <c r="G2285" s="18" t="s">
        <v>16136</v>
      </c>
      <c r="H2285" s="18" t="s">
        <v>16137</v>
      </c>
      <c r="I2285" s="18" t="s">
        <v>10475</v>
      </c>
      <c r="J2285" s="18" t="s">
        <v>16138</v>
      </c>
      <c r="K2285" s="18" t="s">
        <v>7118</v>
      </c>
      <c r="L2285" s="20" t="s">
        <v>16139</v>
      </c>
      <c r="M2285" s="18" t="s">
        <v>4206</v>
      </c>
      <c r="N2285" s="21" t="s">
        <v>16140</v>
      </c>
      <c r="O2285" s="21" t="s">
        <v>16141</v>
      </c>
    </row>
    <row r="2286" spans="1:15" ht="15" customHeight="1">
      <c r="A2286" s="18" t="s">
        <v>303</v>
      </c>
      <c r="B2286" s="18" t="s">
        <v>304</v>
      </c>
      <c r="C2286" s="19">
        <v>22</v>
      </c>
      <c r="D2286" s="18" t="s">
        <v>835</v>
      </c>
      <c r="E2286" s="18" t="s">
        <v>16079</v>
      </c>
      <c r="F2286" s="20">
        <v>23738635</v>
      </c>
      <c r="G2286" s="18" t="s">
        <v>16142</v>
      </c>
      <c r="H2286" s="18" t="s">
        <v>16143</v>
      </c>
      <c r="I2286" s="18" t="s">
        <v>1331</v>
      </c>
      <c r="J2286" s="18"/>
      <c r="K2286" s="18" t="s">
        <v>4213</v>
      </c>
      <c r="L2286" s="20" t="s">
        <v>16144</v>
      </c>
      <c r="M2286" s="18" t="s">
        <v>4298</v>
      </c>
      <c r="N2286" s="21" t="s">
        <v>16145</v>
      </c>
      <c r="O2286" s="21" t="s">
        <v>16146</v>
      </c>
    </row>
    <row r="2287" spans="1:15" ht="15" customHeight="1">
      <c r="A2287" s="18" t="s">
        <v>303</v>
      </c>
      <c r="B2287" s="18" t="s">
        <v>304</v>
      </c>
      <c r="C2287" s="19">
        <v>22</v>
      </c>
      <c r="D2287" s="18" t="s">
        <v>835</v>
      </c>
      <c r="E2287" s="18" t="s">
        <v>16090</v>
      </c>
      <c r="F2287" s="20">
        <v>22211355</v>
      </c>
      <c r="G2287" s="18" t="s">
        <v>16147</v>
      </c>
      <c r="H2287" s="18" t="s">
        <v>16148</v>
      </c>
      <c r="I2287" s="18" t="s">
        <v>1632</v>
      </c>
      <c r="J2287" s="18"/>
      <c r="K2287" s="18" t="s">
        <v>4213</v>
      </c>
      <c r="L2287" s="20" t="s">
        <v>16149</v>
      </c>
      <c r="M2287" s="18" t="s">
        <v>4275</v>
      </c>
      <c r="N2287" s="21" t="s">
        <v>16150</v>
      </c>
      <c r="O2287" s="21" t="s">
        <v>16151</v>
      </c>
    </row>
    <row r="2288" spans="1:15" ht="15" customHeight="1">
      <c r="A2288" s="18" t="s">
        <v>303</v>
      </c>
      <c r="B2288" s="18" t="s">
        <v>304</v>
      </c>
      <c r="C2288" s="19">
        <v>22</v>
      </c>
      <c r="D2288" s="18" t="s">
        <v>835</v>
      </c>
      <c r="E2288" s="18" t="s">
        <v>16079</v>
      </c>
      <c r="F2288" s="20">
        <v>21929536</v>
      </c>
      <c r="G2288" s="18" t="s">
        <v>10067</v>
      </c>
      <c r="H2288" s="18" t="s">
        <v>10068</v>
      </c>
      <c r="I2288" s="18" t="s">
        <v>2553</v>
      </c>
      <c r="J2288" s="18"/>
      <c r="K2288" s="18" t="s">
        <v>4213</v>
      </c>
      <c r="L2288" s="20" t="s">
        <v>10069</v>
      </c>
      <c r="M2288" s="18" t="s">
        <v>4334</v>
      </c>
      <c r="N2288" s="21" t="s">
        <v>10070</v>
      </c>
      <c r="O2288" s="21" t="s">
        <v>10071</v>
      </c>
    </row>
    <row r="2289" spans="1:15" ht="15" customHeight="1">
      <c r="A2289" s="18" t="s">
        <v>303</v>
      </c>
      <c r="B2289" s="18" t="s">
        <v>304</v>
      </c>
      <c r="C2289" s="19">
        <v>22</v>
      </c>
      <c r="D2289" s="18" t="s">
        <v>835</v>
      </c>
      <c r="E2289" s="18" t="s">
        <v>16079</v>
      </c>
      <c r="F2289" s="20">
        <v>16965437</v>
      </c>
      <c r="G2289" s="18" t="s">
        <v>16152</v>
      </c>
      <c r="H2289" s="18" t="s">
        <v>16153</v>
      </c>
      <c r="I2289" s="18" t="s">
        <v>1985</v>
      </c>
      <c r="J2289" s="18"/>
      <c r="K2289" s="18" t="s">
        <v>4213</v>
      </c>
      <c r="L2289" s="20" t="s">
        <v>16154</v>
      </c>
      <c r="M2289" s="18" t="s">
        <v>4452</v>
      </c>
      <c r="N2289" s="21" t="s">
        <v>16155</v>
      </c>
      <c r="O2289" s="21" t="s">
        <v>16156</v>
      </c>
    </row>
    <row r="2290" spans="1:15" ht="15" customHeight="1">
      <c r="A2290" s="18" t="s">
        <v>303</v>
      </c>
      <c r="B2290" s="18" t="s">
        <v>304</v>
      </c>
      <c r="C2290" s="19">
        <v>22</v>
      </c>
      <c r="D2290" s="18" t="s">
        <v>835</v>
      </c>
      <c r="E2290" s="18" t="s">
        <v>16090</v>
      </c>
      <c r="F2290" s="20">
        <v>16120159</v>
      </c>
      <c r="G2290" s="18" t="s">
        <v>16157</v>
      </c>
      <c r="H2290" s="18" t="s">
        <v>16158</v>
      </c>
      <c r="I2290" s="18" t="s">
        <v>8520</v>
      </c>
      <c r="J2290" s="18"/>
      <c r="K2290" s="18" t="s">
        <v>4213</v>
      </c>
      <c r="L2290" s="20" t="s">
        <v>16159</v>
      </c>
      <c r="M2290" s="18" t="s">
        <v>5496</v>
      </c>
      <c r="N2290" s="21" t="s">
        <v>16160</v>
      </c>
      <c r="O2290" s="21" t="s">
        <v>16161</v>
      </c>
    </row>
    <row r="2291" spans="1:15" ht="15" customHeight="1">
      <c r="A2291" s="18" t="s">
        <v>303</v>
      </c>
      <c r="B2291" s="18" t="s">
        <v>304</v>
      </c>
      <c r="C2291" s="19">
        <v>22</v>
      </c>
      <c r="D2291" s="18" t="s">
        <v>835</v>
      </c>
      <c r="E2291" s="18" t="s">
        <v>16090</v>
      </c>
      <c r="F2291" s="20">
        <v>15166065</v>
      </c>
      <c r="G2291" s="18" t="s">
        <v>16162</v>
      </c>
      <c r="H2291" s="18" t="s">
        <v>16163</v>
      </c>
      <c r="I2291" s="18" t="s">
        <v>16164</v>
      </c>
      <c r="J2291" s="18"/>
      <c r="K2291" s="18" t="s">
        <v>7009</v>
      </c>
      <c r="L2291" s="20" t="s">
        <v>16165</v>
      </c>
      <c r="M2291" s="18" t="s">
        <v>4452</v>
      </c>
      <c r="N2291" s="21" t="s">
        <v>16166</v>
      </c>
      <c r="O2291" s="21" t="s">
        <v>16167</v>
      </c>
    </row>
    <row r="2292" spans="1:15" ht="15" customHeight="1">
      <c r="A2292" s="18" t="s">
        <v>303</v>
      </c>
      <c r="B2292" s="18" t="s">
        <v>304</v>
      </c>
      <c r="C2292" s="19">
        <v>22</v>
      </c>
      <c r="D2292" s="18" t="s">
        <v>835</v>
      </c>
      <c r="E2292" s="18" t="s">
        <v>16090</v>
      </c>
      <c r="F2292" s="20">
        <v>12354803</v>
      </c>
      <c r="G2292" s="18" t="s">
        <v>16168</v>
      </c>
      <c r="H2292" s="18" t="s">
        <v>16169</v>
      </c>
      <c r="I2292" s="18" t="s">
        <v>16170</v>
      </c>
      <c r="J2292" s="18"/>
      <c r="K2292" s="18" t="s">
        <v>9640</v>
      </c>
      <c r="L2292" s="20" t="s">
        <v>16171</v>
      </c>
      <c r="M2292" s="18" t="s">
        <v>4206</v>
      </c>
      <c r="N2292" s="21" t="s">
        <v>16172</v>
      </c>
      <c r="O2292" s="21" t="s">
        <v>16173</v>
      </c>
    </row>
    <row r="2293" spans="1:15" ht="15" customHeight="1">
      <c r="A2293" s="18" t="s">
        <v>303</v>
      </c>
      <c r="B2293" s="18" t="s">
        <v>304</v>
      </c>
      <c r="C2293" s="19">
        <v>22</v>
      </c>
      <c r="D2293" s="18" t="s">
        <v>835</v>
      </c>
      <c r="E2293" s="18" t="s">
        <v>16090</v>
      </c>
      <c r="F2293" s="20">
        <v>12020224</v>
      </c>
      <c r="G2293" s="18" t="s">
        <v>16174</v>
      </c>
      <c r="H2293" s="18" t="s">
        <v>16175</v>
      </c>
      <c r="I2293" s="18" t="s">
        <v>5110</v>
      </c>
      <c r="J2293" s="18"/>
      <c r="K2293" s="18" t="s">
        <v>5103</v>
      </c>
      <c r="L2293" s="20" t="s">
        <v>16176</v>
      </c>
      <c r="M2293" s="18" t="s">
        <v>4206</v>
      </c>
      <c r="N2293" s="21" t="s">
        <v>16177</v>
      </c>
      <c r="O2293" s="21" t="s">
        <v>16178</v>
      </c>
    </row>
    <row r="2294" spans="1:15" ht="15" customHeight="1">
      <c r="A2294" s="18" t="s">
        <v>303</v>
      </c>
      <c r="B2294" s="18" t="s">
        <v>304</v>
      </c>
      <c r="C2294" s="19">
        <v>22</v>
      </c>
      <c r="D2294" s="18" t="s">
        <v>835</v>
      </c>
      <c r="E2294" s="18" t="s">
        <v>16090</v>
      </c>
      <c r="F2294" s="20">
        <v>10715878</v>
      </c>
      <c r="G2294" s="18" t="s">
        <v>16179</v>
      </c>
      <c r="H2294" s="18" t="s">
        <v>16180</v>
      </c>
      <c r="I2294" s="18" t="s">
        <v>5976</v>
      </c>
      <c r="J2294" s="18"/>
      <c r="K2294" s="18" t="s">
        <v>9607</v>
      </c>
      <c r="L2294" s="20" t="s">
        <v>16181</v>
      </c>
      <c r="M2294" s="18" t="s">
        <v>4215</v>
      </c>
      <c r="N2294" s="21" t="s">
        <v>16182</v>
      </c>
      <c r="O2294" s="18"/>
    </row>
    <row r="2295" spans="1:15" ht="15" customHeight="1">
      <c r="A2295" s="18" t="s">
        <v>303</v>
      </c>
      <c r="B2295" s="18" t="s">
        <v>304</v>
      </c>
      <c r="C2295" s="19">
        <v>22</v>
      </c>
      <c r="D2295" s="18" t="s">
        <v>835</v>
      </c>
      <c r="E2295" s="18" t="s">
        <v>16090</v>
      </c>
      <c r="F2295" s="20">
        <v>9828869</v>
      </c>
      <c r="G2295" s="18" t="s">
        <v>16183</v>
      </c>
      <c r="H2295" s="18" t="s">
        <v>16184</v>
      </c>
      <c r="I2295" s="18" t="s">
        <v>8823</v>
      </c>
      <c r="J2295" s="18"/>
      <c r="K2295" s="18" t="s">
        <v>5103</v>
      </c>
      <c r="L2295" s="20" t="s">
        <v>16185</v>
      </c>
      <c r="M2295" s="18" t="s">
        <v>4206</v>
      </c>
      <c r="N2295" s="21" t="s">
        <v>16186</v>
      </c>
      <c r="O2295" s="21" t="s">
        <v>16187</v>
      </c>
    </row>
    <row r="2296" spans="1:15" ht="15" customHeight="1">
      <c r="A2296" s="18" t="s">
        <v>303</v>
      </c>
      <c r="B2296" s="18" t="s">
        <v>304</v>
      </c>
      <c r="C2296" s="19">
        <v>22</v>
      </c>
      <c r="D2296" s="18" t="s">
        <v>835</v>
      </c>
      <c r="E2296" s="18" t="s">
        <v>16090</v>
      </c>
      <c r="F2296" s="20">
        <v>9536238</v>
      </c>
      <c r="G2296" s="18" t="s">
        <v>16188</v>
      </c>
      <c r="H2296" s="18" t="s">
        <v>16189</v>
      </c>
      <c r="I2296" s="18" t="s">
        <v>7052</v>
      </c>
      <c r="J2296" s="18"/>
      <c r="K2296" s="18" t="s">
        <v>4213</v>
      </c>
      <c r="L2296" s="20" t="s">
        <v>16190</v>
      </c>
      <c r="M2296" s="18" t="s">
        <v>4452</v>
      </c>
      <c r="N2296" s="21" t="s">
        <v>16191</v>
      </c>
      <c r="O2296" s="21" t="s">
        <v>16192</v>
      </c>
    </row>
    <row r="2297" spans="1:15" ht="15" customHeight="1">
      <c r="A2297" s="18" t="s">
        <v>303</v>
      </c>
      <c r="B2297" s="18" t="s">
        <v>304</v>
      </c>
      <c r="C2297" s="19">
        <v>22</v>
      </c>
      <c r="D2297" s="18" t="s">
        <v>835</v>
      </c>
      <c r="E2297" s="18" t="s">
        <v>16090</v>
      </c>
      <c r="F2297" s="20">
        <v>8996426</v>
      </c>
      <c r="G2297" s="18" t="s">
        <v>16193</v>
      </c>
      <c r="H2297" s="18" t="s">
        <v>16194</v>
      </c>
      <c r="I2297" s="18" t="s">
        <v>16195</v>
      </c>
      <c r="J2297" s="18"/>
      <c r="K2297" s="18" t="s">
        <v>6780</v>
      </c>
      <c r="L2297" s="20" t="s">
        <v>16196</v>
      </c>
      <c r="M2297" s="18" t="s">
        <v>4452</v>
      </c>
      <c r="N2297" s="21" t="s">
        <v>16197</v>
      </c>
      <c r="O2297" s="21" t="s">
        <v>16198</v>
      </c>
    </row>
    <row r="2298" spans="1:15" ht="15" customHeight="1">
      <c r="A2298" s="18" t="s">
        <v>316</v>
      </c>
      <c r="B2298" s="18" t="s">
        <v>317</v>
      </c>
      <c r="C2298" s="19">
        <v>23</v>
      </c>
      <c r="D2298" s="18" t="s">
        <v>839</v>
      </c>
      <c r="E2298" s="18" t="s">
        <v>16199</v>
      </c>
      <c r="F2298" s="20">
        <v>38867398</v>
      </c>
      <c r="G2298" s="18" t="s">
        <v>16200</v>
      </c>
      <c r="H2298" s="18" t="s">
        <v>16201</v>
      </c>
      <c r="I2298" s="18" t="s">
        <v>16202</v>
      </c>
      <c r="J2298" s="18" t="s">
        <v>16202</v>
      </c>
      <c r="K2298" s="18" t="s">
        <v>5641</v>
      </c>
      <c r="L2298" s="20"/>
      <c r="M2298" s="18" t="s">
        <v>4206</v>
      </c>
      <c r="N2298" s="21" t="s">
        <v>16203</v>
      </c>
      <c r="O2298" s="21" t="s">
        <v>16204</v>
      </c>
    </row>
    <row r="2299" spans="1:15" ht="15" customHeight="1">
      <c r="A2299" s="18" t="s">
        <v>316</v>
      </c>
      <c r="B2299" s="18" t="s">
        <v>317</v>
      </c>
      <c r="C2299" s="19">
        <v>23</v>
      </c>
      <c r="D2299" s="18" t="s">
        <v>839</v>
      </c>
      <c r="E2299" s="18" t="s">
        <v>16199</v>
      </c>
      <c r="F2299" s="20">
        <v>36755389</v>
      </c>
      <c r="G2299" s="18" t="s">
        <v>16205</v>
      </c>
      <c r="H2299" s="18" t="s">
        <v>16206</v>
      </c>
      <c r="I2299" s="18" t="s">
        <v>3007</v>
      </c>
      <c r="J2299" s="18"/>
      <c r="K2299" s="18" t="s">
        <v>4450</v>
      </c>
      <c r="L2299" s="20" t="s">
        <v>16207</v>
      </c>
      <c r="M2299" s="18" t="s">
        <v>16208</v>
      </c>
      <c r="N2299" s="21" t="s">
        <v>16209</v>
      </c>
      <c r="O2299" s="21" t="s">
        <v>16210</v>
      </c>
    </row>
    <row r="2300" spans="1:15" ht="15" customHeight="1">
      <c r="A2300" s="18" t="s">
        <v>316</v>
      </c>
      <c r="B2300" s="18" t="s">
        <v>317</v>
      </c>
      <c r="C2300" s="19">
        <v>23</v>
      </c>
      <c r="D2300" s="18" t="s">
        <v>839</v>
      </c>
      <c r="E2300" s="18" t="s">
        <v>16199</v>
      </c>
      <c r="F2300" s="20">
        <v>36810251</v>
      </c>
      <c r="G2300" s="18" t="s">
        <v>4323</v>
      </c>
      <c r="H2300" s="18" t="s">
        <v>4324</v>
      </c>
      <c r="I2300" s="18" t="s">
        <v>4325</v>
      </c>
      <c r="J2300" s="18" t="s">
        <v>4325</v>
      </c>
      <c r="K2300" s="18" t="s">
        <v>4326</v>
      </c>
      <c r="L2300" s="20" t="s">
        <v>4327</v>
      </c>
      <c r="M2300" s="18" t="s">
        <v>4275</v>
      </c>
      <c r="N2300" s="21" t="s">
        <v>4328</v>
      </c>
      <c r="O2300" s="21" t="s">
        <v>4329</v>
      </c>
    </row>
    <row r="2301" spans="1:15" ht="15" customHeight="1">
      <c r="A2301" s="18" t="s">
        <v>316</v>
      </c>
      <c r="B2301" s="18" t="s">
        <v>317</v>
      </c>
      <c r="C2301" s="19">
        <v>23</v>
      </c>
      <c r="D2301" s="18" t="s">
        <v>839</v>
      </c>
      <c r="E2301" s="18" t="s">
        <v>16199</v>
      </c>
      <c r="F2301" s="20">
        <v>35801421</v>
      </c>
      <c r="G2301" s="18" t="s">
        <v>16211</v>
      </c>
      <c r="H2301" s="18" t="s">
        <v>16212</v>
      </c>
      <c r="I2301" s="18" t="s">
        <v>3274</v>
      </c>
      <c r="J2301" s="18" t="s">
        <v>3022</v>
      </c>
      <c r="K2301" s="18" t="s">
        <v>4450</v>
      </c>
      <c r="L2301" s="20" t="s">
        <v>16213</v>
      </c>
      <c r="M2301" s="18" t="s">
        <v>6706</v>
      </c>
      <c r="N2301" s="21" t="s">
        <v>16214</v>
      </c>
      <c r="O2301" s="21" t="s">
        <v>16215</v>
      </c>
    </row>
    <row r="2302" spans="1:15" ht="15" customHeight="1">
      <c r="A2302" s="18" t="s">
        <v>316</v>
      </c>
      <c r="B2302" s="18" t="s">
        <v>317</v>
      </c>
      <c r="C2302" s="19">
        <v>23</v>
      </c>
      <c r="D2302" s="18" t="s">
        <v>839</v>
      </c>
      <c r="E2302" s="18" t="s">
        <v>16199</v>
      </c>
      <c r="F2302" s="20">
        <v>33656955</v>
      </c>
      <c r="G2302" s="18" t="s">
        <v>16216</v>
      </c>
      <c r="H2302" s="18" t="s">
        <v>16217</v>
      </c>
      <c r="I2302" s="18" t="s">
        <v>2624</v>
      </c>
      <c r="J2302" s="18" t="s">
        <v>16218</v>
      </c>
      <c r="K2302" s="18" t="s">
        <v>4483</v>
      </c>
      <c r="L2302" s="20" t="s">
        <v>16219</v>
      </c>
      <c r="M2302" s="18" t="s">
        <v>4206</v>
      </c>
      <c r="N2302" s="21" t="s">
        <v>16220</v>
      </c>
      <c r="O2302" s="21" t="s">
        <v>16221</v>
      </c>
    </row>
    <row r="2303" spans="1:15" ht="15" customHeight="1">
      <c r="A2303" s="18" t="s">
        <v>316</v>
      </c>
      <c r="B2303" s="18" t="s">
        <v>317</v>
      </c>
      <c r="C2303" s="19">
        <v>23</v>
      </c>
      <c r="D2303" s="18" t="s">
        <v>839</v>
      </c>
      <c r="E2303" s="18" t="s">
        <v>16199</v>
      </c>
      <c r="F2303" s="20">
        <v>34459043</v>
      </c>
      <c r="G2303" s="18" t="s">
        <v>16222</v>
      </c>
      <c r="H2303" s="18" t="s">
        <v>16223</v>
      </c>
      <c r="I2303" s="18" t="s">
        <v>1587</v>
      </c>
      <c r="J2303" s="18" t="s">
        <v>16224</v>
      </c>
      <c r="K2303" s="18" t="s">
        <v>4259</v>
      </c>
      <c r="L2303" s="20" t="s">
        <v>16225</v>
      </c>
      <c r="M2303" s="18" t="s">
        <v>4215</v>
      </c>
      <c r="N2303" s="21" t="s">
        <v>16226</v>
      </c>
      <c r="O2303" s="21" t="s">
        <v>16227</v>
      </c>
    </row>
    <row r="2304" spans="1:15" ht="15" customHeight="1">
      <c r="A2304" s="18" t="s">
        <v>316</v>
      </c>
      <c r="B2304" s="18" t="s">
        <v>317</v>
      </c>
      <c r="C2304" s="19">
        <v>23</v>
      </c>
      <c r="D2304" s="18" t="s">
        <v>839</v>
      </c>
      <c r="E2304" s="18" t="s">
        <v>16199</v>
      </c>
      <c r="F2304" s="20">
        <v>32885907</v>
      </c>
      <c r="G2304" s="18" t="s">
        <v>16228</v>
      </c>
      <c r="H2304" s="18" t="s">
        <v>16229</v>
      </c>
      <c r="I2304" s="18" t="s">
        <v>4178</v>
      </c>
      <c r="J2304" s="18" t="s">
        <v>6362</v>
      </c>
      <c r="K2304" s="18" t="s">
        <v>8408</v>
      </c>
      <c r="L2304" s="20" t="s">
        <v>16230</v>
      </c>
      <c r="M2304" s="18" t="s">
        <v>4373</v>
      </c>
      <c r="N2304" s="21" t="s">
        <v>16231</v>
      </c>
      <c r="O2304" s="21" t="s">
        <v>16232</v>
      </c>
    </row>
    <row r="2305" spans="1:15" ht="15" customHeight="1">
      <c r="A2305" s="18" t="s">
        <v>316</v>
      </c>
      <c r="B2305" s="18" t="s">
        <v>317</v>
      </c>
      <c r="C2305" s="19">
        <v>23</v>
      </c>
      <c r="D2305" s="18" t="s">
        <v>839</v>
      </c>
      <c r="E2305" s="18" t="s">
        <v>16199</v>
      </c>
      <c r="F2305" s="20">
        <v>31437871</v>
      </c>
      <c r="G2305" s="18" t="s">
        <v>16228</v>
      </c>
      <c r="H2305" s="18" t="s">
        <v>16233</v>
      </c>
      <c r="I2305" s="18" t="s">
        <v>16234</v>
      </c>
      <c r="J2305" s="18" t="s">
        <v>16235</v>
      </c>
      <c r="K2305" s="18" t="s">
        <v>4450</v>
      </c>
      <c r="L2305" s="20" t="s">
        <v>16236</v>
      </c>
      <c r="M2305" s="18" t="s">
        <v>16237</v>
      </c>
      <c r="N2305" s="21" t="s">
        <v>16238</v>
      </c>
      <c r="O2305" s="21" t="s">
        <v>16239</v>
      </c>
    </row>
    <row r="2306" spans="1:15" ht="15" customHeight="1">
      <c r="A2306" s="18" t="s">
        <v>316</v>
      </c>
      <c r="B2306" s="18" t="s">
        <v>317</v>
      </c>
      <c r="C2306" s="19">
        <v>23</v>
      </c>
      <c r="D2306" s="18" t="s">
        <v>839</v>
      </c>
      <c r="E2306" s="18" t="s">
        <v>16199</v>
      </c>
      <c r="F2306" s="20">
        <v>30578879</v>
      </c>
      <c r="G2306" s="18" t="s">
        <v>4592</v>
      </c>
      <c r="H2306" s="18" t="s">
        <v>4593</v>
      </c>
      <c r="I2306" s="18" t="s">
        <v>1438</v>
      </c>
      <c r="J2306" s="18" t="s">
        <v>4594</v>
      </c>
      <c r="K2306" s="18" t="s">
        <v>4228</v>
      </c>
      <c r="L2306" s="20" t="s">
        <v>4595</v>
      </c>
      <c r="M2306" s="18" t="s">
        <v>4444</v>
      </c>
      <c r="N2306" s="21" t="s">
        <v>4596</v>
      </c>
      <c r="O2306" s="21" t="s">
        <v>4597</v>
      </c>
    </row>
    <row r="2307" spans="1:15" ht="15" customHeight="1">
      <c r="A2307" s="18" t="s">
        <v>316</v>
      </c>
      <c r="B2307" s="18" t="s">
        <v>317</v>
      </c>
      <c r="C2307" s="19">
        <v>23</v>
      </c>
      <c r="D2307" s="18" t="s">
        <v>839</v>
      </c>
      <c r="E2307" s="18" t="s">
        <v>16199</v>
      </c>
      <c r="F2307" s="20">
        <v>31061564</v>
      </c>
      <c r="G2307" s="18" t="s">
        <v>16240</v>
      </c>
      <c r="H2307" s="18" t="s">
        <v>16241</v>
      </c>
      <c r="I2307" s="18" t="s">
        <v>1603</v>
      </c>
      <c r="J2307" s="18" t="s">
        <v>16242</v>
      </c>
      <c r="K2307" s="18" t="s">
        <v>11953</v>
      </c>
      <c r="L2307" s="20" t="s">
        <v>16243</v>
      </c>
      <c r="M2307" s="18" t="s">
        <v>4982</v>
      </c>
      <c r="N2307" s="21" t="s">
        <v>16244</v>
      </c>
      <c r="O2307" s="21" t="s">
        <v>16245</v>
      </c>
    </row>
    <row r="2308" spans="1:15" ht="15" customHeight="1">
      <c r="A2308" s="18" t="s">
        <v>316</v>
      </c>
      <c r="B2308" s="18" t="s">
        <v>317</v>
      </c>
      <c r="C2308" s="19">
        <v>23</v>
      </c>
      <c r="D2308" s="18" t="s">
        <v>839</v>
      </c>
      <c r="E2308" s="18" t="s">
        <v>16246</v>
      </c>
      <c r="F2308" s="20">
        <v>30183065</v>
      </c>
      <c r="G2308" s="18" t="s">
        <v>13512</v>
      </c>
      <c r="H2308" s="18" t="s">
        <v>13513</v>
      </c>
      <c r="I2308" s="18" t="s">
        <v>1390</v>
      </c>
      <c r="J2308" s="18" t="s">
        <v>13514</v>
      </c>
      <c r="K2308" s="18" t="s">
        <v>4213</v>
      </c>
      <c r="L2308" s="20" t="s">
        <v>13515</v>
      </c>
      <c r="M2308" s="18" t="s">
        <v>4215</v>
      </c>
      <c r="N2308" s="21" t="s">
        <v>13516</v>
      </c>
      <c r="O2308" s="21" t="s">
        <v>13517</v>
      </c>
    </row>
    <row r="2309" spans="1:15" ht="15" customHeight="1">
      <c r="A2309" s="18" t="s">
        <v>316</v>
      </c>
      <c r="B2309" s="18" t="s">
        <v>317</v>
      </c>
      <c r="C2309" s="19">
        <v>23</v>
      </c>
      <c r="D2309" s="18" t="s">
        <v>839</v>
      </c>
      <c r="E2309" s="18" t="s">
        <v>16246</v>
      </c>
      <c r="F2309" s="20">
        <v>29889302</v>
      </c>
      <c r="G2309" s="18" t="s">
        <v>13528</v>
      </c>
      <c r="H2309" s="18" t="s">
        <v>13529</v>
      </c>
      <c r="I2309" s="18" t="s">
        <v>5448</v>
      </c>
      <c r="J2309" s="18" t="s">
        <v>13530</v>
      </c>
      <c r="K2309" s="18" t="s">
        <v>4213</v>
      </c>
      <c r="L2309" s="20" t="s">
        <v>13531</v>
      </c>
      <c r="M2309" s="18" t="s">
        <v>7244</v>
      </c>
      <c r="N2309" s="21" t="s">
        <v>13532</v>
      </c>
      <c r="O2309" s="21" t="s">
        <v>13533</v>
      </c>
    </row>
    <row r="2310" spans="1:15" ht="15" customHeight="1">
      <c r="A2310" s="18" t="s">
        <v>316</v>
      </c>
      <c r="B2310" s="18" t="s">
        <v>317</v>
      </c>
      <c r="C2310" s="19">
        <v>23</v>
      </c>
      <c r="D2310" s="18" t="s">
        <v>839</v>
      </c>
      <c r="E2310" s="18" t="s">
        <v>16199</v>
      </c>
      <c r="F2310" s="20">
        <v>30273087</v>
      </c>
      <c r="G2310" s="18" t="s">
        <v>16247</v>
      </c>
      <c r="H2310" s="18" t="s">
        <v>16248</v>
      </c>
      <c r="I2310" s="18" t="s">
        <v>525</v>
      </c>
      <c r="J2310" s="18" t="s">
        <v>16249</v>
      </c>
      <c r="K2310" s="18" t="s">
        <v>16250</v>
      </c>
      <c r="L2310" s="20" t="s">
        <v>16251</v>
      </c>
      <c r="M2310" s="18" t="s">
        <v>4452</v>
      </c>
      <c r="N2310" s="21" t="s">
        <v>16252</v>
      </c>
      <c r="O2310" s="21" t="s">
        <v>16253</v>
      </c>
    </row>
    <row r="2311" spans="1:15" ht="15" customHeight="1">
      <c r="A2311" s="18" t="s">
        <v>316</v>
      </c>
      <c r="B2311" s="18" t="s">
        <v>317</v>
      </c>
      <c r="C2311" s="19">
        <v>23</v>
      </c>
      <c r="D2311" s="18" t="s">
        <v>839</v>
      </c>
      <c r="E2311" s="18" t="s">
        <v>16199</v>
      </c>
      <c r="F2311" s="20">
        <v>29867270</v>
      </c>
      <c r="G2311" s="18" t="s">
        <v>16254</v>
      </c>
      <c r="H2311" s="18" t="s">
        <v>16255</v>
      </c>
      <c r="I2311" s="18" t="s">
        <v>1513</v>
      </c>
      <c r="J2311" s="18" t="s">
        <v>5449</v>
      </c>
      <c r="K2311" s="18" t="s">
        <v>11953</v>
      </c>
      <c r="L2311" s="20" t="s">
        <v>16256</v>
      </c>
      <c r="M2311" s="18" t="s">
        <v>4206</v>
      </c>
      <c r="N2311" s="21" t="s">
        <v>16257</v>
      </c>
      <c r="O2311" s="21" t="s">
        <v>16258</v>
      </c>
    </row>
    <row r="2312" spans="1:15" ht="15" customHeight="1">
      <c r="A2312" s="18" t="s">
        <v>316</v>
      </c>
      <c r="B2312" s="18" t="s">
        <v>317</v>
      </c>
      <c r="C2312" s="19">
        <v>23</v>
      </c>
      <c r="D2312" s="18" t="s">
        <v>839</v>
      </c>
      <c r="E2312" s="18" t="s">
        <v>16199</v>
      </c>
      <c r="F2312" s="20">
        <v>27234890</v>
      </c>
      <c r="G2312" s="18" t="s">
        <v>16259</v>
      </c>
      <c r="H2312" s="18" t="s">
        <v>16260</v>
      </c>
      <c r="I2312" s="18" t="s">
        <v>16261</v>
      </c>
      <c r="J2312" s="18" t="s">
        <v>16262</v>
      </c>
      <c r="K2312" s="18" t="s">
        <v>16263</v>
      </c>
      <c r="L2312" s="20" t="s">
        <v>16264</v>
      </c>
      <c r="M2312" s="18" t="s">
        <v>5105</v>
      </c>
      <c r="N2312" s="21" t="s">
        <v>16265</v>
      </c>
      <c r="O2312" s="21" t="s">
        <v>16266</v>
      </c>
    </row>
    <row r="2313" spans="1:15" ht="15" customHeight="1">
      <c r="A2313" s="18" t="s">
        <v>316</v>
      </c>
      <c r="B2313" s="18" t="s">
        <v>317</v>
      </c>
      <c r="C2313" s="19">
        <v>23</v>
      </c>
      <c r="D2313" s="18" t="s">
        <v>839</v>
      </c>
      <c r="E2313" s="18" t="s">
        <v>16199</v>
      </c>
      <c r="F2313" s="20">
        <v>27083134</v>
      </c>
      <c r="G2313" s="18" t="s">
        <v>16267</v>
      </c>
      <c r="H2313" s="18" t="s">
        <v>16268</v>
      </c>
      <c r="I2313" s="18" t="s">
        <v>3386</v>
      </c>
      <c r="J2313" s="18" t="s">
        <v>16269</v>
      </c>
      <c r="K2313" s="18" t="s">
        <v>11660</v>
      </c>
      <c r="L2313" s="20" t="s">
        <v>16270</v>
      </c>
      <c r="M2313" s="18" t="s">
        <v>4373</v>
      </c>
      <c r="N2313" s="21" t="s">
        <v>16271</v>
      </c>
      <c r="O2313" s="21" t="s">
        <v>16272</v>
      </c>
    </row>
    <row r="2314" spans="1:15" ht="15" customHeight="1">
      <c r="A2314" s="18" t="s">
        <v>316</v>
      </c>
      <c r="B2314" s="18" t="s">
        <v>317</v>
      </c>
      <c r="C2314" s="19">
        <v>23</v>
      </c>
      <c r="D2314" s="18" t="s">
        <v>839</v>
      </c>
      <c r="E2314" s="18" t="s">
        <v>16199</v>
      </c>
      <c r="F2314" s="20">
        <v>26612710</v>
      </c>
      <c r="G2314" s="18" t="s">
        <v>16273</v>
      </c>
      <c r="H2314" s="18" t="s">
        <v>16274</v>
      </c>
      <c r="I2314" s="18" t="s">
        <v>930</v>
      </c>
      <c r="J2314" s="18" t="s">
        <v>16275</v>
      </c>
      <c r="K2314" s="18" t="s">
        <v>16276</v>
      </c>
      <c r="L2314" s="20" t="s">
        <v>16277</v>
      </c>
      <c r="M2314" s="18" t="s">
        <v>4452</v>
      </c>
      <c r="N2314" s="21" t="s">
        <v>16278</v>
      </c>
      <c r="O2314" s="21" t="s">
        <v>16279</v>
      </c>
    </row>
    <row r="2315" spans="1:15" ht="15" customHeight="1">
      <c r="A2315" s="18" t="s">
        <v>316</v>
      </c>
      <c r="B2315" s="18" t="s">
        <v>317</v>
      </c>
      <c r="C2315" s="19">
        <v>23</v>
      </c>
      <c r="D2315" s="18" t="s">
        <v>839</v>
      </c>
      <c r="E2315" s="18" t="s">
        <v>16246</v>
      </c>
      <c r="F2315" s="20">
        <v>26149543</v>
      </c>
      <c r="G2315" s="18" t="s">
        <v>16280</v>
      </c>
      <c r="H2315" s="18" t="s">
        <v>16281</v>
      </c>
      <c r="I2315" s="18" t="s">
        <v>16282</v>
      </c>
      <c r="J2315" s="18" t="s">
        <v>3184</v>
      </c>
      <c r="K2315" s="18" t="s">
        <v>5641</v>
      </c>
      <c r="L2315" s="20" t="s">
        <v>16283</v>
      </c>
      <c r="M2315" s="18" t="s">
        <v>4452</v>
      </c>
      <c r="N2315" s="21" t="s">
        <v>16284</v>
      </c>
      <c r="O2315" s="21" t="s">
        <v>16285</v>
      </c>
    </row>
    <row r="2316" spans="1:15" ht="15" customHeight="1">
      <c r="A2316" s="18" t="s">
        <v>316</v>
      </c>
      <c r="B2316" s="18" t="s">
        <v>317</v>
      </c>
      <c r="C2316" s="19">
        <v>23</v>
      </c>
      <c r="D2316" s="18" t="s">
        <v>839</v>
      </c>
      <c r="E2316" s="18" t="s">
        <v>16199</v>
      </c>
      <c r="F2316" s="20">
        <v>25756487</v>
      </c>
      <c r="G2316" s="18" t="s">
        <v>16286</v>
      </c>
      <c r="H2316" s="18" t="s">
        <v>16287</v>
      </c>
      <c r="I2316" s="18" t="s">
        <v>3413</v>
      </c>
      <c r="J2316" s="18" t="s">
        <v>3413</v>
      </c>
      <c r="K2316" s="18" t="s">
        <v>16288</v>
      </c>
      <c r="L2316" s="20" t="s">
        <v>16289</v>
      </c>
      <c r="M2316" s="18" t="s">
        <v>4452</v>
      </c>
      <c r="N2316" s="21" t="s">
        <v>16290</v>
      </c>
      <c r="O2316" s="21" t="s">
        <v>16291</v>
      </c>
    </row>
    <row r="2317" spans="1:15" ht="15" customHeight="1">
      <c r="A2317" s="18" t="s">
        <v>316</v>
      </c>
      <c r="B2317" s="18" t="s">
        <v>317</v>
      </c>
      <c r="C2317" s="19">
        <v>23</v>
      </c>
      <c r="D2317" s="18" t="s">
        <v>839</v>
      </c>
      <c r="E2317" s="18" t="s">
        <v>16199</v>
      </c>
      <c r="F2317" s="20">
        <v>23385997</v>
      </c>
      <c r="G2317" s="18" t="s">
        <v>16292</v>
      </c>
      <c r="H2317" s="18" t="s">
        <v>16293</v>
      </c>
      <c r="I2317" s="18" t="s">
        <v>2493</v>
      </c>
      <c r="J2317" s="18"/>
      <c r="K2317" s="18" t="s">
        <v>16294</v>
      </c>
      <c r="L2317" s="20" t="s">
        <v>16295</v>
      </c>
      <c r="M2317" s="18" t="s">
        <v>4206</v>
      </c>
      <c r="N2317" s="21" t="s">
        <v>16296</v>
      </c>
      <c r="O2317" s="21" t="s">
        <v>16297</v>
      </c>
    </row>
    <row r="2318" spans="1:15" ht="15" customHeight="1">
      <c r="A2318" s="18" t="s">
        <v>316</v>
      </c>
      <c r="B2318" s="18" t="s">
        <v>317</v>
      </c>
      <c r="C2318" s="19">
        <v>23</v>
      </c>
      <c r="D2318" s="18" t="s">
        <v>839</v>
      </c>
      <c r="E2318" s="18" t="s">
        <v>16246</v>
      </c>
      <c r="F2318" s="20">
        <v>22971191</v>
      </c>
      <c r="G2318" s="18" t="s">
        <v>16298</v>
      </c>
      <c r="H2318" s="18" t="s">
        <v>16299</v>
      </c>
      <c r="I2318" s="18" t="s">
        <v>4879</v>
      </c>
      <c r="J2318" s="18"/>
      <c r="K2318" s="18" t="s">
        <v>11660</v>
      </c>
      <c r="L2318" s="20" t="s">
        <v>16300</v>
      </c>
      <c r="M2318" s="18" t="s">
        <v>4275</v>
      </c>
      <c r="N2318" s="21" t="s">
        <v>16301</v>
      </c>
      <c r="O2318" s="21" t="s">
        <v>16302</v>
      </c>
    </row>
    <row r="2319" spans="1:15" ht="15" customHeight="1">
      <c r="A2319" s="18" t="s">
        <v>316</v>
      </c>
      <c r="B2319" s="18" t="s">
        <v>317</v>
      </c>
      <c r="C2319" s="19">
        <v>23</v>
      </c>
      <c r="D2319" s="18" t="s">
        <v>839</v>
      </c>
      <c r="E2319" s="18" t="s">
        <v>16199</v>
      </c>
      <c r="F2319" s="20">
        <v>22544832</v>
      </c>
      <c r="G2319" s="18" t="s">
        <v>16303</v>
      </c>
      <c r="H2319" s="18" t="s">
        <v>16304</v>
      </c>
      <c r="I2319" s="18" t="s">
        <v>16305</v>
      </c>
      <c r="J2319" s="18" t="s">
        <v>16305</v>
      </c>
      <c r="K2319" s="18" t="s">
        <v>7009</v>
      </c>
      <c r="L2319" s="20" t="s">
        <v>16306</v>
      </c>
      <c r="M2319" s="18" t="s">
        <v>4452</v>
      </c>
      <c r="N2319" s="21" t="s">
        <v>16307</v>
      </c>
      <c r="O2319" s="21" t="s">
        <v>16308</v>
      </c>
    </row>
    <row r="2320" spans="1:15" ht="15" customHeight="1">
      <c r="A2320" s="18" t="s">
        <v>316</v>
      </c>
      <c r="B2320" s="18" t="s">
        <v>317</v>
      </c>
      <c r="C2320" s="19">
        <v>23</v>
      </c>
      <c r="D2320" s="18" t="s">
        <v>839</v>
      </c>
      <c r="E2320" s="18" t="s">
        <v>16199</v>
      </c>
      <c r="F2320" s="20">
        <v>20565563</v>
      </c>
      <c r="G2320" s="18" t="s">
        <v>16309</v>
      </c>
      <c r="H2320" s="18" t="s">
        <v>16310</v>
      </c>
      <c r="I2320" s="18" t="s">
        <v>2219</v>
      </c>
      <c r="J2320" s="18"/>
      <c r="K2320" s="18" t="s">
        <v>4259</v>
      </c>
      <c r="L2320" s="20" t="s">
        <v>16311</v>
      </c>
      <c r="M2320" s="18" t="s">
        <v>4982</v>
      </c>
      <c r="N2320" s="21" t="s">
        <v>16312</v>
      </c>
      <c r="O2320" s="21" t="s">
        <v>16313</v>
      </c>
    </row>
    <row r="2321" spans="1:15" ht="15" customHeight="1">
      <c r="A2321" s="18" t="s">
        <v>316</v>
      </c>
      <c r="B2321" s="18" t="s">
        <v>317</v>
      </c>
      <c r="C2321" s="19">
        <v>23</v>
      </c>
      <c r="D2321" s="18" t="s">
        <v>839</v>
      </c>
      <c r="E2321" s="18" t="s">
        <v>16199</v>
      </c>
      <c r="F2321" s="20">
        <v>20974555</v>
      </c>
      <c r="G2321" s="18" t="s">
        <v>16314</v>
      </c>
      <c r="H2321" s="18" t="s">
        <v>16315</v>
      </c>
      <c r="I2321" s="18" t="s">
        <v>16316</v>
      </c>
      <c r="J2321" s="18" t="s">
        <v>16317</v>
      </c>
      <c r="K2321" s="18" t="s">
        <v>5032</v>
      </c>
      <c r="L2321" s="20" t="s">
        <v>16318</v>
      </c>
      <c r="M2321" s="18" t="s">
        <v>4982</v>
      </c>
      <c r="N2321" s="21" t="s">
        <v>16319</v>
      </c>
      <c r="O2321" s="21" t="s">
        <v>16320</v>
      </c>
    </row>
    <row r="2322" spans="1:15" ht="15" customHeight="1">
      <c r="A2322" s="18" t="s">
        <v>316</v>
      </c>
      <c r="B2322" s="18" t="s">
        <v>317</v>
      </c>
      <c r="C2322" s="19">
        <v>23</v>
      </c>
      <c r="D2322" s="18" t="s">
        <v>839</v>
      </c>
      <c r="E2322" s="18" t="s">
        <v>16246</v>
      </c>
      <c r="F2322" s="20">
        <v>20881360</v>
      </c>
      <c r="G2322" s="18" t="s">
        <v>16321</v>
      </c>
      <c r="H2322" s="18" t="s">
        <v>16322</v>
      </c>
      <c r="I2322" s="18" t="s">
        <v>686</v>
      </c>
      <c r="J2322" s="18" t="s">
        <v>16323</v>
      </c>
      <c r="K2322" s="18" t="s">
        <v>5016</v>
      </c>
      <c r="L2322" s="20" t="s">
        <v>16324</v>
      </c>
      <c r="M2322" s="18" t="s">
        <v>4275</v>
      </c>
      <c r="N2322" s="21" t="s">
        <v>16325</v>
      </c>
      <c r="O2322" s="21" t="s">
        <v>16326</v>
      </c>
    </row>
    <row r="2323" spans="1:15" ht="15" customHeight="1">
      <c r="A2323" s="18" t="s">
        <v>316</v>
      </c>
      <c r="B2323" s="18" t="s">
        <v>317</v>
      </c>
      <c r="C2323" s="19">
        <v>23</v>
      </c>
      <c r="D2323" s="18" t="s">
        <v>839</v>
      </c>
      <c r="E2323" s="18" t="s">
        <v>16199</v>
      </c>
      <c r="F2323" s="20">
        <v>19747323</v>
      </c>
      <c r="G2323" s="18" t="s">
        <v>16327</v>
      </c>
      <c r="H2323" s="18" t="s">
        <v>16328</v>
      </c>
      <c r="I2323" s="18" t="s">
        <v>5741</v>
      </c>
      <c r="J2323" s="18"/>
      <c r="K2323" s="18" t="s">
        <v>4450</v>
      </c>
      <c r="L2323" s="20" t="s">
        <v>16329</v>
      </c>
      <c r="M2323" s="18" t="s">
        <v>4982</v>
      </c>
      <c r="N2323" s="21" t="s">
        <v>16330</v>
      </c>
      <c r="O2323" s="21" t="s">
        <v>16331</v>
      </c>
    </row>
    <row r="2324" spans="1:15" ht="15" customHeight="1">
      <c r="A2324" s="18" t="s">
        <v>316</v>
      </c>
      <c r="B2324" s="18" t="s">
        <v>317</v>
      </c>
      <c r="C2324" s="19">
        <v>23</v>
      </c>
      <c r="D2324" s="18" t="s">
        <v>839</v>
      </c>
      <c r="E2324" s="18" t="s">
        <v>16199</v>
      </c>
      <c r="F2324" s="20">
        <v>18717959</v>
      </c>
      <c r="G2324" s="18" t="s">
        <v>16332</v>
      </c>
      <c r="H2324" s="18" t="s">
        <v>16333</v>
      </c>
      <c r="I2324" s="18" t="s">
        <v>1690</v>
      </c>
      <c r="J2324" s="18"/>
      <c r="K2324" s="18" t="s">
        <v>11660</v>
      </c>
      <c r="L2324" s="20" t="s">
        <v>16334</v>
      </c>
      <c r="M2324" s="18" t="s">
        <v>5105</v>
      </c>
      <c r="N2324" s="21" t="s">
        <v>16335</v>
      </c>
      <c r="O2324" s="21" t="s">
        <v>16336</v>
      </c>
    </row>
    <row r="2325" spans="1:15" ht="15" customHeight="1">
      <c r="A2325" s="18" t="s">
        <v>316</v>
      </c>
      <c r="B2325" s="18" t="s">
        <v>317</v>
      </c>
      <c r="C2325" s="19">
        <v>23</v>
      </c>
      <c r="D2325" s="18" t="s">
        <v>839</v>
      </c>
      <c r="E2325" s="18" t="s">
        <v>16246</v>
      </c>
      <c r="F2325" s="20">
        <v>18076688</v>
      </c>
      <c r="G2325" s="18" t="s">
        <v>16337</v>
      </c>
      <c r="H2325" s="18" t="s">
        <v>16338</v>
      </c>
      <c r="I2325" s="18" t="s">
        <v>5782</v>
      </c>
      <c r="J2325" s="18" t="s">
        <v>14870</v>
      </c>
      <c r="K2325" s="18" t="s">
        <v>4450</v>
      </c>
      <c r="L2325" s="20" t="s">
        <v>16339</v>
      </c>
      <c r="M2325" s="18" t="s">
        <v>4452</v>
      </c>
      <c r="N2325" s="21" t="s">
        <v>16340</v>
      </c>
      <c r="O2325" s="21" t="s">
        <v>16341</v>
      </c>
    </row>
    <row r="2326" spans="1:15" ht="15" customHeight="1">
      <c r="A2326" s="18" t="s">
        <v>316</v>
      </c>
      <c r="B2326" s="18" t="s">
        <v>317</v>
      </c>
      <c r="C2326" s="19">
        <v>23</v>
      </c>
      <c r="D2326" s="18" t="s">
        <v>839</v>
      </c>
      <c r="E2326" s="18" t="s">
        <v>16199</v>
      </c>
      <c r="F2326" s="20">
        <v>17567324</v>
      </c>
      <c r="G2326" s="18" t="s">
        <v>16342</v>
      </c>
      <c r="H2326" s="18" t="s">
        <v>16343</v>
      </c>
      <c r="I2326" s="18" t="s">
        <v>973</v>
      </c>
      <c r="J2326" s="18"/>
      <c r="K2326" s="18" t="s">
        <v>4259</v>
      </c>
      <c r="L2326" s="20" t="s">
        <v>16344</v>
      </c>
      <c r="M2326" s="18" t="s">
        <v>4982</v>
      </c>
      <c r="N2326" s="21" t="s">
        <v>16345</v>
      </c>
      <c r="O2326" s="21" t="s">
        <v>16346</v>
      </c>
    </row>
    <row r="2327" spans="1:15" ht="15" customHeight="1">
      <c r="A2327" s="18" t="s">
        <v>316</v>
      </c>
      <c r="B2327" s="18" t="s">
        <v>317</v>
      </c>
      <c r="C2327" s="19">
        <v>23</v>
      </c>
      <c r="D2327" s="18" t="s">
        <v>839</v>
      </c>
      <c r="E2327" s="18" t="s">
        <v>16199</v>
      </c>
      <c r="F2327" s="20">
        <v>17305908</v>
      </c>
      <c r="G2327" s="18" t="s">
        <v>16347</v>
      </c>
      <c r="H2327" s="18" t="s">
        <v>16348</v>
      </c>
      <c r="I2327" s="18" t="s">
        <v>572</v>
      </c>
      <c r="J2327" s="18"/>
      <c r="K2327" s="18" t="s">
        <v>4450</v>
      </c>
      <c r="L2327" s="20" t="s">
        <v>16349</v>
      </c>
      <c r="M2327" s="18" t="s">
        <v>5496</v>
      </c>
      <c r="N2327" s="21" t="s">
        <v>16350</v>
      </c>
      <c r="O2327" s="21" t="s">
        <v>16351</v>
      </c>
    </row>
    <row r="2328" spans="1:15" ht="15" customHeight="1">
      <c r="A2328" s="18" t="s">
        <v>316</v>
      </c>
      <c r="B2328" s="18" t="s">
        <v>317</v>
      </c>
      <c r="C2328" s="19">
        <v>23</v>
      </c>
      <c r="D2328" s="18" t="s">
        <v>839</v>
      </c>
      <c r="E2328" s="18" t="s">
        <v>16246</v>
      </c>
      <c r="F2328" s="20">
        <v>17081923</v>
      </c>
      <c r="G2328" s="18" t="s">
        <v>16352</v>
      </c>
      <c r="H2328" s="18" t="s">
        <v>16353</v>
      </c>
      <c r="I2328" s="18" t="s">
        <v>1695</v>
      </c>
      <c r="J2328" s="18"/>
      <c r="K2328" s="18" t="s">
        <v>6145</v>
      </c>
      <c r="L2328" s="20" t="s">
        <v>16354</v>
      </c>
      <c r="M2328" s="18" t="s">
        <v>5682</v>
      </c>
      <c r="N2328" s="21" t="s">
        <v>16355</v>
      </c>
      <c r="O2328" s="21" t="s">
        <v>16356</v>
      </c>
    </row>
    <row r="2329" spans="1:15" ht="15" customHeight="1">
      <c r="A2329" s="18" t="s">
        <v>316</v>
      </c>
      <c r="B2329" s="18" t="s">
        <v>317</v>
      </c>
      <c r="C2329" s="19">
        <v>23</v>
      </c>
      <c r="D2329" s="18" t="s">
        <v>839</v>
      </c>
      <c r="E2329" s="18" t="s">
        <v>16246</v>
      </c>
      <c r="F2329" s="20">
        <v>16716177</v>
      </c>
      <c r="G2329" s="18" t="s">
        <v>16357</v>
      </c>
      <c r="H2329" s="18" t="s">
        <v>16358</v>
      </c>
      <c r="I2329" s="18" t="s">
        <v>972</v>
      </c>
      <c r="J2329" s="18"/>
      <c r="K2329" s="18" t="s">
        <v>4450</v>
      </c>
      <c r="L2329" s="20" t="s">
        <v>16359</v>
      </c>
      <c r="M2329" s="18" t="s">
        <v>4982</v>
      </c>
      <c r="N2329" s="21" t="s">
        <v>16360</v>
      </c>
      <c r="O2329" s="21" t="s">
        <v>16361</v>
      </c>
    </row>
    <row r="2330" spans="1:15" ht="15" customHeight="1">
      <c r="A2330" s="18" t="s">
        <v>316</v>
      </c>
      <c r="B2330" s="18" t="s">
        <v>317</v>
      </c>
      <c r="C2330" s="19">
        <v>23</v>
      </c>
      <c r="D2330" s="18" t="s">
        <v>839</v>
      </c>
      <c r="E2330" s="18" t="s">
        <v>16246</v>
      </c>
      <c r="F2330" s="20">
        <v>16445774</v>
      </c>
      <c r="G2330" s="18" t="s">
        <v>16362</v>
      </c>
      <c r="H2330" s="18" t="s">
        <v>16363</v>
      </c>
      <c r="I2330" s="18" t="s">
        <v>1807</v>
      </c>
      <c r="J2330" s="18"/>
      <c r="K2330" s="18" t="s">
        <v>4213</v>
      </c>
      <c r="L2330" s="20" t="s">
        <v>16364</v>
      </c>
      <c r="M2330" s="18" t="s">
        <v>4206</v>
      </c>
      <c r="N2330" s="21" t="s">
        <v>16365</v>
      </c>
      <c r="O2330" s="21" t="s">
        <v>16366</v>
      </c>
    </row>
    <row r="2331" spans="1:15" ht="15" customHeight="1">
      <c r="A2331" s="18" t="s">
        <v>316</v>
      </c>
      <c r="B2331" s="18" t="s">
        <v>317</v>
      </c>
      <c r="C2331" s="19">
        <v>23</v>
      </c>
      <c r="D2331" s="18" t="s">
        <v>839</v>
      </c>
      <c r="E2331" s="18" t="s">
        <v>16246</v>
      </c>
      <c r="F2331" s="20">
        <v>16436176</v>
      </c>
      <c r="G2331" s="18" t="s">
        <v>16367</v>
      </c>
      <c r="H2331" s="18" t="s">
        <v>16368</v>
      </c>
      <c r="I2331" s="18" t="s">
        <v>10951</v>
      </c>
      <c r="J2331" s="18"/>
      <c r="K2331" s="18" t="s">
        <v>11660</v>
      </c>
      <c r="L2331" s="20" t="s">
        <v>16369</v>
      </c>
      <c r="M2331" s="18" t="s">
        <v>4206</v>
      </c>
      <c r="N2331" s="21" t="s">
        <v>16370</v>
      </c>
      <c r="O2331" s="21" t="s">
        <v>16371</v>
      </c>
    </row>
    <row r="2332" spans="1:15" ht="15" customHeight="1">
      <c r="A2332" s="18" t="s">
        <v>316</v>
      </c>
      <c r="B2332" s="18" t="s">
        <v>317</v>
      </c>
      <c r="C2332" s="19">
        <v>23</v>
      </c>
      <c r="D2332" s="18" t="s">
        <v>839</v>
      </c>
      <c r="E2332" s="18" t="s">
        <v>16246</v>
      </c>
      <c r="F2332" s="20">
        <v>16403088</v>
      </c>
      <c r="G2332" s="18" t="s">
        <v>16372</v>
      </c>
      <c r="H2332" s="18" t="s">
        <v>16373</v>
      </c>
      <c r="I2332" s="18" t="s">
        <v>1671</v>
      </c>
      <c r="J2332" s="18"/>
      <c r="K2332" s="18" t="s">
        <v>4213</v>
      </c>
      <c r="L2332" s="20" t="s">
        <v>16374</v>
      </c>
      <c r="M2332" s="18" t="s">
        <v>5002</v>
      </c>
      <c r="N2332" s="21" t="s">
        <v>16375</v>
      </c>
      <c r="O2332" s="21" t="s">
        <v>16376</v>
      </c>
    </row>
    <row r="2333" spans="1:15" ht="15" customHeight="1">
      <c r="A2333" s="18" t="s">
        <v>316</v>
      </c>
      <c r="B2333" s="18" t="s">
        <v>317</v>
      </c>
      <c r="C2333" s="19">
        <v>23</v>
      </c>
      <c r="D2333" s="18" t="s">
        <v>839</v>
      </c>
      <c r="E2333" s="18" t="s">
        <v>16199</v>
      </c>
      <c r="F2333" s="20">
        <v>16309536</v>
      </c>
      <c r="G2333" s="18" t="s">
        <v>16377</v>
      </c>
      <c r="H2333" s="18" t="s">
        <v>16378</v>
      </c>
      <c r="I2333" s="18" t="s">
        <v>1671</v>
      </c>
      <c r="J2333" s="18"/>
      <c r="K2333" s="18" t="s">
        <v>4450</v>
      </c>
      <c r="L2333" s="20" t="s">
        <v>16379</v>
      </c>
      <c r="M2333" s="18" t="s">
        <v>4452</v>
      </c>
      <c r="N2333" s="21" t="s">
        <v>16380</v>
      </c>
      <c r="O2333" s="21" t="s">
        <v>16381</v>
      </c>
    </row>
    <row r="2334" spans="1:15" ht="15" customHeight="1">
      <c r="A2334" s="18" t="s">
        <v>316</v>
      </c>
      <c r="B2334" s="18" t="s">
        <v>317</v>
      </c>
      <c r="C2334" s="19">
        <v>23</v>
      </c>
      <c r="D2334" s="18" t="s">
        <v>839</v>
      </c>
      <c r="E2334" s="18" t="s">
        <v>16199</v>
      </c>
      <c r="F2334" s="20">
        <v>16197377</v>
      </c>
      <c r="G2334" s="18" t="s">
        <v>16382</v>
      </c>
      <c r="H2334" s="18" t="s">
        <v>16383</v>
      </c>
      <c r="I2334" s="18" t="s">
        <v>5057</v>
      </c>
      <c r="J2334" s="18"/>
      <c r="K2334" s="18" t="s">
        <v>4450</v>
      </c>
      <c r="L2334" s="20" t="s">
        <v>16384</v>
      </c>
      <c r="M2334" s="18" t="s">
        <v>4452</v>
      </c>
      <c r="N2334" s="21" t="s">
        <v>16385</v>
      </c>
      <c r="O2334" s="21" t="s">
        <v>16386</v>
      </c>
    </row>
    <row r="2335" spans="1:15" ht="15" customHeight="1">
      <c r="A2335" s="18" t="s">
        <v>316</v>
      </c>
      <c r="B2335" s="18" t="s">
        <v>317</v>
      </c>
      <c r="C2335" s="19">
        <v>23</v>
      </c>
      <c r="D2335" s="18" t="s">
        <v>839</v>
      </c>
      <c r="E2335" s="18" t="s">
        <v>16199</v>
      </c>
      <c r="F2335" s="20">
        <v>16045699</v>
      </c>
      <c r="G2335" s="18" t="s">
        <v>16387</v>
      </c>
      <c r="H2335" s="18" t="s">
        <v>16388</v>
      </c>
      <c r="I2335" s="18" t="s">
        <v>8520</v>
      </c>
      <c r="J2335" s="18"/>
      <c r="K2335" s="18" t="s">
        <v>4450</v>
      </c>
      <c r="L2335" s="20" t="s">
        <v>16389</v>
      </c>
      <c r="M2335" s="18" t="s">
        <v>4982</v>
      </c>
      <c r="N2335" s="21" t="s">
        <v>16390</v>
      </c>
      <c r="O2335" s="21" t="s">
        <v>16391</v>
      </c>
    </row>
    <row r="2336" spans="1:15" ht="15" customHeight="1">
      <c r="A2336" s="18" t="s">
        <v>316</v>
      </c>
      <c r="B2336" s="18" t="s">
        <v>317</v>
      </c>
      <c r="C2336" s="19">
        <v>23</v>
      </c>
      <c r="D2336" s="18" t="s">
        <v>839</v>
      </c>
      <c r="E2336" s="18" t="s">
        <v>16246</v>
      </c>
      <c r="F2336" s="20">
        <v>15533236</v>
      </c>
      <c r="G2336" s="18" t="s">
        <v>16392</v>
      </c>
      <c r="H2336" s="18" t="s">
        <v>16393</v>
      </c>
      <c r="I2336" s="18" t="s">
        <v>5896</v>
      </c>
      <c r="J2336" s="18"/>
      <c r="K2336" s="18" t="s">
        <v>11660</v>
      </c>
      <c r="L2336" s="20" t="s">
        <v>16394</v>
      </c>
      <c r="M2336" s="18" t="s">
        <v>4215</v>
      </c>
      <c r="N2336" s="21" t="s">
        <v>16395</v>
      </c>
      <c r="O2336" s="21" t="s">
        <v>16396</v>
      </c>
    </row>
    <row r="2337" spans="1:15" ht="15" customHeight="1">
      <c r="A2337" s="18" t="s">
        <v>316</v>
      </c>
      <c r="B2337" s="18" t="s">
        <v>317</v>
      </c>
      <c r="C2337" s="19">
        <v>23</v>
      </c>
      <c r="D2337" s="18" t="s">
        <v>839</v>
      </c>
      <c r="E2337" s="18" t="s">
        <v>16199</v>
      </c>
      <c r="F2337" s="20">
        <v>15217365</v>
      </c>
      <c r="G2337" s="18" t="s">
        <v>16397</v>
      </c>
      <c r="H2337" s="18" t="s">
        <v>16398</v>
      </c>
      <c r="I2337" s="18" t="s">
        <v>10105</v>
      </c>
      <c r="J2337" s="18"/>
      <c r="K2337" s="18" t="s">
        <v>4280</v>
      </c>
      <c r="L2337" s="20" t="s">
        <v>16399</v>
      </c>
      <c r="M2337" s="18" t="s">
        <v>4206</v>
      </c>
      <c r="N2337" s="21" t="s">
        <v>16400</v>
      </c>
      <c r="O2337" s="21" t="s">
        <v>16401</v>
      </c>
    </row>
    <row r="2338" spans="1:15" ht="15" customHeight="1">
      <c r="A2338" s="18" t="s">
        <v>316</v>
      </c>
      <c r="B2338" s="18" t="s">
        <v>317</v>
      </c>
      <c r="C2338" s="19">
        <v>23</v>
      </c>
      <c r="D2338" s="18" t="s">
        <v>839</v>
      </c>
      <c r="E2338" s="18" t="s">
        <v>16246</v>
      </c>
      <c r="F2338" s="20">
        <v>14616843</v>
      </c>
      <c r="G2338" s="18" t="s">
        <v>16402</v>
      </c>
      <c r="H2338" s="18" t="s">
        <v>16403</v>
      </c>
      <c r="I2338" s="18" t="s">
        <v>6989</v>
      </c>
      <c r="J2338" s="18"/>
      <c r="K2338" s="18" t="s">
        <v>4450</v>
      </c>
      <c r="L2338" s="20" t="s">
        <v>16404</v>
      </c>
      <c r="M2338" s="18" t="s">
        <v>4982</v>
      </c>
      <c r="N2338" s="21" t="s">
        <v>16405</v>
      </c>
      <c r="O2338" s="21" t="s">
        <v>16406</v>
      </c>
    </row>
    <row r="2339" spans="1:15" ht="15" customHeight="1">
      <c r="A2339" s="18" t="s">
        <v>316</v>
      </c>
      <c r="B2339" s="18" t="s">
        <v>317</v>
      </c>
      <c r="C2339" s="19">
        <v>23</v>
      </c>
      <c r="D2339" s="18" t="s">
        <v>839</v>
      </c>
      <c r="E2339" s="18" t="s">
        <v>16199</v>
      </c>
      <c r="F2339" s="20">
        <v>14616826</v>
      </c>
      <c r="G2339" s="18" t="s">
        <v>16407</v>
      </c>
      <c r="H2339" s="18" t="s">
        <v>16408</v>
      </c>
      <c r="I2339" s="18" t="s">
        <v>6989</v>
      </c>
      <c r="J2339" s="18"/>
      <c r="K2339" s="18" t="s">
        <v>4450</v>
      </c>
      <c r="L2339" s="20" t="s">
        <v>16409</v>
      </c>
      <c r="M2339" s="18" t="s">
        <v>4452</v>
      </c>
      <c r="N2339" s="21" t="s">
        <v>16410</v>
      </c>
      <c r="O2339" s="21" t="s">
        <v>16411</v>
      </c>
    </row>
    <row r="2340" spans="1:15" ht="15" customHeight="1">
      <c r="A2340" s="18" t="s">
        <v>316</v>
      </c>
      <c r="B2340" s="18" t="s">
        <v>317</v>
      </c>
      <c r="C2340" s="19">
        <v>23</v>
      </c>
      <c r="D2340" s="18" t="s">
        <v>839</v>
      </c>
      <c r="E2340" s="18" t="s">
        <v>16199</v>
      </c>
      <c r="F2340" s="20">
        <v>12823302</v>
      </c>
      <c r="G2340" s="18" t="s">
        <v>16412</v>
      </c>
      <c r="H2340" s="18" t="s">
        <v>16413</v>
      </c>
      <c r="I2340" s="18" t="s">
        <v>1896</v>
      </c>
      <c r="J2340" s="18"/>
      <c r="K2340" s="18" t="s">
        <v>4450</v>
      </c>
      <c r="L2340" s="20" t="s">
        <v>16414</v>
      </c>
      <c r="M2340" s="18" t="s">
        <v>4452</v>
      </c>
      <c r="N2340" s="21" t="s">
        <v>16415</v>
      </c>
      <c r="O2340" s="21" t="s">
        <v>16416</v>
      </c>
    </row>
    <row r="2341" spans="1:15" ht="15" customHeight="1">
      <c r="A2341" s="18" t="s">
        <v>316</v>
      </c>
      <c r="B2341" s="18" t="s">
        <v>317</v>
      </c>
      <c r="C2341" s="19">
        <v>23</v>
      </c>
      <c r="D2341" s="18" t="s">
        <v>839</v>
      </c>
      <c r="E2341" s="18" t="s">
        <v>16246</v>
      </c>
      <c r="F2341" s="20">
        <v>11167986</v>
      </c>
      <c r="G2341" s="18" t="s">
        <v>16417</v>
      </c>
      <c r="H2341" s="18" t="s">
        <v>16418</v>
      </c>
      <c r="I2341" s="18" t="s">
        <v>1950</v>
      </c>
      <c r="J2341" s="18"/>
      <c r="K2341" s="18" t="s">
        <v>4450</v>
      </c>
      <c r="L2341" s="20" t="s">
        <v>16419</v>
      </c>
      <c r="M2341" s="18" t="s">
        <v>4982</v>
      </c>
      <c r="N2341" s="21" t="s">
        <v>16420</v>
      </c>
      <c r="O2341" s="21" t="s">
        <v>16421</v>
      </c>
    </row>
    <row r="2342" spans="1:15" ht="15" customHeight="1">
      <c r="A2342" s="18" t="s">
        <v>316</v>
      </c>
      <c r="B2342" s="18" t="s">
        <v>317</v>
      </c>
      <c r="C2342" s="19">
        <v>23</v>
      </c>
      <c r="D2342" s="18" t="s">
        <v>839</v>
      </c>
      <c r="E2342" s="18" t="s">
        <v>16246</v>
      </c>
      <c r="F2342" s="20">
        <v>10750866</v>
      </c>
      <c r="G2342" s="18" t="s">
        <v>16392</v>
      </c>
      <c r="H2342" s="18" t="s">
        <v>16422</v>
      </c>
      <c r="I2342" s="18" t="s">
        <v>8736</v>
      </c>
      <c r="J2342" s="18"/>
      <c r="K2342" s="18" t="s">
        <v>7187</v>
      </c>
      <c r="L2342" s="20" t="s">
        <v>16423</v>
      </c>
      <c r="M2342" s="18" t="s">
        <v>4452</v>
      </c>
      <c r="N2342" s="21" t="s">
        <v>16424</v>
      </c>
      <c r="O2342" s="21" t="s">
        <v>16425</v>
      </c>
    </row>
    <row r="2343" spans="1:15" ht="15" customHeight="1">
      <c r="A2343" s="18" t="s">
        <v>316</v>
      </c>
      <c r="B2343" s="18" t="s">
        <v>317</v>
      </c>
      <c r="C2343" s="19">
        <v>23</v>
      </c>
      <c r="D2343" s="18" t="s">
        <v>839</v>
      </c>
      <c r="E2343" s="18" t="s">
        <v>16246</v>
      </c>
      <c r="F2343" s="20">
        <v>10671965</v>
      </c>
      <c r="G2343" s="18" t="s">
        <v>16426</v>
      </c>
      <c r="H2343" s="18" t="s">
        <v>16427</v>
      </c>
      <c r="I2343" s="18" t="s">
        <v>1833</v>
      </c>
      <c r="J2343" s="18"/>
      <c r="K2343" s="18" t="s">
        <v>4450</v>
      </c>
      <c r="L2343" s="20" t="s">
        <v>16428</v>
      </c>
      <c r="M2343" s="18" t="s">
        <v>5496</v>
      </c>
      <c r="N2343" s="21" t="s">
        <v>16429</v>
      </c>
      <c r="O2343" s="21" t="s">
        <v>16430</v>
      </c>
    </row>
    <row r="2344" spans="1:15" ht="15" customHeight="1">
      <c r="A2344" s="18" t="s">
        <v>316</v>
      </c>
      <c r="B2344" s="18" t="s">
        <v>317</v>
      </c>
      <c r="C2344" s="19">
        <v>23</v>
      </c>
      <c r="D2344" s="18" t="s">
        <v>839</v>
      </c>
      <c r="E2344" s="18" t="s">
        <v>16246</v>
      </c>
      <c r="F2344" s="20">
        <v>10583204</v>
      </c>
      <c r="G2344" s="18" t="s">
        <v>16392</v>
      </c>
      <c r="H2344" s="18" t="s">
        <v>16431</v>
      </c>
      <c r="I2344" s="18" t="s">
        <v>5976</v>
      </c>
      <c r="J2344" s="18"/>
      <c r="K2344" s="18" t="s">
        <v>4213</v>
      </c>
      <c r="L2344" s="20" t="s">
        <v>16432</v>
      </c>
      <c r="M2344" s="18" t="s">
        <v>4982</v>
      </c>
      <c r="N2344" s="21" t="s">
        <v>16433</v>
      </c>
      <c r="O2344" s="21" t="s">
        <v>16434</v>
      </c>
    </row>
    <row r="2345" spans="1:15" ht="15" customHeight="1">
      <c r="A2345" s="18" t="s">
        <v>316</v>
      </c>
      <c r="B2345" s="18" t="s">
        <v>317</v>
      </c>
      <c r="C2345" s="19">
        <v>23</v>
      </c>
      <c r="D2345" s="18" t="s">
        <v>839</v>
      </c>
      <c r="E2345" s="18" t="s">
        <v>16246</v>
      </c>
      <c r="F2345" s="20">
        <v>10515110</v>
      </c>
      <c r="G2345" s="18" t="s">
        <v>16435</v>
      </c>
      <c r="H2345" s="18" t="s">
        <v>16436</v>
      </c>
      <c r="I2345" s="18" t="s">
        <v>16437</v>
      </c>
      <c r="J2345" s="18"/>
      <c r="K2345" s="18" t="s">
        <v>7187</v>
      </c>
      <c r="L2345" s="20" t="s">
        <v>16438</v>
      </c>
      <c r="M2345" s="18" t="s">
        <v>4452</v>
      </c>
      <c r="N2345" s="21" t="s">
        <v>16439</v>
      </c>
      <c r="O2345" s="21" t="s">
        <v>16440</v>
      </c>
    </row>
    <row r="2346" spans="1:15" ht="15" customHeight="1">
      <c r="A2346" s="18" t="s">
        <v>316</v>
      </c>
      <c r="B2346" s="18" t="s">
        <v>317</v>
      </c>
      <c r="C2346" s="19">
        <v>23</v>
      </c>
      <c r="D2346" s="18" t="s">
        <v>839</v>
      </c>
      <c r="E2346" s="18" t="s">
        <v>16246</v>
      </c>
      <c r="F2346" s="20">
        <v>10564339</v>
      </c>
      <c r="G2346" s="18" t="s">
        <v>16441</v>
      </c>
      <c r="H2346" s="18" t="s">
        <v>16442</v>
      </c>
      <c r="I2346" s="18" t="s">
        <v>7036</v>
      </c>
      <c r="J2346" s="18"/>
      <c r="K2346" s="18" t="s">
        <v>4450</v>
      </c>
      <c r="L2346" s="20" t="s">
        <v>16443</v>
      </c>
      <c r="M2346" s="18" t="s">
        <v>4982</v>
      </c>
      <c r="N2346" s="21" t="s">
        <v>16444</v>
      </c>
      <c r="O2346" s="21" t="s">
        <v>16445</v>
      </c>
    </row>
    <row r="2347" spans="1:15" ht="15" customHeight="1">
      <c r="A2347" s="18" t="s">
        <v>316</v>
      </c>
      <c r="B2347" s="18" t="s">
        <v>317</v>
      </c>
      <c r="C2347" s="19">
        <v>23</v>
      </c>
      <c r="D2347" s="18" t="s">
        <v>839</v>
      </c>
      <c r="E2347" s="18" t="s">
        <v>16246</v>
      </c>
      <c r="F2347" s="20">
        <v>10232400</v>
      </c>
      <c r="G2347" s="18" t="s">
        <v>16446</v>
      </c>
      <c r="H2347" s="18" t="s">
        <v>16447</v>
      </c>
      <c r="I2347" s="18" t="s">
        <v>804</v>
      </c>
      <c r="J2347" s="18"/>
      <c r="K2347" s="18" t="s">
        <v>4280</v>
      </c>
      <c r="L2347" s="20" t="s">
        <v>16448</v>
      </c>
      <c r="M2347" s="18" t="s">
        <v>16449</v>
      </c>
      <c r="N2347" s="21" t="s">
        <v>16450</v>
      </c>
      <c r="O2347" s="21" t="s">
        <v>16451</v>
      </c>
    </row>
    <row r="2348" spans="1:15" ht="15" customHeight="1">
      <c r="A2348" s="18" t="s">
        <v>316</v>
      </c>
      <c r="B2348" s="18" t="s">
        <v>317</v>
      </c>
      <c r="C2348" s="19">
        <v>23</v>
      </c>
      <c r="D2348" s="18" t="s">
        <v>839</v>
      </c>
      <c r="E2348" s="18" t="s">
        <v>16246</v>
      </c>
      <c r="F2348" s="20">
        <v>10073445</v>
      </c>
      <c r="G2348" s="18" t="s">
        <v>16392</v>
      </c>
      <c r="H2348" s="18" t="s">
        <v>16452</v>
      </c>
      <c r="I2348" s="18" t="s">
        <v>5989</v>
      </c>
      <c r="J2348" s="18"/>
      <c r="K2348" s="18" t="s">
        <v>7187</v>
      </c>
      <c r="L2348" s="20" t="s">
        <v>16453</v>
      </c>
      <c r="M2348" s="18" t="s">
        <v>4452</v>
      </c>
      <c r="N2348" s="21" t="s">
        <v>16454</v>
      </c>
      <c r="O2348" s="21" t="s">
        <v>16455</v>
      </c>
    </row>
    <row r="2349" spans="1:15" ht="15" customHeight="1">
      <c r="A2349" s="18" t="s">
        <v>316</v>
      </c>
      <c r="B2349" s="18" t="s">
        <v>317</v>
      </c>
      <c r="C2349" s="19">
        <v>23</v>
      </c>
      <c r="D2349" s="18" t="s">
        <v>839</v>
      </c>
      <c r="E2349" s="18" t="s">
        <v>16246</v>
      </c>
      <c r="F2349" s="20">
        <v>9856842</v>
      </c>
      <c r="G2349" s="18" t="s">
        <v>16456</v>
      </c>
      <c r="H2349" s="18" t="s">
        <v>16457</v>
      </c>
      <c r="I2349" s="18" t="s">
        <v>8812</v>
      </c>
      <c r="J2349" s="18"/>
      <c r="K2349" s="18" t="s">
        <v>4245</v>
      </c>
      <c r="L2349" s="20" t="s">
        <v>16458</v>
      </c>
      <c r="M2349" s="18" t="s">
        <v>5922</v>
      </c>
      <c r="N2349" s="21" t="s">
        <v>16459</v>
      </c>
      <c r="O2349" s="21" t="s">
        <v>16460</v>
      </c>
    </row>
    <row r="2350" spans="1:15" ht="15" customHeight="1">
      <c r="A2350" s="18" t="s">
        <v>316</v>
      </c>
      <c r="B2350" s="18" t="s">
        <v>317</v>
      </c>
      <c r="C2350" s="19">
        <v>23</v>
      </c>
      <c r="D2350" s="18" t="s">
        <v>839</v>
      </c>
      <c r="E2350" s="18" t="s">
        <v>16246</v>
      </c>
      <c r="F2350" s="20">
        <v>9764857</v>
      </c>
      <c r="G2350" s="18" t="s">
        <v>16461</v>
      </c>
      <c r="H2350" s="18" t="s">
        <v>16462</v>
      </c>
      <c r="I2350" s="18" t="s">
        <v>1837</v>
      </c>
      <c r="J2350" s="18"/>
      <c r="K2350" s="18" t="s">
        <v>4245</v>
      </c>
      <c r="L2350" s="20" t="s">
        <v>16463</v>
      </c>
      <c r="M2350" s="18" t="s">
        <v>4275</v>
      </c>
      <c r="N2350" s="21" t="s">
        <v>16464</v>
      </c>
      <c r="O2350" s="21" t="s">
        <v>16465</v>
      </c>
    </row>
    <row r="2351" spans="1:15" ht="15" customHeight="1">
      <c r="A2351" s="18" t="s">
        <v>316</v>
      </c>
      <c r="B2351" s="18" t="s">
        <v>317</v>
      </c>
      <c r="C2351" s="19">
        <v>23</v>
      </c>
      <c r="D2351" s="18" t="s">
        <v>839</v>
      </c>
      <c r="E2351" s="18" t="s">
        <v>16246</v>
      </c>
      <c r="F2351" s="20">
        <v>9406827</v>
      </c>
      <c r="G2351" s="18" t="s">
        <v>16466</v>
      </c>
      <c r="H2351" s="18" t="s">
        <v>16467</v>
      </c>
      <c r="I2351" s="18" t="s">
        <v>5151</v>
      </c>
      <c r="J2351" s="18"/>
      <c r="K2351" s="18" t="s">
        <v>4245</v>
      </c>
      <c r="L2351" s="20" t="s">
        <v>16468</v>
      </c>
      <c r="M2351" s="18" t="s">
        <v>4275</v>
      </c>
      <c r="N2351" s="21" t="s">
        <v>16469</v>
      </c>
      <c r="O2351" s="21" t="s">
        <v>16470</v>
      </c>
    </row>
    <row r="2352" spans="1:15" ht="15" customHeight="1">
      <c r="A2352" s="18" t="s">
        <v>316</v>
      </c>
      <c r="B2352" s="18" t="s">
        <v>317</v>
      </c>
      <c r="C2352" s="19">
        <v>23</v>
      </c>
      <c r="D2352" s="18" t="s">
        <v>839</v>
      </c>
      <c r="E2352" s="18" t="s">
        <v>16246</v>
      </c>
      <c r="F2352" s="20">
        <v>9390358</v>
      </c>
      <c r="G2352" s="18" t="s">
        <v>16471</v>
      </c>
      <c r="H2352" s="18" t="s">
        <v>16472</v>
      </c>
      <c r="I2352" s="18" t="s">
        <v>15216</v>
      </c>
      <c r="J2352" s="18"/>
      <c r="K2352" s="18" t="s">
        <v>4213</v>
      </c>
      <c r="L2352" s="20" t="s">
        <v>16473</v>
      </c>
      <c r="M2352" s="18" t="s">
        <v>4982</v>
      </c>
      <c r="N2352" s="21" t="s">
        <v>16474</v>
      </c>
      <c r="O2352" s="21" t="s">
        <v>16475</v>
      </c>
    </row>
    <row r="2353" spans="1:15" ht="15" customHeight="1">
      <c r="A2353" s="18" t="s">
        <v>316</v>
      </c>
      <c r="B2353" s="18" t="s">
        <v>317</v>
      </c>
      <c r="C2353" s="19">
        <v>23</v>
      </c>
      <c r="D2353" s="18" t="s">
        <v>839</v>
      </c>
      <c r="E2353" s="18" t="s">
        <v>16246</v>
      </c>
      <c r="F2353" s="20">
        <v>9129237</v>
      </c>
      <c r="G2353" s="18" t="s">
        <v>16476</v>
      </c>
      <c r="H2353" s="18" t="s">
        <v>16477</v>
      </c>
      <c r="I2353" s="18" t="s">
        <v>11088</v>
      </c>
      <c r="J2353" s="18"/>
      <c r="K2353" s="18" t="s">
        <v>4245</v>
      </c>
      <c r="L2353" s="20" t="s">
        <v>16478</v>
      </c>
      <c r="M2353" s="18" t="s">
        <v>4275</v>
      </c>
      <c r="N2353" s="21" t="s">
        <v>16479</v>
      </c>
      <c r="O2353" s="21" t="s">
        <v>16480</v>
      </c>
    </row>
    <row r="2354" spans="1:15" ht="15" customHeight="1">
      <c r="A2354" s="18" t="s">
        <v>316</v>
      </c>
      <c r="B2354" s="18" t="s">
        <v>317</v>
      </c>
      <c r="C2354" s="19">
        <v>23</v>
      </c>
      <c r="D2354" s="18" t="s">
        <v>839</v>
      </c>
      <c r="E2354" s="18" t="s">
        <v>16246</v>
      </c>
      <c r="F2354" s="20">
        <v>9091469</v>
      </c>
      <c r="G2354" s="18" t="s">
        <v>16481</v>
      </c>
      <c r="H2354" s="18" t="s">
        <v>16482</v>
      </c>
      <c r="I2354" s="18" t="s">
        <v>8879</v>
      </c>
      <c r="J2354" s="18"/>
      <c r="K2354" s="18" t="s">
        <v>4552</v>
      </c>
      <c r="L2354" s="20" t="s">
        <v>16483</v>
      </c>
      <c r="M2354" s="18" t="s">
        <v>16484</v>
      </c>
      <c r="N2354" s="21" t="s">
        <v>16485</v>
      </c>
      <c r="O2354" s="21" t="s">
        <v>16486</v>
      </c>
    </row>
    <row r="2355" spans="1:15" ht="15" customHeight="1">
      <c r="A2355" s="18" t="s">
        <v>316</v>
      </c>
      <c r="B2355" s="18" t="s">
        <v>317</v>
      </c>
      <c r="C2355" s="19">
        <v>23</v>
      </c>
      <c r="D2355" s="18" t="s">
        <v>839</v>
      </c>
      <c r="E2355" s="18" t="s">
        <v>16246</v>
      </c>
      <c r="F2355" s="20">
        <v>8733363</v>
      </c>
      <c r="G2355" s="18" t="s">
        <v>16487</v>
      </c>
      <c r="H2355" s="18" t="s">
        <v>16488</v>
      </c>
      <c r="I2355" s="18" t="s">
        <v>6073</v>
      </c>
      <c r="J2355" s="18"/>
      <c r="K2355" s="18" t="s">
        <v>4213</v>
      </c>
      <c r="L2355" s="20" t="s">
        <v>16489</v>
      </c>
      <c r="M2355" s="18" t="s">
        <v>4206</v>
      </c>
      <c r="N2355" s="21" t="s">
        <v>16490</v>
      </c>
      <c r="O2355" s="21" t="s">
        <v>16491</v>
      </c>
    </row>
    <row r="2356" spans="1:15" ht="15" customHeight="1">
      <c r="A2356" s="18" t="s">
        <v>316</v>
      </c>
      <c r="B2356" s="18" t="s">
        <v>317</v>
      </c>
      <c r="C2356" s="19">
        <v>23</v>
      </c>
      <c r="D2356" s="18" t="s">
        <v>839</v>
      </c>
      <c r="E2356" s="18" t="s">
        <v>16246</v>
      </c>
      <c r="F2356" s="20">
        <v>7503575</v>
      </c>
      <c r="G2356" s="18" t="s">
        <v>16481</v>
      </c>
      <c r="H2356" s="18" t="s">
        <v>16492</v>
      </c>
      <c r="I2356" s="18" t="s">
        <v>575</v>
      </c>
      <c r="J2356" s="18"/>
      <c r="K2356" s="18" t="s">
        <v>5103</v>
      </c>
      <c r="L2356" s="20" t="s">
        <v>16493</v>
      </c>
      <c r="M2356" s="18" t="s">
        <v>4206</v>
      </c>
      <c r="N2356" s="21" t="s">
        <v>16494</v>
      </c>
      <c r="O2356" s="21" t="s">
        <v>16495</v>
      </c>
    </row>
    <row r="2357" spans="1:15" ht="15" customHeight="1">
      <c r="A2357" s="18" t="s">
        <v>316</v>
      </c>
      <c r="B2357" s="18" t="s">
        <v>317</v>
      </c>
      <c r="C2357" s="19">
        <v>23</v>
      </c>
      <c r="D2357" s="18" t="s">
        <v>839</v>
      </c>
      <c r="E2357" s="18" t="s">
        <v>16246</v>
      </c>
      <c r="F2357" s="20">
        <v>7774184</v>
      </c>
      <c r="G2357" s="18" t="s">
        <v>16496</v>
      </c>
      <c r="H2357" s="18" t="s">
        <v>16497</v>
      </c>
      <c r="I2357" s="18" t="s">
        <v>2074</v>
      </c>
      <c r="J2357" s="18"/>
      <c r="K2357" s="18" t="s">
        <v>7187</v>
      </c>
      <c r="L2357" s="20" t="s">
        <v>16498</v>
      </c>
      <c r="M2357" s="18" t="s">
        <v>4206</v>
      </c>
      <c r="N2357" s="21" t="s">
        <v>16499</v>
      </c>
      <c r="O2357" s="21" t="s">
        <v>16500</v>
      </c>
    </row>
    <row r="2358" spans="1:15" ht="15" customHeight="1">
      <c r="A2358" s="18" t="s">
        <v>316</v>
      </c>
      <c r="B2358" s="18" t="s">
        <v>317</v>
      </c>
      <c r="C2358" s="19">
        <v>23</v>
      </c>
      <c r="D2358" s="18" t="s">
        <v>839</v>
      </c>
      <c r="E2358" s="18" t="s">
        <v>16246</v>
      </c>
      <c r="F2358" s="20">
        <v>7857860</v>
      </c>
      <c r="G2358" s="18" t="s">
        <v>16441</v>
      </c>
      <c r="H2358" s="18" t="s">
        <v>16501</v>
      </c>
      <c r="I2358" s="18" t="s">
        <v>2078</v>
      </c>
      <c r="J2358" s="18"/>
      <c r="K2358" s="18" t="s">
        <v>4213</v>
      </c>
      <c r="L2358" s="20" t="s">
        <v>16502</v>
      </c>
      <c r="M2358" s="18" t="s">
        <v>4982</v>
      </c>
      <c r="N2358" s="21" t="s">
        <v>16503</v>
      </c>
      <c r="O2358" s="21" t="s">
        <v>16504</v>
      </c>
    </row>
    <row r="2359" spans="1:15" ht="15" customHeight="1">
      <c r="A2359" s="18" t="s">
        <v>316</v>
      </c>
      <c r="B2359" s="18" t="s">
        <v>317</v>
      </c>
      <c r="C2359" s="19">
        <v>23</v>
      </c>
      <c r="D2359" s="18" t="s">
        <v>839</v>
      </c>
      <c r="E2359" s="18" t="s">
        <v>16246</v>
      </c>
      <c r="F2359" s="20">
        <v>7947224</v>
      </c>
      <c r="G2359" s="18" t="s">
        <v>16426</v>
      </c>
      <c r="H2359" s="18" t="s">
        <v>16505</v>
      </c>
      <c r="I2359" s="18" t="s">
        <v>11115</v>
      </c>
      <c r="J2359" s="18"/>
      <c r="K2359" s="18" t="s">
        <v>4213</v>
      </c>
      <c r="L2359" s="20" t="s">
        <v>16506</v>
      </c>
      <c r="M2359" s="18" t="s">
        <v>4982</v>
      </c>
      <c r="N2359" s="21" t="s">
        <v>16507</v>
      </c>
      <c r="O2359" s="21" t="s">
        <v>16508</v>
      </c>
    </row>
    <row r="2360" spans="1:15" ht="15" customHeight="1">
      <c r="A2360" s="18" t="s">
        <v>316</v>
      </c>
      <c r="B2360" s="18" t="s">
        <v>317</v>
      </c>
      <c r="C2360" s="19">
        <v>23</v>
      </c>
      <c r="D2360" s="18" t="s">
        <v>839</v>
      </c>
      <c r="E2360" s="18" t="s">
        <v>16246</v>
      </c>
      <c r="F2360" s="20">
        <v>7955504</v>
      </c>
      <c r="G2360" s="18" t="s">
        <v>16426</v>
      </c>
      <c r="H2360" s="18" t="s">
        <v>16509</v>
      </c>
      <c r="I2360" s="18" t="s">
        <v>9060</v>
      </c>
      <c r="J2360" s="18"/>
      <c r="K2360" s="18" t="s">
        <v>4450</v>
      </c>
      <c r="L2360" s="20" t="s">
        <v>16510</v>
      </c>
      <c r="M2360" s="18" t="s">
        <v>4452</v>
      </c>
      <c r="N2360" s="21" t="s">
        <v>16511</v>
      </c>
      <c r="O2360" s="21" t="s">
        <v>16512</v>
      </c>
    </row>
    <row r="2361" spans="1:15" ht="15" customHeight="1">
      <c r="A2361" s="18" t="s">
        <v>316</v>
      </c>
      <c r="B2361" s="18" t="s">
        <v>317</v>
      </c>
      <c r="C2361" s="19">
        <v>23</v>
      </c>
      <c r="D2361" s="18" t="s">
        <v>839</v>
      </c>
      <c r="E2361" s="18" t="s">
        <v>16246</v>
      </c>
      <c r="F2361" s="20">
        <v>7917986</v>
      </c>
      <c r="G2361" s="18" t="s">
        <v>16513</v>
      </c>
      <c r="H2361" s="18" t="s">
        <v>16514</v>
      </c>
      <c r="I2361" s="18" t="s">
        <v>16515</v>
      </c>
      <c r="J2361" s="18"/>
      <c r="K2361" s="18" t="s">
        <v>4213</v>
      </c>
      <c r="L2361" s="20" t="s">
        <v>16516</v>
      </c>
      <c r="M2361" s="18" t="s">
        <v>4206</v>
      </c>
      <c r="N2361" s="21" t="s">
        <v>16517</v>
      </c>
      <c r="O2361" s="21" t="s">
        <v>16518</v>
      </c>
    </row>
    <row r="2362" spans="1:15" ht="15" customHeight="1">
      <c r="A2362" s="18" t="s">
        <v>316</v>
      </c>
      <c r="B2362" s="18" t="s">
        <v>317</v>
      </c>
      <c r="C2362" s="19">
        <v>23</v>
      </c>
      <c r="D2362" s="18" t="s">
        <v>839</v>
      </c>
      <c r="E2362" s="18" t="s">
        <v>16246</v>
      </c>
      <c r="F2362" s="20">
        <v>8187528</v>
      </c>
      <c r="G2362" s="18" t="s">
        <v>16426</v>
      </c>
      <c r="H2362" s="18" t="s">
        <v>16519</v>
      </c>
      <c r="I2362" s="18" t="s">
        <v>11142</v>
      </c>
      <c r="J2362" s="18"/>
      <c r="K2362" s="18" t="s">
        <v>7187</v>
      </c>
      <c r="L2362" s="20" t="s">
        <v>16520</v>
      </c>
      <c r="M2362" s="18" t="s">
        <v>4452</v>
      </c>
      <c r="N2362" s="21" t="s">
        <v>16521</v>
      </c>
      <c r="O2362" s="21" t="s">
        <v>16522</v>
      </c>
    </row>
    <row r="2363" spans="1:15" ht="15" customHeight="1">
      <c r="A2363" s="18" t="s">
        <v>316</v>
      </c>
      <c r="B2363" s="18" t="s">
        <v>317</v>
      </c>
      <c r="C2363" s="19">
        <v>23</v>
      </c>
      <c r="D2363" s="18" t="s">
        <v>839</v>
      </c>
      <c r="E2363" s="18" t="s">
        <v>16246</v>
      </c>
      <c r="F2363" s="20">
        <v>7949489</v>
      </c>
      <c r="G2363" s="18" t="s">
        <v>16441</v>
      </c>
      <c r="H2363" s="18" t="s">
        <v>16523</v>
      </c>
      <c r="I2363" s="18" t="s">
        <v>994</v>
      </c>
      <c r="J2363" s="18"/>
      <c r="K2363" s="18" t="s">
        <v>5016</v>
      </c>
      <c r="L2363" s="20" t="s">
        <v>16524</v>
      </c>
      <c r="M2363" s="18" t="s">
        <v>4452</v>
      </c>
      <c r="N2363" s="21" t="s">
        <v>16525</v>
      </c>
      <c r="O2363" s="21" t="s">
        <v>16526</v>
      </c>
    </row>
    <row r="2364" spans="1:15" ht="15" customHeight="1">
      <c r="A2364" s="18" t="s">
        <v>316</v>
      </c>
      <c r="B2364" s="18" t="s">
        <v>317</v>
      </c>
      <c r="C2364" s="19">
        <v>23</v>
      </c>
      <c r="D2364" s="18" t="s">
        <v>839</v>
      </c>
      <c r="E2364" s="18" t="s">
        <v>16246</v>
      </c>
      <c r="F2364" s="20">
        <v>8097681</v>
      </c>
      <c r="G2364" s="18" t="s">
        <v>16527</v>
      </c>
      <c r="H2364" s="18" t="s">
        <v>16528</v>
      </c>
      <c r="I2364" s="18" t="s">
        <v>15325</v>
      </c>
      <c r="J2364" s="18"/>
      <c r="K2364" s="18" t="s">
        <v>4450</v>
      </c>
      <c r="L2364" s="20" t="s">
        <v>16529</v>
      </c>
      <c r="M2364" s="18" t="s">
        <v>4452</v>
      </c>
      <c r="N2364" s="21" t="s">
        <v>16530</v>
      </c>
      <c r="O2364" s="21" t="s">
        <v>16531</v>
      </c>
    </row>
    <row r="2365" spans="1:15" ht="15" customHeight="1">
      <c r="A2365" s="18" t="s">
        <v>316</v>
      </c>
      <c r="B2365" s="18" t="s">
        <v>317</v>
      </c>
      <c r="C2365" s="19">
        <v>23</v>
      </c>
      <c r="D2365" s="18" t="s">
        <v>839</v>
      </c>
      <c r="E2365" s="18" t="s">
        <v>16246</v>
      </c>
      <c r="F2365" s="20">
        <v>8440062</v>
      </c>
      <c r="G2365" s="18" t="s">
        <v>16532</v>
      </c>
      <c r="H2365" s="18" t="s">
        <v>16533</v>
      </c>
      <c r="I2365" s="18" t="s">
        <v>9173</v>
      </c>
      <c r="J2365" s="18"/>
      <c r="K2365" s="18" t="s">
        <v>4450</v>
      </c>
      <c r="L2365" s="20" t="s">
        <v>16534</v>
      </c>
      <c r="M2365" s="18" t="s">
        <v>4452</v>
      </c>
      <c r="N2365" s="21" t="s">
        <v>16535</v>
      </c>
      <c r="O2365" s="21" t="s">
        <v>16536</v>
      </c>
    </row>
    <row r="2366" spans="1:15" ht="15" customHeight="1">
      <c r="A2366" s="18" t="s">
        <v>316</v>
      </c>
      <c r="B2366" s="18" t="s">
        <v>317</v>
      </c>
      <c r="C2366" s="19">
        <v>23</v>
      </c>
      <c r="D2366" s="18" t="s">
        <v>839</v>
      </c>
      <c r="E2366" s="18" t="s">
        <v>16246</v>
      </c>
      <c r="F2366" s="20">
        <v>8324280</v>
      </c>
      <c r="G2366" s="18" t="s">
        <v>16537</v>
      </c>
      <c r="H2366" s="18" t="s">
        <v>16538</v>
      </c>
      <c r="I2366" s="18" t="s">
        <v>3883</v>
      </c>
      <c r="J2366" s="18"/>
      <c r="K2366" s="18" t="s">
        <v>5016</v>
      </c>
      <c r="L2366" s="20" t="s">
        <v>16539</v>
      </c>
      <c r="M2366" s="18" t="s">
        <v>4452</v>
      </c>
      <c r="N2366" s="21" t="s">
        <v>16540</v>
      </c>
      <c r="O2366" s="21" t="s">
        <v>16541</v>
      </c>
    </row>
    <row r="2367" spans="1:15" ht="15" customHeight="1">
      <c r="A2367" s="18" t="s">
        <v>316</v>
      </c>
      <c r="B2367" s="18" t="s">
        <v>317</v>
      </c>
      <c r="C2367" s="19">
        <v>23</v>
      </c>
      <c r="D2367" s="18" t="s">
        <v>839</v>
      </c>
      <c r="E2367" s="18" t="s">
        <v>16246</v>
      </c>
      <c r="F2367" s="20">
        <v>1358169</v>
      </c>
      <c r="G2367" s="18" t="s">
        <v>16532</v>
      </c>
      <c r="H2367" s="18" t="s">
        <v>16542</v>
      </c>
      <c r="I2367" s="18" t="s">
        <v>1856</v>
      </c>
      <c r="J2367" s="18"/>
      <c r="K2367" s="18" t="s">
        <v>4213</v>
      </c>
      <c r="L2367" s="20" t="s">
        <v>16543</v>
      </c>
      <c r="M2367" s="18" t="s">
        <v>4452</v>
      </c>
      <c r="N2367" s="21" t="s">
        <v>16544</v>
      </c>
      <c r="O2367" s="21" t="s">
        <v>16545</v>
      </c>
    </row>
    <row r="2368" spans="1:15" ht="15" customHeight="1">
      <c r="A2368" s="18" t="s">
        <v>316</v>
      </c>
      <c r="B2368" s="18" t="s">
        <v>317</v>
      </c>
      <c r="C2368" s="19">
        <v>23</v>
      </c>
      <c r="D2368" s="18" t="s">
        <v>839</v>
      </c>
      <c r="E2368" s="18" t="s">
        <v>16246</v>
      </c>
      <c r="F2368" s="20">
        <v>1419767</v>
      </c>
      <c r="G2368" s="18" t="s">
        <v>16546</v>
      </c>
      <c r="H2368" s="18" t="s">
        <v>16547</v>
      </c>
      <c r="I2368" s="18" t="s">
        <v>1856</v>
      </c>
      <c r="J2368" s="18"/>
      <c r="K2368" s="18" t="s">
        <v>4213</v>
      </c>
      <c r="L2368" s="20" t="s">
        <v>16548</v>
      </c>
      <c r="M2368" s="18" t="s">
        <v>4982</v>
      </c>
      <c r="N2368" s="21" t="s">
        <v>16549</v>
      </c>
      <c r="O2368" s="21" t="s">
        <v>16550</v>
      </c>
    </row>
    <row r="2369" spans="1:15" ht="15" customHeight="1">
      <c r="A2369" s="18" t="s">
        <v>316</v>
      </c>
      <c r="B2369" s="18" t="s">
        <v>317</v>
      </c>
      <c r="C2369" s="19">
        <v>23</v>
      </c>
      <c r="D2369" s="18" t="s">
        <v>839</v>
      </c>
      <c r="E2369" s="18" t="s">
        <v>16246</v>
      </c>
      <c r="F2369" s="20">
        <v>1419751</v>
      </c>
      <c r="G2369" s="18" t="s">
        <v>16551</v>
      </c>
      <c r="H2369" s="18" t="s">
        <v>16552</v>
      </c>
      <c r="I2369" s="18" t="s">
        <v>1856</v>
      </c>
      <c r="J2369" s="18"/>
      <c r="K2369" s="18" t="s">
        <v>4213</v>
      </c>
      <c r="L2369" s="20" t="s">
        <v>16553</v>
      </c>
      <c r="M2369" s="18" t="s">
        <v>4206</v>
      </c>
      <c r="N2369" s="21" t="s">
        <v>16554</v>
      </c>
      <c r="O2369" s="21" t="s">
        <v>16555</v>
      </c>
    </row>
    <row r="2370" spans="1:15" ht="15" customHeight="1">
      <c r="A2370" s="18" t="s">
        <v>316</v>
      </c>
      <c r="B2370" s="18" t="s">
        <v>317</v>
      </c>
      <c r="C2370" s="19">
        <v>23</v>
      </c>
      <c r="D2370" s="18" t="s">
        <v>839</v>
      </c>
      <c r="E2370" s="18" t="s">
        <v>16246</v>
      </c>
      <c r="F2370" s="20">
        <v>1381443</v>
      </c>
      <c r="G2370" s="18" t="s">
        <v>16556</v>
      </c>
      <c r="H2370" s="18" t="s">
        <v>16557</v>
      </c>
      <c r="I2370" s="18" t="s">
        <v>15341</v>
      </c>
      <c r="J2370" s="18"/>
      <c r="K2370" s="18" t="s">
        <v>10930</v>
      </c>
      <c r="L2370" s="20" t="s">
        <v>16558</v>
      </c>
      <c r="M2370" s="18" t="s">
        <v>4275</v>
      </c>
      <c r="N2370" s="21" t="s">
        <v>16559</v>
      </c>
      <c r="O2370" s="21" t="s">
        <v>16560</v>
      </c>
    </row>
    <row r="2371" spans="1:15" ht="15" customHeight="1">
      <c r="A2371" s="18" t="s">
        <v>316</v>
      </c>
      <c r="B2371" s="18" t="s">
        <v>317</v>
      </c>
      <c r="C2371" s="19">
        <v>23</v>
      </c>
      <c r="D2371" s="18" t="s">
        <v>839</v>
      </c>
      <c r="E2371" s="18" t="s">
        <v>16246</v>
      </c>
      <c r="F2371" s="20">
        <v>1395573</v>
      </c>
      <c r="G2371" s="18" t="s">
        <v>16561</v>
      </c>
      <c r="H2371" s="18" t="s">
        <v>16562</v>
      </c>
      <c r="I2371" s="18" t="s">
        <v>2105</v>
      </c>
      <c r="J2371" s="18"/>
      <c r="K2371" s="18" t="s">
        <v>7187</v>
      </c>
      <c r="L2371" s="20" t="s">
        <v>16563</v>
      </c>
      <c r="M2371" s="18" t="s">
        <v>4452</v>
      </c>
      <c r="N2371" s="21" t="s">
        <v>16564</v>
      </c>
      <c r="O2371" s="21" t="s">
        <v>16565</v>
      </c>
    </row>
    <row r="2372" spans="1:15" ht="15" customHeight="1">
      <c r="A2372" s="18" t="s">
        <v>330</v>
      </c>
      <c r="B2372" s="18" t="s">
        <v>331</v>
      </c>
      <c r="C2372" s="19">
        <v>24</v>
      </c>
      <c r="D2372" s="18" t="s">
        <v>842</v>
      </c>
      <c r="E2372" s="18" t="s">
        <v>16566</v>
      </c>
      <c r="F2372" s="20">
        <v>38797069</v>
      </c>
      <c r="G2372" s="18" t="s">
        <v>16567</v>
      </c>
      <c r="H2372" s="18" t="s">
        <v>16568</v>
      </c>
      <c r="I2372" s="18" t="s">
        <v>2326</v>
      </c>
      <c r="J2372" s="18" t="s">
        <v>7214</v>
      </c>
      <c r="K2372" s="18" t="s">
        <v>16569</v>
      </c>
      <c r="L2372" s="20" t="s">
        <v>16570</v>
      </c>
      <c r="M2372" s="18" t="s">
        <v>6858</v>
      </c>
      <c r="N2372" s="21" t="s">
        <v>16571</v>
      </c>
      <c r="O2372" s="21" t="s">
        <v>16572</v>
      </c>
    </row>
    <row r="2373" spans="1:15" ht="15" customHeight="1">
      <c r="A2373" s="18" t="s">
        <v>330</v>
      </c>
      <c r="B2373" s="18" t="s">
        <v>331</v>
      </c>
      <c r="C2373" s="19">
        <v>24</v>
      </c>
      <c r="D2373" s="18" t="s">
        <v>842</v>
      </c>
      <c r="E2373" s="18" t="s">
        <v>16566</v>
      </c>
      <c r="F2373" s="20">
        <v>38390937</v>
      </c>
      <c r="G2373" s="18" t="s">
        <v>16573</v>
      </c>
      <c r="H2373" s="18" t="s">
        <v>16574</v>
      </c>
      <c r="I2373" s="18" t="s">
        <v>4212</v>
      </c>
      <c r="J2373" s="18"/>
      <c r="K2373" s="18" t="s">
        <v>4213</v>
      </c>
      <c r="L2373" s="20" t="s">
        <v>16575</v>
      </c>
      <c r="M2373" s="18" t="s">
        <v>7233</v>
      </c>
      <c r="N2373" s="21" t="s">
        <v>16576</v>
      </c>
      <c r="O2373" s="21" t="s">
        <v>16577</v>
      </c>
    </row>
    <row r="2374" spans="1:15" ht="15" customHeight="1">
      <c r="A2374" s="18" t="s">
        <v>330</v>
      </c>
      <c r="B2374" s="18" t="s">
        <v>331</v>
      </c>
      <c r="C2374" s="19">
        <v>24</v>
      </c>
      <c r="D2374" s="18" t="s">
        <v>842</v>
      </c>
      <c r="E2374" s="18" t="s">
        <v>16566</v>
      </c>
      <c r="F2374" s="20">
        <v>38704684</v>
      </c>
      <c r="G2374" s="18" t="s">
        <v>16578</v>
      </c>
      <c r="H2374" s="18" t="s">
        <v>16579</v>
      </c>
      <c r="I2374" s="18" t="s">
        <v>2656</v>
      </c>
      <c r="J2374" s="18"/>
      <c r="K2374" s="18" t="s">
        <v>16580</v>
      </c>
      <c r="L2374" s="20" t="s">
        <v>16581</v>
      </c>
      <c r="M2374" s="18" t="s">
        <v>4275</v>
      </c>
      <c r="N2374" s="21" t="s">
        <v>16582</v>
      </c>
      <c r="O2374" s="21" t="s">
        <v>16583</v>
      </c>
    </row>
    <row r="2375" spans="1:15" ht="15" customHeight="1">
      <c r="A2375" s="18" t="s">
        <v>330</v>
      </c>
      <c r="B2375" s="18" t="s">
        <v>331</v>
      </c>
      <c r="C2375" s="19">
        <v>24</v>
      </c>
      <c r="D2375" s="18" t="s">
        <v>842</v>
      </c>
      <c r="E2375" s="18" t="s">
        <v>16566</v>
      </c>
      <c r="F2375" s="20">
        <v>37997851</v>
      </c>
      <c r="G2375" s="18" t="s">
        <v>16584</v>
      </c>
      <c r="H2375" s="18" t="s">
        <v>16585</v>
      </c>
      <c r="I2375" s="18" t="s">
        <v>2656</v>
      </c>
      <c r="J2375" s="18" t="s">
        <v>16586</v>
      </c>
      <c r="K2375" s="18" t="s">
        <v>16587</v>
      </c>
      <c r="L2375" s="20" t="s">
        <v>16588</v>
      </c>
      <c r="M2375" s="18" t="s">
        <v>4206</v>
      </c>
      <c r="N2375" s="21" t="s">
        <v>16589</v>
      </c>
      <c r="O2375" s="21" t="s">
        <v>16590</v>
      </c>
    </row>
    <row r="2376" spans="1:15" ht="15" customHeight="1">
      <c r="A2376" s="18" t="s">
        <v>330</v>
      </c>
      <c r="B2376" s="18" t="s">
        <v>331</v>
      </c>
      <c r="C2376" s="19">
        <v>24</v>
      </c>
      <c r="D2376" s="18" t="s">
        <v>842</v>
      </c>
      <c r="E2376" s="18" t="s">
        <v>16566</v>
      </c>
      <c r="F2376" s="20">
        <v>38714503</v>
      </c>
      <c r="G2376" s="18" t="s">
        <v>16591</v>
      </c>
      <c r="H2376" s="18" t="s">
        <v>16592</v>
      </c>
      <c r="I2376" s="18" t="s">
        <v>6133</v>
      </c>
      <c r="J2376" s="18" t="s">
        <v>6133</v>
      </c>
      <c r="K2376" s="18" t="s">
        <v>11179</v>
      </c>
      <c r="L2376" s="20"/>
      <c r="M2376" s="18" t="s">
        <v>4298</v>
      </c>
      <c r="N2376" s="21" t="s">
        <v>16593</v>
      </c>
      <c r="O2376" s="21" t="s">
        <v>16594</v>
      </c>
    </row>
    <row r="2377" spans="1:15" ht="15" customHeight="1">
      <c r="A2377" s="18" t="s">
        <v>330</v>
      </c>
      <c r="B2377" s="18" t="s">
        <v>331</v>
      </c>
      <c r="C2377" s="19">
        <v>24</v>
      </c>
      <c r="D2377" s="18" t="s">
        <v>842</v>
      </c>
      <c r="E2377" s="18" t="s">
        <v>16566</v>
      </c>
      <c r="F2377" s="20">
        <v>38627850</v>
      </c>
      <c r="G2377" s="18" t="s">
        <v>16595</v>
      </c>
      <c r="H2377" s="18" t="s">
        <v>16596</v>
      </c>
      <c r="I2377" s="18" t="s">
        <v>3260</v>
      </c>
      <c r="J2377" s="18" t="s">
        <v>3260</v>
      </c>
      <c r="K2377" s="18" t="s">
        <v>16597</v>
      </c>
      <c r="L2377" s="20" t="s">
        <v>16598</v>
      </c>
      <c r="M2377" s="18" t="s">
        <v>4206</v>
      </c>
      <c r="N2377" s="21" t="s">
        <v>16599</v>
      </c>
      <c r="O2377" s="21" t="s">
        <v>16600</v>
      </c>
    </row>
    <row r="2378" spans="1:15" ht="15" customHeight="1">
      <c r="A2378" s="18" t="s">
        <v>330</v>
      </c>
      <c r="B2378" s="18" t="s">
        <v>331</v>
      </c>
      <c r="C2378" s="19">
        <v>24</v>
      </c>
      <c r="D2378" s="18" t="s">
        <v>842</v>
      </c>
      <c r="E2378" s="18" t="s">
        <v>16566</v>
      </c>
      <c r="F2378" s="20">
        <v>38158736</v>
      </c>
      <c r="G2378" s="18" t="s">
        <v>16601</v>
      </c>
      <c r="H2378" s="18" t="s">
        <v>16602</v>
      </c>
      <c r="I2378" s="18" t="s">
        <v>1770</v>
      </c>
      <c r="J2378" s="18" t="s">
        <v>16603</v>
      </c>
      <c r="K2378" s="18" t="s">
        <v>16604</v>
      </c>
      <c r="L2378" s="20" t="s">
        <v>16605</v>
      </c>
      <c r="M2378" s="18" t="s">
        <v>4206</v>
      </c>
      <c r="N2378" s="21" t="s">
        <v>16606</v>
      </c>
      <c r="O2378" s="21" t="s">
        <v>16607</v>
      </c>
    </row>
    <row r="2379" spans="1:15" ht="15" customHeight="1">
      <c r="A2379" s="18" t="s">
        <v>330</v>
      </c>
      <c r="B2379" s="18" t="s">
        <v>331</v>
      </c>
      <c r="C2379" s="19">
        <v>24</v>
      </c>
      <c r="D2379" s="18" t="s">
        <v>842</v>
      </c>
      <c r="E2379" s="18" t="s">
        <v>16608</v>
      </c>
      <c r="F2379" s="20">
        <v>38736895</v>
      </c>
      <c r="G2379" s="18" t="s">
        <v>16609</v>
      </c>
      <c r="H2379" s="18" t="s">
        <v>16610</v>
      </c>
      <c r="I2379" s="18" t="s">
        <v>1770</v>
      </c>
      <c r="J2379" s="18" t="s">
        <v>16611</v>
      </c>
      <c r="K2379" s="18" t="s">
        <v>16612</v>
      </c>
      <c r="L2379" s="20" t="s">
        <v>16613</v>
      </c>
      <c r="M2379" s="18" t="s">
        <v>4206</v>
      </c>
      <c r="N2379" s="21" t="s">
        <v>16614</v>
      </c>
      <c r="O2379" s="21" t="s">
        <v>16615</v>
      </c>
    </row>
    <row r="2380" spans="1:15" ht="15" customHeight="1">
      <c r="A2380" s="18" t="s">
        <v>330</v>
      </c>
      <c r="B2380" s="18" t="s">
        <v>331</v>
      </c>
      <c r="C2380" s="19">
        <v>24</v>
      </c>
      <c r="D2380" s="18" t="s">
        <v>842</v>
      </c>
      <c r="E2380" s="18" t="s">
        <v>16566</v>
      </c>
      <c r="F2380" s="20">
        <v>38534198</v>
      </c>
      <c r="G2380" s="18" t="s">
        <v>16616</v>
      </c>
      <c r="H2380" s="18" t="s">
        <v>16617</v>
      </c>
      <c r="I2380" s="18" t="s">
        <v>16618</v>
      </c>
      <c r="J2380" s="18" t="s">
        <v>16618</v>
      </c>
      <c r="K2380" s="18" t="s">
        <v>4213</v>
      </c>
      <c r="L2380" s="20"/>
      <c r="M2380" s="18" t="s">
        <v>4206</v>
      </c>
      <c r="N2380" s="21" t="s">
        <v>16619</v>
      </c>
      <c r="O2380" s="21" t="s">
        <v>16620</v>
      </c>
    </row>
    <row r="2381" spans="1:15" ht="15" customHeight="1">
      <c r="A2381" s="18" t="s">
        <v>330</v>
      </c>
      <c r="B2381" s="18" t="s">
        <v>331</v>
      </c>
      <c r="C2381" s="19">
        <v>24</v>
      </c>
      <c r="D2381" s="18" t="s">
        <v>842</v>
      </c>
      <c r="E2381" s="18" t="s">
        <v>16608</v>
      </c>
      <c r="F2381" s="20">
        <v>38112664</v>
      </c>
      <c r="G2381" s="18" t="s">
        <v>16621</v>
      </c>
      <c r="H2381" s="18" t="s">
        <v>16622</v>
      </c>
      <c r="I2381" s="18" t="s">
        <v>7103</v>
      </c>
      <c r="J2381" s="18"/>
      <c r="K2381" s="18" t="s">
        <v>4213</v>
      </c>
      <c r="L2381" s="20" t="s">
        <v>16623</v>
      </c>
      <c r="M2381" s="18" t="s">
        <v>4206</v>
      </c>
      <c r="N2381" s="21" t="s">
        <v>16624</v>
      </c>
      <c r="O2381" s="21" t="s">
        <v>16625</v>
      </c>
    </row>
    <row r="2382" spans="1:15" ht="15" customHeight="1">
      <c r="A2382" s="18" t="s">
        <v>330</v>
      </c>
      <c r="B2382" s="18" t="s">
        <v>331</v>
      </c>
      <c r="C2382" s="19">
        <v>24</v>
      </c>
      <c r="D2382" s="18" t="s">
        <v>842</v>
      </c>
      <c r="E2382" s="18" t="s">
        <v>16566</v>
      </c>
      <c r="F2382" s="20">
        <v>38468596</v>
      </c>
      <c r="G2382" s="18" t="s">
        <v>14174</v>
      </c>
      <c r="H2382" s="18" t="s">
        <v>14175</v>
      </c>
      <c r="I2382" s="18" t="s">
        <v>5191</v>
      </c>
      <c r="J2382" s="18" t="s">
        <v>5191</v>
      </c>
      <c r="K2382" s="18" t="s">
        <v>4259</v>
      </c>
      <c r="L2382" s="20"/>
      <c r="M2382" s="18" t="s">
        <v>4206</v>
      </c>
      <c r="N2382" s="21" t="s">
        <v>14176</v>
      </c>
      <c r="O2382" s="21" t="s">
        <v>14177</v>
      </c>
    </row>
    <row r="2383" spans="1:15" ht="15" customHeight="1">
      <c r="A2383" s="18" t="s">
        <v>330</v>
      </c>
      <c r="B2383" s="18" t="s">
        <v>331</v>
      </c>
      <c r="C2383" s="19">
        <v>24</v>
      </c>
      <c r="D2383" s="18" t="s">
        <v>842</v>
      </c>
      <c r="E2383" s="18" t="s">
        <v>16566</v>
      </c>
      <c r="F2383" s="20">
        <v>38465626</v>
      </c>
      <c r="G2383" s="18" t="s">
        <v>16584</v>
      </c>
      <c r="H2383" s="18" t="s">
        <v>16626</v>
      </c>
      <c r="I2383" s="18" t="s">
        <v>16627</v>
      </c>
      <c r="J2383" s="18" t="s">
        <v>16627</v>
      </c>
      <c r="K2383" s="18" t="s">
        <v>16587</v>
      </c>
      <c r="L2383" s="20"/>
      <c r="M2383" s="18" t="s">
        <v>4215</v>
      </c>
      <c r="N2383" s="21" t="s">
        <v>16628</v>
      </c>
      <c r="O2383" s="21" t="s">
        <v>16629</v>
      </c>
    </row>
    <row r="2384" spans="1:15" ht="15" customHeight="1">
      <c r="A2384" s="18" t="s">
        <v>330</v>
      </c>
      <c r="B2384" s="18" t="s">
        <v>331</v>
      </c>
      <c r="C2384" s="19">
        <v>24</v>
      </c>
      <c r="D2384" s="18" t="s">
        <v>842</v>
      </c>
      <c r="E2384" s="18" t="s">
        <v>16566</v>
      </c>
      <c r="F2384" s="20">
        <v>37624845</v>
      </c>
      <c r="G2384" s="18" t="s">
        <v>16630</v>
      </c>
      <c r="H2384" s="18" t="s">
        <v>16631</v>
      </c>
      <c r="I2384" s="18" t="s">
        <v>2610</v>
      </c>
      <c r="J2384" s="18"/>
      <c r="K2384" s="18" t="s">
        <v>4213</v>
      </c>
      <c r="L2384" s="20" t="s">
        <v>16632</v>
      </c>
      <c r="M2384" s="18" t="s">
        <v>4298</v>
      </c>
      <c r="N2384" s="21" t="s">
        <v>16633</v>
      </c>
      <c r="O2384" s="21" t="s">
        <v>16634</v>
      </c>
    </row>
    <row r="2385" spans="1:15" ht="15" customHeight="1">
      <c r="A2385" s="18" t="s">
        <v>330</v>
      </c>
      <c r="B2385" s="18" t="s">
        <v>331</v>
      </c>
      <c r="C2385" s="19">
        <v>24</v>
      </c>
      <c r="D2385" s="18" t="s">
        <v>842</v>
      </c>
      <c r="E2385" s="18" t="s">
        <v>16566</v>
      </c>
      <c r="F2385" s="20">
        <v>37581272</v>
      </c>
      <c r="G2385" s="18" t="s">
        <v>16635</v>
      </c>
      <c r="H2385" s="18" t="s">
        <v>16636</v>
      </c>
      <c r="I2385" s="18" t="s">
        <v>2314</v>
      </c>
      <c r="J2385" s="18" t="s">
        <v>16637</v>
      </c>
      <c r="K2385" s="18" t="s">
        <v>16638</v>
      </c>
      <c r="L2385" s="20" t="s">
        <v>16639</v>
      </c>
      <c r="M2385" s="18" t="s">
        <v>7281</v>
      </c>
      <c r="N2385" s="21" t="s">
        <v>16640</v>
      </c>
      <c r="O2385" s="21" t="s">
        <v>16641</v>
      </c>
    </row>
    <row r="2386" spans="1:15" ht="15" customHeight="1">
      <c r="A2386" s="18" t="s">
        <v>330</v>
      </c>
      <c r="B2386" s="18" t="s">
        <v>331</v>
      </c>
      <c r="C2386" s="19">
        <v>24</v>
      </c>
      <c r="D2386" s="18" t="s">
        <v>842</v>
      </c>
      <c r="E2386" s="18" t="s">
        <v>16566</v>
      </c>
      <c r="F2386" s="20">
        <v>37550306</v>
      </c>
      <c r="G2386" s="18" t="s">
        <v>16642</v>
      </c>
      <c r="H2386" s="18" t="s">
        <v>16643</v>
      </c>
      <c r="I2386" s="18" t="s">
        <v>2314</v>
      </c>
      <c r="J2386" s="18" t="s">
        <v>15766</v>
      </c>
      <c r="K2386" s="18" t="s">
        <v>9746</v>
      </c>
      <c r="L2386" s="20" t="s">
        <v>16644</v>
      </c>
      <c r="M2386" s="18" t="s">
        <v>4206</v>
      </c>
      <c r="N2386" s="21" t="s">
        <v>16645</v>
      </c>
      <c r="O2386" s="21" t="s">
        <v>16646</v>
      </c>
    </row>
    <row r="2387" spans="1:15" ht="15" customHeight="1">
      <c r="A2387" s="18" t="s">
        <v>330</v>
      </c>
      <c r="B2387" s="18" t="s">
        <v>331</v>
      </c>
      <c r="C2387" s="19">
        <v>24</v>
      </c>
      <c r="D2387" s="18" t="s">
        <v>842</v>
      </c>
      <c r="E2387" s="18" t="s">
        <v>16566</v>
      </c>
      <c r="F2387" s="20">
        <v>36373832</v>
      </c>
      <c r="G2387" s="18" t="s">
        <v>16647</v>
      </c>
      <c r="H2387" s="18" t="s">
        <v>16648</v>
      </c>
      <c r="I2387" s="18" t="s">
        <v>1276</v>
      </c>
      <c r="J2387" s="18" t="s">
        <v>10231</v>
      </c>
      <c r="K2387" s="18" t="s">
        <v>16587</v>
      </c>
      <c r="L2387" s="20" t="s">
        <v>16649</v>
      </c>
      <c r="M2387" s="18" t="s">
        <v>4206</v>
      </c>
      <c r="N2387" s="21" t="s">
        <v>16650</v>
      </c>
      <c r="O2387" s="21" t="s">
        <v>16651</v>
      </c>
    </row>
    <row r="2388" spans="1:15" ht="15" customHeight="1">
      <c r="A2388" s="18" t="s">
        <v>330</v>
      </c>
      <c r="B2388" s="18" t="s">
        <v>331</v>
      </c>
      <c r="C2388" s="19">
        <v>24</v>
      </c>
      <c r="D2388" s="18" t="s">
        <v>842</v>
      </c>
      <c r="E2388" s="18" t="s">
        <v>16608</v>
      </c>
      <c r="F2388" s="20">
        <v>36379544</v>
      </c>
      <c r="G2388" s="18" t="s">
        <v>16652</v>
      </c>
      <c r="H2388" s="18" t="s">
        <v>16653</v>
      </c>
      <c r="I2388" s="18" t="s">
        <v>1276</v>
      </c>
      <c r="J2388" s="18" t="s">
        <v>16654</v>
      </c>
      <c r="K2388" s="18" t="s">
        <v>10930</v>
      </c>
      <c r="L2388" s="20" t="s">
        <v>16655</v>
      </c>
      <c r="M2388" s="18" t="s">
        <v>4275</v>
      </c>
      <c r="N2388" s="21" t="s">
        <v>16656</v>
      </c>
      <c r="O2388" s="21" t="s">
        <v>16657</v>
      </c>
    </row>
    <row r="2389" spans="1:15" ht="15" customHeight="1">
      <c r="A2389" s="18" t="s">
        <v>330</v>
      </c>
      <c r="B2389" s="18" t="s">
        <v>331</v>
      </c>
      <c r="C2389" s="19">
        <v>24</v>
      </c>
      <c r="D2389" s="18" t="s">
        <v>842</v>
      </c>
      <c r="E2389" s="18" t="s">
        <v>16566</v>
      </c>
      <c r="F2389" s="20">
        <v>37345973</v>
      </c>
      <c r="G2389" s="18" t="s">
        <v>14192</v>
      </c>
      <c r="H2389" s="18" t="s">
        <v>14193</v>
      </c>
      <c r="I2389" s="18" t="s">
        <v>14194</v>
      </c>
      <c r="J2389" s="18" t="s">
        <v>14194</v>
      </c>
      <c r="K2389" s="18" t="s">
        <v>4547</v>
      </c>
      <c r="L2389" s="20" t="s">
        <v>14195</v>
      </c>
      <c r="M2389" s="18" t="s">
        <v>10775</v>
      </c>
      <c r="N2389" s="21" t="s">
        <v>14196</v>
      </c>
      <c r="O2389" s="21" t="s">
        <v>14197</v>
      </c>
    </row>
    <row r="2390" spans="1:15" ht="15" customHeight="1">
      <c r="A2390" s="18" t="s">
        <v>330</v>
      </c>
      <c r="B2390" s="18" t="s">
        <v>331</v>
      </c>
      <c r="C2390" s="19">
        <v>24</v>
      </c>
      <c r="D2390" s="18" t="s">
        <v>842</v>
      </c>
      <c r="E2390" s="18" t="s">
        <v>16566</v>
      </c>
      <c r="F2390" s="20">
        <v>36786779</v>
      </c>
      <c r="G2390" s="18" t="s">
        <v>16658</v>
      </c>
      <c r="H2390" s="18" t="s">
        <v>16659</v>
      </c>
      <c r="I2390" s="18" t="s">
        <v>4312</v>
      </c>
      <c r="J2390" s="18"/>
      <c r="K2390" s="18" t="s">
        <v>16660</v>
      </c>
      <c r="L2390" s="20" t="s">
        <v>16661</v>
      </c>
      <c r="M2390" s="18" t="s">
        <v>7300</v>
      </c>
      <c r="N2390" s="21" t="s">
        <v>16662</v>
      </c>
      <c r="O2390" s="21" t="s">
        <v>16663</v>
      </c>
    </row>
    <row r="2391" spans="1:15" ht="15" customHeight="1">
      <c r="A2391" s="18" t="s">
        <v>330</v>
      </c>
      <c r="B2391" s="18" t="s">
        <v>331</v>
      </c>
      <c r="C2391" s="19">
        <v>24</v>
      </c>
      <c r="D2391" s="18" t="s">
        <v>842</v>
      </c>
      <c r="E2391" s="18" t="s">
        <v>16608</v>
      </c>
      <c r="F2391" s="20">
        <v>37632940</v>
      </c>
      <c r="G2391" s="18" t="s">
        <v>16664</v>
      </c>
      <c r="H2391" s="18" t="s">
        <v>16665</v>
      </c>
      <c r="I2391" s="18" t="s">
        <v>16666</v>
      </c>
      <c r="J2391" s="18" t="s">
        <v>16666</v>
      </c>
      <c r="K2391" s="18" t="s">
        <v>13470</v>
      </c>
      <c r="L2391" s="20" t="s">
        <v>16667</v>
      </c>
      <c r="M2391" s="18" t="s">
        <v>4206</v>
      </c>
      <c r="N2391" s="21" t="s">
        <v>16668</v>
      </c>
      <c r="O2391" s="21" t="s">
        <v>16669</v>
      </c>
    </row>
    <row r="2392" spans="1:15" ht="15" customHeight="1">
      <c r="A2392" s="18" t="s">
        <v>330</v>
      </c>
      <c r="B2392" s="18" t="s">
        <v>331</v>
      </c>
      <c r="C2392" s="19">
        <v>24</v>
      </c>
      <c r="D2392" s="18" t="s">
        <v>842</v>
      </c>
      <c r="E2392" s="18" t="s">
        <v>16566</v>
      </c>
      <c r="F2392" s="20">
        <v>36763795</v>
      </c>
      <c r="G2392" s="18" t="s">
        <v>16658</v>
      </c>
      <c r="H2392" s="18" t="s">
        <v>16670</v>
      </c>
      <c r="I2392" s="18" t="s">
        <v>5269</v>
      </c>
      <c r="J2392" s="18"/>
      <c r="K2392" s="18" t="s">
        <v>4213</v>
      </c>
      <c r="L2392" s="20" t="s">
        <v>16671</v>
      </c>
      <c r="M2392" s="18" t="s">
        <v>4206</v>
      </c>
      <c r="N2392" s="21" t="s">
        <v>16672</v>
      </c>
      <c r="O2392" s="21" t="s">
        <v>16673</v>
      </c>
    </row>
    <row r="2393" spans="1:15" ht="15" customHeight="1">
      <c r="A2393" s="18" t="s">
        <v>330</v>
      </c>
      <c r="B2393" s="18" t="s">
        <v>331</v>
      </c>
      <c r="C2393" s="19">
        <v>24</v>
      </c>
      <c r="D2393" s="18" t="s">
        <v>842</v>
      </c>
      <c r="E2393" s="18" t="s">
        <v>16566</v>
      </c>
      <c r="F2393" s="20">
        <v>36539347</v>
      </c>
      <c r="G2393" s="18" t="s">
        <v>16674</v>
      </c>
      <c r="H2393" s="18" t="s">
        <v>16675</v>
      </c>
      <c r="I2393" s="18" t="s">
        <v>927</v>
      </c>
      <c r="J2393" s="18" t="s">
        <v>16676</v>
      </c>
      <c r="K2393" s="18" t="s">
        <v>16638</v>
      </c>
      <c r="L2393" s="20" t="s">
        <v>16677</v>
      </c>
      <c r="M2393" s="18" t="s">
        <v>4373</v>
      </c>
      <c r="N2393" s="21" t="s">
        <v>16678</v>
      </c>
      <c r="O2393" s="21" t="s">
        <v>16679</v>
      </c>
    </row>
    <row r="2394" spans="1:15" ht="15" customHeight="1">
      <c r="A2394" s="18" t="s">
        <v>330</v>
      </c>
      <c r="B2394" s="18" t="s">
        <v>331</v>
      </c>
      <c r="C2394" s="19">
        <v>24</v>
      </c>
      <c r="D2394" s="18" t="s">
        <v>842</v>
      </c>
      <c r="E2394" s="18" t="s">
        <v>16566</v>
      </c>
      <c r="F2394" s="20">
        <v>36937150</v>
      </c>
      <c r="G2394" s="18" t="s">
        <v>16635</v>
      </c>
      <c r="H2394" s="18" t="s">
        <v>16680</v>
      </c>
      <c r="I2394" s="18" t="s">
        <v>2722</v>
      </c>
      <c r="J2394" s="18" t="s">
        <v>16681</v>
      </c>
      <c r="K2394" s="18" t="s">
        <v>16612</v>
      </c>
      <c r="L2394" s="20" t="s">
        <v>16682</v>
      </c>
      <c r="M2394" s="18" t="s">
        <v>4206</v>
      </c>
      <c r="N2394" s="21" t="s">
        <v>16683</v>
      </c>
      <c r="O2394" s="21" t="s">
        <v>16684</v>
      </c>
    </row>
    <row r="2395" spans="1:15" ht="15" customHeight="1">
      <c r="A2395" s="18" t="s">
        <v>330</v>
      </c>
      <c r="B2395" s="18" t="s">
        <v>331</v>
      </c>
      <c r="C2395" s="19">
        <v>24</v>
      </c>
      <c r="D2395" s="18" t="s">
        <v>842</v>
      </c>
      <c r="E2395" s="18" t="s">
        <v>16566</v>
      </c>
      <c r="F2395" s="20">
        <v>37261125</v>
      </c>
      <c r="G2395" s="18" t="s">
        <v>16685</v>
      </c>
      <c r="H2395" s="18" t="s">
        <v>16686</v>
      </c>
      <c r="I2395" s="18" t="s">
        <v>661</v>
      </c>
      <c r="J2395" s="18" t="s">
        <v>16687</v>
      </c>
      <c r="K2395" s="18" t="s">
        <v>16688</v>
      </c>
      <c r="L2395" s="20" t="s">
        <v>16689</v>
      </c>
      <c r="M2395" s="18" t="s">
        <v>4206</v>
      </c>
      <c r="N2395" s="21" t="s">
        <v>16690</v>
      </c>
      <c r="O2395" s="21" t="s">
        <v>16691</v>
      </c>
    </row>
    <row r="2396" spans="1:15" ht="15" customHeight="1">
      <c r="A2396" s="18" t="s">
        <v>330</v>
      </c>
      <c r="B2396" s="18" t="s">
        <v>331</v>
      </c>
      <c r="C2396" s="19">
        <v>24</v>
      </c>
      <c r="D2396" s="18" t="s">
        <v>842</v>
      </c>
      <c r="E2396" s="18" t="s">
        <v>16566</v>
      </c>
      <c r="F2396" s="20">
        <v>36126401</v>
      </c>
      <c r="G2396" s="18" t="s">
        <v>16692</v>
      </c>
      <c r="H2396" s="18" t="s">
        <v>16693</v>
      </c>
      <c r="I2396" s="18" t="s">
        <v>3274</v>
      </c>
      <c r="J2396" s="18" t="s">
        <v>16694</v>
      </c>
      <c r="K2396" s="18" t="s">
        <v>16695</v>
      </c>
      <c r="L2396" s="20" t="s">
        <v>16696</v>
      </c>
      <c r="M2396" s="18" t="s">
        <v>4206</v>
      </c>
      <c r="N2396" s="21" t="s">
        <v>16697</v>
      </c>
      <c r="O2396" s="21" t="s">
        <v>16698</v>
      </c>
    </row>
    <row r="2397" spans="1:15" ht="15" customHeight="1">
      <c r="A2397" s="18" t="s">
        <v>330</v>
      </c>
      <c r="B2397" s="18" t="s">
        <v>331</v>
      </c>
      <c r="C2397" s="19">
        <v>24</v>
      </c>
      <c r="D2397" s="18" t="s">
        <v>842</v>
      </c>
      <c r="E2397" s="18" t="s">
        <v>16566</v>
      </c>
      <c r="F2397" s="20">
        <v>36268886</v>
      </c>
      <c r="G2397" s="18" t="s">
        <v>16699</v>
      </c>
      <c r="H2397" s="18" t="s">
        <v>16700</v>
      </c>
      <c r="I2397" s="18" t="s">
        <v>16701</v>
      </c>
      <c r="J2397" s="18" t="s">
        <v>16701</v>
      </c>
      <c r="K2397" s="18" t="s">
        <v>13793</v>
      </c>
      <c r="L2397" s="20" t="s">
        <v>16702</v>
      </c>
      <c r="M2397" s="18" t="s">
        <v>4206</v>
      </c>
      <c r="N2397" s="21" t="s">
        <v>16703</v>
      </c>
      <c r="O2397" s="21" t="s">
        <v>16704</v>
      </c>
    </row>
    <row r="2398" spans="1:15" ht="15" customHeight="1">
      <c r="A2398" s="18" t="s">
        <v>330</v>
      </c>
      <c r="B2398" s="18" t="s">
        <v>331</v>
      </c>
      <c r="C2398" s="19">
        <v>24</v>
      </c>
      <c r="D2398" s="18" t="s">
        <v>842</v>
      </c>
      <c r="E2398" s="18" t="s">
        <v>16566</v>
      </c>
      <c r="F2398" s="20">
        <v>35582951</v>
      </c>
      <c r="G2398" s="18" t="s">
        <v>16705</v>
      </c>
      <c r="H2398" s="18" t="s">
        <v>2623</v>
      </c>
      <c r="I2398" s="18" t="s">
        <v>2121</v>
      </c>
      <c r="J2398" s="18" t="s">
        <v>16706</v>
      </c>
      <c r="K2398" s="18" t="s">
        <v>4213</v>
      </c>
      <c r="L2398" s="20" t="s">
        <v>16707</v>
      </c>
      <c r="M2398" s="18" t="s">
        <v>4206</v>
      </c>
      <c r="N2398" s="21" t="s">
        <v>16708</v>
      </c>
      <c r="O2398" s="21" t="s">
        <v>16709</v>
      </c>
    </row>
    <row r="2399" spans="1:15" ht="15" customHeight="1">
      <c r="A2399" s="18" t="s">
        <v>330</v>
      </c>
      <c r="B2399" s="18" t="s">
        <v>331</v>
      </c>
      <c r="C2399" s="19">
        <v>24</v>
      </c>
      <c r="D2399" s="18" t="s">
        <v>842</v>
      </c>
      <c r="E2399" s="18" t="s">
        <v>16566</v>
      </c>
      <c r="F2399" s="20">
        <v>36532313</v>
      </c>
      <c r="G2399" s="18" t="s">
        <v>16710</v>
      </c>
      <c r="H2399" s="18" t="s">
        <v>16711</v>
      </c>
      <c r="I2399" s="18" t="s">
        <v>2121</v>
      </c>
      <c r="J2399" s="18" t="s">
        <v>2776</v>
      </c>
      <c r="K2399" s="18" t="s">
        <v>16612</v>
      </c>
      <c r="L2399" s="20" t="s">
        <v>16712</v>
      </c>
      <c r="M2399" s="18" t="s">
        <v>4206</v>
      </c>
      <c r="N2399" s="21" t="s">
        <v>16713</v>
      </c>
      <c r="O2399" s="21" t="s">
        <v>16714</v>
      </c>
    </row>
    <row r="2400" spans="1:15" ht="15" customHeight="1">
      <c r="A2400" s="18" t="s">
        <v>330</v>
      </c>
      <c r="B2400" s="18" t="s">
        <v>331</v>
      </c>
      <c r="C2400" s="19">
        <v>24</v>
      </c>
      <c r="D2400" s="18" t="s">
        <v>842</v>
      </c>
      <c r="E2400" s="18" t="s">
        <v>16566</v>
      </c>
      <c r="F2400" s="20">
        <v>35466907</v>
      </c>
      <c r="G2400" s="18" t="s">
        <v>9743</v>
      </c>
      <c r="H2400" s="18" t="s">
        <v>9744</v>
      </c>
      <c r="I2400" s="18" t="s">
        <v>1154</v>
      </c>
      <c r="J2400" s="18" t="s">
        <v>9745</v>
      </c>
      <c r="K2400" s="18" t="s">
        <v>9746</v>
      </c>
      <c r="L2400" s="20" t="s">
        <v>9747</v>
      </c>
      <c r="M2400" s="18" t="s">
        <v>4206</v>
      </c>
      <c r="N2400" s="21" t="s">
        <v>9748</v>
      </c>
      <c r="O2400" s="21" t="s">
        <v>9749</v>
      </c>
    </row>
    <row r="2401" spans="1:15" ht="15" customHeight="1">
      <c r="A2401" s="18" t="s">
        <v>330</v>
      </c>
      <c r="B2401" s="18" t="s">
        <v>331</v>
      </c>
      <c r="C2401" s="19">
        <v>24</v>
      </c>
      <c r="D2401" s="18" t="s">
        <v>842</v>
      </c>
      <c r="E2401" s="18" t="s">
        <v>16566</v>
      </c>
      <c r="F2401" s="20">
        <v>35948373</v>
      </c>
      <c r="G2401" s="18" t="s">
        <v>16710</v>
      </c>
      <c r="H2401" s="18" t="s">
        <v>16715</v>
      </c>
      <c r="I2401" s="18" t="s">
        <v>16716</v>
      </c>
      <c r="J2401" s="18" t="s">
        <v>16716</v>
      </c>
      <c r="K2401" s="18" t="s">
        <v>7287</v>
      </c>
      <c r="L2401" s="20" t="s">
        <v>16717</v>
      </c>
      <c r="M2401" s="18" t="s">
        <v>4206</v>
      </c>
      <c r="N2401" s="21" t="s">
        <v>16718</v>
      </c>
      <c r="O2401" s="21" t="s">
        <v>16719</v>
      </c>
    </row>
    <row r="2402" spans="1:15" ht="15" customHeight="1">
      <c r="A2402" s="18" t="s">
        <v>330</v>
      </c>
      <c r="B2402" s="18" t="s">
        <v>331</v>
      </c>
      <c r="C2402" s="19">
        <v>24</v>
      </c>
      <c r="D2402" s="18" t="s">
        <v>842</v>
      </c>
      <c r="E2402" s="18" t="s">
        <v>16566</v>
      </c>
      <c r="F2402" s="20">
        <v>35157313</v>
      </c>
      <c r="G2402" s="18" t="s">
        <v>16720</v>
      </c>
      <c r="H2402" s="18" t="s">
        <v>16721</v>
      </c>
      <c r="I2402" s="18" t="s">
        <v>954</v>
      </c>
      <c r="J2402" s="18" t="s">
        <v>16722</v>
      </c>
      <c r="K2402" s="18" t="s">
        <v>4213</v>
      </c>
      <c r="L2402" s="20" t="s">
        <v>16723</v>
      </c>
      <c r="M2402" s="18" t="s">
        <v>5489</v>
      </c>
      <c r="N2402" s="21" t="s">
        <v>16724</v>
      </c>
      <c r="O2402" s="21" t="s">
        <v>16725</v>
      </c>
    </row>
    <row r="2403" spans="1:15" ht="15" customHeight="1">
      <c r="A2403" s="18" t="s">
        <v>330</v>
      </c>
      <c r="B2403" s="18" t="s">
        <v>331</v>
      </c>
      <c r="C2403" s="19">
        <v>24</v>
      </c>
      <c r="D2403" s="18" t="s">
        <v>842</v>
      </c>
      <c r="E2403" s="18" t="s">
        <v>16566</v>
      </c>
      <c r="F2403" s="20">
        <v>35041211</v>
      </c>
      <c r="G2403" s="18" t="s">
        <v>14216</v>
      </c>
      <c r="H2403" s="18" t="s">
        <v>14217</v>
      </c>
      <c r="I2403" s="18" t="s">
        <v>954</v>
      </c>
      <c r="J2403" s="18" t="s">
        <v>14218</v>
      </c>
      <c r="K2403" s="18" t="s">
        <v>4213</v>
      </c>
      <c r="L2403" s="20" t="s">
        <v>14219</v>
      </c>
      <c r="M2403" s="18" t="s">
        <v>10775</v>
      </c>
      <c r="N2403" s="21" t="s">
        <v>14220</v>
      </c>
      <c r="O2403" s="21" t="s">
        <v>14221</v>
      </c>
    </row>
    <row r="2404" spans="1:15" ht="15" customHeight="1">
      <c r="A2404" s="18" t="s">
        <v>330</v>
      </c>
      <c r="B2404" s="18" t="s">
        <v>331</v>
      </c>
      <c r="C2404" s="19">
        <v>24</v>
      </c>
      <c r="D2404" s="18" t="s">
        <v>842</v>
      </c>
      <c r="E2404" s="18" t="s">
        <v>16566</v>
      </c>
      <c r="F2404" s="20">
        <v>35104372</v>
      </c>
      <c r="G2404" s="18" t="s">
        <v>16726</v>
      </c>
      <c r="H2404" s="18" t="s">
        <v>16727</v>
      </c>
      <c r="I2404" s="18" t="s">
        <v>1913</v>
      </c>
      <c r="J2404" s="18" t="s">
        <v>16728</v>
      </c>
      <c r="K2404" s="18" t="s">
        <v>4450</v>
      </c>
      <c r="L2404" s="20" t="s">
        <v>16729</v>
      </c>
      <c r="M2404" s="18" t="s">
        <v>4206</v>
      </c>
      <c r="N2404" s="21" t="s">
        <v>16730</v>
      </c>
      <c r="O2404" s="21" t="s">
        <v>16731</v>
      </c>
    </row>
    <row r="2405" spans="1:15" ht="15" customHeight="1">
      <c r="A2405" s="18" t="s">
        <v>330</v>
      </c>
      <c r="B2405" s="18" t="s">
        <v>331</v>
      </c>
      <c r="C2405" s="19">
        <v>24</v>
      </c>
      <c r="D2405" s="18" t="s">
        <v>842</v>
      </c>
      <c r="E2405" s="18" t="s">
        <v>16608</v>
      </c>
      <c r="F2405" s="20">
        <v>37632861</v>
      </c>
      <c r="G2405" s="18" t="s">
        <v>16732</v>
      </c>
      <c r="H2405" s="18" t="s">
        <v>16733</v>
      </c>
      <c r="I2405" s="18" t="s">
        <v>16734</v>
      </c>
      <c r="J2405" s="18" t="s">
        <v>16734</v>
      </c>
      <c r="K2405" s="18" t="s">
        <v>13470</v>
      </c>
      <c r="L2405" s="20" t="s">
        <v>16735</v>
      </c>
      <c r="M2405" s="18" t="s">
        <v>4206</v>
      </c>
      <c r="N2405" s="21" t="s">
        <v>16736</v>
      </c>
      <c r="O2405" s="21" t="s">
        <v>16737</v>
      </c>
    </row>
    <row r="2406" spans="1:15" ht="15" customHeight="1">
      <c r="A2406" s="18" t="s">
        <v>330</v>
      </c>
      <c r="B2406" s="18" t="s">
        <v>331</v>
      </c>
      <c r="C2406" s="19">
        <v>24</v>
      </c>
      <c r="D2406" s="18" t="s">
        <v>842</v>
      </c>
      <c r="E2406" s="18" t="s">
        <v>16566</v>
      </c>
      <c r="F2406" s="20">
        <v>35514773</v>
      </c>
      <c r="G2406" s="18" t="s">
        <v>16738</v>
      </c>
      <c r="H2406" s="18" t="s">
        <v>16739</v>
      </c>
      <c r="I2406" s="18" t="s">
        <v>1734</v>
      </c>
      <c r="J2406" s="18" t="s">
        <v>16734</v>
      </c>
      <c r="K2406" s="18" t="s">
        <v>16612</v>
      </c>
      <c r="L2406" s="20" t="s">
        <v>16740</v>
      </c>
      <c r="M2406" s="18" t="s">
        <v>4215</v>
      </c>
      <c r="N2406" s="21" t="s">
        <v>16741</v>
      </c>
      <c r="O2406" s="21" t="s">
        <v>16742</v>
      </c>
    </row>
    <row r="2407" spans="1:15" ht="15" customHeight="1">
      <c r="A2407" s="18" t="s">
        <v>330</v>
      </c>
      <c r="B2407" s="18" t="s">
        <v>331</v>
      </c>
      <c r="C2407" s="19">
        <v>24</v>
      </c>
      <c r="D2407" s="18" t="s">
        <v>842</v>
      </c>
      <c r="E2407" s="18" t="s">
        <v>16566</v>
      </c>
      <c r="F2407" s="20">
        <v>34534037</v>
      </c>
      <c r="G2407" s="18" t="s">
        <v>16743</v>
      </c>
      <c r="H2407" s="18" t="s">
        <v>16744</v>
      </c>
      <c r="I2407" s="18" t="s">
        <v>1148</v>
      </c>
      <c r="J2407" s="18" t="s">
        <v>16745</v>
      </c>
      <c r="K2407" s="18" t="s">
        <v>16746</v>
      </c>
      <c r="L2407" s="20" t="s">
        <v>16747</v>
      </c>
      <c r="M2407" s="18" t="s">
        <v>7281</v>
      </c>
      <c r="N2407" s="21" t="s">
        <v>16748</v>
      </c>
      <c r="O2407" s="21" t="s">
        <v>16749</v>
      </c>
    </row>
    <row r="2408" spans="1:15" ht="15" customHeight="1">
      <c r="A2408" s="18" t="s">
        <v>330</v>
      </c>
      <c r="B2408" s="18" t="s">
        <v>331</v>
      </c>
      <c r="C2408" s="19">
        <v>24</v>
      </c>
      <c r="D2408" s="18" t="s">
        <v>842</v>
      </c>
      <c r="E2408" s="18" t="s">
        <v>16566</v>
      </c>
      <c r="F2408" s="20">
        <v>35265707</v>
      </c>
      <c r="G2408" s="18" t="s">
        <v>16750</v>
      </c>
      <c r="H2408" s="18" t="s">
        <v>16751</v>
      </c>
      <c r="I2408" s="18" t="s">
        <v>883</v>
      </c>
      <c r="J2408" s="18" t="s">
        <v>13822</v>
      </c>
      <c r="K2408" s="18" t="s">
        <v>12827</v>
      </c>
      <c r="L2408" s="20" t="s">
        <v>16752</v>
      </c>
      <c r="M2408" s="18" t="s">
        <v>4206</v>
      </c>
      <c r="N2408" s="21" t="s">
        <v>16753</v>
      </c>
      <c r="O2408" s="21" t="s">
        <v>16754</v>
      </c>
    </row>
    <row r="2409" spans="1:15" ht="15" customHeight="1">
      <c r="A2409" s="18" t="s">
        <v>330</v>
      </c>
      <c r="B2409" s="18" t="s">
        <v>331</v>
      </c>
      <c r="C2409" s="19">
        <v>24</v>
      </c>
      <c r="D2409" s="18" t="s">
        <v>842</v>
      </c>
      <c r="E2409" s="18" t="s">
        <v>16566</v>
      </c>
      <c r="F2409" s="20">
        <v>34160837</v>
      </c>
      <c r="G2409" s="18" t="s">
        <v>16755</v>
      </c>
      <c r="H2409" s="18" t="s">
        <v>16756</v>
      </c>
      <c r="I2409" s="18" t="s">
        <v>883</v>
      </c>
      <c r="J2409" s="18" t="s">
        <v>7368</v>
      </c>
      <c r="K2409" s="18" t="s">
        <v>4450</v>
      </c>
      <c r="L2409" s="20" t="s">
        <v>16757</v>
      </c>
      <c r="M2409" s="18" t="s">
        <v>4206</v>
      </c>
      <c r="N2409" s="21" t="s">
        <v>16758</v>
      </c>
      <c r="O2409" s="21" t="s">
        <v>16759</v>
      </c>
    </row>
    <row r="2410" spans="1:15" ht="15" customHeight="1">
      <c r="A2410" s="18" t="s">
        <v>330</v>
      </c>
      <c r="B2410" s="18" t="s">
        <v>331</v>
      </c>
      <c r="C2410" s="19">
        <v>24</v>
      </c>
      <c r="D2410" s="18" t="s">
        <v>842</v>
      </c>
      <c r="E2410" s="18" t="s">
        <v>16566</v>
      </c>
      <c r="F2410" s="20">
        <v>34160061</v>
      </c>
      <c r="G2410" s="18" t="s">
        <v>16760</v>
      </c>
      <c r="H2410" s="18" t="s">
        <v>2621</v>
      </c>
      <c r="I2410" s="18" t="s">
        <v>883</v>
      </c>
      <c r="J2410" s="18" t="s">
        <v>6704</v>
      </c>
      <c r="K2410" s="18" t="s">
        <v>4213</v>
      </c>
      <c r="L2410" s="20" t="s">
        <v>16761</v>
      </c>
      <c r="M2410" s="18" t="s">
        <v>4206</v>
      </c>
      <c r="N2410" s="21" t="s">
        <v>16762</v>
      </c>
      <c r="O2410" s="21" t="s">
        <v>16763</v>
      </c>
    </row>
    <row r="2411" spans="1:15" ht="15" customHeight="1">
      <c r="A2411" s="18" t="s">
        <v>330</v>
      </c>
      <c r="B2411" s="18" t="s">
        <v>331</v>
      </c>
      <c r="C2411" s="19">
        <v>24</v>
      </c>
      <c r="D2411" s="18" t="s">
        <v>842</v>
      </c>
      <c r="E2411" s="18" t="s">
        <v>16566</v>
      </c>
      <c r="F2411" s="20">
        <v>36313995</v>
      </c>
      <c r="G2411" s="18" t="s">
        <v>16595</v>
      </c>
      <c r="H2411" s="18" t="s">
        <v>16764</v>
      </c>
      <c r="I2411" s="18" t="s">
        <v>892</v>
      </c>
      <c r="J2411" s="18" t="s">
        <v>16765</v>
      </c>
      <c r="K2411" s="18" t="s">
        <v>16688</v>
      </c>
      <c r="L2411" s="20" t="s">
        <v>16766</v>
      </c>
      <c r="M2411" s="18" t="s">
        <v>4206</v>
      </c>
      <c r="N2411" s="21" t="s">
        <v>16767</v>
      </c>
      <c r="O2411" s="21" t="s">
        <v>16768</v>
      </c>
    </row>
    <row r="2412" spans="1:15" ht="15" customHeight="1">
      <c r="A2412" s="18" t="s">
        <v>330</v>
      </c>
      <c r="B2412" s="18" t="s">
        <v>331</v>
      </c>
      <c r="C2412" s="19">
        <v>24</v>
      </c>
      <c r="D2412" s="18" t="s">
        <v>842</v>
      </c>
      <c r="E2412" s="18" t="s">
        <v>16566</v>
      </c>
      <c r="F2412" s="20">
        <v>36405626</v>
      </c>
      <c r="G2412" s="18" t="s">
        <v>16769</v>
      </c>
      <c r="H2412" s="18" t="s">
        <v>16770</v>
      </c>
      <c r="I2412" s="18" t="s">
        <v>892</v>
      </c>
      <c r="J2412" s="18" t="s">
        <v>3103</v>
      </c>
      <c r="K2412" s="18" t="s">
        <v>16688</v>
      </c>
      <c r="L2412" s="20" t="s">
        <v>16771</v>
      </c>
      <c r="M2412" s="18" t="s">
        <v>16772</v>
      </c>
      <c r="N2412" s="21" t="s">
        <v>16773</v>
      </c>
      <c r="O2412" s="21" t="s">
        <v>16774</v>
      </c>
    </row>
    <row r="2413" spans="1:15" ht="15" customHeight="1">
      <c r="A2413" s="18" t="s">
        <v>330</v>
      </c>
      <c r="B2413" s="18" t="s">
        <v>331</v>
      </c>
      <c r="C2413" s="19">
        <v>24</v>
      </c>
      <c r="D2413" s="18" t="s">
        <v>842</v>
      </c>
      <c r="E2413" s="18" t="s">
        <v>16566</v>
      </c>
      <c r="F2413" s="20">
        <v>36619619</v>
      </c>
      <c r="G2413" s="18" t="s">
        <v>16775</v>
      </c>
      <c r="H2413" s="18" t="s">
        <v>16776</v>
      </c>
      <c r="I2413" s="18" t="s">
        <v>892</v>
      </c>
      <c r="J2413" s="18" t="s">
        <v>16777</v>
      </c>
      <c r="K2413" s="18" t="s">
        <v>16688</v>
      </c>
      <c r="L2413" s="20" t="s">
        <v>16778</v>
      </c>
      <c r="M2413" s="18" t="s">
        <v>4206</v>
      </c>
      <c r="N2413" s="21" t="s">
        <v>16779</v>
      </c>
      <c r="O2413" s="21" t="s">
        <v>16780</v>
      </c>
    </row>
    <row r="2414" spans="1:15" ht="15" customHeight="1">
      <c r="A2414" s="18" t="s">
        <v>330</v>
      </c>
      <c r="B2414" s="18" t="s">
        <v>331</v>
      </c>
      <c r="C2414" s="19">
        <v>24</v>
      </c>
      <c r="D2414" s="18" t="s">
        <v>842</v>
      </c>
      <c r="E2414" s="18" t="s">
        <v>16566</v>
      </c>
      <c r="F2414" s="20">
        <v>34785540</v>
      </c>
      <c r="G2414" s="18" t="s">
        <v>16781</v>
      </c>
      <c r="H2414" s="18" t="s">
        <v>16782</v>
      </c>
      <c r="I2414" s="18" t="s">
        <v>10248</v>
      </c>
      <c r="J2414" s="18" t="s">
        <v>10248</v>
      </c>
      <c r="K2414" s="18" t="s">
        <v>7287</v>
      </c>
      <c r="L2414" s="20" t="s">
        <v>16783</v>
      </c>
      <c r="M2414" s="18" t="s">
        <v>4275</v>
      </c>
      <c r="N2414" s="21" t="s">
        <v>16784</v>
      </c>
      <c r="O2414" s="21" t="s">
        <v>16785</v>
      </c>
    </row>
    <row r="2415" spans="1:15" ht="15" customHeight="1">
      <c r="A2415" s="18" t="s">
        <v>330</v>
      </c>
      <c r="B2415" s="18" t="s">
        <v>331</v>
      </c>
      <c r="C2415" s="19">
        <v>24</v>
      </c>
      <c r="D2415" s="18" t="s">
        <v>842</v>
      </c>
      <c r="E2415" s="18" t="s">
        <v>16566</v>
      </c>
      <c r="F2415" s="20">
        <v>33840262</v>
      </c>
      <c r="G2415" s="18" t="s">
        <v>16786</v>
      </c>
      <c r="H2415" s="18" t="s">
        <v>16787</v>
      </c>
      <c r="I2415" s="18" t="s">
        <v>677</v>
      </c>
      <c r="J2415" s="18" t="s">
        <v>16788</v>
      </c>
      <c r="K2415" s="18" t="s">
        <v>16587</v>
      </c>
      <c r="L2415" s="20" t="s">
        <v>16789</v>
      </c>
      <c r="M2415" s="18" t="s">
        <v>4275</v>
      </c>
      <c r="N2415" s="21" t="s">
        <v>16790</v>
      </c>
      <c r="O2415" s="21" t="s">
        <v>16791</v>
      </c>
    </row>
    <row r="2416" spans="1:15" ht="15" customHeight="1">
      <c r="A2416" s="18" t="s">
        <v>330</v>
      </c>
      <c r="B2416" s="18" t="s">
        <v>331</v>
      </c>
      <c r="C2416" s="19">
        <v>24</v>
      </c>
      <c r="D2416" s="18" t="s">
        <v>842</v>
      </c>
      <c r="E2416" s="18" t="s">
        <v>16608</v>
      </c>
      <c r="F2416" s="20">
        <v>33869247</v>
      </c>
      <c r="G2416" s="18" t="s">
        <v>16792</v>
      </c>
      <c r="H2416" s="18" t="s">
        <v>16793</v>
      </c>
      <c r="I2416" s="18" t="s">
        <v>1149</v>
      </c>
      <c r="J2416" s="18" t="s">
        <v>16794</v>
      </c>
      <c r="K2416" s="18" t="s">
        <v>16688</v>
      </c>
      <c r="L2416" s="20" t="s">
        <v>16795</v>
      </c>
      <c r="M2416" s="18" t="s">
        <v>4206</v>
      </c>
      <c r="N2416" s="21" t="s">
        <v>16796</v>
      </c>
      <c r="O2416" s="21" t="s">
        <v>16797</v>
      </c>
    </row>
    <row r="2417" spans="1:15" ht="15" customHeight="1">
      <c r="A2417" s="18" t="s">
        <v>330</v>
      </c>
      <c r="B2417" s="18" t="s">
        <v>331</v>
      </c>
      <c r="C2417" s="19">
        <v>24</v>
      </c>
      <c r="D2417" s="18" t="s">
        <v>842</v>
      </c>
      <c r="E2417" s="18" t="s">
        <v>16566</v>
      </c>
      <c r="F2417" s="20">
        <v>33293321</v>
      </c>
      <c r="G2417" s="18" t="s">
        <v>16798</v>
      </c>
      <c r="H2417" s="18" t="s">
        <v>16799</v>
      </c>
      <c r="I2417" s="18" t="s">
        <v>16800</v>
      </c>
      <c r="J2417" s="18" t="s">
        <v>16800</v>
      </c>
      <c r="K2417" s="18" t="s">
        <v>7287</v>
      </c>
      <c r="L2417" s="20" t="s">
        <v>16801</v>
      </c>
      <c r="M2417" s="18" t="s">
        <v>7281</v>
      </c>
      <c r="N2417" s="21" t="s">
        <v>16802</v>
      </c>
      <c r="O2417" s="21" t="s">
        <v>16803</v>
      </c>
    </row>
    <row r="2418" spans="1:15" ht="15" customHeight="1">
      <c r="A2418" s="18" t="s">
        <v>330</v>
      </c>
      <c r="B2418" s="18" t="s">
        <v>331</v>
      </c>
      <c r="C2418" s="19">
        <v>24</v>
      </c>
      <c r="D2418" s="18" t="s">
        <v>842</v>
      </c>
      <c r="E2418" s="18" t="s">
        <v>16566</v>
      </c>
      <c r="F2418" s="20">
        <v>32975849</v>
      </c>
      <c r="G2418" s="18" t="s">
        <v>16804</v>
      </c>
      <c r="H2418" s="18" t="s">
        <v>16805</v>
      </c>
      <c r="I2418" s="18" t="s">
        <v>4481</v>
      </c>
      <c r="J2418" s="18" t="s">
        <v>16052</v>
      </c>
      <c r="K2418" s="18" t="s">
        <v>4450</v>
      </c>
      <c r="L2418" s="20" t="s">
        <v>16806</v>
      </c>
      <c r="M2418" s="18" t="s">
        <v>4206</v>
      </c>
      <c r="N2418" s="21" t="s">
        <v>16807</v>
      </c>
      <c r="O2418" s="21" t="s">
        <v>16808</v>
      </c>
    </row>
    <row r="2419" spans="1:15" ht="15" customHeight="1">
      <c r="A2419" s="18" t="s">
        <v>330</v>
      </c>
      <c r="B2419" s="18" t="s">
        <v>331</v>
      </c>
      <c r="C2419" s="19">
        <v>24</v>
      </c>
      <c r="D2419" s="18" t="s">
        <v>842</v>
      </c>
      <c r="E2419" s="18" t="s">
        <v>16608</v>
      </c>
      <c r="F2419" s="20">
        <v>32564625</v>
      </c>
      <c r="G2419" s="18" t="s">
        <v>16809</v>
      </c>
      <c r="H2419" s="18" t="s">
        <v>16810</v>
      </c>
      <c r="I2419" s="18" t="s">
        <v>4178</v>
      </c>
      <c r="J2419" s="18" t="s">
        <v>16811</v>
      </c>
      <c r="K2419" s="18" t="s">
        <v>16587</v>
      </c>
      <c r="L2419" s="20" t="s">
        <v>16812</v>
      </c>
      <c r="M2419" s="18" t="s">
        <v>11332</v>
      </c>
      <c r="N2419" s="21" t="s">
        <v>16813</v>
      </c>
      <c r="O2419" s="21" t="s">
        <v>16814</v>
      </c>
    </row>
    <row r="2420" spans="1:15" ht="15" customHeight="1">
      <c r="A2420" s="18" t="s">
        <v>330</v>
      </c>
      <c r="B2420" s="18" t="s">
        <v>331</v>
      </c>
      <c r="C2420" s="19">
        <v>24</v>
      </c>
      <c r="D2420" s="18" t="s">
        <v>842</v>
      </c>
      <c r="E2420" s="18" t="s">
        <v>16566</v>
      </c>
      <c r="F2420" s="20">
        <v>32064913</v>
      </c>
      <c r="G2420" s="18" t="s">
        <v>16815</v>
      </c>
      <c r="H2420" s="18" t="s">
        <v>16816</v>
      </c>
      <c r="I2420" s="18" t="s">
        <v>4181</v>
      </c>
      <c r="J2420" s="18" t="s">
        <v>16817</v>
      </c>
      <c r="K2420" s="18" t="s">
        <v>16818</v>
      </c>
      <c r="L2420" s="20" t="s">
        <v>16819</v>
      </c>
      <c r="M2420" s="18" t="s">
        <v>4206</v>
      </c>
      <c r="N2420" s="21" t="s">
        <v>16820</v>
      </c>
      <c r="O2420" s="21" t="s">
        <v>16821</v>
      </c>
    </row>
    <row r="2421" spans="1:15" ht="15" customHeight="1">
      <c r="A2421" s="18" t="s">
        <v>330</v>
      </c>
      <c r="B2421" s="18" t="s">
        <v>331</v>
      </c>
      <c r="C2421" s="19">
        <v>24</v>
      </c>
      <c r="D2421" s="18" t="s">
        <v>842</v>
      </c>
      <c r="E2421" s="18" t="s">
        <v>16566</v>
      </c>
      <c r="F2421" s="20">
        <v>32394487</v>
      </c>
      <c r="G2421" s="18" t="s">
        <v>16822</v>
      </c>
      <c r="H2421" s="18" t="s">
        <v>16823</v>
      </c>
      <c r="I2421" s="18" t="s">
        <v>1174</v>
      </c>
      <c r="J2421" s="18" t="s">
        <v>16824</v>
      </c>
      <c r="K2421" s="18" t="s">
        <v>11179</v>
      </c>
      <c r="L2421" s="20" t="s">
        <v>16825</v>
      </c>
      <c r="M2421" s="18" t="s">
        <v>4275</v>
      </c>
      <c r="N2421" s="21" t="s">
        <v>16826</v>
      </c>
      <c r="O2421" s="21" t="s">
        <v>16827</v>
      </c>
    </row>
    <row r="2422" spans="1:15" ht="15" customHeight="1">
      <c r="A2422" s="18" t="s">
        <v>330</v>
      </c>
      <c r="B2422" s="18" t="s">
        <v>331</v>
      </c>
      <c r="C2422" s="19">
        <v>24</v>
      </c>
      <c r="D2422" s="18" t="s">
        <v>842</v>
      </c>
      <c r="E2422" s="18" t="s">
        <v>16566</v>
      </c>
      <c r="F2422" s="20">
        <v>32170540</v>
      </c>
      <c r="G2422" s="18" t="s">
        <v>16828</v>
      </c>
      <c r="H2422" s="18" t="s">
        <v>16829</v>
      </c>
      <c r="I2422" s="18" t="s">
        <v>2396</v>
      </c>
      <c r="J2422" s="18"/>
      <c r="K2422" s="18" t="s">
        <v>16830</v>
      </c>
      <c r="L2422" s="20" t="s">
        <v>16831</v>
      </c>
      <c r="M2422" s="18" t="s">
        <v>4206</v>
      </c>
      <c r="N2422" s="21" t="s">
        <v>16832</v>
      </c>
      <c r="O2422" s="21" t="s">
        <v>16833</v>
      </c>
    </row>
    <row r="2423" spans="1:15" ht="15" customHeight="1">
      <c r="A2423" s="18" t="s">
        <v>330</v>
      </c>
      <c r="B2423" s="18" t="s">
        <v>331</v>
      </c>
      <c r="C2423" s="19">
        <v>24</v>
      </c>
      <c r="D2423" s="18" t="s">
        <v>842</v>
      </c>
      <c r="E2423" s="18" t="s">
        <v>16566</v>
      </c>
      <c r="F2423" s="20">
        <v>32236948</v>
      </c>
      <c r="G2423" s="18" t="s">
        <v>16834</v>
      </c>
      <c r="H2423" s="18" t="s">
        <v>16835</v>
      </c>
      <c r="I2423" s="18" t="s">
        <v>4525</v>
      </c>
      <c r="J2423" s="18"/>
      <c r="K2423" s="18" t="s">
        <v>4213</v>
      </c>
      <c r="L2423" s="20" t="s">
        <v>16836</v>
      </c>
      <c r="M2423" s="18" t="s">
        <v>7233</v>
      </c>
      <c r="N2423" s="21" t="s">
        <v>16837</v>
      </c>
      <c r="O2423" s="21" t="s">
        <v>16838</v>
      </c>
    </row>
    <row r="2424" spans="1:15" ht="15" customHeight="1">
      <c r="A2424" s="18" t="s">
        <v>330</v>
      </c>
      <c r="B2424" s="18" t="s">
        <v>331</v>
      </c>
      <c r="C2424" s="19">
        <v>24</v>
      </c>
      <c r="D2424" s="18" t="s">
        <v>842</v>
      </c>
      <c r="E2424" s="18" t="s">
        <v>16566</v>
      </c>
      <c r="F2424" s="20">
        <v>31869772</v>
      </c>
      <c r="G2424" s="18" t="s">
        <v>16839</v>
      </c>
      <c r="H2424" s="18" t="s">
        <v>16840</v>
      </c>
      <c r="I2424" s="18" t="s">
        <v>2170</v>
      </c>
      <c r="J2424" s="18" t="s">
        <v>16841</v>
      </c>
      <c r="K2424" s="18" t="s">
        <v>16842</v>
      </c>
      <c r="L2424" s="20" t="s">
        <v>16843</v>
      </c>
      <c r="M2424" s="18" t="s">
        <v>7281</v>
      </c>
      <c r="N2424" s="21" t="s">
        <v>16844</v>
      </c>
      <c r="O2424" s="21" t="s">
        <v>16845</v>
      </c>
    </row>
    <row r="2425" spans="1:15" ht="15" customHeight="1">
      <c r="A2425" s="18" t="s">
        <v>330</v>
      </c>
      <c r="B2425" s="18" t="s">
        <v>331</v>
      </c>
      <c r="C2425" s="19">
        <v>24</v>
      </c>
      <c r="D2425" s="18" t="s">
        <v>842</v>
      </c>
      <c r="E2425" s="18" t="s">
        <v>16566</v>
      </c>
      <c r="F2425" s="20">
        <v>31898403</v>
      </c>
      <c r="G2425" s="18" t="s">
        <v>16846</v>
      </c>
      <c r="H2425" s="18" t="s">
        <v>16847</v>
      </c>
      <c r="I2425" s="18" t="s">
        <v>2170</v>
      </c>
      <c r="J2425" s="18" t="s">
        <v>16848</v>
      </c>
      <c r="K2425" s="18" t="s">
        <v>11179</v>
      </c>
      <c r="L2425" s="20" t="s">
        <v>16849</v>
      </c>
      <c r="M2425" s="18" t="s">
        <v>7281</v>
      </c>
      <c r="N2425" s="21" t="s">
        <v>16850</v>
      </c>
      <c r="O2425" s="21" t="s">
        <v>16851</v>
      </c>
    </row>
    <row r="2426" spans="1:15" ht="15" customHeight="1">
      <c r="A2426" s="18" t="s">
        <v>330</v>
      </c>
      <c r="B2426" s="18" t="s">
        <v>331</v>
      </c>
      <c r="C2426" s="19">
        <v>24</v>
      </c>
      <c r="D2426" s="18" t="s">
        <v>842</v>
      </c>
      <c r="E2426" s="18" t="s">
        <v>16566</v>
      </c>
      <c r="F2426" s="20">
        <v>31712973</v>
      </c>
      <c r="G2426" s="18" t="s">
        <v>16852</v>
      </c>
      <c r="H2426" s="18" t="s">
        <v>16853</v>
      </c>
      <c r="I2426" s="18" t="s">
        <v>2170</v>
      </c>
      <c r="J2426" s="18"/>
      <c r="K2426" s="18" t="s">
        <v>16854</v>
      </c>
      <c r="L2426" s="20" t="s">
        <v>16855</v>
      </c>
      <c r="M2426" s="18" t="s">
        <v>4206</v>
      </c>
      <c r="N2426" s="21" t="s">
        <v>16856</v>
      </c>
      <c r="O2426" s="21" t="s">
        <v>16857</v>
      </c>
    </row>
    <row r="2427" spans="1:15" ht="15" customHeight="1">
      <c r="A2427" s="18" t="s">
        <v>330</v>
      </c>
      <c r="B2427" s="18" t="s">
        <v>331</v>
      </c>
      <c r="C2427" s="19">
        <v>24</v>
      </c>
      <c r="D2427" s="18" t="s">
        <v>842</v>
      </c>
      <c r="E2427" s="18" t="s">
        <v>16566</v>
      </c>
      <c r="F2427" s="20">
        <v>31349379</v>
      </c>
      <c r="G2427" s="18" t="s">
        <v>16858</v>
      </c>
      <c r="H2427" s="18" t="s">
        <v>16859</v>
      </c>
      <c r="I2427" s="18" t="s">
        <v>2170</v>
      </c>
      <c r="J2427" s="18" t="s">
        <v>16860</v>
      </c>
      <c r="K2427" s="18" t="s">
        <v>16861</v>
      </c>
      <c r="L2427" s="20" t="s">
        <v>16862</v>
      </c>
      <c r="M2427" s="18" t="s">
        <v>4206</v>
      </c>
      <c r="N2427" s="21" t="s">
        <v>16863</v>
      </c>
      <c r="O2427" s="21" t="s">
        <v>16864</v>
      </c>
    </row>
    <row r="2428" spans="1:15" ht="15" customHeight="1">
      <c r="A2428" s="18" t="s">
        <v>330</v>
      </c>
      <c r="B2428" s="18" t="s">
        <v>331</v>
      </c>
      <c r="C2428" s="19">
        <v>24</v>
      </c>
      <c r="D2428" s="18" t="s">
        <v>842</v>
      </c>
      <c r="E2428" s="18" t="s">
        <v>16566</v>
      </c>
      <c r="F2428" s="20">
        <v>31144507</v>
      </c>
      <c r="G2428" s="18" t="s">
        <v>16865</v>
      </c>
      <c r="H2428" s="18" t="s">
        <v>16866</v>
      </c>
      <c r="I2428" s="18" t="s">
        <v>2391</v>
      </c>
      <c r="J2428" s="18" t="s">
        <v>16867</v>
      </c>
      <c r="K2428" s="18" t="s">
        <v>16587</v>
      </c>
      <c r="L2428" s="20" t="s">
        <v>16868</v>
      </c>
      <c r="M2428" s="18" t="s">
        <v>4275</v>
      </c>
      <c r="N2428" s="21" t="s">
        <v>16869</v>
      </c>
      <c r="O2428" s="21" t="s">
        <v>16870</v>
      </c>
    </row>
    <row r="2429" spans="1:15" ht="15" customHeight="1">
      <c r="A2429" s="18" t="s">
        <v>330</v>
      </c>
      <c r="B2429" s="18" t="s">
        <v>331</v>
      </c>
      <c r="C2429" s="19">
        <v>24</v>
      </c>
      <c r="D2429" s="18" t="s">
        <v>842</v>
      </c>
      <c r="E2429" s="18" t="s">
        <v>16566</v>
      </c>
      <c r="F2429" s="20">
        <v>35154811</v>
      </c>
      <c r="G2429" s="18" t="s">
        <v>16871</v>
      </c>
      <c r="H2429" s="18" t="s">
        <v>16872</v>
      </c>
      <c r="I2429" s="18" t="s">
        <v>16873</v>
      </c>
      <c r="J2429" s="18" t="s">
        <v>16874</v>
      </c>
      <c r="K2429" s="18" t="s">
        <v>16875</v>
      </c>
      <c r="L2429" s="20" t="s">
        <v>16876</v>
      </c>
      <c r="M2429" s="18" t="s">
        <v>5235</v>
      </c>
      <c r="N2429" s="21" t="s">
        <v>16877</v>
      </c>
      <c r="O2429" s="21" t="s">
        <v>16878</v>
      </c>
    </row>
    <row r="2430" spans="1:15" ht="15" customHeight="1">
      <c r="A2430" s="18" t="s">
        <v>330</v>
      </c>
      <c r="B2430" s="18" t="s">
        <v>331</v>
      </c>
      <c r="C2430" s="19">
        <v>24</v>
      </c>
      <c r="D2430" s="18" t="s">
        <v>842</v>
      </c>
      <c r="E2430" s="18" t="s">
        <v>16566</v>
      </c>
      <c r="F2430" s="20">
        <v>30972732</v>
      </c>
      <c r="G2430" s="18" t="s">
        <v>16879</v>
      </c>
      <c r="H2430" s="18" t="s">
        <v>16880</v>
      </c>
      <c r="I2430" s="18" t="s">
        <v>1887</v>
      </c>
      <c r="J2430" s="18" t="s">
        <v>2525</v>
      </c>
      <c r="K2430" s="18" t="s">
        <v>4213</v>
      </c>
      <c r="L2430" s="20" t="s">
        <v>16881</v>
      </c>
      <c r="M2430" s="18" t="s">
        <v>4206</v>
      </c>
      <c r="N2430" s="21" t="s">
        <v>16882</v>
      </c>
      <c r="O2430" s="21" t="s">
        <v>16883</v>
      </c>
    </row>
    <row r="2431" spans="1:15" ht="15" customHeight="1">
      <c r="A2431" s="18" t="s">
        <v>330</v>
      </c>
      <c r="B2431" s="18" t="s">
        <v>331</v>
      </c>
      <c r="C2431" s="19">
        <v>24</v>
      </c>
      <c r="D2431" s="18" t="s">
        <v>842</v>
      </c>
      <c r="E2431" s="18" t="s">
        <v>16566</v>
      </c>
      <c r="F2431" s="20">
        <v>31190052</v>
      </c>
      <c r="G2431" s="18" t="s">
        <v>16884</v>
      </c>
      <c r="H2431" s="18" t="s">
        <v>16885</v>
      </c>
      <c r="I2431" s="18" t="s">
        <v>4564</v>
      </c>
      <c r="J2431" s="18"/>
      <c r="K2431" s="18" t="s">
        <v>15635</v>
      </c>
      <c r="L2431" s="20" t="s">
        <v>16886</v>
      </c>
      <c r="M2431" s="18" t="s">
        <v>4206</v>
      </c>
      <c r="N2431" s="21" t="s">
        <v>16887</v>
      </c>
      <c r="O2431" s="21" t="s">
        <v>16888</v>
      </c>
    </row>
    <row r="2432" spans="1:15" ht="15" customHeight="1">
      <c r="A2432" s="18" t="s">
        <v>330</v>
      </c>
      <c r="B2432" s="18" t="s">
        <v>331</v>
      </c>
      <c r="C2432" s="19">
        <v>24</v>
      </c>
      <c r="D2432" s="18" t="s">
        <v>842</v>
      </c>
      <c r="E2432" s="18" t="s">
        <v>16566</v>
      </c>
      <c r="F2432" s="20">
        <v>31157435</v>
      </c>
      <c r="G2432" s="18" t="s">
        <v>16889</v>
      </c>
      <c r="H2432" s="18" t="s">
        <v>16890</v>
      </c>
      <c r="I2432" s="18" t="s">
        <v>1438</v>
      </c>
      <c r="J2432" s="18"/>
      <c r="K2432" s="18" t="s">
        <v>4213</v>
      </c>
      <c r="L2432" s="20" t="s">
        <v>16891</v>
      </c>
      <c r="M2432" s="18" t="s">
        <v>4298</v>
      </c>
      <c r="N2432" s="21" t="s">
        <v>16892</v>
      </c>
      <c r="O2432" s="21" t="s">
        <v>16893</v>
      </c>
    </row>
    <row r="2433" spans="1:15" ht="15" customHeight="1">
      <c r="A2433" s="18" t="s">
        <v>330</v>
      </c>
      <c r="B2433" s="18" t="s">
        <v>331</v>
      </c>
      <c r="C2433" s="19">
        <v>24</v>
      </c>
      <c r="D2433" s="18" t="s">
        <v>842</v>
      </c>
      <c r="E2433" s="18" t="s">
        <v>16566</v>
      </c>
      <c r="F2433" s="20">
        <v>30657172</v>
      </c>
      <c r="G2433" s="18" t="s">
        <v>16894</v>
      </c>
      <c r="H2433" s="18" t="s">
        <v>16895</v>
      </c>
      <c r="I2433" s="18" t="s">
        <v>1438</v>
      </c>
      <c r="J2433" s="18" t="s">
        <v>16896</v>
      </c>
      <c r="K2433" s="18" t="s">
        <v>4213</v>
      </c>
      <c r="L2433" s="20" t="s">
        <v>16897</v>
      </c>
      <c r="M2433" s="18" t="s">
        <v>4373</v>
      </c>
      <c r="N2433" s="21" t="s">
        <v>16898</v>
      </c>
      <c r="O2433" s="21" t="s">
        <v>16899</v>
      </c>
    </row>
    <row r="2434" spans="1:15" ht="15" customHeight="1">
      <c r="A2434" s="18" t="s">
        <v>330</v>
      </c>
      <c r="B2434" s="18" t="s">
        <v>331</v>
      </c>
      <c r="C2434" s="19">
        <v>24</v>
      </c>
      <c r="D2434" s="18" t="s">
        <v>842</v>
      </c>
      <c r="E2434" s="18" t="s">
        <v>16566</v>
      </c>
      <c r="F2434" s="20">
        <v>30591252</v>
      </c>
      <c r="G2434" s="18" t="s">
        <v>16900</v>
      </c>
      <c r="H2434" s="18" t="s">
        <v>16901</v>
      </c>
      <c r="I2434" s="18" t="s">
        <v>1438</v>
      </c>
      <c r="J2434" s="18" t="s">
        <v>16902</v>
      </c>
      <c r="K2434" s="18" t="s">
        <v>16903</v>
      </c>
      <c r="L2434" s="20" t="s">
        <v>16904</v>
      </c>
      <c r="M2434" s="18" t="s">
        <v>4206</v>
      </c>
      <c r="N2434" s="21" t="s">
        <v>16905</v>
      </c>
      <c r="O2434" s="21" t="s">
        <v>16906</v>
      </c>
    </row>
    <row r="2435" spans="1:15" ht="15" customHeight="1">
      <c r="A2435" s="18" t="s">
        <v>330</v>
      </c>
      <c r="B2435" s="18" t="s">
        <v>331</v>
      </c>
      <c r="C2435" s="19">
        <v>24</v>
      </c>
      <c r="D2435" s="18" t="s">
        <v>842</v>
      </c>
      <c r="E2435" s="18" t="s">
        <v>16566</v>
      </c>
      <c r="F2435" s="20">
        <v>29575518</v>
      </c>
      <c r="G2435" s="18" t="s">
        <v>16907</v>
      </c>
      <c r="H2435" s="18" t="s">
        <v>16908</v>
      </c>
      <c r="I2435" s="18" t="s">
        <v>2482</v>
      </c>
      <c r="J2435" s="18" t="s">
        <v>16909</v>
      </c>
      <c r="K2435" s="18" t="s">
        <v>16910</v>
      </c>
      <c r="L2435" s="20" t="s">
        <v>16911</v>
      </c>
      <c r="M2435" s="18" t="s">
        <v>4206</v>
      </c>
      <c r="N2435" s="21" t="s">
        <v>16912</v>
      </c>
      <c r="O2435" s="21" t="s">
        <v>16913</v>
      </c>
    </row>
    <row r="2436" spans="1:15" ht="15" customHeight="1">
      <c r="A2436" s="18" t="s">
        <v>330</v>
      </c>
      <c r="B2436" s="18" t="s">
        <v>331</v>
      </c>
      <c r="C2436" s="19">
        <v>24</v>
      </c>
      <c r="D2436" s="18" t="s">
        <v>842</v>
      </c>
      <c r="E2436" s="18" t="s">
        <v>16566</v>
      </c>
      <c r="F2436" s="20">
        <v>30247616</v>
      </c>
      <c r="G2436" s="18" t="s">
        <v>16914</v>
      </c>
      <c r="H2436" s="18" t="s">
        <v>16915</v>
      </c>
      <c r="I2436" s="18" t="s">
        <v>2366</v>
      </c>
      <c r="J2436" s="18"/>
      <c r="K2436" s="18" t="s">
        <v>15635</v>
      </c>
      <c r="L2436" s="20" t="s">
        <v>16916</v>
      </c>
      <c r="M2436" s="18" t="s">
        <v>4275</v>
      </c>
      <c r="N2436" s="21" t="s">
        <v>16917</v>
      </c>
      <c r="O2436" s="21" t="s">
        <v>16918</v>
      </c>
    </row>
    <row r="2437" spans="1:15" ht="15" customHeight="1">
      <c r="A2437" s="18" t="s">
        <v>330</v>
      </c>
      <c r="B2437" s="18" t="s">
        <v>331</v>
      </c>
      <c r="C2437" s="19">
        <v>24</v>
      </c>
      <c r="D2437" s="18" t="s">
        <v>842</v>
      </c>
      <c r="E2437" s="18" t="s">
        <v>16566</v>
      </c>
      <c r="F2437" s="20">
        <v>30675396</v>
      </c>
      <c r="G2437" s="18" t="s">
        <v>16894</v>
      </c>
      <c r="H2437" s="18" t="s">
        <v>16919</v>
      </c>
      <c r="I2437" s="18" t="s">
        <v>16920</v>
      </c>
      <c r="J2437" s="18" t="s">
        <v>16921</v>
      </c>
      <c r="K2437" s="18" t="s">
        <v>16875</v>
      </c>
      <c r="L2437" s="20" t="s">
        <v>16922</v>
      </c>
      <c r="M2437" s="18" t="s">
        <v>4206</v>
      </c>
      <c r="N2437" s="21" t="s">
        <v>16923</v>
      </c>
      <c r="O2437" s="21" t="s">
        <v>16924</v>
      </c>
    </row>
    <row r="2438" spans="1:15" ht="15" customHeight="1">
      <c r="A2438" s="18" t="s">
        <v>330</v>
      </c>
      <c r="B2438" s="18" t="s">
        <v>331</v>
      </c>
      <c r="C2438" s="19">
        <v>24</v>
      </c>
      <c r="D2438" s="18" t="s">
        <v>842</v>
      </c>
      <c r="E2438" s="18" t="s">
        <v>16566</v>
      </c>
      <c r="F2438" s="20">
        <v>30141548</v>
      </c>
      <c r="G2438" s="18" t="s">
        <v>16925</v>
      </c>
      <c r="H2438" s="18" t="s">
        <v>16926</v>
      </c>
      <c r="I2438" s="18" t="s">
        <v>525</v>
      </c>
      <c r="J2438" s="18"/>
      <c r="K2438" s="18" t="s">
        <v>4213</v>
      </c>
      <c r="L2438" s="20" t="s">
        <v>16927</v>
      </c>
      <c r="M2438" s="18" t="s">
        <v>7233</v>
      </c>
      <c r="N2438" s="21" t="s">
        <v>16928</v>
      </c>
      <c r="O2438" s="21" t="s">
        <v>16929</v>
      </c>
    </row>
    <row r="2439" spans="1:15" ht="15" customHeight="1">
      <c r="A2439" s="18" t="s">
        <v>330</v>
      </c>
      <c r="B2439" s="18" t="s">
        <v>331</v>
      </c>
      <c r="C2439" s="19">
        <v>24</v>
      </c>
      <c r="D2439" s="18" t="s">
        <v>842</v>
      </c>
      <c r="E2439" s="18" t="s">
        <v>16566</v>
      </c>
      <c r="F2439" s="20">
        <v>29715627</v>
      </c>
      <c r="G2439" s="18" t="s">
        <v>16930</v>
      </c>
      <c r="H2439" s="18" t="s">
        <v>16931</v>
      </c>
      <c r="I2439" s="18" t="s">
        <v>525</v>
      </c>
      <c r="J2439" s="18" t="s">
        <v>16932</v>
      </c>
      <c r="K2439" s="18" t="s">
        <v>16695</v>
      </c>
      <c r="L2439" s="20" t="s">
        <v>16933</v>
      </c>
      <c r="M2439" s="18" t="s">
        <v>4206</v>
      </c>
      <c r="N2439" s="21" t="s">
        <v>16934</v>
      </c>
      <c r="O2439" s="21" t="s">
        <v>16935</v>
      </c>
    </row>
    <row r="2440" spans="1:15" ht="15" customHeight="1">
      <c r="A2440" s="18" t="s">
        <v>330</v>
      </c>
      <c r="B2440" s="18" t="s">
        <v>331</v>
      </c>
      <c r="C2440" s="19">
        <v>24</v>
      </c>
      <c r="D2440" s="18" t="s">
        <v>842</v>
      </c>
      <c r="E2440" s="18" t="s">
        <v>16566</v>
      </c>
      <c r="F2440" s="20">
        <v>29274241</v>
      </c>
      <c r="G2440" s="18" t="s">
        <v>16936</v>
      </c>
      <c r="H2440" s="18" t="s">
        <v>16937</v>
      </c>
      <c r="I2440" s="18" t="s">
        <v>1627</v>
      </c>
      <c r="J2440" s="18" t="s">
        <v>16938</v>
      </c>
      <c r="K2440" s="18" t="s">
        <v>4213</v>
      </c>
      <c r="L2440" s="20" t="s">
        <v>16939</v>
      </c>
      <c r="M2440" s="18" t="s">
        <v>4206</v>
      </c>
      <c r="N2440" s="21" t="s">
        <v>16940</v>
      </c>
      <c r="O2440" s="21" t="s">
        <v>16941</v>
      </c>
    </row>
    <row r="2441" spans="1:15" ht="15" customHeight="1">
      <c r="A2441" s="18" t="s">
        <v>330</v>
      </c>
      <c r="B2441" s="18" t="s">
        <v>331</v>
      </c>
      <c r="C2441" s="19">
        <v>24</v>
      </c>
      <c r="D2441" s="18" t="s">
        <v>842</v>
      </c>
      <c r="E2441" s="18" t="s">
        <v>16566</v>
      </c>
      <c r="F2441" s="20">
        <v>29668105</v>
      </c>
      <c r="G2441" s="18" t="s">
        <v>16942</v>
      </c>
      <c r="H2441" s="18" t="s">
        <v>16943</v>
      </c>
      <c r="I2441" s="18" t="s">
        <v>5473</v>
      </c>
      <c r="J2441" s="18"/>
      <c r="K2441" s="18" t="s">
        <v>4213</v>
      </c>
      <c r="L2441" s="20" t="s">
        <v>16944</v>
      </c>
      <c r="M2441" s="18" t="s">
        <v>7233</v>
      </c>
      <c r="N2441" s="21" t="s">
        <v>16945</v>
      </c>
      <c r="O2441" s="21" t="s">
        <v>16946</v>
      </c>
    </row>
    <row r="2442" spans="1:15" ht="15" customHeight="1">
      <c r="A2442" s="18" t="s">
        <v>330</v>
      </c>
      <c r="B2442" s="18" t="s">
        <v>331</v>
      </c>
      <c r="C2442" s="19">
        <v>24</v>
      </c>
      <c r="D2442" s="18" t="s">
        <v>842</v>
      </c>
      <c r="E2442" s="18" t="s">
        <v>16566</v>
      </c>
      <c r="F2442" s="20">
        <v>28991357</v>
      </c>
      <c r="G2442" s="18" t="s">
        <v>16947</v>
      </c>
      <c r="H2442" s="18" t="s">
        <v>16948</v>
      </c>
      <c r="I2442" s="18" t="s">
        <v>5473</v>
      </c>
      <c r="J2442" s="18" t="s">
        <v>13524</v>
      </c>
      <c r="K2442" s="18" t="s">
        <v>4213</v>
      </c>
      <c r="L2442" s="20" t="s">
        <v>16949</v>
      </c>
      <c r="M2442" s="18" t="s">
        <v>11332</v>
      </c>
      <c r="N2442" s="21" t="s">
        <v>16950</v>
      </c>
      <c r="O2442" s="21" t="s">
        <v>16951</v>
      </c>
    </row>
    <row r="2443" spans="1:15" ht="15" customHeight="1">
      <c r="A2443" s="18" t="s">
        <v>330</v>
      </c>
      <c r="B2443" s="18" t="s">
        <v>331</v>
      </c>
      <c r="C2443" s="19">
        <v>24</v>
      </c>
      <c r="D2443" s="18" t="s">
        <v>842</v>
      </c>
      <c r="E2443" s="18" t="s">
        <v>16566</v>
      </c>
      <c r="F2443" s="20">
        <v>29351046</v>
      </c>
      <c r="G2443" s="18" t="s">
        <v>16952</v>
      </c>
      <c r="H2443" s="18" t="s">
        <v>16953</v>
      </c>
      <c r="I2443" s="18" t="s">
        <v>876</v>
      </c>
      <c r="J2443" s="18" t="s">
        <v>10763</v>
      </c>
      <c r="K2443" s="18" t="s">
        <v>16954</v>
      </c>
      <c r="L2443" s="20" t="s">
        <v>16955</v>
      </c>
      <c r="M2443" s="18" t="s">
        <v>4206</v>
      </c>
      <c r="N2443" s="21" t="s">
        <v>16956</v>
      </c>
      <c r="O2443" s="21" t="s">
        <v>16957</v>
      </c>
    </row>
    <row r="2444" spans="1:15" ht="15" customHeight="1">
      <c r="A2444" s="18" t="s">
        <v>330</v>
      </c>
      <c r="B2444" s="18" t="s">
        <v>331</v>
      </c>
      <c r="C2444" s="19">
        <v>24</v>
      </c>
      <c r="D2444" s="18" t="s">
        <v>842</v>
      </c>
      <c r="E2444" s="18" t="s">
        <v>16566</v>
      </c>
      <c r="F2444" s="20">
        <v>28869774</v>
      </c>
      <c r="G2444" s="18" t="s">
        <v>16958</v>
      </c>
      <c r="H2444" s="18" t="s">
        <v>16959</v>
      </c>
      <c r="I2444" s="18" t="s">
        <v>876</v>
      </c>
      <c r="J2444" s="18" t="s">
        <v>16960</v>
      </c>
      <c r="K2444" s="18" t="s">
        <v>4213</v>
      </c>
      <c r="L2444" s="20" t="s">
        <v>16961</v>
      </c>
      <c r="M2444" s="18" t="s">
        <v>14468</v>
      </c>
      <c r="N2444" s="21" t="s">
        <v>16962</v>
      </c>
      <c r="O2444" s="21" t="s">
        <v>16963</v>
      </c>
    </row>
    <row r="2445" spans="1:15" ht="15" customHeight="1">
      <c r="A2445" s="18" t="s">
        <v>330</v>
      </c>
      <c r="B2445" s="18" t="s">
        <v>331</v>
      </c>
      <c r="C2445" s="19">
        <v>24</v>
      </c>
      <c r="D2445" s="18" t="s">
        <v>842</v>
      </c>
      <c r="E2445" s="18" t="s">
        <v>16566</v>
      </c>
      <c r="F2445" s="20">
        <v>28667759</v>
      </c>
      <c r="G2445" s="18" t="s">
        <v>16964</v>
      </c>
      <c r="H2445" s="18" t="s">
        <v>16965</v>
      </c>
      <c r="I2445" s="18" t="s">
        <v>6470</v>
      </c>
      <c r="J2445" s="18" t="s">
        <v>16966</v>
      </c>
      <c r="K2445" s="18" t="s">
        <v>4213</v>
      </c>
      <c r="L2445" s="20" t="s">
        <v>16967</v>
      </c>
      <c r="M2445" s="18" t="s">
        <v>4206</v>
      </c>
      <c r="N2445" s="21" t="s">
        <v>16968</v>
      </c>
      <c r="O2445" s="21" t="s">
        <v>16969</v>
      </c>
    </row>
    <row r="2446" spans="1:15" ht="15" customHeight="1">
      <c r="A2446" s="18" t="s">
        <v>330</v>
      </c>
      <c r="B2446" s="18" t="s">
        <v>331</v>
      </c>
      <c r="C2446" s="19">
        <v>24</v>
      </c>
      <c r="D2446" s="18" t="s">
        <v>842</v>
      </c>
      <c r="E2446" s="18" t="s">
        <v>16566</v>
      </c>
      <c r="F2446" s="20">
        <v>30046457</v>
      </c>
      <c r="G2446" s="18" t="s">
        <v>16970</v>
      </c>
      <c r="H2446" s="18" t="s">
        <v>16971</v>
      </c>
      <c r="I2446" s="18" t="s">
        <v>16972</v>
      </c>
      <c r="J2446" s="18" t="s">
        <v>3045</v>
      </c>
      <c r="K2446" s="18" t="s">
        <v>16875</v>
      </c>
      <c r="L2446" s="20" t="s">
        <v>16973</v>
      </c>
      <c r="M2446" s="18" t="s">
        <v>4206</v>
      </c>
      <c r="N2446" s="21" t="s">
        <v>16974</v>
      </c>
      <c r="O2446" s="21" t="s">
        <v>16975</v>
      </c>
    </row>
    <row r="2447" spans="1:15" ht="15" customHeight="1">
      <c r="A2447" s="18" t="s">
        <v>330</v>
      </c>
      <c r="B2447" s="18" t="s">
        <v>331</v>
      </c>
      <c r="C2447" s="19">
        <v>24</v>
      </c>
      <c r="D2447" s="18" t="s">
        <v>842</v>
      </c>
      <c r="E2447" s="18" t="s">
        <v>16566</v>
      </c>
      <c r="F2447" s="20">
        <v>30446198</v>
      </c>
      <c r="G2447" s="18" t="s">
        <v>16925</v>
      </c>
      <c r="H2447" s="18" t="s">
        <v>16976</v>
      </c>
      <c r="I2447" s="18" t="s">
        <v>14441</v>
      </c>
      <c r="J2447" s="18" t="s">
        <v>14442</v>
      </c>
      <c r="K2447" s="18" t="s">
        <v>8351</v>
      </c>
      <c r="L2447" s="20" t="s">
        <v>16977</v>
      </c>
      <c r="M2447" s="18" t="s">
        <v>4215</v>
      </c>
      <c r="N2447" s="21" t="s">
        <v>16978</v>
      </c>
      <c r="O2447" s="21" t="s">
        <v>16979</v>
      </c>
    </row>
    <row r="2448" spans="1:15" ht="15" customHeight="1">
      <c r="A2448" s="18" t="s">
        <v>330</v>
      </c>
      <c r="B2448" s="18" t="s">
        <v>331</v>
      </c>
      <c r="C2448" s="19">
        <v>24</v>
      </c>
      <c r="D2448" s="18" t="s">
        <v>842</v>
      </c>
      <c r="E2448" s="18" t="s">
        <v>16566</v>
      </c>
      <c r="F2448" s="20">
        <v>28940291</v>
      </c>
      <c r="G2448" s="18" t="s">
        <v>16889</v>
      </c>
      <c r="H2448" s="18" t="s">
        <v>16980</v>
      </c>
      <c r="I2448" s="18" t="s">
        <v>772</v>
      </c>
      <c r="J2448" s="18"/>
      <c r="K2448" s="18" t="s">
        <v>4213</v>
      </c>
      <c r="L2448" s="20" t="s">
        <v>16981</v>
      </c>
      <c r="M2448" s="18" t="s">
        <v>4298</v>
      </c>
      <c r="N2448" s="21" t="s">
        <v>16982</v>
      </c>
      <c r="O2448" s="21" t="s">
        <v>16983</v>
      </c>
    </row>
    <row r="2449" spans="1:15" ht="15" customHeight="1">
      <c r="A2449" s="18" t="s">
        <v>330</v>
      </c>
      <c r="B2449" s="18" t="s">
        <v>331</v>
      </c>
      <c r="C2449" s="19">
        <v>24</v>
      </c>
      <c r="D2449" s="18" t="s">
        <v>842</v>
      </c>
      <c r="E2449" s="18" t="s">
        <v>16608</v>
      </c>
      <c r="F2449" s="20">
        <v>28473521</v>
      </c>
      <c r="G2449" s="18" t="s">
        <v>16984</v>
      </c>
      <c r="H2449" s="18" t="s">
        <v>16985</v>
      </c>
      <c r="I2449" s="18" t="s">
        <v>16986</v>
      </c>
      <c r="J2449" s="18" t="s">
        <v>16986</v>
      </c>
      <c r="K2449" s="18" t="s">
        <v>7287</v>
      </c>
      <c r="L2449" s="20" t="s">
        <v>16987</v>
      </c>
      <c r="M2449" s="18" t="s">
        <v>4206</v>
      </c>
      <c r="N2449" s="21" t="s">
        <v>16988</v>
      </c>
      <c r="O2449" s="21" t="s">
        <v>16989</v>
      </c>
    </row>
    <row r="2450" spans="1:15" ht="15" customHeight="1">
      <c r="A2450" s="18" t="s">
        <v>330</v>
      </c>
      <c r="B2450" s="18" t="s">
        <v>331</v>
      </c>
      <c r="C2450" s="19">
        <v>24</v>
      </c>
      <c r="D2450" s="18" t="s">
        <v>842</v>
      </c>
      <c r="E2450" s="18" t="s">
        <v>16566</v>
      </c>
      <c r="F2450" s="20">
        <v>27726126</v>
      </c>
      <c r="G2450" s="18" t="s">
        <v>16990</v>
      </c>
      <c r="H2450" s="18" t="s">
        <v>16991</v>
      </c>
      <c r="I2450" s="18" t="s">
        <v>2206</v>
      </c>
      <c r="J2450" s="18" t="s">
        <v>7552</v>
      </c>
      <c r="K2450" s="18" t="s">
        <v>4213</v>
      </c>
      <c r="L2450" s="20" t="s">
        <v>16992</v>
      </c>
      <c r="M2450" s="18" t="s">
        <v>6706</v>
      </c>
      <c r="N2450" s="21" t="s">
        <v>16993</v>
      </c>
      <c r="O2450" s="21" t="s">
        <v>16994</v>
      </c>
    </row>
    <row r="2451" spans="1:15" ht="15" customHeight="1">
      <c r="A2451" s="18" t="s">
        <v>330</v>
      </c>
      <c r="B2451" s="18" t="s">
        <v>331</v>
      </c>
      <c r="C2451" s="19">
        <v>24</v>
      </c>
      <c r="D2451" s="18" t="s">
        <v>842</v>
      </c>
      <c r="E2451" s="18" t="s">
        <v>16566</v>
      </c>
      <c r="F2451" s="20">
        <v>28418155</v>
      </c>
      <c r="G2451" s="18" t="s">
        <v>16995</v>
      </c>
      <c r="H2451" s="18" t="s">
        <v>16996</v>
      </c>
      <c r="I2451" s="18" t="s">
        <v>1555</v>
      </c>
      <c r="J2451" s="18"/>
      <c r="K2451" s="18" t="s">
        <v>4213</v>
      </c>
      <c r="L2451" s="20" t="s">
        <v>16997</v>
      </c>
      <c r="M2451" s="18" t="s">
        <v>4643</v>
      </c>
      <c r="N2451" s="21" t="s">
        <v>16998</v>
      </c>
      <c r="O2451" s="21" t="s">
        <v>16999</v>
      </c>
    </row>
    <row r="2452" spans="1:15" ht="15" customHeight="1">
      <c r="A2452" s="18" t="s">
        <v>330</v>
      </c>
      <c r="B2452" s="18" t="s">
        <v>331</v>
      </c>
      <c r="C2452" s="19">
        <v>24</v>
      </c>
      <c r="D2452" s="18" t="s">
        <v>842</v>
      </c>
      <c r="E2452" s="18" t="s">
        <v>16566</v>
      </c>
      <c r="F2452" s="20">
        <v>26924523</v>
      </c>
      <c r="G2452" s="18" t="s">
        <v>17000</v>
      </c>
      <c r="H2452" s="18" t="s">
        <v>17001</v>
      </c>
      <c r="I2452" s="18" t="s">
        <v>695</v>
      </c>
      <c r="J2452" s="18" t="s">
        <v>17002</v>
      </c>
      <c r="K2452" s="18" t="s">
        <v>17003</v>
      </c>
      <c r="L2452" s="20" t="s">
        <v>17004</v>
      </c>
      <c r="M2452" s="18" t="s">
        <v>4206</v>
      </c>
      <c r="N2452" s="21" t="s">
        <v>17005</v>
      </c>
      <c r="O2452" s="21" t="s">
        <v>17006</v>
      </c>
    </row>
    <row r="2453" spans="1:15" ht="15" customHeight="1">
      <c r="A2453" s="18" t="s">
        <v>330</v>
      </c>
      <c r="B2453" s="18" t="s">
        <v>331</v>
      </c>
      <c r="C2453" s="19">
        <v>24</v>
      </c>
      <c r="D2453" s="18" t="s">
        <v>842</v>
      </c>
      <c r="E2453" s="18" t="s">
        <v>16566</v>
      </c>
      <c r="F2453" s="20">
        <v>27768987</v>
      </c>
      <c r="G2453" s="18" t="s">
        <v>17007</v>
      </c>
      <c r="H2453" s="18" t="s">
        <v>17008</v>
      </c>
      <c r="I2453" s="18" t="s">
        <v>1955</v>
      </c>
      <c r="J2453" s="18" t="s">
        <v>17009</v>
      </c>
      <c r="K2453" s="18" t="s">
        <v>16569</v>
      </c>
      <c r="L2453" s="20" t="s">
        <v>17010</v>
      </c>
      <c r="M2453" s="18" t="s">
        <v>14572</v>
      </c>
      <c r="N2453" s="21" t="s">
        <v>17011</v>
      </c>
      <c r="O2453" s="21" t="s">
        <v>17012</v>
      </c>
    </row>
    <row r="2454" spans="1:15" ht="15" customHeight="1">
      <c r="A2454" s="18" t="s">
        <v>330</v>
      </c>
      <c r="B2454" s="18" t="s">
        <v>331</v>
      </c>
      <c r="C2454" s="19">
        <v>24</v>
      </c>
      <c r="D2454" s="18" t="s">
        <v>842</v>
      </c>
      <c r="E2454" s="18" t="s">
        <v>16566</v>
      </c>
      <c r="F2454" s="20">
        <v>27280369</v>
      </c>
      <c r="G2454" s="18" t="s">
        <v>17013</v>
      </c>
      <c r="H2454" s="18" t="s">
        <v>17014</v>
      </c>
      <c r="I2454" s="18" t="s">
        <v>781</v>
      </c>
      <c r="J2454" s="18" t="s">
        <v>17015</v>
      </c>
      <c r="K2454" s="18" t="s">
        <v>17016</v>
      </c>
      <c r="L2454" s="20" t="s">
        <v>17017</v>
      </c>
      <c r="M2454" s="18" t="s">
        <v>4206</v>
      </c>
      <c r="N2454" s="21" t="s">
        <v>17018</v>
      </c>
      <c r="O2454" s="21" t="s">
        <v>17019</v>
      </c>
    </row>
    <row r="2455" spans="1:15" ht="15" customHeight="1">
      <c r="A2455" s="18" t="s">
        <v>330</v>
      </c>
      <c r="B2455" s="18" t="s">
        <v>331</v>
      </c>
      <c r="C2455" s="19">
        <v>24</v>
      </c>
      <c r="D2455" s="18" t="s">
        <v>842</v>
      </c>
      <c r="E2455" s="18" t="s">
        <v>16566</v>
      </c>
      <c r="F2455" s="20">
        <v>27169607</v>
      </c>
      <c r="G2455" s="18" t="s">
        <v>17020</v>
      </c>
      <c r="H2455" s="18" t="s">
        <v>17021</v>
      </c>
      <c r="I2455" s="18" t="s">
        <v>781</v>
      </c>
      <c r="J2455" s="18" t="s">
        <v>17022</v>
      </c>
      <c r="K2455" s="18" t="s">
        <v>4213</v>
      </c>
      <c r="L2455" s="20" t="s">
        <v>17023</v>
      </c>
      <c r="M2455" s="18" t="s">
        <v>4206</v>
      </c>
      <c r="N2455" s="21" t="s">
        <v>17024</v>
      </c>
      <c r="O2455" s="21" t="s">
        <v>17025</v>
      </c>
    </row>
    <row r="2456" spans="1:15" ht="15" customHeight="1">
      <c r="A2456" s="18" t="s">
        <v>330</v>
      </c>
      <c r="B2456" s="18" t="s">
        <v>331</v>
      </c>
      <c r="C2456" s="19">
        <v>24</v>
      </c>
      <c r="D2456" s="18" t="s">
        <v>842</v>
      </c>
      <c r="E2456" s="18" t="s">
        <v>16566</v>
      </c>
      <c r="F2456" s="20">
        <v>26857104</v>
      </c>
      <c r="G2456" s="18" t="s">
        <v>17026</v>
      </c>
      <c r="H2456" s="18" t="s">
        <v>17027</v>
      </c>
      <c r="I2456" s="18" t="s">
        <v>13083</v>
      </c>
      <c r="J2456" s="18" t="s">
        <v>13083</v>
      </c>
      <c r="K2456" s="18" t="s">
        <v>7287</v>
      </c>
      <c r="L2456" s="20" t="s">
        <v>17028</v>
      </c>
      <c r="M2456" s="18" t="s">
        <v>4275</v>
      </c>
      <c r="N2456" s="21" t="s">
        <v>17029</v>
      </c>
      <c r="O2456" s="21" t="s">
        <v>17030</v>
      </c>
    </row>
    <row r="2457" spans="1:15" ht="15" customHeight="1">
      <c r="A2457" s="18" t="s">
        <v>330</v>
      </c>
      <c r="B2457" s="18" t="s">
        <v>331</v>
      </c>
      <c r="C2457" s="19">
        <v>24</v>
      </c>
      <c r="D2457" s="18" t="s">
        <v>842</v>
      </c>
      <c r="E2457" s="18" t="s">
        <v>16566</v>
      </c>
      <c r="F2457" s="20">
        <v>26696092</v>
      </c>
      <c r="G2457" s="18" t="s">
        <v>17031</v>
      </c>
      <c r="H2457" s="18" t="s">
        <v>17032</v>
      </c>
      <c r="I2457" s="18" t="s">
        <v>17033</v>
      </c>
      <c r="J2457" s="18" t="s">
        <v>17033</v>
      </c>
      <c r="K2457" s="18" t="s">
        <v>17034</v>
      </c>
      <c r="L2457" s="20" t="s">
        <v>17035</v>
      </c>
      <c r="M2457" s="18" t="s">
        <v>4206</v>
      </c>
      <c r="N2457" s="21" t="s">
        <v>17036</v>
      </c>
      <c r="O2457" s="21" t="s">
        <v>17037</v>
      </c>
    </row>
    <row r="2458" spans="1:15" ht="15" customHeight="1">
      <c r="A2458" s="18" t="s">
        <v>330</v>
      </c>
      <c r="B2458" s="18" t="s">
        <v>331</v>
      </c>
      <c r="C2458" s="19">
        <v>24</v>
      </c>
      <c r="D2458" s="18" t="s">
        <v>842</v>
      </c>
      <c r="E2458" s="18" t="s">
        <v>16566</v>
      </c>
      <c r="F2458" s="20">
        <v>26708532</v>
      </c>
      <c r="G2458" s="18" t="s">
        <v>17038</v>
      </c>
      <c r="H2458" s="18" t="s">
        <v>17039</v>
      </c>
      <c r="I2458" s="18" t="s">
        <v>2465</v>
      </c>
      <c r="J2458" s="18"/>
      <c r="K2458" s="18" t="s">
        <v>4213</v>
      </c>
      <c r="L2458" s="20" t="s">
        <v>17040</v>
      </c>
      <c r="M2458" s="18" t="s">
        <v>4298</v>
      </c>
      <c r="N2458" s="21" t="s">
        <v>17041</v>
      </c>
      <c r="O2458" s="21" t="s">
        <v>17042</v>
      </c>
    </row>
    <row r="2459" spans="1:15" ht="15" customHeight="1">
      <c r="A2459" s="18" t="s">
        <v>330</v>
      </c>
      <c r="B2459" s="18" t="s">
        <v>331</v>
      </c>
      <c r="C2459" s="19">
        <v>24</v>
      </c>
      <c r="D2459" s="18" t="s">
        <v>842</v>
      </c>
      <c r="E2459" s="18" t="s">
        <v>16566</v>
      </c>
      <c r="F2459" s="20">
        <v>25988506</v>
      </c>
      <c r="G2459" s="18" t="s">
        <v>17043</v>
      </c>
      <c r="H2459" s="18" t="s">
        <v>17044</v>
      </c>
      <c r="I2459" s="18" t="s">
        <v>550</v>
      </c>
      <c r="J2459" s="18" t="s">
        <v>17045</v>
      </c>
      <c r="K2459" s="18" t="s">
        <v>17046</v>
      </c>
      <c r="L2459" s="20" t="s">
        <v>17047</v>
      </c>
      <c r="M2459" s="18" t="s">
        <v>4275</v>
      </c>
      <c r="N2459" s="21" t="s">
        <v>17048</v>
      </c>
      <c r="O2459" s="21" t="s">
        <v>17049</v>
      </c>
    </row>
    <row r="2460" spans="1:15" ht="15" customHeight="1">
      <c r="A2460" s="18" t="s">
        <v>330</v>
      </c>
      <c r="B2460" s="18" t="s">
        <v>331</v>
      </c>
      <c r="C2460" s="19">
        <v>24</v>
      </c>
      <c r="D2460" s="18" t="s">
        <v>842</v>
      </c>
      <c r="E2460" s="18" t="s">
        <v>16566</v>
      </c>
      <c r="F2460" s="20">
        <v>25191866</v>
      </c>
      <c r="G2460" s="18" t="s">
        <v>16952</v>
      </c>
      <c r="H2460" s="18" t="s">
        <v>17050</v>
      </c>
      <c r="I2460" s="18" t="s">
        <v>550</v>
      </c>
      <c r="J2460" s="18" t="s">
        <v>13989</v>
      </c>
      <c r="K2460" s="18" t="s">
        <v>16954</v>
      </c>
      <c r="L2460" s="20" t="s">
        <v>17051</v>
      </c>
      <c r="M2460" s="18" t="s">
        <v>4215</v>
      </c>
      <c r="N2460" s="21" t="s">
        <v>17052</v>
      </c>
      <c r="O2460" s="21" t="s">
        <v>17053</v>
      </c>
    </row>
    <row r="2461" spans="1:15" ht="15" customHeight="1">
      <c r="A2461" s="18" t="s">
        <v>330</v>
      </c>
      <c r="B2461" s="18" t="s">
        <v>331</v>
      </c>
      <c r="C2461" s="19">
        <v>24</v>
      </c>
      <c r="D2461" s="18" t="s">
        <v>842</v>
      </c>
      <c r="E2461" s="18" t="s">
        <v>16566</v>
      </c>
      <c r="F2461" s="20">
        <v>24399641</v>
      </c>
      <c r="G2461" s="18" t="s">
        <v>17054</v>
      </c>
      <c r="H2461" s="18" t="s">
        <v>17055</v>
      </c>
      <c r="I2461" s="18" t="s">
        <v>17056</v>
      </c>
      <c r="J2461" s="18" t="s">
        <v>17056</v>
      </c>
      <c r="K2461" s="18" t="s">
        <v>9820</v>
      </c>
      <c r="L2461" s="20" t="s">
        <v>17057</v>
      </c>
      <c r="M2461" s="18" t="s">
        <v>9915</v>
      </c>
      <c r="N2461" s="21" t="s">
        <v>17058</v>
      </c>
      <c r="O2461" s="21" t="s">
        <v>17059</v>
      </c>
    </row>
    <row r="2462" spans="1:15" ht="15" customHeight="1">
      <c r="A2462" s="18" t="s">
        <v>330</v>
      </c>
      <c r="B2462" s="18" t="s">
        <v>331</v>
      </c>
      <c r="C2462" s="19">
        <v>24</v>
      </c>
      <c r="D2462" s="18" t="s">
        <v>842</v>
      </c>
      <c r="E2462" s="18" t="s">
        <v>16566</v>
      </c>
      <c r="F2462" s="20">
        <v>24831735</v>
      </c>
      <c r="G2462" s="18" t="s">
        <v>17060</v>
      </c>
      <c r="H2462" s="18" t="s">
        <v>17061</v>
      </c>
      <c r="I2462" s="18" t="s">
        <v>729</v>
      </c>
      <c r="J2462" s="18" t="s">
        <v>17062</v>
      </c>
      <c r="K2462" s="18" t="s">
        <v>17063</v>
      </c>
      <c r="L2462" s="20" t="s">
        <v>17064</v>
      </c>
      <c r="M2462" s="18" t="s">
        <v>4275</v>
      </c>
      <c r="N2462" s="21" t="s">
        <v>17065</v>
      </c>
      <c r="O2462" s="21" t="s">
        <v>17066</v>
      </c>
    </row>
    <row r="2463" spans="1:15" ht="15" customHeight="1">
      <c r="A2463" s="18" t="s">
        <v>330</v>
      </c>
      <c r="B2463" s="18" t="s">
        <v>331</v>
      </c>
      <c r="C2463" s="19">
        <v>24</v>
      </c>
      <c r="D2463" s="18" t="s">
        <v>842</v>
      </c>
      <c r="E2463" s="18" t="s">
        <v>16608</v>
      </c>
      <c r="F2463" s="20">
        <v>24215497</v>
      </c>
      <c r="G2463" s="18" t="s">
        <v>17067</v>
      </c>
      <c r="H2463" s="18" t="s">
        <v>17068</v>
      </c>
      <c r="I2463" s="18" t="s">
        <v>729</v>
      </c>
      <c r="J2463" s="18" t="s">
        <v>17069</v>
      </c>
      <c r="K2463" s="18" t="s">
        <v>17003</v>
      </c>
      <c r="L2463" s="20" t="s">
        <v>17070</v>
      </c>
      <c r="M2463" s="18" t="s">
        <v>4275</v>
      </c>
      <c r="N2463" s="21" t="s">
        <v>17071</v>
      </c>
      <c r="O2463" s="18"/>
    </row>
    <row r="2464" spans="1:15" ht="15" customHeight="1">
      <c r="A2464" s="18" t="s">
        <v>330</v>
      </c>
      <c r="B2464" s="18" t="s">
        <v>331</v>
      </c>
      <c r="C2464" s="19">
        <v>24</v>
      </c>
      <c r="D2464" s="18" t="s">
        <v>842</v>
      </c>
      <c r="E2464" s="18" t="s">
        <v>16566</v>
      </c>
      <c r="F2464" s="20">
        <v>23962642</v>
      </c>
      <c r="G2464" s="18" t="s">
        <v>17072</v>
      </c>
      <c r="H2464" s="18" t="s">
        <v>17073</v>
      </c>
      <c r="I2464" s="18" t="s">
        <v>886</v>
      </c>
      <c r="J2464" s="18" t="s">
        <v>17074</v>
      </c>
      <c r="K2464" s="18" t="s">
        <v>16569</v>
      </c>
      <c r="L2464" s="20" t="s">
        <v>17075</v>
      </c>
      <c r="M2464" s="18" t="s">
        <v>6858</v>
      </c>
      <c r="N2464" s="21" t="s">
        <v>17076</v>
      </c>
      <c r="O2464" s="21" t="s">
        <v>17077</v>
      </c>
    </row>
    <row r="2465" spans="1:15" ht="15" customHeight="1">
      <c r="A2465" s="18" t="s">
        <v>330</v>
      </c>
      <c r="B2465" s="18" t="s">
        <v>331</v>
      </c>
      <c r="C2465" s="19">
        <v>24</v>
      </c>
      <c r="D2465" s="18" t="s">
        <v>842</v>
      </c>
      <c r="E2465" s="18" t="s">
        <v>16566</v>
      </c>
      <c r="F2465" s="20">
        <v>22924999</v>
      </c>
      <c r="G2465" s="18" t="s">
        <v>17078</v>
      </c>
      <c r="H2465" s="18" t="s">
        <v>17079</v>
      </c>
      <c r="I2465" s="18" t="s">
        <v>1290</v>
      </c>
      <c r="J2465" s="18" t="s">
        <v>17080</v>
      </c>
      <c r="K2465" s="18" t="s">
        <v>4213</v>
      </c>
      <c r="L2465" s="20" t="s">
        <v>17081</v>
      </c>
      <c r="M2465" s="18" t="s">
        <v>5314</v>
      </c>
      <c r="N2465" s="21" t="s">
        <v>17082</v>
      </c>
      <c r="O2465" s="21" t="s">
        <v>17083</v>
      </c>
    </row>
    <row r="2466" spans="1:15" ht="15" customHeight="1">
      <c r="A2466" s="18" t="s">
        <v>330</v>
      </c>
      <c r="B2466" s="18" t="s">
        <v>331</v>
      </c>
      <c r="C2466" s="19">
        <v>24</v>
      </c>
      <c r="D2466" s="18" t="s">
        <v>842</v>
      </c>
      <c r="E2466" s="18" t="s">
        <v>16566</v>
      </c>
      <c r="F2466" s="20">
        <v>22903871</v>
      </c>
      <c r="G2466" s="18" t="s">
        <v>17084</v>
      </c>
      <c r="H2466" s="18" t="s">
        <v>17085</v>
      </c>
      <c r="I2466" s="18" t="s">
        <v>4024</v>
      </c>
      <c r="J2466" s="18" t="s">
        <v>17086</v>
      </c>
      <c r="K2466" s="18" t="s">
        <v>16910</v>
      </c>
      <c r="L2466" s="20" t="s">
        <v>17087</v>
      </c>
      <c r="M2466" s="18" t="s">
        <v>4275</v>
      </c>
      <c r="N2466" s="21" t="s">
        <v>17088</v>
      </c>
      <c r="O2466" s="21" t="s">
        <v>17089</v>
      </c>
    </row>
    <row r="2467" spans="1:15" ht="15" customHeight="1">
      <c r="A2467" s="18" t="s">
        <v>330</v>
      </c>
      <c r="B2467" s="18" t="s">
        <v>331</v>
      </c>
      <c r="C2467" s="19">
        <v>24</v>
      </c>
      <c r="D2467" s="18" t="s">
        <v>842</v>
      </c>
      <c r="E2467" s="18" t="s">
        <v>16566</v>
      </c>
      <c r="F2467" s="20">
        <v>19460240</v>
      </c>
      <c r="G2467" s="18" t="s">
        <v>17090</v>
      </c>
      <c r="H2467" s="18" t="s">
        <v>17091</v>
      </c>
      <c r="I2467" s="18" t="s">
        <v>935</v>
      </c>
      <c r="J2467" s="18" t="s">
        <v>17092</v>
      </c>
      <c r="K2467" s="18" t="s">
        <v>16910</v>
      </c>
      <c r="L2467" s="20" t="s">
        <v>17093</v>
      </c>
      <c r="M2467" s="18" t="s">
        <v>4275</v>
      </c>
      <c r="N2467" s="21" t="s">
        <v>17094</v>
      </c>
      <c r="O2467" s="21" t="s">
        <v>17095</v>
      </c>
    </row>
    <row r="2468" spans="1:15" ht="15" customHeight="1">
      <c r="A2468" s="18" t="s">
        <v>330</v>
      </c>
      <c r="B2468" s="18" t="s">
        <v>331</v>
      </c>
      <c r="C2468" s="19">
        <v>24</v>
      </c>
      <c r="D2468" s="18" t="s">
        <v>842</v>
      </c>
      <c r="E2468" s="18" t="s">
        <v>16566</v>
      </c>
      <c r="F2468" s="20">
        <v>19740140</v>
      </c>
      <c r="G2468" s="18" t="s">
        <v>17096</v>
      </c>
      <c r="H2468" s="18" t="s">
        <v>17097</v>
      </c>
      <c r="I2468" s="18" t="s">
        <v>5741</v>
      </c>
      <c r="J2468" s="18"/>
      <c r="K2468" s="18" t="s">
        <v>17098</v>
      </c>
      <c r="L2468" s="20" t="s">
        <v>17099</v>
      </c>
      <c r="M2468" s="18" t="s">
        <v>4206</v>
      </c>
      <c r="N2468" s="21" t="s">
        <v>17100</v>
      </c>
      <c r="O2468" s="21" t="s">
        <v>17101</v>
      </c>
    </row>
    <row r="2469" spans="1:15" ht="15" customHeight="1">
      <c r="A2469" s="18" t="s">
        <v>330</v>
      </c>
      <c r="B2469" s="18" t="s">
        <v>331</v>
      </c>
      <c r="C2469" s="19">
        <v>24</v>
      </c>
      <c r="D2469" s="18" t="s">
        <v>842</v>
      </c>
      <c r="E2469" s="18" t="s">
        <v>16566</v>
      </c>
      <c r="F2469" s="20">
        <v>18460076</v>
      </c>
      <c r="G2469" s="18" t="s">
        <v>17102</v>
      </c>
      <c r="H2469" s="18" t="s">
        <v>17103</v>
      </c>
      <c r="I2469" s="18" t="s">
        <v>2237</v>
      </c>
      <c r="J2469" s="18"/>
      <c r="K2469" s="18" t="s">
        <v>17098</v>
      </c>
      <c r="L2469" s="20" t="s">
        <v>17104</v>
      </c>
      <c r="M2469" s="18" t="s">
        <v>4206</v>
      </c>
      <c r="N2469" s="21" t="s">
        <v>17105</v>
      </c>
      <c r="O2469" s="21" t="s">
        <v>17106</v>
      </c>
    </row>
    <row r="2470" spans="1:15" ht="15" customHeight="1">
      <c r="A2470" s="18" t="s">
        <v>330</v>
      </c>
      <c r="B2470" s="18" t="s">
        <v>331</v>
      </c>
      <c r="C2470" s="19">
        <v>24</v>
      </c>
      <c r="D2470" s="18" t="s">
        <v>842</v>
      </c>
      <c r="E2470" s="18" t="s">
        <v>16566</v>
      </c>
      <c r="F2470" s="20">
        <v>18307602</v>
      </c>
      <c r="G2470" s="18" t="s">
        <v>17107</v>
      </c>
      <c r="H2470" s="18" t="s">
        <v>17108</v>
      </c>
      <c r="I2470" s="18" t="s">
        <v>1976</v>
      </c>
      <c r="J2470" s="18"/>
      <c r="K2470" s="18" t="s">
        <v>17098</v>
      </c>
      <c r="L2470" s="20" t="s">
        <v>17109</v>
      </c>
      <c r="M2470" s="18" t="s">
        <v>8476</v>
      </c>
      <c r="N2470" s="21" t="s">
        <v>17110</v>
      </c>
      <c r="O2470" s="21" t="s">
        <v>17111</v>
      </c>
    </row>
    <row r="2471" spans="1:15" ht="15" customHeight="1">
      <c r="A2471" s="18" t="s">
        <v>330</v>
      </c>
      <c r="B2471" s="18" t="s">
        <v>331</v>
      </c>
      <c r="C2471" s="19">
        <v>24</v>
      </c>
      <c r="D2471" s="18" t="s">
        <v>842</v>
      </c>
      <c r="E2471" s="18" t="s">
        <v>16608</v>
      </c>
      <c r="F2471" s="20">
        <v>17383783</v>
      </c>
      <c r="G2471" s="18" t="s">
        <v>17112</v>
      </c>
      <c r="H2471" s="18" t="s">
        <v>17113</v>
      </c>
      <c r="I2471" s="18" t="s">
        <v>5789</v>
      </c>
      <c r="J2471" s="18" t="s">
        <v>17114</v>
      </c>
      <c r="K2471" s="18" t="s">
        <v>17115</v>
      </c>
      <c r="L2471" s="20" t="s">
        <v>17116</v>
      </c>
      <c r="M2471" s="18" t="s">
        <v>5010</v>
      </c>
      <c r="N2471" s="21" t="s">
        <v>17117</v>
      </c>
      <c r="O2471" s="21" t="s">
        <v>17118</v>
      </c>
    </row>
    <row r="2472" spans="1:15" ht="15" customHeight="1">
      <c r="A2472" s="18" t="s">
        <v>330</v>
      </c>
      <c r="B2472" s="18" t="s">
        <v>331</v>
      </c>
      <c r="C2472" s="19">
        <v>24</v>
      </c>
      <c r="D2472" s="18" t="s">
        <v>842</v>
      </c>
      <c r="E2472" s="18" t="s">
        <v>16566</v>
      </c>
      <c r="F2472" s="20">
        <v>25160053</v>
      </c>
      <c r="G2472" s="18" t="s">
        <v>17119</v>
      </c>
      <c r="H2472" s="18" t="s">
        <v>17120</v>
      </c>
      <c r="I2472" s="18" t="s">
        <v>1053</v>
      </c>
      <c r="J2472" s="18"/>
      <c r="K2472" s="18" t="s">
        <v>17063</v>
      </c>
      <c r="L2472" s="20" t="s">
        <v>17121</v>
      </c>
      <c r="M2472" s="18" t="s">
        <v>4206</v>
      </c>
      <c r="N2472" s="21" t="s">
        <v>17122</v>
      </c>
      <c r="O2472" s="21" t="s">
        <v>17123</v>
      </c>
    </row>
    <row r="2473" spans="1:15" ht="15" customHeight="1">
      <c r="A2473" s="18" t="s">
        <v>330</v>
      </c>
      <c r="B2473" s="18" t="s">
        <v>331</v>
      </c>
      <c r="C2473" s="19">
        <v>24</v>
      </c>
      <c r="D2473" s="18" t="s">
        <v>842</v>
      </c>
      <c r="E2473" s="18" t="s">
        <v>16566</v>
      </c>
      <c r="F2473" s="20">
        <v>17284485</v>
      </c>
      <c r="G2473" s="18" t="s">
        <v>17124</v>
      </c>
      <c r="H2473" s="18" t="s">
        <v>17125</v>
      </c>
      <c r="I2473" s="18" t="s">
        <v>8473</v>
      </c>
      <c r="J2473" s="18"/>
      <c r="K2473" s="18" t="s">
        <v>16604</v>
      </c>
      <c r="L2473" s="20" t="s">
        <v>17126</v>
      </c>
      <c r="M2473" s="18" t="s">
        <v>4206</v>
      </c>
      <c r="N2473" s="21" t="s">
        <v>17127</v>
      </c>
      <c r="O2473" s="21" t="s">
        <v>17128</v>
      </c>
    </row>
    <row r="2474" spans="1:15" ht="15" customHeight="1">
      <c r="A2474" s="18" t="s">
        <v>330</v>
      </c>
      <c r="B2474" s="18" t="s">
        <v>331</v>
      </c>
      <c r="C2474" s="19">
        <v>24</v>
      </c>
      <c r="D2474" s="18" t="s">
        <v>842</v>
      </c>
      <c r="E2474" s="18" t="s">
        <v>16566</v>
      </c>
      <c r="F2474" s="20">
        <v>16176959</v>
      </c>
      <c r="G2474" s="18" t="s">
        <v>17129</v>
      </c>
      <c r="H2474" s="18" t="s">
        <v>17130</v>
      </c>
      <c r="I2474" s="18" t="s">
        <v>5057</v>
      </c>
      <c r="J2474" s="18"/>
      <c r="K2474" s="18" t="s">
        <v>16604</v>
      </c>
      <c r="L2474" s="20" t="s">
        <v>17131</v>
      </c>
      <c r="M2474" s="18" t="s">
        <v>4206</v>
      </c>
      <c r="N2474" s="21" t="s">
        <v>17132</v>
      </c>
      <c r="O2474" s="21" t="s">
        <v>17133</v>
      </c>
    </row>
    <row r="2475" spans="1:15" ht="15" customHeight="1">
      <c r="A2475" s="18" t="s">
        <v>330</v>
      </c>
      <c r="B2475" s="18" t="s">
        <v>331</v>
      </c>
      <c r="C2475" s="19">
        <v>24</v>
      </c>
      <c r="D2475" s="18" t="s">
        <v>842</v>
      </c>
      <c r="E2475" s="18" t="s">
        <v>16566</v>
      </c>
      <c r="F2475" s="20">
        <v>16221877</v>
      </c>
      <c r="G2475" s="18" t="s">
        <v>17134</v>
      </c>
      <c r="H2475" s="18" t="s">
        <v>17135</v>
      </c>
      <c r="I2475" s="18" t="s">
        <v>5859</v>
      </c>
      <c r="J2475" s="18"/>
      <c r="K2475" s="18" t="s">
        <v>17136</v>
      </c>
      <c r="L2475" s="20" t="s">
        <v>17137</v>
      </c>
      <c r="M2475" s="18" t="s">
        <v>4206</v>
      </c>
      <c r="N2475" s="21" t="s">
        <v>17138</v>
      </c>
      <c r="O2475" s="21" t="s">
        <v>17139</v>
      </c>
    </row>
    <row r="2476" spans="1:15" ht="15" customHeight="1">
      <c r="A2476" s="18" t="s">
        <v>342</v>
      </c>
      <c r="B2476" s="18" t="s">
        <v>343</v>
      </c>
      <c r="C2476" s="19">
        <v>25</v>
      </c>
      <c r="D2476" s="18" t="s">
        <v>859</v>
      </c>
      <c r="E2476" s="18" t="s">
        <v>17140</v>
      </c>
      <c r="F2476" s="20">
        <v>33292229</v>
      </c>
      <c r="G2476" s="18" t="s">
        <v>17141</v>
      </c>
      <c r="H2476" s="18" t="s">
        <v>17142</v>
      </c>
      <c r="I2476" s="18" t="s">
        <v>17143</v>
      </c>
      <c r="J2476" s="18" t="s">
        <v>17143</v>
      </c>
      <c r="K2476" s="18" t="s">
        <v>17144</v>
      </c>
      <c r="L2476" s="20" t="s">
        <v>17145</v>
      </c>
      <c r="M2476" s="18" t="s">
        <v>4206</v>
      </c>
      <c r="N2476" s="21" t="s">
        <v>17146</v>
      </c>
      <c r="O2476" s="21" t="s">
        <v>17147</v>
      </c>
    </row>
    <row r="2477" spans="1:15" ht="15" customHeight="1">
      <c r="A2477" s="18" t="s">
        <v>342</v>
      </c>
      <c r="B2477" s="18" t="s">
        <v>343</v>
      </c>
      <c r="C2477" s="19">
        <v>25</v>
      </c>
      <c r="D2477" s="18" t="s">
        <v>859</v>
      </c>
      <c r="E2477" s="18" t="s">
        <v>17140</v>
      </c>
      <c r="F2477" s="20">
        <v>31420862</v>
      </c>
      <c r="G2477" s="18" t="s">
        <v>17148</v>
      </c>
      <c r="H2477" s="18" t="s">
        <v>17149</v>
      </c>
      <c r="I2477" s="18" t="s">
        <v>2170</v>
      </c>
      <c r="J2477" s="18" t="s">
        <v>17150</v>
      </c>
      <c r="K2477" s="18" t="s">
        <v>4213</v>
      </c>
      <c r="L2477" s="20" t="s">
        <v>17151</v>
      </c>
      <c r="M2477" s="18" t="s">
        <v>4320</v>
      </c>
      <c r="N2477" s="21" t="s">
        <v>17152</v>
      </c>
      <c r="O2477" s="21" t="s">
        <v>17153</v>
      </c>
    </row>
    <row r="2478" spans="1:15" ht="15" customHeight="1">
      <c r="A2478" s="18" t="s">
        <v>342</v>
      </c>
      <c r="B2478" s="18" t="s">
        <v>343</v>
      </c>
      <c r="C2478" s="19">
        <v>25</v>
      </c>
      <c r="D2478" s="18" t="s">
        <v>859</v>
      </c>
      <c r="E2478" s="18" t="s">
        <v>17140</v>
      </c>
      <c r="F2478" s="20">
        <v>27363600</v>
      </c>
      <c r="G2478" s="18" t="s">
        <v>17154</v>
      </c>
      <c r="H2478" s="18" t="s">
        <v>17155</v>
      </c>
      <c r="I2478" s="18" t="s">
        <v>1555</v>
      </c>
      <c r="J2478" s="18" t="s">
        <v>17156</v>
      </c>
      <c r="K2478" s="18" t="s">
        <v>4213</v>
      </c>
      <c r="L2478" s="20" t="s">
        <v>17157</v>
      </c>
      <c r="M2478" s="18" t="s">
        <v>4206</v>
      </c>
      <c r="N2478" s="21" t="s">
        <v>17158</v>
      </c>
      <c r="O2478" s="21" t="s">
        <v>17159</v>
      </c>
    </row>
    <row r="2479" spans="1:15" ht="15" customHeight="1">
      <c r="A2479" s="18" t="s">
        <v>342</v>
      </c>
      <c r="B2479" s="18" t="s">
        <v>343</v>
      </c>
      <c r="C2479" s="19">
        <v>25</v>
      </c>
      <c r="D2479" s="18" t="s">
        <v>859</v>
      </c>
      <c r="E2479" s="18" t="s">
        <v>17140</v>
      </c>
      <c r="F2479" s="20">
        <v>28274333</v>
      </c>
      <c r="G2479" s="18" t="s">
        <v>17160</v>
      </c>
      <c r="H2479" s="18" t="s">
        <v>17161</v>
      </c>
      <c r="I2479" s="18" t="s">
        <v>17162</v>
      </c>
      <c r="J2479" s="18" t="s">
        <v>17163</v>
      </c>
      <c r="K2479" s="18" t="s">
        <v>17164</v>
      </c>
      <c r="L2479" s="20" t="s">
        <v>17165</v>
      </c>
      <c r="M2479" s="18" t="s">
        <v>4275</v>
      </c>
      <c r="N2479" s="21" t="s">
        <v>17166</v>
      </c>
      <c r="O2479" s="21" t="s">
        <v>17167</v>
      </c>
    </row>
    <row r="2480" spans="1:15" ht="15" customHeight="1">
      <c r="A2480" s="18" t="s">
        <v>342</v>
      </c>
      <c r="B2480" s="18" t="s">
        <v>343</v>
      </c>
      <c r="C2480" s="19">
        <v>25</v>
      </c>
      <c r="D2480" s="18" t="s">
        <v>859</v>
      </c>
      <c r="E2480" s="18" t="s">
        <v>17140</v>
      </c>
      <c r="F2480" s="20">
        <v>26384587</v>
      </c>
      <c r="G2480" s="18" t="s">
        <v>17168</v>
      </c>
      <c r="H2480" s="18" t="s">
        <v>17169</v>
      </c>
      <c r="I2480" s="18" t="s">
        <v>2465</v>
      </c>
      <c r="J2480" s="18" t="s">
        <v>17170</v>
      </c>
      <c r="K2480" s="18" t="s">
        <v>4213</v>
      </c>
      <c r="L2480" s="20" t="s">
        <v>17171</v>
      </c>
      <c r="M2480" s="18" t="s">
        <v>4206</v>
      </c>
      <c r="N2480" s="21" t="s">
        <v>17172</v>
      </c>
      <c r="O2480" s="21" t="s">
        <v>17173</v>
      </c>
    </row>
    <row r="2481" spans="1:15" ht="15" customHeight="1">
      <c r="A2481" s="18" t="s">
        <v>342</v>
      </c>
      <c r="B2481" s="18" t="s">
        <v>343</v>
      </c>
      <c r="C2481" s="19">
        <v>25</v>
      </c>
      <c r="D2481" s="18" t="s">
        <v>859</v>
      </c>
      <c r="E2481" s="18" t="s">
        <v>17140</v>
      </c>
      <c r="F2481" s="20">
        <v>25526841</v>
      </c>
      <c r="G2481" s="18" t="s">
        <v>9937</v>
      </c>
      <c r="H2481" s="18" t="s">
        <v>9938</v>
      </c>
      <c r="I2481" s="18" t="s">
        <v>6923</v>
      </c>
      <c r="J2481" s="18"/>
      <c r="K2481" s="18" t="s">
        <v>9939</v>
      </c>
      <c r="L2481" s="20" t="s">
        <v>9940</v>
      </c>
      <c r="M2481" s="18" t="s">
        <v>9941</v>
      </c>
      <c r="N2481" s="21" t="s">
        <v>9942</v>
      </c>
      <c r="O2481" s="21" t="s">
        <v>9943</v>
      </c>
    </row>
    <row r="2482" spans="1:15" ht="15" customHeight="1">
      <c r="A2482" s="18" t="s">
        <v>342</v>
      </c>
      <c r="B2482" s="18" t="s">
        <v>343</v>
      </c>
      <c r="C2482" s="19">
        <v>25</v>
      </c>
      <c r="D2482" s="18" t="s">
        <v>859</v>
      </c>
      <c r="E2482" s="18" t="s">
        <v>17140</v>
      </c>
      <c r="F2482" s="20">
        <v>25645801</v>
      </c>
      <c r="G2482" s="18" t="s">
        <v>17174</v>
      </c>
      <c r="H2482" s="18" t="s">
        <v>17175</v>
      </c>
      <c r="I2482" s="18" t="s">
        <v>17176</v>
      </c>
      <c r="J2482" s="18"/>
      <c r="K2482" s="18" t="s">
        <v>17177</v>
      </c>
      <c r="L2482" s="20" t="s">
        <v>17178</v>
      </c>
      <c r="M2482" s="18" t="s">
        <v>4452</v>
      </c>
      <c r="N2482" s="21" t="s">
        <v>17179</v>
      </c>
      <c r="O2482" s="21" t="s">
        <v>17180</v>
      </c>
    </row>
    <row r="2483" spans="1:15" ht="15" customHeight="1">
      <c r="A2483" s="18" t="s">
        <v>342</v>
      </c>
      <c r="B2483" s="18" t="s">
        <v>343</v>
      </c>
      <c r="C2483" s="19">
        <v>25</v>
      </c>
      <c r="D2483" s="18" t="s">
        <v>859</v>
      </c>
      <c r="E2483" s="18" t="s">
        <v>17140</v>
      </c>
      <c r="F2483" s="20">
        <v>23909847</v>
      </c>
      <c r="G2483" s="18" t="s">
        <v>17181</v>
      </c>
      <c r="H2483" s="18" t="s">
        <v>17182</v>
      </c>
      <c r="I2483" s="18" t="s">
        <v>790</v>
      </c>
      <c r="J2483" s="18" t="s">
        <v>17183</v>
      </c>
      <c r="K2483" s="18" t="s">
        <v>4259</v>
      </c>
      <c r="L2483" s="20" t="s">
        <v>17184</v>
      </c>
      <c r="M2483" s="18" t="s">
        <v>4275</v>
      </c>
      <c r="N2483" s="21" t="s">
        <v>17185</v>
      </c>
      <c r="O2483" s="21" t="s">
        <v>17186</v>
      </c>
    </row>
    <row r="2484" spans="1:15" ht="15" customHeight="1">
      <c r="A2484" s="18" t="s">
        <v>342</v>
      </c>
      <c r="B2484" s="18" t="s">
        <v>343</v>
      </c>
      <c r="C2484" s="19">
        <v>25</v>
      </c>
      <c r="D2484" s="18" t="s">
        <v>859</v>
      </c>
      <c r="E2484" s="18" t="s">
        <v>17140</v>
      </c>
      <c r="F2484" s="20">
        <v>24399641</v>
      </c>
      <c r="G2484" s="18" t="s">
        <v>17054</v>
      </c>
      <c r="H2484" s="18" t="s">
        <v>17055</v>
      </c>
      <c r="I2484" s="18" t="s">
        <v>17056</v>
      </c>
      <c r="J2484" s="18" t="s">
        <v>17056</v>
      </c>
      <c r="K2484" s="18" t="s">
        <v>9820</v>
      </c>
      <c r="L2484" s="20" t="s">
        <v>17057</v>
      </c>
      <c r="M2484" s="18" t="s">
        <v>9915</v>
      </c>
      <c r="N2484" s="21" t="s">
        <v>17058</v>
      </c>
      <c r="O2484" s="21" t="s">
        <v>17059</v>
      </c>
    </row>
    <row r="2485" spans="1:15" ht="15" customHeight="1">
      <c r="A2485" s="18" t="s">
        <v>342</v>
      </c>
      <c r="B2485" s="18" t="s">
        <v>343</v>
      </c>
      <c r="C2485" s="19">
        <v>25</v>
      </c>
      <c r="D2485" s="18" t="s">
        <v>859</v>
      </c>
      <c r="E2485" s="18" t="s">
        <v>17140</v>
      </c>
      <c r="F2485" s="20">
        <v>23971318</v>
      </c>
      <c r="G2485" s="18" t="s">
        <v>17187</v>
      </c>
      <c r="H2485" s="18" t="s">
        <v>17188</v>
      </c>
      <c r="I2485" s="18" t="s">
        <v>17189</v>
      </c>
      <c r="J2485" s="18"/>
      <c r="K2485" s="18" t="s">
        <v>17190</v>
      </c>
      <c r="L2485" s="20" t="s">
        <v>17191</v>
      </c>
      <c r="M2485" s="18" t="s">
        <v>4206</v>
      </c>
      <c r="N2485" s="21" t="s">
        <v>17192</v>
      </c>
      <c r="O2485" s="18"/>
    </row>
    <row r="2486" spans="1:15" ht="15" customHeight="1">
      <c r="A2486" s="18" t="s">
        <v>342</v>
      </c>
      <c r="B2486" s="18" t="s">
        <v>343</v>
      </c>
      <c r="C2486" s="19">
        <v>25</v>
      </c>
      <c r="D2486" s="18" t="s">
        <v>859</v>
      </c>
      <c r="E2486" s="18" t="s">
        <v>17140</v>
      </c>
      <c r="F2486" s="20">
        <v>24335865</v>
      </c>
      <c r="G2486" s="18" t="s">
        <v>17193</v>
      </c>
      <c r="H2486" s="18" t="s">
        <v>17194</v>
      </c>
      <c r="I2486" s="18" t="s">
        <v>17195</v>
      </c>
      <c r="J2486" s="18"/>
      <c r="K2486" s="18" t="s">
        <v>17196</v>
      </c>
      <c r="L2486" s="20" t="s">
        <v>17197</v>
      </c>
      <c r="M2486" s="18" t="s">
        <v>4206</v>
      </c>
      <c r="N2486" s="21" t="s">
        <v>17198</v>
      </c>
      <c r="O2486" s="21" t="s">
        <v>17199</v>
      </c>
    </row>
    <row r="2487" spans="1:15" ht="15" customHeight="1">
      <c r="A2487" s="18" t="s">
        <v>342</v>
      </c>
      <c r="B2487" s="18" t="s">
        <v>343</v>
      </c>
      <c r="C2487" s="19">
        <v>25</v>
      </c>
      <c r="D2487" s="18" t="s">
        <v>859</v>
      </c>
      <c r="E2487" s="18" t="s">
        <v>17140</v>
      </c>
      <c r="F2487" s="20">
        <v>22404545</v>
      </c>
      <c r="G2487" s="18" t="s">
        <v>17200</v>
      </c>
      <c r="H2487" s="18" t="s">
        <v>17201</v>
      </c>
      <c r="I2487" s="18" t="s">
        <v>5666</v>
      </c>
      <c r="J2487" s="18" t="s">
        <v>17202</v>
      </c>
      <c r="K2487" s="18" t="s">
        <v>4213</v>
      </c>
      <c r="L2487" s="20" t="s">
        <v>17203</v>
      </c>
      <c r="M2487" s="18" t="s">
        <v>4275</v>
      </c>
      <c r="N2487" s="21" t="s">
        <v>17204</v>
      </c>
      <c r="O2487" s="21" t="s">
        <v>17205</v>
      </c>
    </row>
    <row r="2488" spans="1:15" ht="15" customHeight="1">
      <c r="A2488" s="18" t="s">
        <v>342</v>
      </c>
      <c r="B2488" s="18" t="s">
        <v>343</v>
      </c>
      <c r="C2488" s="19">
        <v>25</v>
      </c>
      <c r="D2488" s="18" t="s">
        <v>859</v>
      </c>
      <c r="E2488" s="18" t="s">
        <v>17140</v>
      </c>
      <c r="F2488" s="20">
        <v>20662837</v>
      </c>
      <c r="G2488" s="18" t="s">
        <v>17206</v>
      </c>
      <c r="H2488" s="18" t="s">
        <v>17207</v>
      </c>
      <c r="I2488" s="18" t="s">
        <v>1156</v>
      </c>
      <c r="J2488" s="18"/>
      <c r="K2488" s="18" t="s">
        <v>4213</v>
      </c>
      <c r="L2488" s="20" t="s">
        <v>17208</v>
      </c>
      <c r="M2488" s="18" t="s">
        <v>4275</v>
      </c>
      <c r="N2488" s="21" t="s">
        <v>17209</v>
      </c>
      <c r="O2488" s="21" t="s">
        <v>17210</v>
      </c>
    </row>
    <row r="2489" spans="1:15" ht="15" customHeight="1">
      <c r="A2489" s="18" t="s">
        <v>342</v>
      </c>
      <c r="B2489" s="18" t="s">
        <v>343</v>
      </c>
      <c r="C2489" s="19">
        <v>25</v>
      </c>
      <c r="D2489" s="18" t="s">
        <v>859</v>
      </c>
      <c r="E2489" s="18" t="s">
        <v>17140</v>
      </c>
      <c r="F2489" s="20">
        <v>12823311</v>
      </c>
      <c r="G2489" s="18" t="s">
        <v>17211</v>
      </c>
      <c r="H2489" s="18" t="s">
        <v>17212</v>
      </c>
      <c r="I2489" s="18" t="s">
        <v>1896</v>
      </c>
      <c r="J2489" s="18"/>
      <c r="K2489" s="18" t="s">
        <v>4450</v>
      </c>
      <c r="L2489" s="20" t="s">
        <v>17213</v>
      </c>
      <c r="M2489" s="18" t="s">
        <v>4215</v>
      </c>
      <c r="N2489" s="21" t="s">
        <v>17214</v>
      </c>
      <c r="O2489" s="21" t="s">
        <v>17215</v>
      </c>
    </row>
    <row r="2490" spans="1:15" ht="15" customHeight="1">
      <c r="A2490" s="18" t="s">
        <v>342</v>
      </c>
      <c r="B2490" s="18" t="s">
        <v>343</v>
      </c>
      <c r="C2490" s="19">
        <v>25</v>
      </c>
      <c r="D2490" s="18" t="s">
        <v>859</v>
      </c>
      <c r="E2490" s="18" t="s">
        <v>17140</v>
      </c>
      <c r="F2490" s="20">
        <v>12271539</v>
      </c>
      <c r="G2490" s="18" t="s">
        <v>17187</v>
      </c>
      <c r="H2490" s="18" t="s">
        <v>17216</v>
      </c>
      <c r="I2490" s="18" t="s">
        <v>17217</v>
      </c>
      <c r="J2490" s="18"/>
      <c r="K2490" s="18" t="s">
        <v>17218</v>
      </c>
      <c r="L2490" s="20" t="s">
        <v>17219</v>
      </c>
      <c r="M2490" s="18" t="s">
        <v>4215</v>
      </c>
      <c r="N2490" s="21" t="s">
        <v>17220</v>
      </c>
      <c r="O2490" s="21" t="s">
        <v>17221</v>
      </c>
    </row>
    <row r="2491" spans="1:15" ht="15" customHeight="1">
      <c r="A2491" s="18" t="s">
        <v>342</v>
      </c>
      <c r="B2491" s="18" t="s">
        <v>343</v>
      </c>
      <c r="C2491" s="19">
        <v>25</v>
      </c>
      <c r="D2491" s="18" t="s">
        <v>859</v>
      </c>
      <c r="E2491" s="18" t="s">
        <v>17140</v>
      </c>
      <c r="F2491" s="20">
        <v>11972875</v>
      </c>
      <c r="G2491" s="18" t="s">
        <v>17222</v>
      </c>
      <c r="H2491" s="18" t="s">
        <v>17223</v>
      </c>
      <c r="I2491" s="18" t="s">
        <v>5933</v>
      </c>
      <c r="J2491" s="18"/>
      <c r="K2491" s="18" t="s">
        <v>17224</v>
      </c>
      <c r="L2491" s="20" t="s">
        <v>17225</v>
      </c>
      <c r="M2491" s="18" t="s">
        <v>4275</v>
      </c>
      <c r="N2491" s="21" t="s">
        <v>17226</v>
      </c>
      <c r="O2491" s="21" t="s">
        <v>17227</v>
      </c>
    </row>
    <row r="2492" spans="1:15" ht="15" customHeight="1">
      <c r="A2492" s="18" t="s">
        <v>342</v>
      </c>
      <c r="B2492" s="18" t="s">
        <v>343</v>
      </c>
      <c r="C2492" s="19">
        <v>25</v>
      </c>
      <c r="D2492" s="18" t="s">
        <v>859</v>
      </c>
      <c r="E2492" s="18" t="s">
        <v>17140</v>
      </c>
      <c r="F2492" s="20">
        <v>12029899</v>
      </c>
      <c r="G2492" s="18" t="s">
        <v>17187</v>
      </c>
      <c r="H2492" s="18" t="s">
        <v>17228</v>
      </c>
      <c r="I2492" s="18" t="s">
        <v>17229</v>
      </c>
      <c r="J2492" s="18"/>
      <c r="K2492" s="18" t="s">
        <v>17230</v>
      </c>
      <c r="L2492" s="20" t="s">
        <v>17231</v>
      </c>
      <c r="M2492" s="18" t="s">
        <v>5496</v>
      </c>
      <c r="N2492" s="21" t="s">
        <v>17232</v>
      </c>
      <c r="O2492" s="18"/>
    </row>
    <row r="2493" spans="1:15" ht="15" customHeight="1">
      <c r="A2493" s="18" t="s">
        <v>351</v>
      </c>
      <c r="B2493" s="18" t="s">
        <v>352</v>
      </c>
      <c r="C2493" s="19">
        <v>26</v>
      </c>
      <c r="D2493" s="18" t="s">
        <v>861</v>
      </c>
      <c r="E2493" s="18" t="s">
        <v>17233</v>
      </c>
      <c r="F2493" s="20">
        <v>33993465</v>
      </c>
      <c r="G2493" s="18" t="s">
        <v>7797</v>
      </c>
      <c r="H2493" s="18" t="s">
        <v>2510</v>
      </c>
      <c r="I2493" s="18" t="s">
        <v>677</v>
      </c>
      <c r="J2493" s="18" t="s">
        <v>597</v>
      </c>
      <c r="K2493" s="18" t="s">
        <v>4213</v>
      </c>
      <c r="L2493" s="20" t="s">
        <v>7798</v>
      </c>
      <c r="M2493" s="18" t="s">
        <v>5235</v>
      </c>
      <c r="N2493" s="21" t="s">
        <v>7799</v>
      </c>
      <c r="O2493" s="21" t="s">
        <v>7800</v>
      </c>
    </row>
    <row r="2494" spans="1:15" ht="15" customHeight="1">
      <c r="A2494" s="18" t="s">
        <v>351</v>
      </c>
      <c r="B2494" s="18" t="s">
        <v>352</v>
      </c>
      <c r="C2494" s="19">
        <v>26</v>
      </c>
      <c r="D2494" s="18" t="s">
        <v>861</v>
      </c>
      <c r="E2494" s="18" t="s">
        <v>17233</v>
      </c>
      <c r="F2494" s="20">
        <v>21812829</v>
      </c>
      <c r="G2494" s="18" t="s">
        <v>17234</v>
      </c>
      <c r="H2494" s="18" t="s">
        <v>17235</v>
      </c>
      <c r="I2494" s="18" t="s">
        <v>4024</v>
      </c>
      <c r="J2494" s="18" t="s">
        <v>4946</v>
      </c>
      <c r="K2494" s="18" t="s">
        <v>4259</v>
      </c>
      <c r="L2494" s="20" t="s">
        <v>17236</v>
      </c>
      <c r="M2494" s="18" t="s">
        <v>4275</v>
      </c>
      <c r="N2494" s="21" t="s">
        <v>17237</v>
      </c>
      <c r="O2494" s="21" t="s">
        <v>17238</v>
      </c>
    </row>
    <row r="2495" spans="1:15" ht="15" customHeight="1">
      <c r="A2495" s="18" t="s">
        <v>351</v>
      </c>
      <c r="B2495" s="18" t="s">
        <v>352</v>
      </c>
      <c r="C2495" s="19">
        <v>26</v>
      </c>
      <c r="D2495" s="18" t="s">
        <v>861</v>
      </c>
      <c r="E2495" s="18" t="s">
        <v>17233</v>
      </c>
      <c r="F2495" s="20">
        <v>19076160</v>
      </c>
      <c r="G2495" s="18" t="s">
        <v>17239</v>
      </c>
      <c r="H2495" s="18" t="s">
        <v>17240</v>
      </c>
      <c r="I2495" s="18" t="s">
        <v>3809</v>
      </c>
      <c r="J2495" s="18" t="s">
        <v>17241</v>
      </c>
      <c r="K2495" s="18" t="s">
        <v>17242</v>
      </c>
      <c r="L2495" s="20" t="s">
        <v>17243</v>
      </c>
      <c r="M2495" s="18" t="s">
        <v>4612</v>
      </c>
      <c r="N2495" s="21" t="s">
        <v>17244</v>
      </c>
      <c r="O2495" s="21" t="s">
        <v>17245</v>
      </c>
    </row>
    <row r="2496" spans="1:15" ht="15" customHeight="1">
      <c r="A2496" s="18" t="s">
        <v>351</v>
      </c>
      <c r="B2496" s="18" t="s">
        <v>352</v>
      </c>
      <c r="C2496" s="19">
        <v>26</v>
      </c>
      <c r="D2496" s="18" t="s">
        <v>861</v>
      </c>
      <c r="E2496" s="18" t="s">
        <v>17233</v>
      </c>
      <c r="F2496" s="20">
        <v>18554227</v>
      </c>
      <c r="G2496" s="18" t="s">
        <v>17246</v>
      </c>
      <c r="H2496" s="18" t="s">
        <v>17247</v>
      </c>
      <c r="I2496" s="18" t="s">
        <v>14848</v>
      </c>
      <c r="J2496" s="18" t="s">
        <v>17248</v>
      </c>
      <c r="K2496" s="18" t="s">
        <v>4259</v>
      </c>
      <c r="L2496" s="20" t="s">
        <v>17249</v>
      </c>
      <c r="M2496" s="18" t="s">
        <v>4206</v>
      </c>
      <c r="N2496" s="21" t="s">
        <v>17250</v>
      </c>
      <c r="O2496" s="21" t="s">
        <v>17251</v>
      </c>
    </row>
    <row r="2497" spans="1:15" ht="15" customHeight="1">
      <c r="A2497" s="18" t="s">
        <v>351</v>
      </c>
      <c r="B2497" s="18" t="s">
        <v>352</v>
      </c>
      <c r="C2497" s="19">
        <v>26</v>
      </c>
      <c r="D2497" s="18" t="s">
        <v>861</v>
      </c>
      <c r="E2497" s="18" t="s">
        <v>17233</v>
      </c>
      <c r="F2497" s="20">
        <v>18637898</v>
      </c>
      <c r="G2497" s="18" t="s">
        <v>17252</v>
      </c>
      <c r="H2497" s="18" t="s">
        <v>17253</v>
      </c>
      <c r="I2497" s="18" t="s">
        <v>541</v>
      </c>
      <c r="J2497" s="18" t="s">
        <v>17254</v>
      </c>
      <c r="K2497" s="18" t="s">
        <v>4213</v>
      </c>
      <c r="L2497" s="20" t="s">
        <v>17255</v>
      </c>
      <c r="M2497" s="18" t="s">
        <v>4275</v>
      </c>
      <c r="N2497" s="21" t="s">
        <v>17256</v>
      </c>
      <c r="O2497" s="21" t="s">
        <v>17257</v>
      </c>
    </row>
    <row r="2498" spans="1:15" ht="15" customHeight="1">
      <c r="A2498" s="18" t="s">
        <v>351</v>
      </c>
      <c r="B2498" s="18" t="s">
        <v>352</v>
      </c>
      <c r="C2498" s="19">
        <v>26</v>
      </c>
      <c r="D2498" s="18" t="s">
        <v>861</v>
      </c>
      <c r="E2498" s="18" t="s">
        <v>17233</v>
      </c>
      <c r="F2498" s="20">
        <v>18565187</v>
      </c>
      <c r="G2498" s="18" t="s">
        <v>17258</v>
      </c>
      <c r="H2498" s="18" t="s">
        <v>17259</v>
      </c>
      <c r="I2498" s="18" t="s">
        <v>1690</v>
      </c>
      <c r="J2498" s="18" t="s">
        <v>17260</v>
      </c>
      <c r="K2498" s="18" t="s">
        <v>4213</v>
      </c>
      <c r="L2498" s="20" t="s">
        <v>17261</v>
      </c>
      <c r="M2498" s="18" t="s">
        <v>8426</v>
      </c>
      <c r="N2498" s="21" t="s">
        <v>17262</v>
      </c>
      <c r="O2498" s="21" t="s">
        <v>17263</v>
      </c>
    </row>
    <row r="2499" spans="1:15" ht="15" customHeight="1">
      <c r="A2499" s="18" t="s">
        <v>351</v>
      </c>
      <c r="B2499" s="18" t="s">
        <v>352</v>
      </c>
      <c r="C2499" s="19">
        <v>26</v>
      </c>
      <c r="D2499" s="18" t="s">
        <v>861</v>
      </c>
      <c r="E2499" s="18" t="s">
        <v>17233</v>
      </c>
      <c r="F2499" s="20">
        <v>17938023</v>
      </c>
      <c r="G2499" s="18" t="s">
        <v>17264</v>
      </c>
      <c r="H2499" s="18" t="s">
        <v>17265</v>
      </c>
      <c r="I2499" s="18" t="s">
        <v>938</v>
      </c>
      <c r="J2499" s="18"/>
      <c r="K2499" s="18" t="s">
        <v>4552</v>
      </c>
      <c r="L2499" s="20" t="s">
        <v>17266</v>
      </c>
      <c r="M2499" s="18" t="s">
        <v>4982</v>
      </c>
      <c r="N2499" s="21" t="s">
        <v>17267</v>
      </c>
      <c r="O2499" s="21" t="s">
        <v>17268</v>
      </c>
    </row>
    <row r="2500" spans="1:15" ht="15" customHeight="1">
      <c r="A2500" s="18" t="s">
        <v>351</v>
      </c>
      <c r="B2500" s="18" t="s">
        <v>352</v>
      </c>
      <c r="C2500" s="19">
        <v>26</v>
      </c>
      <c r="D2500" s="18" t="s">
        <v>861</v>
      </c>
      <c r="E2500" s="18" t="s">
        <v>17233</v>
      </c>
      <c r="F2500" s="20">
        <v>17894698</v>
      </c>
      <c r="G2500" s="18" t="s">
        <v>17269</v>
      </c>
      <c r="H2500" s="18" t="s">
        <v>17270</v>
      </c>
      <c r="I2500" s="18" t="s">
        <v>1455</v>
      </c>
      <c r="J2500" s="18"/>
      <c r="K2500" s="18" t="s">
        <v>4259</v>
      </c>
      <c r="L2500" s="20" t="s">
        <v>17271</v>
      </c>
      <c r="M2500" s="18" t="s">
        <v>4341</v>
      </c>
      <c r="N2500" s="21" t="s">
        <v>17272</v>
      </c>
      <c r="O2500" s="21" t="s">
        <v>17273</v>
      </c>
    </row>
    <row r="2501" spans="1:15" ht="15" customHeight="1">
      <c r="A2501" s="18" t="s">
        <v>351</v>
      </c>
      <c r="B2501" s="18" t="s">
        <v>352</v>
      </c>
      <c r="C2501" s="19">
        <v>26</v>
      </c>
      <c r="D2501" s="18" t="s">
        <v>861</v>
      </c>
      <c r="E2501" s="18" t="s">
        <v>17233</v>
      </c>
      <c r="F2501" s="20">
        <v>17868211</v>
      </c>
      <c r="G2501" s="18" t="s">
        <v>17274</v>
      </c>
      <c r="H2501" s="18" t="s">
        <v>17275</v>
      </c>
      <c r="I2501" s="18" t="s">
        <v>1455</v>
      </c>
      <c r="J2501" s="18"/>
      <c r="K2501" s="18" t="s">
        <v>7187</v>
      </c>
      <c r="L2501" s="20" t="s">
        <v>17276</v>
      </c>
      <c r="M2501" s="18" t="s">
        <v>4215</v>
      </c>
      <c r="N2501" s="21" t="s">
        <v>17277</v>
      </c>
      <c r="O2501" s="21" t="s">
        <v>17278</v>
      </c>
    </row>
    <row r="2502" spans="1:15" ht="15" customHeight="1">
      <c r="A2502" s="18" t="s">
        <v>351</v>
      </c>
      <c r="B2502" s="18" t="s">
        <v>352</v>
      </c>
      <c r="C2502" s="19">
        <v>26</v>
      </c>
      <c r="D2502" s="18" t="s">
        <v>861</v>
      </c>
      <c r="E2502" s="18" t="s">
        <v>17233</v>
      </c>
      <c r="F2502" s="20">
        <v>17671885</v>
      </c>
      <c r="G2502" s="18" t="s">
        <v>17279</v>
      </c>
      <c r="H2502" s="18" t="s">
        <v>17280</v>
      </c>
      <c r="I2502" s="18" t="s">
        <v>615</v>
      </c>
      <c r="J2502" s="18"/>
      <c r="K2502" s="18" t="s">
        <v>4483</v>
      </c>
      <c r="L2502" s="20" t="s">
        <v>17281</v>
      </c>
      <c r="M2502" s="18" t="s">
        <v>4206</v>
      </c>
      <c r="N2502" s="21" t="s">
        <v>17282</v>
      </c>
      <c r="O2502" s="21" t="s">
        <v>17283</v>
      </c>
    </row>
    <row r="2503" spans="1:15" ht="15" customHeight="1">
      <c r="A2503" s="18" t="s">
        <v>351</v>
      </c>
      <c r="B2503" s="18" t="s">
        <v>352</v>
      </c>
      <c r="C2503" s="19">
        <v>26</v>
      </c>
      <c r="D2503" s="18" t="s">
        <v>861</v>
      </c>
      <c r="E2503" s="18" t="s">
        <v>17233</v>
      </c>
      <c r="F2503" s="20">
        <v>17538807</v>
      </c>
      <c r="G2503" s="18" t="s">
        <v>17284</v>
      </c>
      <c r="H2503" s="18" t="s">
        <v>17285</v>
      </c>
      <c r="I2503" s="18" t="s">
        <v>615</v>
      </c>
      <c r="J2503" s="18"/>
      <c r="K2503" s="18" t="s">
        <v>4483</v>
      </c>
      <c r="L2503" s="20" t="s">
        <v>17286</v>
      </c>
      <c r="M2503" s="18" t="s">
        <v>4452</v>
      </c>
      <c r="N2503" s="21" t="s">
        <v>17287</v>
      </c>
      <c r="O2503" s="21" t="s">
        <v>17288</v>
      </c>
    </row>
    <row r="2504" spans="1:15" ht="15" customHeight="1">
      <c r="A2504" s="18" t="s">
        <v>351</v>
      </c>
      <c r="B2504" s="18" t="s">
        <v>352</v>
      </c>
      <c r="C2504" s="19">
        <v>26</v>
      </c>
      <c r="D2504" s="18" t="s">
        <v>861</v>
      </c>
      <c r="E2504" s="18" t="s">
        <v>17233</v>
      </c>
      <c r="F2504" s="20">
        <v>16581570</v>
      </c>
      <c r="G2504" s="18" t="s">
        <v>17289</v>
      </c>
      <c r="H2504" s="18" t="s">
        <v>17290</v>
      </c>
      <c r="I2504" s="18" t="s">
        <v>17291</v>
      </c>
      <c r="J2504" s="18"/>
      <c r="K2504" s="18" t="s">
        <v>5032</v>
      </c>
      <c r="L2504" s="20" t="s">
        <v>17292</v>
      </c>
      <c r="M2504" s="18" t="s">
        <v>17293</v>
      </c>
      <c r="N2504" s="21" t="s">
        <v>17294</v>
      </c>
      <c r="O2504" s="18"/>
    </row>
    <row r="2505" spans="1:15" ht="15" customHeight="1">
      <c r="A2505" s="18" t="s">
        <v>351</v>
      </c>
      <c r="B2505" s="18" t="s">
        <v>352</v>
      </c>
      <c r="C2505" s="19">
        <v>26</v>
      </c>
      <c r="D2505" s="18" t="s">
        <v>861</v>
      </c>
      <c r="E2505" s="18" t="s">
        <v>17233</v>
      </c>
      <c r="F2505" s="20">
        <v>16428145</v>
      </c>
      <c r="G2505" s="18" t="s">
        <v>17295</v>
      </c>
      <c r="H2505" s="18" t="s">
        <v>17296</v>
      </c>
      <c r="I2505" s="18" t="s">
        <v>860</v>
      </c>
      <c r="J2505" s="18"/>
      <c r="K2505" s="18" t="s">
        <v>4483</v>
      </c>
      <c r="L2505" s="20" t="s">
        <v>17297</v>
      </c>
      <c r="M2505" s="18" t="s">
        <v>4215</v>
      </c>
      <c r="N2505" s="21" t="s">
        <v>17298</v>
      </c>
      <c r="O2505" s="21" t="s">
        <v>17299</v>
      </c>
    </row>
    <row r="2506" spans="1:15" ht="15" customHeight="1">
      <c r="A2506" s="18" t="s">
        <v>351</v>
      </c>
      <c r="B2506" s="18" t="s">
        <v>352</v>
      </c>
      <c r="C2506" s="19">
        <v>26</v>
      </c>
      <c r="D2506" s="18" t="s">
        <v>861</v>
      </c>
      <c r="E2506" s="18" t="s">
        <v>17233</v>
      </c>
      <c r="F2506" s="20">
        <v>15548171</v>
      </c>
      <c r="G2506" s="18" t="s">
        <v>17300</v>
      </c>
      <c r="H2506" s="18" t="s">
        <v>17301</v>
      </c>
      <c r="I2506" s="18" t="s">
        <v>5896</v>
      </c>
      <c r="J2506" s="18"/>
      <c r="K2506" s="18" t="s">
        <v>4213</v>
      </c>
      <c r="L2506" s="20" t="s">
        <v>17302</v>
      </c>
      <c r="M2506" s="18" t="s">
        <v>4341</v>
      </c>
      <c r="N2506" s="21" t="s">
        <v>17303</v>
      </c>
      <c r="O2506" s="21" t="s">
        <v>17304</v>
      </c>
    </row>
    <row r="2507" spans="1:15" ht="15" customHeight="1">
      <c r="A2507" s="18" t="s">
        <v>351</v>
      </c>
      <c r="B2507" s="18" t="s">
        <v>352</v>
      </c>
      <c r="C2507" s="19">
        <v>26</v>
      </c>
      <c r="D2507" s="18" t="s">
        <v>861</v>
      </c>
      <c r="E2507" s="18" t="s">
        <v>17233</v>
      </c>
      <c r="F2507" s="20">
        <v>15099371</v>
      </c>
      <c r="G2507" s="18" t="s">
        <v>17305</v>
      </c>
      <c r="H2507" s="18" t="s">
        <v>17306</v>
      </c>
      <c r="I2507" s="18" t="s">
        <v>8573</v>
      </c>
      <c r="J2507" s="18"/>
      <c r="K2507" s="18" t="s">
        <v>4213</v>
      </c>
      <c r="L2507" s="20" t="s">
        <v>17307</v>
      </c>
      <c r="M2507" s="18" t="s">
        <v>4452</v>
      </c>
      <c r="N2507" s="21" t="s">
        <v>17308</v>
      </c>
      <c r="O2507" s="21" t="s">
        <v>17309</v>
      </c>
    </row>
    <row r="2508" spans="1:15" ht="15" customHeight="1">
      <c r="A2508" s="18" t="s">
        <v>351</v>
      </c>
      <c r="B2508" s="18" t="s">
        <v>352</v>
      </c>
      <c r="C2508" s="19">
        <v>26</v>
      </c>
      <c r="D2508" s="18" t="s">
        <v>861</v>
      </c>
      <c r="E2508" s="18" t="s">
        <v>17233</v>
      </c>
      <c r="F2508" s="20">
        <v>14997777</v>
      </c>
      <c r="G2508" s="18" t="s">
        <v>17310</v>
      </c>
      <c r="H2508" s="18" t="s">
        <v>17311</v>
      </c>
      <c r="I2508" s="18" t="s">
        <v>8602</v>
      </c>
      <c r="J2508" s="18"/>
      <c r="K2508" s="18" t="s">
        <v>13719</v>
      </c>
      <c r="L2508" s="20" t="s">
        <v>17312</v>
      </c>
      <c r="M2508" s="18" t="s">
        <v>4341</v>
      </c>
      <c r="N2508" s="21" t="s">
        <v>17313</v>
      </c>
      <c r="O2508" s="18"/>
    </row>
    <row r="2509" spans="1:15" ht="15" customHeight="1">
      <c r="A2509" s="18" t="s">
        <v>351</v>
      </c>
      <c r="B2509" s="18" t="s">
        <v>352</v>
      </c>
      <c r="C2509" s="19">
        <v>26</v>
      </c>
      <c r="D2509" s="18" t="s">
        <v>861</v>
      </c>
      <c r="E2509" s="18" t="s">
        <v>17233</v>
      </c>
      <c r="F2509" s="20">
        <v>14660269</v>
      </c>
      <c r="G2509" s="18" t="s">
        <v>17314</v>
      </c>
      <c r="H2509" s="18" t="s">
        <v>17315</v>
      </c>
      <c r="I2509" s="18" t="s">
        <v>1891</v>
      </c>
      <c r="J2509" s="18"/>
      <c r="K2509" s="18" t="s">
        <v>4483</v>
      </c>
      <c r="L2509" s="20" t="s">
        <v>17316</v>
      </c>
      <c r="M2509" s="18" t="s">
        <v>4452</v>
      </c>
      <c r="N2509" s="21" t="s">
        <v>17317</v>
      </c>
      <c r="O2509" s="21" t="s">
        <v>17318</v>
      </c>
    </row>
    <row r="2510" spans="1:15" ht="15" customHeight="1">
      <c r="A2510" s="18" t="s">
        <v>351</v>
      </c>
      <c r="B2510" s="18" t="s">
        <v>352</v>
      </c>
      <c r="C2510" s="19">
        <v>26</v>
      </c>
      <c r="D2510" s="18" t="s">
        <v>861</v>
      </c>
      <c r="E2510" s="18" t="s">
        <v>17233</v>
      </c>
      <c r="F2510" s="20">
        <v>12775319</v>
      </c>
      <c r="G2510" s="18" t="s">
        <v>17319</v>
      </c>
      <c r="H2510" s="18" t="s">
        <v>17320</v>
      </c>
      <c r="I2510" s="18" t="s">
        <v>17321</v>
      </c>
      <c r="J2510" s="18"/>
      <c r="K2510" s="18" t="s">
        <v>4483</v>
      </c>
      <c r="L2510" s="20" t="s">
        <v>17322</v>
      </c>
      <c r="M2510" s="18" t="s">
        <v>4452</v>
      </c>
      <c r="N2510" s="21" t="s">
        <v>17323</v>
      </c>
      <c r="O2510" s="18"/>
    </row>
    <row r="2511" spans="1:15" ht="15" customHeight="1">
      <c r="A2511" s="18" t="s">
        <v>351</v>
      </c>
      <c r="B2511" s="18" t="s">
        <v>352</v>
      </c>
      <c r="C2511" s="19">
        <v>26</v>
      </c>
      <c r="D2511" s="18" t="s">
        <v>861</v>
      </c>
      <c r="E2511" s="18" t="s">
        <v>17233</v>
      </c>
      <c r="F2511" s="20">
        <v>12828761</v>
      </c>
      <c r="G2511" s="18" t="s">
        <v>17324</v>
      </c>
      <c r="H2511" s="18" t="s">
        <v>17325</v>
      </c>
      <c r="I2511" s="18" t="s">
        <v>17321</v>
      </c>
      <c r="J2511" s="18"/>
      <c r="K2511" s="18" t="s">
        <v>4213</v>
      </c>
      <c r="L2511" s="20" t="s">
        <v>17326</v>
      </c>
      <c r="M2511" s="18" t="s">
        <v>4452</v>
      </c>
      <c r="N2511" s="21" t="s">
        <v>17327</v>
      </c>
      <c r="O2511" s="21" t="s">
        <v>17328</v>
      </c>
    </row>
    <row r="2512" spans="1:15" ht="15" customHeight="1">
      <c r="A2512" s="18" t="s">
        <v>351</v>
      </c>
      <c r="B2512" s="18" t="s">
        <v>352</v>
      </c>
      <c r="C2512" s="19">
        <v>26</v>
      </c>
      <c r="D2512" s="18" t="s">
        <v>861</v>
      </c>
      <c r="E2512" s="18" t="s">
        <v>17233</v>
      </c>
      <c r="F2512" s="20">
        <v>12745850</v>
      </c>
      <c r="G2512" s="18" t="s">
        <v>17329</v>
      </c>
      <c r="H2512" s="18" t="s">
        <v>17330</v>
      </c>
      <c r="I2512" s="18" t="s">
        <v>15101</v>
      </c>
      <c r="J2512" s="18"/>
      <c r="K2512" s="18" t="s">
        <v>4483</v>
      </c>
      <c r="L2512" s="20" t="s">
        <v>17331</v>
      </c>
      <c r="M2512" s="18" t="s">
        <v>4334</v>
      </c>
      <c r="N2512" s="21" t="s">
        <v>17332</v>
      </c>
      <c r="O2512" s="21" t="s">
        <v>17333</v>
      </c>
    </row>
    <row r="2513" spans="1:15" ht="15" customHeight="1">
      <c r="A2513" s="18" t="s">
        <v>351</v>
      </c>
      <c r="B2513" s="18" t="s">
        <v>352</v>
      </c>
      <c r="C2513" s="19">
        <v>26</v>
      </c>
      <c r="D2513" s="18" t="s">
        <v>861</v>
      </c>
      <c r="E2513" s="18" t="s">
        <v>17233</v>
      </c>
      <c r="F2513" s="20">
        <v>11903259</v>
      </c>
      <c r="G2513" s="18" t="s">
        <v>17334</v>
      </c>
      <c r="H2513" s="18" t="s">
        <v>17335</v>
      </c>
      <c r="I2513" s="18" t="s">
        <v>8655</v>
      </c>
      <c r="J2513" s="18"/>
      <c r="K2513" s="18" t="s">
        <v>4213</v>
      </c>
      <c r="L2513" s="20" t="s">
        <v>17336</v>
      </c>
      <c r="M2513" s="18" t="s">
        <v>4982</v>
      </c>
      <c r="N2513" s="21" t="s">
        <v>17337</v>
      </c>
      <c r="O2513" s="21" t="s">
        <v>17338</v>
      </c>
    </row>
    <row r="2514" spans="1:15" ht="15" customHeight="1">
      <c r="A2514" s="18" t="s">
        <v>351</v>
      </c>
      <c r="B2514" s="18" t="s">
        <v>352</v>
      </c>
      <c r="C2514" s="19">
        <v>26</v>
      </c>
      <c r="D2514" s="18" t="s">
        <v>861</v>
      </c>
      <c r="E2514" s="18" t="s">
        <v>17233</v>
      </c>
      <c r="F2514" s="20">
        <v>11298558</v>
      </c>
      <c r="G2514" s="18" t="s">
        <v>17339</v>
      </c>
      <c r="H2514" s="18" t="s">
        <v>17340</v>
      </c>
      <c r="I2514" s="18" t="s">
        <v>2036</v>
      </c>
      <c r="J2514" s="18"/>
      <c r="K2514" s="18" t="s">
        <v>4213</v>
      </c>
      <c r="L2514" s="20" t="s">
        <v>17341</v>
      </c>
      <c r="M2514" s="18" t="s">
        <v>4452</v>
      </c>
      <c r="N2514" s="21" t="s">
        <v>17342</v>
      </c>
      <c r="O2514" s="21" t="s">
        <v>17343</v>
      </c>
    </row>
    <row r="2515" spans="1:15" ht="15" customHeight="1">
      <c r="A2515" s="18" t="s">
        <v>351</v>
      </c>
      <c r="B2515" s="18" t="s">
        <v>352</v>
      </c>
      <c r="C2515" s="19">
        <v>26</v>
      </c>
      <c r="D2515" s="18" t="s">
        <v>861</v>
      </c>
      <c r="E2515" s="18" t="s">
        <v>17233</v>
      </c>
      <c r="F2515" s="20">
        <v>11069469</v>
      </c>
      <c r="G2515" s="18" t="s">
        <v>17344</v>
      </c>
      <c r="H2515" s="18" t="s">
        <v>17345</v>
      </c>
      <c r="I2515" s="18" t="s">
        <v>1724</v>
      </c>
      <c r="J2515" s="18"/>
      <c r="K2515" s="18" t="s">
        <v>4213</v>
      </c>
      <c r="L2515" s="20" t="s">
        <v>17346</v>
      </c>
      <c r="M2515" s="18" t="s">
        <v>4452</v>
      </c>
      <c r="N2515" s="21" t="s">
        <v>17347</v>
      </c>
      <c r="O2515" s="21" t="s">
        <v>17348</v>
      </c>
    </row>
    <row r="2516" spans="1:15" ht="15" customHeight="1">
      <c r="A2516" s="18" t="s">
        <v>351</v>
      </c>
      <c r="B2516" s="18" t="s">
        <v>352</v>
      </c>
      <c r="C2516" s="19">
        <v>26</v>
      </c>
      <c r="D2516" s="18" t="s">
        <v>861</v>
      </c>
      <c r="E2516" s="18" t="s">
        <v>17233</v>
      </c>
      <c r="F2516" s="20">
        <v>11012595</v>
      </c>
      <c r="G2516" s="18" t="s">
        <v>17349</v>
      </c>
      <c r="H2516" s="18" t="s">
        <v>17350</v>
      </c>
      <c r="I2516" s="18" t="s">
        <v>8730</v>
      </c>
      <c r="J2516" s="18"/>
      <c r="K2516" s="18" t="s">
        <v>4450</v>
      </c>
      <c r="L2516" s="20" t="s">
        <v>17351</v>
      </c>
      <c r="M2516" s="18" t="s">
        <v>4452</v>
      </c>
      <c r="N2516" s="21" t="s">
        <v>17352</v>
      </c>
      <c r="O2516" s="21" t="s">
        <v>17353</v>
      </c>
    </row>
    <row r="2517" spans="1:15" ht="15" customHeight="1">
      <c r="A2517" s="18" t="s">
        <v>351</v>
      </c>
      <c r="B2517" s="18" t="s">
        <v>352</v>
      </c>
      <c r="C2517" s="19">
        <v>26</v>
      </c>
      <c r="D2517" s="18" t="s">
        <v>861</v>
      </c>
      <c r="E2517" s="18" t="s">
        <v>17233</v>
      </c>
      <c r="F2517" s="20">
        <v>10886172</v>
      </c>
      <c r="G2517" s="18" t="s">
        <v>17295</v>
      </c>
      <c r="H2517" s="18" t="s">
        <v>17354</v>
      </c>
      <c r="I2517" s="18" t="s">
        <v>8730</v>
      </c>
      <c r="J2517" s="18"/>
      <c r="K2517" s="18" t="s">
        <v>4213</v>
      </c>
      <c r="L2517" s="20" t="s">
        <v>17355</v>
      </c>
      <c r="M2517" s="18" t="s">
        <v>4373</v>
      </c>
      <c r="N2517" s="21" t="s">
        <v>17356</v>
      </c>
      <c r="O2517" s="21" t="s">
        <v>17357</v>
      </c>
    </row>
    <row r="2518" spans="1:15" ht="15" customHeight="1">
      <c r="A2518" s="18" t="s">
        <v>351</v>
      </c>
      <c r="B2518" s="18" t="s">
        <v>352</v>
      </c>
      <c r="C2518" s="19">
        <v>26</v>
      </c>
      <c r="D2518" s="18" t="s">
        <v>861</v>
      </c>
      <c r="E2518" s="18" t="s">
        <v>17233</v>
      </c>
      <c r="F2518" s="20">
        <v>9349325</v>
      </c>
      <c r="G2518" s="18" t="s">
        <v>17358</v>
      </c>
      <c r="H2518" s="18" t="s">
        <v>17359</v>
      </c>
      <c r="I2518" s="18" t="s">
        <v>7058</v>
      </c>
      <c r="J2518" s="18"/>
      <c r="K2518" s="18" t="s">
        <v>4213</v>
      </c>
      <c r="L2518" s="20" t="s">
        <v>17360</v>
      </c>
      <c r="M2518" s="18" t="s">
        <v>4275</v>
      </c>
      <c r="N2518" s="21" t="s">
        <v>17361</v>
      </c>
      <c r="O2518" s="21" t="s">
        <v>17362</v>
      </c>
    </row>
    <row r="2519" spans="1:15" ht="15" customHeight="1">
      <c r="A2519" s="18" t="s">
        <v>351</v>
      </c>
      <c r="B2519" s="18" t="s">
        <v>352</v>
      </c>
      <c r="C2519" s="19">
        <v>26</v>
      </c>
      <c r="D2519" s="18" t="s">
        <v>861</v>
      </c>
      <c r="E2519" s="18" t="s">
        <v>17233</v>
      </c>
      <c r="F2519" s="20">
        <v>9155947</v>
      </c>
      <c r="G2519" s="18" t="s">
        <v>17363</v>
      </c>
      <c r="H2519" s="18" t="s">
        <v>17364</v>
      </c>
      <c r="I2519" s="18" t="s">
        <v>2057</v>
      </c>
      <c r="J2519" s="18"/>
      <c r="K2519" s="18" t="s">
        <v>4213</v>
      </c>
      <c r="L2519" s="20" t="s">
        <v>17365</v>
      </c>
      <c r="M2519" s="18" t="s">
        <v>4206</v>
      </c>
      <c r="N2519" s="21" t="s">
        <v>17366</v>
      </c>
      <c r="O2519" s="21" t="s">
        <v>17367</v>
      </c>
    </row>
    <row r="2520" spans="1:15" ht="15" customHeight="1">
      <c r="A2520" s="18" t="s">
        <v>351</v>
      </c>
      <c r="B2520" s="18" t="s">
        <v>352</v>
      </c>
      <c r="C2520" s="19">
        <v>26</v>
      </c>
      <c r="D2520" s="18" t="s">
        <v>861</v>
      </c>
      <c r="E2520" s="18" t="s">
        <v>17233</v>
      </c>
      <c r="F2520" s="20">
        <v>9155946</v>
      </c>
      <c r="G2520" s="18" t="s">
        <v>17368</v>
      </c>
      <c r="H2520" s="18" t="s">
        <v>17369</v>
      </c>
      <c r="I2520" s="18" t="s">
        <v>2057</v>
      </c>
      <c r="J2520" s="18"/>
      <c r="K2520" s="18" t="s">
        <v>4213</v>
      </c>
      <c r="L2520" s="20" t="s">
        <v>17370</v>
      </c>
      <c r="M2520" s="18" t="s">
        <v>4206</v>
      </c>
      <c r="N2520" s="21" t="s">
        <v>17371</v>
      </c>
      <c r="O2520" s="21" t="s">
        <v>17372</v>
      </c>
    </row>
    <row r="2521" spans="1:15" ht="15" customHeight="1">
      <c r="A2521" s="18" t="s">
        <v>351</v>
      </c>
      <c r="B2521" s="18" t="s">
        <v>352</v>
      </c>
      <c r="C2521" s="19">
        <v>26</v>
      </c>
      <c r="D2521" s="18" t="s">
        <v>861</v>
      </c>
      <c r="E2521" s="18" t="s">
        <v>17233</v>
      </c>
      <c r="F2521" s="20">
        <v>8881901</v>
      </c>
      <c r="G2521" s="18" t="s">
        <v>17295</v>
      </c>
      <c r="H2521" s="18" t="s">
        <v>17373</v>
      </c>
      <c r="I2521" s="18" t="s">
        <v>2066</v>
      </c>
      <c r="J2521" s="18"/>
      <c r="K2521" s="18" t="s">
        <v>4213</v>
      </c>
      <c r="L2521" s="20" t="s">
        <v>17374</v>
      </c>
      <c r="M2521" s="18" t="s">
        <v>4206</v>
      </c>
      <c r="N2521" s="21" t="s">
        <v>17375</v>
      </c>
      <c r="O2521" s="21" t="s">
        <v>17376</v>
      </c>
    </row>
    <row r="2522" spans="1:15" ht="15" customHeight="1">
      <c r="A2522" s="18" t="s">
        <v>351</v>
      </c>
      <c r="B2522" s="18" t="s">
        <v>352</v>
      </c>
      <c r="C2522" s="19">
        <v>26</v>
      </c>
      <c r="D2522" s="18" t="s">
        <v>861</v>
      </c>
      <c r="E2522" s="18" t="s">
        <v>17233</v>
      </c>
      <c r="F2522" s="20">
        <v>8733391</v>
      </c>
      <c r="G2522" s="18" t="s">
        <v>17377</v>
      </c>
      <c r="H2522" s="18" t="s">
        <v>17378</v>
      </c>
      <c r="I2522" s="18" t="s">
        <v>6073</v>
      </c>
      <c r="J2522" s="18"/>
      <c r="K2522" s="18" t="s">
        <v>4213</v>
      </c>
      <c r="L2522" s="20" t="s">
        <v>17379</v>
      </c>
      <c r="M2522" s="18" t="s">
        <v>4452</v>
      </c>
      <c r="N2522" s="21" t="s">
        <v>17380</v>
      </c>
      <c r="O2522" s="21" t="s">
        <v>17381</v>
      </c>
    </row>
    <row r="2523" spans="1:15" ht="15" customHeight="1">
      <c r="A2523" s="18" t="s">
        <v>351</v>
      </c>
      <c r="B2523" s="18" t="s">
        <v>352</v>
      </c>
      <c r="C2523" s="19">
        <v>26</v>
      </c>
      <c r="D2523" s="18" t="s">
        <v>861</v>
      </c>
      <c r="E2523" s="18" t="s">
        <v>17233</v>
      </c>
      <c r="F2523" s="20">
        <v>7772488</v>
      </c>
      <c r="G2523" s="18" t="s">
        <v>17382</v>
      </c>
      <c r="H2523" s="18" t="s">
        <v>17383</v>
      </c>
      <c r="I2523" s="18" t="s">
        <v>13766</v>
      </c>
      <c r="J2523" s="18"/>
      <c r="K2523" s="18" t="s">
        <v>4213</v>
      </c>
      <c r="L2523" s="20" t="s">
        <v>17384</v>
      </c>
      <c r="M2523" s="18" t="s">
        <v>4452</v>
      </c>
      <c r="N2523" s="21" t="s">
        <v>17385</v>
      </c>
      <c r="O2523" s="21" t="s">
        <v>17386</v>
      </c>
    </row>
    <row r="2524" spans="1:15" ht="15" customHeight="1">
      <c r="A2524" s="18" t="s">
        <v>351</v>
      </c>
      <c r="B2524" s="18" t="s">
        <v>352</v>
      </c>
      <c r="C2524" s="19">
        <v>26</v>
      </c>
      <c r="D2524" s="18" t="s">
        <v>861</v>
      </c>
      <c r="E2524" s="18" t="s">
        <v>17233</v>
      </c>
      <c r="F2524" s="20">
        <v>7772484</v>
      </c>
      <c r="G2524" s="18" t="s">
        <v>17387</v>
      </c>
      <c r="H2524" s="18" t="s">
        <v>17388</v>
      </c>
      <c r="I2524" s="18" t="s">
        <v>13766</v>
      </c>
      <c r="J2524" s="18"/>
      <c r="K2524" s="18" t="s">
        <v>4213</v>
      </c>
      <c r="L2524" s="20" t="s">
        <v>17389</v>
      </c>
      <c r="M2524" s="18" t="s">
        <v>4247</v>
      </c>
      <c r="N2524" s="21" t="s">
        <v>17390</v>
      </c>
      <c r="O2524" s="21" t="s">
        <v>17391</v>
      </c>
    </row>
    <row r="2525" spans="1:15" ht="15" customHeight="1">
      <c r="A2525" s="18" t="s">
        <v>351</v>
      </c>
      <c r="B2525" s="18" t="s">
        <v>352</v>
      </c>
      <c r="C2525" s="19">
        <v>26</v>
      </c>
      <c r="D2525" s="18" t="s">
        <v>861</v>
      </c>
      <c r="E2525" s="18" t="s">
        <v>17233</v>
      </c>
      <c r="F2525" s="20">
        <v>7718452</v>
      </c>
      <c r="G2525" s="18" t="s">
        <v>17392</v>
      </c>
      <c r="H2525" s="18" t="s">
        <v>17393</v>
      </c>
      <c r="I2525" s="18" t="s">
        <v>2074</v>
      </c>
      <c r="J2525" s="18"/>
      <c r="K2525" s="18" t="s">
        <v>4213</v>
      </c>
      <c r="L2525" s="20" t="s">
        <v>17394</v>
      </c>
      <c r="M2525" s="18" t="s">
        <v>4206</v>
      </c>
      <c r="N2525" s="21" t="s">
        <v>17395</v>
      </c>
      <c r="O2525" s="21" t="s">
        <v>17396</v>
      </c>
    </row>
    <row r="2526" spans="1:15" ht="15" customHeight="1">
      <c r="A2526" s="18" t="s">
        <v>351</v>
      </c>
      <c r="B2526" s="18" t="s">
        <v>352</v>
      </c>
      <c r="C2526" s="19">
        <v>26</v>
      </c>
      <c r="D2526" s="18" t="s">
        <v>861</v>
      </c>
      <c r="E2526" s="18" t="s">
        <v>17233</v>
      </c>
      <c r="F2526" s="20">
        <v>7861894</v>
      </c>
      <c r="G2526" s="18" t="s">
        <v>17397</v>
      </c>
      <c r="H2526" s="18" t="s">
        <v>17398</v>
      </c>
      <c r="I2526" s="18" t="s">
        <v>17399</v>
      </c>
      <c r="J2526" s="18"/>
      <c r="K2526" s="18" t="s">
        <v>6780</v>
      </c>
      <c r="L2526" s="20" t="s">
        <v>17400</v>
      </c>
      <c r="M2526" s="18" t="s">
        <v>4612</v>
      </c>
      <c r="N2526" s="21" t="s">
        <v>17401</v>
      </c>
      <c r="O2526" s="21" t="s">
        <v>17402</v>
      </c>
    </row>
    <row r="2527" spans="1:15" ht="15" customHeight="1">
      <c r="A2527" s="18" t="s">
        <v>351</v>
      </c>
      <c r="B2527" s="18" t="s">
        <v>352</v>
      </c>
      <c r="C2527" s="19">
        <v>26</v>
      </c>
      <c r="D2527" s="18" t="s">
        <v>861</v>
      </c>
      <c r="E2527" s="18" t="s">
        <v>17233</v>
      </c>
      <c r="F2527" s="20">
        <v>7671404</v>
      </c>
      <c r="G2527" s="18" t="s">
        <v>17382</v>
      </c>
      <c r="H2527" s="18" t="s">
        <v>17403</v>
      </c>
      <c r="I2527" s="18" t="s">
        <v>6095</v>
      </c>
      <c r="J2527" s="18"/>
      <c r="K2527" s="18" t="s">
        <v>4450</v>
      </c>
      <c r="L2527" s="20" t="s">
        <v>17404</v>
      </c>
      <c r="M2527" s="18" t="s">
        <v>4452</v>
      </c>
      <c r="N2527" s="21" t="s">
        <v>17405</v>
      </c>
      <c r="O2527" s="21" t="s">
        <v>17406</v>
      </c>
    </row>
    <row r="2528" spans="1:15" ht="15" customHeight="1">
      <c r="A2528" s="18" t="s">
        <v>351</v>
      </c>
      <c r="B2528" s="18" t="s">
        <v>352</v>
      </c>
      <c r="C2528" s="19">
        <v>26</v>
      </c>
      <c r="D2528" s="18" t="s">
        <v>861</v>
      </c>
      <c r="E2528" s="18" t="s">
        <v>17233</v>
      </c>
      <c r="F2528" s="20">
        <v>7819863</v>
      </c>
      <c r="G2528" s="18" t="s">
        <v>17407</v>
      </c>
      <c r="H2528" s="18" t="s">
        <v>17408</v>
      </c>
      <c r="I2528" s="18" t="s">
        <v>17409</v>
      </c>
      <c r="J2528" s="18"/>
      <c r="K2528" s="18" t="s">
        <v>7009</v>
      </c>
      <c r="L2528" s="20" t="s">
        <v>17410</v>
      </c>
      <c r="M2528" s="18" t="s">
        <v>4612</v>
      </c>
      <c r="N2528" s="21" t="s">
        <v>17411</v>
      </c>
      <c r="O2528" s="21" t="s">
        <v>17412</v>
      </c>
    </row>
    <row r="2529" spans="1:15" ht="15" customHeight="1">
      <c r="A2529" s="18" t="s">
        <v>351</v>
      </c>
      <c r="B2529" s="18" t="s">
        <v>352</v>
      </c>
      <c r="C2529" s="19">
        <v>26</v>
      </c>
      <c r="D2529" s="18" t="s">
        <v>861</v>
      </c>
      <c r="E2529" s="18" t="s">
        <v>17233</v>
      </c>
      <c r="F2529" s="20">
        <v>7889672</v>
      </c>
      <c r="G2529" s="18" t="s">
        <v>17413</v>
      </c>
      <c r="H2529" s="18" t="s">
        <v>17414</v>
      </c>
      <c r="I2529" s="18" t="s">
        <v>11109</v>
      </c>
      <c r="J2529" s="18"/>
      <c r="K2529" s="18" t="s">
        <v>4450</v>
      </c>
      <c r="L2529" s="20" t="s">
        <v>17415</v>
      </c>
      <c r="M2529" s="18" t="s">
        <v>4452</v>
      </c>
      <c r="N2529" s="21" t="s">
        <v>17416</v>
      </c>
      <c r="O2529" s="21" t="s">
        <v>17417</v>
      </c>
    </row>
    <row r="2530" spans="1:15" ht="15" customHeight="1">
      <c r="A2530" s="18" t="s">
        <v>351</v>
      </c>
      <c r="B2530" s="18" t="s">
        <v>352</v>
      </c>
      <c r="C2530" s="19">
        <v>26</v>
      </c>
      <c r="D2530" s="18" t="s">
        <v>861</v>
      </c>
      <c r="E2530" s="18" t="s">
        <v>17233</v>
      </c>
      <c r="F2530" s="20">
        <v>7525911</v>
      </c>
      <c r="G2530" s="18" t="s">
        <v>17418</v>
      </c>
      <c r="H2530" s="18" t="s">
        <v>17419</v>
      </c>
      <c r="I2530" s="18" t="s">
        <v>11115</v>
      </c>
      <c r="J2530" s="18"/>
      <c r="K2530" s="18" t="s">
        <v>5674</v>
      </c>
      <c r="L2530" s="20" t="s">
        <v>17420</v>
      </c>
      <c r="M2530" s="18" t="s">
        <v>4206</v>
      </c>
      <c r="N2530" s="21" t="s">
        <v>17421</v>
      </c>
      <c r="O2530" s="21" t="s">
        <v>17422</v>
      </c>
    </row>
    <row r="2531" spans="1:15" ht="15" customHeight="1">
      <c r="A2531" s="18" t="s">
        <v>351</v>
      </c>
      <c r="B2531" s="18" t="s">
        <v>352</v>
      </c>
      <c r="C2531" s="19">
        <v>26</v>
      </c>
      <c r="D2531" s="18" t="s">
        <v>861</v>
      </c>
      <c r="E2531" s="18" t="s">
        <v>17233</v>
      </c>
      <c r="F2531" s="20">
        <v>7523529</v>
      </c>
      <c r="G2531" s="18" t="s">
        <v>17423</v>
      </c>
      <c r="H2531" s="18" t="s">
        <v>17424</v>
      </c>
      <c r="I2531" s="18" t="s">
        <v>11115</v>
      </c>
      <c r="J2531" s="18"/>
      <c r="K2531" s="18" t="s">
        <v>4245</v>
      </c>
      <c r="L2531" s="20" t="s">
        <v>17425</v>
      </c>
      <c r="M2531" s="18" t="s">
        <v>5922</v>
      </c>
      <c r="N2531" s="21" t="s">
        <v>17426</v>
      </c>
      <c r="O2531" s="21" t="s">
        <v>17427</v>
      </c>
    </row>
    <row r="2532" spans="1:15" ht="15" customHeight="1">
      <c r="A2532" s="18" t="s">
        <v>351</v>
      </c>
      <c r="B2532" s="18" t="s">
        <v>352</v>
      </c>
      <c r="C2532" s="19">
        <v>26</v>
      </c>
      <c r="D2532" s="18" t="s">
        <v>861</v>
      </c>
      <c r="E2532" s="18" t="s">
        <v>17233</v>
      </c>
      <c r="F2532" s="20">
        <v>7955435</v>
      </c>
      <c r="G2532" s="18" t="s">
        <v>17428</v>
      </c>
      <c r="H2532" s="18" t="s">
        <v>17429</v>
      </c>
      <c r="I2532" s="18" t="s">
        <v>9060</v>
      </c>
      <c r="J2532" s="18"/>
      <c r="K2532" s="18" t="s">
        <v>17430</v>
      </c>
      <c r="L2532" s="20" t="s">
        <v>17431</v>
      </c>
      <c r="M2532" s="18" t="s">
        <v>4206</v>
      </c>
      <c r="N2532" s="21" t="s">
        <v>17432</v>
      </c>
      <c r="O2532" s="21" t="s">
        <v>17433</v>
      </c>
    </row>
    <row r="2533" spans="1:15" ht="15" customHeight="1">
      <c r="A2533" s="18" t="s">
        <v>351</v>
      </c>
      <c r="B2533" s="18" t="s">
        <v>352</v>
      </c>
      <c r="C2533" s="19">
        <v>26</v>
      </c>
      <c r="D2533" s="18" t="s">
        <v>861</v>
      </c>
      <c r="E2533" s="18" t="s">
        <v>17233</v>
      </c>
      <c r="F2533" s="20">
        <v>7976097</v>
      </c>
      <c r="G2533" s="18" t="s">
        <v>17434</v>
      </c>
      <c r="H2533" s="18" t="s">
        <v>17435</v>
      </c>
      <c r="I2533" s="18" t="s">
        <v>7096</v>
      </c>
      <c r="J2533" s="18"/>
      <c r="K2533" s="18" t="s">
        <v>4547</v>
      </c>
      <c r="L2533" s="20" t="s">
        <v>17436</v>
      </c>
      <c r="M2533" s="18" t="s">
        <v>4206</v>
      </c>
      <c r="N2533" s="21" t="s">
        <v>17437</v>
      </c>
      <c r="O2533" s="21" t="s">
        <v>17438</v>
      </c>
    </row>
    <row r="2534" spans="1:15" ht="15" customHeight="1">
      <c r="A2534" s="18" t="s">
        <v>351</v>
      </c>
      <c r="B2534" s="18" t="s">
        <v>352</v>
      </c>
      <c r="C2534" s="19">
        <v>26</v>
      </c>
      <c r="D2534" s="18" t="s">
        <v>861</v>
      </c>
      <c r="E2534" s="18" t="s">
        <v>17233</v>
      </c>
      <c r="F2534" s="20">
        <v>8183808</v>
      </c>
      <c r="G2534" s="18" t="s">
        <v>17295</v>
      </c>
      <c r="H2534" s="18" t="s">
        <v>17439</v>
      </c>
      <c r="I2534" s="18" t="s">
        <v>11142</v>
      </c>
      <c r="J2534" s="18"/>
      <c r="K2534" s="18" t="s">
        <v>9607</v>
      </c>
      <c r="L2534" s="20" t="s">
        <v>17440</v>
      </c>
      <c r="M2534" s="18" t="s">
        <v>4206</v>
      </c>
      <c r="N2534" s="21" t="s">
        <v>17441</v>
      </c>
      <c r="O2534" s="18"/>
    </row>
    <row r="2535" spans="1:15" ht="15" customHeight="1">
      <c r="A2535" s="18" t="s">
        <v>351</v>
      </c>
      <c r="B2535" s="18" t="s">
        <v>352</v>
      </c>
      <c r="C2535" s="19">
        <v>26</v>
      </c>
      <c r="D2535" s="18" t="s">
        <v>861</v>
      </c>
      <c r="E2535" s="18" t="s">
        <v>17233</v>
      </c>
      <c r="F2535" s="20">
        <v>8217755</v>
      </c>
      <c r="G2535" s="18" t="s">
        <v>17442</v>
      </c>
      <c r="H2535" s="18" t="s">
        <v>17443</v>
      </c>
      <c r="I2535" s="18" t="s">
        <v>1850</v>
      </c>
      <c r="J2535" s="18"/>
      <c r="K2535" s="18" t="s">
        <v>4213</v>
      </c>
      <c r="L2535" s="20" t="s">
        <v>17444</v>
      </c>
      <c r="M2535" s="18" t="s">
        <v>4247</v>
      </c>
      <c r="N2535" s="21" t="s">
        <v>17445</v>
      </c>
      <c r="O2535" s="21" t="s">
        <v>17446</v>
      </c>
    </row>
    <row r="2536" spans="1:15" ht="15" customHeight="1">
      <c r="A2536" s="18" t="s">
        <v>351</v>
      </c>
      <c r="B2536" s="18" t="s">
        <v>352</v>
      </c>
      <c r="C2536" s="19">
        <v>26</v>
      </c>
      <c r="D2536" s="18" t="s">
        <v>861</v>
      </c>
      <c r="E2536" s="18" t="s">
        <v>17233</v>
      </c>
      <c r="F2536" s="20">
        <v>8369213</v>
      </c>
      <c r="G2536" s="18" t="s">
        <v>17447</v>
      </c>
      <c r="H2536" s="18" t="s">
        <v>17448</v>
      </c>
      <c r="I2536" s="18" t="s">
        <v>9152</v>
      </c>
      <c r="J2536" s="18"/>
      <c r="K2536" s="18" t="s">
        <v>4213</v>
      </c>
      <c r="L2536" s="20" t="s">
        <v>17449</v>
      </c>
      <c r="M2536" s="18" t="s">
        <v>4206</v>
      </c>
      <c r="N2536" s="21" t="s">
        <v>17450</v>
      </c>
      <c r="O2536" s="21" t="s">
        <v>17451</v>
      </c>
    </row>
    <row r="2537" spans="1:15" ht="15" customHeight="1">
      <c r="A2537" s="18" t="s">
        <v>351</v>
      </c>
      <c r="B2537" s="18" t="s">
        <v>352</v>
      </c>
      <c r="C2537" s="19">
        <v>26</v>
      </c>
      <c r="D2537" s="18" t="s">
        <v>861</v>
      </c>
      <c r="E2537" s="18" t="s">
        <v>17233</v>
      </c>
      <c r="F2537" s="20">
        <v>8315632</v>
      </c>
      <c r="G2537" s="18" t="s">
        <v>17452</v>
      </c>
      <c r="H2537" s="18" t="s">
        <v>17453</v>
      </c>
      <c r="I2537" s="18" t="s">
        <v>17454</v>
      </c>
      <c r="J2537" s="18"/>
      <c r="K2537" s="18" t="s">
        <v>7081</v>
      </c>
      <c r="L2537" s="20" t="s">
        <v>17455</v>
      </c>
      <c r="M2537" s="18" t="s">
        <v>4452</v>
      </c>
      <c r="N2537" s="21" t="s">
        <v>17456</v>
      </c>
      <c r="O2537" s="21" t="s">
        <v>17457</v>
      </c>
    </row>
    <row r="2538" spans="1:15" ht="15" customHeight="1">
      <c r="A2538" s="18" t="s">
        <v>351</v>
      </c>
      <c r="B2538" s="18" t="s">
        <v>352</v>
      </c>
      <c r="C2538" s="19">
        <v>26</v>
      </c>
      <c r="D2538" s="18" t="s">
        <v>861</v>
      </c>
      <c r="E2538" s="18" t="s">
        <v>17233</v>
      </c>
      <c r="F2538" s="20">
        <v>8518595</v>
      </c>
      <c r="G2538" s="18" t="s">
        <v>17458</v>
      </c>
      <c r="H2538" s="18" t="s">
        <v>17459</v>
      </c>
      <c r="I2538" s="18" t="s">
        <v>17460</v>
      </c>
      <c r="J2538" s="18"/>
      <c r="K2538" s="18" t="s">
        <v>7009</v>
      </c>
      <c r="L2538" s="20" t="s">
        <v>17461</v>
      </c>
      <c r="M2538" s="18" t="s">
        <v>4612</v>
      </c>
      <c r="N2538" s="21" t="s">
        <v>17462</v>
      </c>
      <c r="O2538" s="21" t="s">
        <v>17463</v>
      </c>
    </row>
    <row r="2539" spans="1:15" ht="15" customHeight="1">
      <c r="A2539" s="18" t="s">
        <v>351</v>
      </c>
      <c r="B2539" s="18" t="s">
        <v>352</v>
      </c>
      <c r="C2539" s="19">
        <v>26</v>
      </c>
      <c r="D2539" s="18" t="s">
        <v>861</v>
      </c>
      <c r="E2539" s="18" t="s">
        <v>17233</v>
      </c>
      <c r="F2539" s="20">
        <v>1476924</v>
      </c>
      <c r="G2539" s="18" t="s">
        <v>17464</v>
      </c>
      <c r="H2539" s="18" t="s">
        <v>17465</v>
      </c>
      <c r="I2539" s="18" t="s">
        <v>9177</v>
      </c>
      <c r="J2539" s="18"/>
      <c r="K2539" s="18" t="s">
        <v>4213</v>
      </c>
      <c r="L2539" s="20" t="s">
        <v>17466</v>
      </c>
      <c r="M2539" s="18" t="s">
        <v>5496</v>
      </c>
      <c r="N2539" s="21" t="s">
        <v>17467</v>
      </c>
      <c r="O2539" s="21" t="s">
        <v>17468</v>
      </c>
    </row>
    <row r="2540" spans="1:15" ht="15" customHeight="1">
      <c r="A2540" s="18" t="s">
        <v>351</v>
      </c>
      <c r="B2540" s="18" t="s">
        <v>352</v>
      </c>
      <c r="C2540" s="19">
        <v>26</v>
      </c>
      <c r="D2540" s="18" t="s">
        <v>861</v>
      </c>
      <c r="E2540" s="18" t="s">
        <v>17233</v>
      </c>
      <c r="F2540" s="20">
        <v>1422400</v>
      </c>
      <c r="G2540" s="18" t="s">
        <v>17469</v>
      </c>
      <c r="H2540" s="18" t="s">
        <v>17470</v>
      </c>
      <c r="I2540" s="18" t="s">
        <v>17471</v>
      </c>
      <c r="J2540" s="18"/>
      <c r="K2540" s="18" t="s">
        <v>7009</v>
      </c>
      <c r="L2540" s="20" t="s">
        <v>17472</v>
      </c>
      <c r="M2540" s="18" t="s">
        <v>4452</v>
      </c>
      <c r="N2540" s="21" t="s">
        <v>17473</v>
      </c>
      <c r="O2540" s="21" t="s">
        <v>17474</v>
      </c>
    </row>
    <row r="2541" spans="1:15" ht="15" customHeight="1">
      <c r="A2541" s="18" t="s">
        <v>351</v>
      </c>
      <c r="B2541" s="18" t="s">
        <v>352</v>
      </c>
      <c r="C2541" s="19">
        <v>26</v>
      </c>
      <c r="D2541" s="18" t="s">
        <v>861</v>
      </c>
      <c r="E2541" s="18" t="s">
        <v>17233</v>
      </c>
      <c r="F2541" s="20">
        <v>1390159</v>
      </c>
      <c r="G2541" s="18" t="s">
        <v>17392</v>
      </c>
      <c r="H2541" s="18" t="s">
        <v>17475</v>
      </c>
      <c r="I2541" s="18" t="s">
        <v>15341</v>
      </c>
      <c r="J2541" s="18"/>
      <c r="K2541" s="18" t="s">
        <v>4213</v>
      </c>
      <c r="L2541" s="20" t="s">
        <v>17476</v>
      </c>
      <c r="M2541" s="18" t="s">
        <v>4215</v>
      </c>
      <c r="N2541" s="21" t="s">
        <v>17477</v>
      </c>
      <c r="O2541" s="21" t="s">
        <v>17478</v>
      </c>
    </row>
    <row r="2542" spans="1:15" ht="15" customHeight="1">
      <c r="A2542" s="18" t="s">
        <v>351</v>
      </c>
      <c r="B2542" s="18" t="s">
        <v>352</v>
      </c>
      <c r="C2542" s="19">
        <v>26</v>
      </c>
      <c r="D2542" s="18" t="s">
        <v>861</v>
      </c>
      <c r="E2542" s="18" t="s">
        <v>17233</v>
      </c>
      <c r="F2542" s="20">
        <v>1429914</v>
      </c>
      <c r="G2542" s="18" t="s">
        <v>17392</v>
      </c>
      <c r="H2542" s="18" t="s">
        <v>17479</v>
      </c>
      <c r="I2542" s="18" t="s">
        <v>15341</v>
      </c>
      <c r="J2542" s="18"/>
      <c r="K2542" s="18" t="s">
        <v>11619</v>
      </c>
      <c r="L2542" s="20" t="s">
        <v>17480</v>
      </c>
      <c r="M2542" s="18" t="s">
        <v>4215</v>
      </c>
      <c r="N2542" s="21" t="s">
        <v>17481</v>
      </c>
      <c r="O2542" s="21" t="s">
        <v>17482</v>
      </c>
    </row>
    <row r="2543" spans="1:15" ht="15" customHeight="1">
      <c r="A2543" s="18" t="s">
        <v>351</v>
      </c>
      <c r="B2543" s="18" t="s">
        <v>352</v>
      </c>
      <c r="C2543" s="19">
        <v>26</v>
      </c>
      <c r="D2543" s="18" t="s">
        <v>861</v>
      </c>
      <c r="E2543" s="18" t="s">
        <v>17233</v>
      </c>
      <c r="F2543" s="20">
        <v>1637692</v>
      </c>
      <c r="G2543" s="18" t="s">
        <v>17483</v>
      </c>
      <c r="H2543" s="18" t="s">
        <v>17484</v>
      </c>
      <c r="I2543" s="18" t="s">
        <v>17485</v>
      </c>
      <c r="J2543" s="18"/>
      <c r="K2543" s="18" t="s">
        <v>4213</v>
      </c>
      <c r="L2543" s="20" t="s">
        <v>17486</v>
      </c>
      <c r="M2543" s="18" t="s">
        <v>4452</v>
      </c>
      <c r="N2543" s="21" t="s">
        <v>17487</v>
      </c>
      <c r="O2543" s="21" t="s">
        <v>17488</v>
      </c>
    </row>
    <row r="2544" spans="1:15" ht="15" customHeight="1">
      <c r="A2544" s="18" t="s">
        <v>351</v>
      </c>
      <c r="B2544" s="18" t="s">
        <v>352</v>
      </c>
      <c r="C2544" s="19">
        <v>26</v>
      </c>
      <c r="D2544" s="18" t="s">
        <v>861</v>
      </c>
      <c r="E2544" s="18" t="s">
        <v>17233</v>
      </c>
      <c r="F2544" s="20">
        <v>1794187</v>
      </c>
      <c r="G2544" s="18" t="s">
        <v>17489</v>
      </c>
      <c r="H2544" s="18" t="s">
        <v>17490</v>
      </c>
      <c r="I2544" s="18" t="s">
        <v>2109</v>
      </c>
      <c r="J2544" s="18"/>
      <c r="K2544" s="18" t="s">
        <v>4450</v>
      </c>
      <c r="L2544" s="20" t="s">
        <v>17491</v>
      </c>
      <c r="M2544" s="18" t="s">
        <v>4206</v>
      </c>
      <c r="N2544" s="21" t="s">
        <v>17492</v>
      </c>
      <c r="O2544" s="21" t="s">
        <v>17493</v>
      </c>
    </row>
    <row r="2545" spans="1:15" ht="15" customHeight="1">
      <c r="A2545" s="18" t="s">
        <v>351</v>
      </c>
      <c r="B2545" s="18" t="s">
        <v>352</v>
      </c>
      <c r="C2545" s="19">
        <v>26</v>
      </c>
      <c r="D2545" s="18" t="s">
        <v>861</v>
      </c>
      <c r="E2545" s="18" t="s">
        <v>17233</v>
      </c>
      <c r="F2545" s="20">
        <v>1718636</v>
      </c>
      <c r="G2545" s="18" t="s">
        <v>17392</v>
      </c>
      <c r="H2545" s="18" t="s">
        <v>17494</v>
      </c>
      <c r="I2545" s="18" t="s">
        <v>9258</v>
      </c>
      <c r="J2545" s="18"/>
      <c r="K2545" s="18" t="s">
        <v>4450</v>
      </c>
      <c r="L2545" s="20" t="s">
        <v>17495</v>
      </c>
      <c r="M2545" s="18" t="s">
        <v>4247</v>
      </c>
      <c r="N2545" s="21" t="s">
        <v>17496</v>
      </c>
      <c r="O2545" s="21" t="s">
        <v>17497</v>
      </c>
    </row>
    <row r="2546" spans="1:15" ht="15" customHeight="1">
      <c r="A2546" s="18" t="s">
        <v>351</v>
      </c>
      <c r="B2546" s="18" t="s">
        <v>352</v>
      </c>
      <c r="C2546" s="19">
        <v>26</v>
      </c>
      <c r="D2546" s="18" t="s">
        <v>861</v>
      </c>
      <c r="E2546" s="18" t="s">
        <v>17233</v>
      </c>
      <c r="F2546" s="20">
        <v>2025559</v>
      </c>
      <c r="G2546" s="18" t="s">
        <v>17498</v>
      </c>
      <c r="H2546" s="18" t="s">
        <v>17499</v>
      </c>
      <c r="I2546" s="18" t="s">
        <v>17500</v>
      </c>
      <c r="J2546" s="18"/>
      <c r="K2546" s="18" t="s">
        <v>4213</v>
      </c>
      <c r="L2546" s="20" t="s">
        <v>17501</v>
      </c>
      <c r="M2546" s="18" t="s">
        <v>4452</v>
      </c>
      <c r="N2546" s="21" t="s">
        <v>17502</v>
      </c>
      <c r="O2546" s="21" t="s">
        <v>17503</v>
      </c>
    </row>
    <row r="2547" spans="1:15" ht="15" customHeight="1">
      <c r="A2547" s="18" t="s">
        <v>351</v>
      </c>
      <c r="B2547" s="18" t="s">
        <v>352</v>
      </c>
      <c r="C2547" s="19">
        <v>26</v>
      </c>
      <c r="D2547" s="18" t="s">
        <v>861</v>
      </c>
      <c r="E2547" s="18" t="s">
        <v>17233</v>
      </c>
      <c r="F2547" s="20">
        <v>2025926</v>
      </c>
      <c r="G2547" s="18" t="s">
        <v>17504</v>
      </c>
      <c r="H2547" s="18" t="s">
        <v>17505</v>
      </c>
      <c r="I2547" s="18" t="s">
        <v>17506</v>
      </c>
      <c r="J2547" s="18"/>
      <c r="K2547" s="18" t="s">
        <v>4450</v>
      </c>
      <c r="L2547" s="20" t="s">
        <v>17507</v>
      </c>
      <c r="M2547" s="18" t="s">
        <v>4206</v>
      </c>
      <c r="N2547" s="21" t="s">
        <v>17508</v>
      </c>
      <c r="O2547" s="21" t="s">
        <v>17509</v>
      </c>
    </row>
    <row r="2548" spans="1:15" ht="15" customHeight="1">
      <c r="A2548" s="18" t="s">
        <v>351</v>
      </c>
      <c r="B2548" s="18" t="s">
        <v>352</v>
      </c>
      <c r="C2548" s="19">
        <v>26</v>
      </c>
      <c r="D2548" s="18" t="s">
        <v>861</v>
      </c>
      <c r="E2548" s="18" t="s">
        <v>17233</v>
      </c>
      <c r="F2548" s="20">
        <v>2225534</v>
      </c>
      <c r="G2548" s="18" t="s">
        <v>17407</v>
      </c>
      <c r="H2548" s="18" t="s">
        <v>17510</v>
      </c>
      <c r="I2548" s="18" t="s">
        <v>9273</v>
      </c>
      <c r="J2548" s="18"/>
      <c r="K2548" s="18" t="s">
        <v>4450</v>
      </c>
      <c r="L2548" s="20" t="s">
        <v>17511</v>
      </c>
      <c r="M2548" s="18" t="s">
        <v>4215</v>
      </c>
      <c r="N2548" s="21" t="s">
        <v>17512</v>
      </c>
      <c r="O2548" s="21" t="s">
        <v>17513</v>
      </c>
    </row>
    <row r="2549" spans="1:15" ht="15" customHeight="1">
      <c r="A2549" s="18" t="s">
        <v>351</v>
      </c>
      <c r="B2549" s="18" t="s">
        <v>352</v>
      </c>
      <c r="C2549" s="19">
        <v>26</v>
      </c>
      <c r="D2549" s="18" t="s">
        <v>861</v>
      </c>
      <c r="E2549" s="18" t="s">
        <v>17233</v>
      </c>
      <c r="F2549" s="20">
        <v>2369555</v>
      </c>
      <c r="G2549" s="18" t="s">
        <v>17514</v>
      </c>
      <c r="H2549" s="18" t="s">
        <v>17515</v>
      </c>
      <c r="I2549" s="18" t="s">
        <v>17516</v>
      </c>
      <c r="J2549" s="18"/>
      <c r="K2549" s="18" t="s">
        <v>4213</v>
      </c>
      <c r="L2549" s="20" t="s">
        <v>17517</v>
      </c>
      <c r="M2549" s="18" t="s">
        <v>4206</v>
      </c>
      <c r="N2549" s="21" t="s">
        <v>17518</v>
      </c>
      <c r="O2549" s="21" t="s">
        <v>17519</v>
      </c>
    </row>
    <row r="2550" spans="1:15" ht="15" customHeight="1">
      <c r="A2550" s="18" t="s">
        <v>351</v>
      </c>
      <c r="B2550" s="18" t="s">
        <v>352</v>
      </c>
      <c r="C2550" s="19">
        <v>26</v>
      </c>
      <c r="D2550" s="18" t="s">
        <v>861</v>
      </c>
      <c r="E2550" s="18" t="s">
        <v>17233</v>
      </c>
      <c r="F2550" s="20">
        <v>2337522</v>
      </c>
      <c r="G2550" s="18" t="s">
        <v>17407</v>
      </c>
      <c r="H2550" s="18" t="s">
        <v>17520</v>
      </c>
      <c r="I2550" s="18" t="s">
        <v>2113</v>
      </c>
      <c r="J2550" s="18"/>
      <c r="K2550" s="18" t="s">
        <v>4213</v>
      </c>
      <c r="L2550" s="20" t="s">
        <v>17521</v>
      </c>
      <c r="M2550" s="18" t="s">
        <v>4452</v>
      </c>
      <c r="N2550" s="21" t="s">
        <v>17522</v>
      </c>
      <c r="O2550" s="21" t="s">
        <v>17523</v>
      </c>
    </row>
    <row r="2551" spans="1:15" ht="15" customHeight="1">
      <c r="A2551" s="18" t="s">
        <v>351</v>
      </c>
      <c r="B2551" s="18" t="s">
        <v>352</v>
      </c>
      <c r="C2551" s="19">
        <v>26</v>
      </c>
      <c r="D2551" s="18" t="s">
        <v>861</v>
      </c>
      <c r="E2551" s="18" t="s">
        <v>17233</v>
      </c>
      <c r="F2551" s="20">
        <v>2182556</v>
      </c>
      <c r="G2551" s="18" t="s">
        <v>17524</v>
      </c>
      <c r="H2551" s="18" t="s">
        <v>17525</v>
      </c>
      <c r="I2551" s="18" t="s">
        <v>17526</v>
      </c>
      <c r="J2551" s="18"/>
      <c r="K2551" s="18" t="s">
        <v>4705</v>
      </c>
      <c r="L2551" s="20" t="s">
        <v>17527</v>
      </c>
      <c r="M2551" s="18" t="s">
        <v>4215</v>
      </c>
      <c r="N2551" s="21" t="s">
        <v>17528</v>
      </c>
      <c r="O2551" s="21" t="s">
        <v>17529</v>
      </c>
    </row>
    <row r="2552" spans="1:15" ht="15" customHeight="1">
      <c r="A2552" s="18" t="s">
        <v>351</v>
      </c>
      <c r="B2552" s="18" t="s">
        <v>352</v>
      </c>
      <c r="C2552" s="19">
        <v>26</v>
      </c>
      <c r="D2552" s="18" t="s">
        <v>861</v>
      </c>
      <c r="E2552" s="18" t="s">
        <v>17233</v>
      </c>
      <c r="F2552" s="20">
        <v>2161303</v>
      </c>
      <c r="G2552" s="18" t="s">
        <v>17530</v>
      </c>
      <c r="H2552" s="18" t="s">
        <v>17531</v>
      </c>
      <c r="I2552" s="18" t="s">
        <v>17526</v>
      </c>
      <c r="J2552" s="18"/>
      <c r="K2552" s="18" t="s">
        <v>4450</v>
      </c>
      <c r="L2552" s="20" t="s">
        <v>17532</v>
      </c>
      <c r="M2552" s="18" t="s">
        <v>5496</v>
      </c>
      <c r="N2552" s="21" t="s">
        <v>17533</v>
      </c>
      <c r="O2552" s="21" t="s">
        <v>17534</v>
      </c>
    </row>
    <row r="2553" spans="1:15" ht="15" customHeight="1">
      <c r="A2553" s="18" t="s">
        <v>351</v>
      </c>
      <c r="B2553" s="18" t="s">
        <v>352</v>
      </c>
      <c r="C2553" s="19">
        <v>26</v>
      </c>
      <c r="D2553" s="18" t="s">
        <v>861</v>
      </c>
      <c r="E2553" s="18" t="s">
        <v>17233</v>
      </c>
      <c r="F2553" s="20">
        <v>1972844</v>
      </c>
      <c r="G2553" s="18" t="s">
        <v>17535</v>
      </c>
      <c r="H2553" s="18" t="s">
        <v>17536</v>
      </c>
      <c r="I2553" s="18" t="s">
        <v>1000</v>
      </c>
      <c r="J2553" s="18"/>
      <c r="K2553" s="18" t="s">
        <v>4547</v>
      </c>
      <c r="L2553" s="20" t="s">
        <v>17537</v>
      </c>
      <c r="M2553" s="18" t="s">
        <v>4452</v>
      </c>
      <c r="N2553" s="21" t="s">
        <v>17538</v>
      </c>
      <c r="O2553" s="18"/>
    </row>
    <row r="2554" spans="1:15" ht="15" customHeight="1">
      <c r="A2554" s="18" t="s">
        <v>351</v>
      </c>
      <c r="B2554" s="18" t="s">
        <v>352</v>
      </c>
      <c r="C2554" s="19">
        <v>26</v>
      </c>
      <c r="D2554" s="18" t="s">
        <v>861</v>
      </c>
      <c r="E2554" s="18" t="s">
        <v>17233</v>
      </c>
      <c r="F2554" s="20">
        <v>2691135</v>
      </c>
      <c r="G2554" s="18" t="s">
        <v>17539</v>
      </c>
      <c r="H2554" s="18" t="s">
        <v>17540</v>
      </c>
      <c r="I2554" s="18" t="s">
        <v>2117</v>
      </c>
      <c r="J2554" s="18"/>
      <c r="K2554" s="18" t="s">
        <v>4450</v>
      </c>
      <c r="L2554" s="20" t="s">
        <v>17541</v>
      </c>
      <c r="M2554" s="18" t="s">
        <v>4452</v>
      </c>
      <c r="N2554" s="21" t="s">
        <v>17542</v>
      </c>
      <c r="O2554" s="21" t="s">
        <v>17543</v>
      </c>
    </row>
    <row r="2555" spans="1:15" ht="15" customHeight="1">
      <c r="A2555" s="18" t="s">
        <v>351</v>
      </c>
      <c r="B2555" s="18" t="s">
        <v>352</v>
      </c>
      <c r="C2555" s="19">
        <v>26</v>
      </c>
      <c r="D2555" s="18" t="s">
        <v>861</v>
      </c>
      <c r="E2555" s="18" t="s">
        <v>17233</v>
      </c>
      <c r="F2555" s="20">
        <v>2775648</v>
      </c>
      <c r="G2555" s="18" t="s">
        <v>17407</v>
      </c>
      <c r="H2555" s="18" t="s">
        <v>17544</v>
      </c>
      <c r="I2555" s="18" t="s">
        <v>9328</v>
      </c>
      <c r="J2555" s="18"/>
      <c r="K2555" s="18" t="s">
        <v>4213</v>
      </c>
      <c r="L2555" s="20" t="s">
        <v>17545</v>
      </c>
      <c r="M2555" s="18" t="s">
        <v>4452</v>
      </c>
      <c r="N2555" s="21" t="s">
        <v>17546</v>
      </c>
      <c r="O2555" s="21" t="s">
        <v>17547</v>
      </c>
    </row>
    <row r="2556" spans="1:15" ht="15" customHeight="1">
      <c r="A2556" s="18" t="s">
        <v>351</v>
      </c>
      <c r="B2556" s="18" t="s">
        <v>352</v>
      </c>
      <c r="C2556" s="19">
        <v>26</v>
      </c>
      <c r="D2556" s="18" t="s">
        <v>861</v>
      </c>
      <c r="E2556" s="18" t="s">
        <v>17233</v>
      </c>
      <c r="F2556" s="20">
        <v>2675775</v>
      </c>
      <c r="G2556" s="18" t="s">
        <v>17504</v>
      </c>
      <c r="H2556" s="18" t="s">
        <v>10079</v>
      </c>
      <c r="I2556" s="18" t="s">
        <v>9328</v>
      </c>
      <c r="J2556" s="18"/>
      <c r="K2556" s="18" t="s">
        <v>9085</v>
      </c>
      <c r="L2556" s="20" t="s">
        <v>17548</v>
      </c>
      <c r="M2556" s="18" t="s">
        <v>4215</v>
      </c>
      <c r="N2556" s="21" t="s">
        <v>17549</v>
      </c>
      <c r="O2556" s="21" t="s">
        <v>17550</v>
      </c>
    </row>
    <row r="2557" spans="1:15" ht="15" customHeight="1">
      <c r="A2557" s="18" t="s">
        <v>351</v>
      </c>
      <c r="B2557" s="18" t="s">
        <v>352</v>
      </c>
      <c r="C2557" s="19">
        <v>26</v>
      </c>
      <c r="D2557" s="18" t="s">
        <v>861</v>
      </c>
      <c r="E2557" s="18" t="s">
        <v>17233</v>
      </c>
      <c r="F2557" s="20">
        <v>2531643</v>
      </c>
      <c r="G2557" s="18" t="s">
        <v>17392</v>
      </c>
      <c r="H2557" s="18" t="s">
        <v>17551</v>
      </c>
      <c r="I2557" s="18" t="s">
        <v>17552</v>
      </c>
      <c r="J2557" s="18"/>
      <c r="K2557" s="18" t="s">
        <v>4450</v>
      </c>
      <c r="L2557" s="20" t="s">
        <v>17553</v>
      </c>
      <c r="M2557" s="18" t="s">
        <v>4452</v>
      </c>
      <c r="N2557" s="21" t="s">
        <v>17554</v>
      </c>
      <c r="O2557" s="21" t="s">
        <v>17555</v>
      </c>
    </row>
    <row r="2558" spans="1:15" ht="15" customHeight="1">
      <c r="A2558" s="18" t="s">
        <v>351</v>
      </c>
      <c r="B2558" s="18" t="s">
        <v>352</v>
      </c>
      <c r="C2558" s="19">
        <v>26</v>
      </c>
      <c r="D2558" s="18" t="s">
        <v>861</v>
      </c>
      <c r="E2558" s="18" t="s">
        <v>17233</v>
      </c>
      <c r="F2558" s="20">
        <v>2591096</v>
      </c>
      <c r="G2558" s="18" t="s">
        <v>17556</v>
      </c>
      <c r="H2558" s="18" t="s">
        <v>17557</v>
      </c>
      <c r="I2558" s="18" t="s">
        <v>17552</v>
      </c>
      <c r="J2558" s="18"/>
      <c r="K2558" s="18" t="s">
        <v>4450</v>
      </c>
      <c r="L2558" s="20" t="s">
        <v>17558</v>
      </c>
      <c r="M2558" s="18" t="s">
        <v>4452</v>
      </c>
      <c r="N2558" s="21" t="s">
        <v>17559</v>
      </c>
      <c r="O2558" s="21" t="s">
        <v>17560</v>
      </c>
    </row>
    <row r="2559" spans="1:15" ht="15" customHeight="1">
      <c r="A2559" s="18" t="s">
        <v>351</v>
      </c>
      <c r="B2559" s="18" t="s">
        <v>352</v>
      </c>
      <c r="C2559" s="19">
        <v>26</v>
      </c>
      <c r="D2559" s="18" t="s">
        <v>861</v>
      </c>
      <c r="E2559" s="18" t="s">
        <v>17233</v>
      </c>
      <c r="F2559" s="20">
        <v>2591107</v>
      </c>
      <c r="G2559" s="18" t="s">
        <v>17561</v>
      </c>
      <c r="H2559" s="18" t="s">
        <v>17562</v>
      </c>
      <c r="I2559" s="18" t="s">
        <v>17552</v>
      </c>
      <c r="J2559" s="18"/>
      <c r="K2559" s="18" t="s">
        <v>4450</v>
      </c>
      <c r="L2559" s="20" t="s">
        <v>17563</v>
      </c>
      <c r="M2559" s="18" t="s">
        <v>4982</v>
      </c>
      <c r="N2559" s="21" t="s">
        <v>17564</v>
      </c>
      <c r="O2559" s="21" t="s">
        <v>17565</v>
      </c>
    </row>
    <row r="2560" spans="1:15" ht="15" customHeight="1">
      <c r="A2560" s="18" t="s">
        <v>351</v>
      </c>
      <c r="B2560" s="18" t="s">
        <v>352</v>
      </c>
      <c r="C2560" s="19">
        <v>26</v>
      </c>
      <c r="D2560" s="18" t="s">
        <v>861</v>
      </c>
      <c r="E2560" s="18" t="s">
        <v>17233</v>
      </c>
      <c r="F2560" s="20">
        <v>2667618</v>
      </c>
      <c r="G2560" s="18" t="s">
        <v>17392</v>
      </c>
      <c r="H2560" s="18" t="s">
        <v>17566</v>
      </c>
      <c r="I2560" s="18" t="s">
        <v>17552</v>
      </c>
      <c r="J2560" s="18"/>
      <c r="K2560" s="18" t="s">
        <v>4213</v>
      </c>
      <c r="L2560" s="20" t="s">
        <v>17567</v>
      </c>
      <c r="M2560" s="18" t="s">
        <v>5496</v>
      </c>
      <c r="N2560" s="21" t="s">
        <v>17568</v>
      </c>
      <c r="O2560" s="21" t="s">
        <v>17569</v>
      </c>
    </row>
    <row r="2561" spans="1:15" ht="15" customHeight="1">
      <c r="A2561" s="18" t="s">
        <v>351</v>
      </c>
      <c r="B2561" s="18" t="s">
        <v>352</v>
      </c>
      <c r="C2561" s="19">
        <v>26</v>
      </c>
      <c r="D2561" s="18" t="s">
        <v>861</v>
      </c>
      <c r="E2561" s="18" t="s">
        <v>17233</v>
      </c>
      <c r="F2561" s="20">
        <v>2757943</v>
      </c>
      <c r="G2561" s="18" t="s">
        <v>17392</v>
      </c>
      <c r="H2561" s="18" t="s">
        <v>17570</v>
      </c>
      <c r="I2561" s="18" t="s">
        <v>9337</v>
      </c>
      <c r="J2561" s="18"/>
      <c r="K2561" s="18" t="s">
        <v>4213</v>
      </c>
      <c r="L2561" s="20" t="s">
        <v>17571</v>
      </c>
      <c r="M2561" s="18" t="s">
        <v>4452</v>
      </c>
      <c r="N2561" s="21" t="s">
        <v>17572</v>
      </c>
      <c r="O2561" s="21" t="s">
        <v>17573</v>
      </c>
    </row>
    <row r="2562" spans="1:15" ht="15" customHeight="1">
      <c r="A2562" s="18" t="s">
        <v>351</v>
      </c>
      <c r="B2562" s="18" t="s">
        <v>352</v>
      </c>
      <c r="C2562" s="19">
        <v>26</v>
      </c>
      <c r="D2562" s="18" t="s">
        <v>861</v>
      </c>
      <c r="E2562" s="18" t="s">
        <v>17233</v>
      </c>
      <c r="F2562" s="20">
        <v>2713265</v>
      </c>
      <c r="G2562" s="18" t="s">
        <v>17574</v>
      </c>
      <c r="H2562" s="18" t="s">
        <v>17575</v>
      </c>
      <c r="I2562" s="18" t="s">
        <v>17576</v>
      </c>
      <c r="J2562" s="18"/>
      <c r="K2562" s="18" t="s">
        <v>4213</v>
      </c>
      <c r="L2562" s="20" t="s">
        <v>17577</v>
      </c>
      <c r="M2562" s="18" t="s">
        <v>4982</v>
      </c>
      <c r="N2562" s="21" t="s">
        <v>17578</v>
      </c>
      <c r="O2562" s="21" t="s">
        <v>17579</v>
      </c>
    </row>
    <row r="2563" spans="1:15" ht="15" customHeight="1">
      <c r="A2563" s="18" t="s">
        <v>351</v>
      </c>
      <c r="B2563" s="18" t="s">
        <v>352</v>
      </c>
      <c r="C2563" s="19">
        <v>26</v>
      </c>
      <c r="D2563" s="18" t="s">
        <v>861</v>
      </c>
      <c r="E2563" s="18" t="s">
        <v>17233</v>
      </c>
      <c r="F2563" s="20">
        <v>2713264</v>
      </c>
      <c r="G2563" s="18" t="s">
        <v>17407</v>
      </c>
      <c r="H2563" s="18" t="s">
        <v>17580</v>
      </c>
      <c r="I2563" s="18" t="s">
        <v>17576</v>
      </c>
      <c r="J2563" s="18"/>
      <c r="K2563" s="18" t="s">
        <v>4213</v>
      </c>
      <c r="L2563" s="20" t="s">
        <v>17581</v>
      </c>
      <c r="M2563" s="18" t="s">
        <v>4452</v>
      </c>
      <c r="N2563" s="21" t="s">
        <v>17582</v>
      </c>
      <c r="O2563" s="21" t="s">
        <v>17583</v>
      </c>
    </row>
    <row r="2564" spans="1:15" ht="15" customHeight="1">
      <c r="A2564" s="18" t="s">
        <v>351</v>
      </c>
      <c r="B2564" s="18" t="s">
        <v>352</v>
      </c>
      <c r="C2564" s="19">
        <v>26</v>
      </c>
      <c r="D2564" s="18" t="s">
        <v>861</v>
      </c>
      <c r="E2564" s="18" t="s">
        <v>17233</v>
      </c>
      <c r="F2564" s="20">
        <v>2538176</v>
      </c>
      <c r="G2564" s="18" t="s">
        <v>17584</v>
      </c>
      <c r="H2564" s="18" t="s">
        <v>17585</v>
      </c>
      <c r="I2564" s="18" t="s">
        <v>17586</v>
      </c>
      <c r="J2564" s="18"/>
      <c r="K2564" s="18" t="s">
        <v>7009</v>
      </c>
      <c r="L2564" s="20" t="s">
        <v>17587</v>
      </c>
      <c r="M2564" s="18" t="s">
        <v>4452</v>
      </c>
      <c r="N2564" s="21" t="s">
        <v>17588</v>
      </c>
      <c r="O2564" s="21" t="s">
        <v>17589</v>
      </c>
    </row>
    <row r="2565" spans="1:15" ht="15" customHeight="1">
      <c r="A2565" s="18" t="s">
        <v>351</v>
      </c>
      <c r="B2565" s="18" t="s">
        <v>352</v>
      </c>
      <c r="C2565" s="19">
        <v>26</v>
      </c>
      <c r="D2565" s="18" t="s">
        <v>861</v>
      </c>
      <c r="E2565" s="18" t="s">
        <v>17233</v>
      </c>
      <c r="F2565" s="20">
        <v>3146372</v>
      </c>
      <c r="G2565" s="18" t="s">
        <v>17590</v>
      </c>
      <c r="H2565" s="18" t="s">
        <v>17591</v>
      </c>
      <c r="I2565" s="18" t="s">
        <v>17592</v>
      </c>
      <c r="J2565" s="18"/>
      <c r="K2565" s="18" t="s">
        <v>7009</v>
      </c>
      <c r="L2565" s="20" t="s">
        <v>17593</v>
      </c>
      <c r="M2565" s="18" t="s">
        <v>4452</v>
      </c>
      <c r="N2565" s="21" t="s">
        <v>17594</v>
      </c>
      <c r="O2565" s="21" t="s">
        <v>17595</v>
      </c>
    </row>
    <row r="2566" spans="1:15" ht="15" customHeight="1">
      <c r="A2566" s="18" t="s">
        <v>351</v>
      </c>
      <c r="B2566" s="18" t="s">
        <v>352</v>
      </c>
      <c r="C2566" s="19">
        <v>26</v>
      </c>
      <c r="D2566" s="18" t="s">
        <v>861</v>
      </c>
      <c r="E2566" s="18" t="s">
        <v>17233</v>
      </c>
      <c r="F2566" s="20">
        <v>3246097</v>
      </c>
      <c r="G2566" s="18" t="s">
        <v>17596</v>
      </c>
      <c r="H2566" s="18" t="s">
        <v>17597</v>
      </c>
      <c r="I2566" s="18" t="s">
        <v>9359</v>
      </c>
      <c r="J2566" s="18"/>
      <c r="K2566" s="18" t="s">
        <v>4450</v>
      </c>
      <c r="L2566" s="20" t="s">
        <v>17598</v>
      </c>
      <c r="M2566" s="18" t="s">
        <v>4452</v>
      </c>
      <c r="N2566" s="21" t="s">
        <v>17599</v>
      </c>
      <c r="O2566" s="21" t="s">
        <v>17600</v>
      </c>
    </row>
    <row r="2567" spans="1:15" ht="15" customHeight="1">
      <c r="A2567" s="18" t="s">
        <v>351</v>
      </c>
      <c r="B2567" s="18" t="s">
        <v>352</v>
      </c>
      <c r="C2567" s="19">
        <v>26</v>
      </c>
      <c r="D2567" s="18" t="s">
        <v>861</v>
      </c>
      <c r="E2567" s="18" t="s">
        <v>17233</v>
      </c>
      <c r="F2567" s="20">
        <v>3246094</v>
      </c>
      <c r="G2567" s="18" t="s">
        <v>17407</v>
      </c>
      <c r="H2567" s="18" t="s">
        <v>17325</v>
      </c>
      <c r="I2567" s="18" t="s">
        <v>9359</v>
      </c>
      <c r="J2567" s="18"/>
      <c r="K2567" s="18" t="s">
        <v>4450</v>
      </c>
      <c r="L2567" s="20" t="s">
        <v>17601</v>
      </c>
      <c r="M2567" s="18" t="s">
        <v>4452</v>
      </c>
      <c r="N2567" s="21" t="s">
        <v>17602</v>
      </c>
      <c r="O2567" s="21" t="s">
        <v>17603</v>
      </c>
    </row>
    <row r="2568" spans="1:15" ht="15" customHeight="1">
      <c r="A2568" s="18" t="s">
        <v>351</v>
      </c>
      <c r="B2568" s="18" t="s">
        <v>352</v>
      </c>
      <c r="C2568" s="19">
        <v>26</v>
      </c>
      <c r="D2568" s="18" t="s">
        <v>861</v>
      </c>
      <c r="E2568" s="18" t="s">
        <v>17233</v>
      </c>
      <c r="F2568" s="20">
        <v>3401418</v>
      </c>
      <c r="G2568" s="18" t="s">
        <v>17604</v>
      </c>
      <c r="H2568" s="18" t="s">
        <v>17605</v>
      </c>
      <c r="I2568" s="18" t="s">
        <v>9365</v>
      </c>
      <c r="J2568" s="18"/>
      <c r="K2568" s="18" t="s">
        <v>4213</v>
      </c>
      <c r="L2568" s="20" t="s">
        <v>17606</v>
      </c>
      <c r="M2568" s="18" t="s">
        <v>4982</v>
      </c>
      <c r="N2568" s="21" t="s">
        <v>17607</v>
      </c>
      <c r="O2568" s="21" t="s">
        <v>17608</v>
      </c>
    </row>
    <row r="2569" spans="1:15" ht="15" customHeight="1">
      <c r="A2569" s="18" t="s">
        <v>351</v>
      </c>
      <c r="B2569" s="18" t="s">
        <v>352</v>
      </c>
      <c r="C2569" s="19">
        <v>26</v>
      </c>
      <c r="D2569" s="18" t="s">
        <v>861</v>
      </c>
      <c r="E2569" s="18" t="s">
        <v>17233</v>
      </c>
      <c r="F2569" s="20">
        <v>3246082</v>
      </c>
      <c r="G2569" s="18" t="s">
        <v>17609</v>
      </c>
      <c r="H2569" s="18" t="s">
        <v>17610</v>
      </c>
      <c r="I2569" s="18" t="s">
        <v>1476</v>
      </c>
      <c r="J2569" s="18"/>
      <c r="K2569" s="18" t="s">
        <v>4450</v>
      </c>
      <c r="L2569" s="20" t="s">
        <v>17611</v>
      </c>
      <c r="M2569" s="18" t="s">
        <v>4452</v>
      </c>
      <c r="N2569" s="21" t="s">
        <v>17612</v>
      </c>
      <c r="O2569" s="21" t="s">
        <v>17613</v>
      </c>
    </row>
    <row r="2570" spans="1:15" ht="15" customHeight="1">
      <c r="A2570" s="18" t="s">
        <v>361</v>
      </c>
      <c r="B2570" s="18" t="s">
        <v>362</v>
      </c>
      <c r="C2570" s="19">
        <v>27</v>
      </c>
      <c r="D2570" s="18" t="s">
        <v>872</v>
      </c>
      <c r="E2570" s="18" t="s">
        <v>17614</v>
      </c>
      <c r="F2570" s="20">
        <v>38577720</v>
      </c>
      <c r="G2570" s="18" t="s">
        <v>14136</v>
      </c>
      <c r="H2570" s="18" t="s">
        <v>14137</v>
      </c>
      <c r="I2570" s="18" t="s">
        <v>1575</v>
      </c>
      <c r="J2570" s="18" t="s">
        <v>10640</v>
      </c>
      <c r="K2570" s="18" t="s">
        <v>14138</v>
      </c>
      <c r="L2570" s="20" t="s">
        <v>14139</v>
      </c>
      <c r="M2570" s="18" t="s">
        <v>4206</v>
      </c>
      <c r="N2570" s="21" t="s">
        <v>14140</v>
      </c>
      <c r="O2570" s="21" t="s">
        <v>14141</v>
      </c>
    </row>
    <row r="2571" spans="1:15" ht="15" customHeight="1">
      <c r="A2571" s="18" t="s">
        <v>361</v>
      </c>
      <c r="B2571" s="18" t="s">
        <v>362</v>
      </c>
      <c r="C2571" s="19">
        <v>27</v>
      </c>
      <c r="D2571" s="18" t="s">
        <v>872</v>
      </c>
      <c r="E2571" s="18" t="s">
        <v>17614</v>
      </c>
      <c r="F2571" s="20">
        <v>38819233</v>
      </c>
      <c r="G2571" s="18" t="s">
        <v>14153</v>
      </c>
      <c r="H2571" s="18" t="s">
        <v>14154</v>
      </c>
      <c r="I2571" s="18" t="s">
        <v>10171</v>
      </c>
      <c r="J2571" s="18" t="s">
        <v>10171</v>
      </c>
      <c r="K2571" s="18" t="s">
        <v>4213</v>
      </c>
      <c r="L2571" s="20"/>
      <c r="M2571" s="18" t="s">
        <v>4206</v>
      </c>
      <c r="N2571" s="21" t="s">
        <v>14155</v>
      </c>
      <c r="O2571" s="21" t="s">
        <v>14156</v>
      </c>
    </row>
    <row r="2572" spans="1:15" ht="15" customHeight="1">
      <c r="A2572" s="18" t="s">
        <v>361</v>
      </c>
      <c r="B2572" s="18" t="s">
        <v>362</v>
      </c>
      <c r="C2572" s="19">
        <v>27</v>
      </c>
      <c r="D2572" s="18" t="s">
        <v>872</v>
      </c>
      <c r="E2572" s="18" t="s">
        <v>17614</v>
      </c>
      <c r="F2572" s="20">
        <v>38530614</v>
      </c>
      <c r="G2572" s="18" t="s">
        <v>14168</v>
      </c>
      <c r="H2572" s="18" t="s">
        <v>14169</v>
      </c>
      <c r="I2572" s="18" t="s">
        <v>7690</v>
      </c>
      <c r="J2572" s="18" t="s">
        <v>7690</v>
      </c>
      <c r="K2572" s="18" t="s">
        <v>14170</v>
      </c>
      <c r="L2572" s="20" t="s">
        <v>14171</v>
      </c>
      <c r="M2572" s="18" t="s">
        <v>4206</v>
      </c>
      <c r="N2572" s="21" t="s">
        <v>14172</v>
      </c>
      <c r="O2572" s="21" t="s">
        <v>14173</v>
      </c>
    </row>
    <row r="2573" spans="1:15" ht="15" customHeight="1">
      <c r="A2573" s="18" t="s">
        <v>361</v>
      </c>
      <c r="B2573" s="18" t="s">
        <v>362</v>
      </c>
      <c r="C2573" s="19">
        <v>27</v>
      </c>
      <c r="D2573" s="18" t="s">
        <v>872</v>
      </c>
      <c r="E2573" s="18" t="s">
        <v>17614</v>
      </c>
      <c r="F2573" s="20">
        <v>36971254</v>
      </c>
      <c r="G2573" s="18" t="s">
        <v>14178</v>
      </c>
      <c r="H2573" s="18" t="s">
        <v>14179</v>
      </c>
      <c r="I2573" s="18" t="s">
        <v>7231</v>
      </c>
      <c r="J2573" s="18"/>
      <c r="K2573" s="18" t="s">
        <v>4213</v>
      </c>
      <c r="L2573" s="20" t="s">
        <v>14180</v>
      </c>
      <c r="M2573" s="18" t="s">
        <v>7281</v>
      </c>
      <c r="N2573" s="21" t="s">
        <v>14181</v>
      </c>
      <c r="O2573" s="21" t="s">
        <v>14182</v>
      </c>
    </row>
    <row r="2574" spans="1:15" ht="15" customHeight="1">
      <c r="A2574" s="18" t="s">
        <v>361</v>
      </c>
      <c r="B2574" s="18" t="s">
        <v>362</v>
      </c>
      <c r="C2574" s="19">
        <v>27</v>
      </c>
      <c r="D2574" s="18" t="s">
        <v>872</v>
      </c>
      <c r="E2574" s="18" t="s">
        <v>17614</v>
      </c>
      <c r="F2574" s="20">
        <v>38282885</v>
      </c>
      <c r="G2574" s="18" t="s">
        <v>14186</v>
      </c>
      <c r="H2574" s="18" t="s">
        <v>14187</v>
      </c>
      <c r="I2574" s="18" t="s">
        <v>1909</v>
      </c>
      <c r="J2574" s="18" t="s">
        <v>2698</v>
      </c>
      <c r="K2574" s="18" t="s">
        <v>14188</v>
      </c>
      <c r="L2574" s="20" t="s">
        <v>14189</v>
      </c>
      <c r="M2574" s="18" t="s">
        <v>4206</v>
      </c>
      <c r="N2574" s="21" t="s">
        <v>14190</v>
      </c>
      <c r="O2574" s="21" t="s">
        <v>14191</v>
      </c>
    </row>
    <row r="2575" spans="1:15" ht="15" customHeight="1">
      <c r="A2575" s="18" t="s">
        <v>361</v>
      </c>
      <c r="B2575" s="18" t="s">
        <v>362</v>
      </c>
      <c r="C2575" s="19">
        <v>27</v>
      </c>
      <c r="D2575" s="18" t="s">
        <v>872</v>
      </c>
      <c r="E2575" s="18" t="s">
        <v>17614</v>
      </c>
      <c r="F2575" s="20">
        <v>36958787</v>
      </c>
      <c r="G2575" s="18" t="s">
        <v>14207</v>
      </c>
      <c r="H2575" s="18" t="s">
        <v>14208</v>
      </c>
      <c r="I2575" s="18" t="s">
        <v>14209</v>
      </c>
      <c r="J2575" s="18" t="s">
        <v>14209</v>
      </c>
      <c r="K2575" s="18" t="s">
        <v>7287</v>
      </c>
      <c r="L2575" s="20" t="s">
        <v>14210</v>
      </c>
      <c r="M2575" s="18" t="s">
        <v>4206</v>
      </c>
      <c r="N2575" s="21" t="s">
        <v>14211</v>
      </c>
      <c r="O2575" s="21" t="s">
        <v>14212</v>
      </c>
    </row>
    <row r="2576" spans="1:15" ht="15" customHeight="1">
      <c r="A2576" s="18" t="s">
        <v>361</v>
      </c>
      <c r="B2576" s="18" t="s">
        <v>362</v>
      </c>
      <c r="C2576" s="19">
        <v>27</v>
      </c>
      <c r="D2576" s="18" t="s">
        <v>872</v>
      </c>
      <c r="E2576" s="18" t="s">
        <v>17614</v>
      </c>
      <c r="F2576" s="20">
        <v>36669176</v>
      </c>
      <c r="G2576" s="18" t="s">
        <v>17615</v>
      </c>
      <c r="H2576" s="18" t="s">
        <v>17616</v>
      </c>
      <c r="I2576" s="18" t="s">
        <v>3092</v>
      </c>
      <c r="J2576" s="18"/>
      <c r="K2576" s="18" t="s">
        <v>4450</v>
      </c>
      <c r="L2576" s="20" t="s">
        <v>17617</v>
      </c>
      <c r="M2576" s="18" t="s">
        <v>4206</v>
      </c>
      <c r="N2576" s="21" t="s">
        <v>17618</v>
      </c>
      <c r="O2576" s="21" t="s">
        <v>17619</v>
      </c>
    </row>
    <row r="2577" spans="1:15" ht="15" customHeight="1">
      <c r="A2577" s="18" t="s">
        <v>361</v>
      </c>
      <c r="B2577" s="18" t="s">
        <v>362</v>
      </c>
      <c r="C2577" s="19">
        <v>27</v>
      </c>
      <c r="D2577" s="18" t="s">
        <v>872</v>
      </c>
      <c r="E2577" s="18" t="s">
        <v>17620</v>
      </c>
      <c r="F2577" s="20">
        <v>34674296</v>
      </c>
      <c r="G2577" s="18" t="s">
        <v>17621</v>
      </c>
      <c r="H2577" s="18" t="s">
        <v>17622</v>
      </c>
      <c r="I2577" s="18" t="s">
        <v>709</v>
      </c>
      <c r="J2577" s="18" t="s">
        <v>17623</v>
      </c>
      <c r="K2577" s="18" t="s">
        <v>4450</v>
      </c>
      <c r="L2577" s="20" t="s">
        <v>17624</v>
      </c>
      <c r="M2577" s="18" t="s">
        <v>4206</v>
      </c>
      <c r="N2577" s="21" t="s">
        <v>17625</v>
      </c>
      <c r="O2577" s="21" t="s">
        <v>17626</v>
      </c>
    </row>
    <row r="2578" spans="1:15" ht="15" customHeight="1">
      <c r="A2578" s="18" t="s">
        <v>361</v>
      </c>
      <c r="B2578" s="18" t="s">
        <v>362</v>
      </c>
      <c r="C2578" s="19">
        <v>27</v>
      </c>
      <c r="D2578" s="18" t="s">
        <v>872</v>
      </c>
      <c r="E2578" s="18" t="s">
        <v>17614</v>
      </c>
      <c r="F2578" s="20">
        <v>33864247</v>
      </c>
      <c r="G2578" s="18" t="s">
        <v>14244</v>
      </c>
      <c r="H2578" s="18" t="s">
        <v>14245</v>
      </c>
      <c r="I2578" s="18" t="s">
        <v>677</v>
      </c>
      <c r="J2578" s="18" t="s">
        <v>6286</v>
      </c>
      <c r="K2578" s="18" t="s">
        <v>4213</v>
      </c>
      <c r="L2578" s="20" t="s">
        <v>14246</v>
      </c>
      <c r="M2578" s="18" t="s">
        <v>4215</v>
      </c>
      <c r="N2578" s="21" t="s">
        <v>14247</v>
      </c>
      <c r="O2578" s="21" t="s">
        <v>14248</v>
      </c>
    </row>
    <row r="2579" spans="1:15" ht="15" customHeight="1">
      <c r="A2579" s="18" t="s">
        <v>361</v>
      </c>
      <c r="B2579" s="18" t="s">
        <v>362</v>
      </c>
      <c r="C2579" s="19">
        <v>27</v>
      </c>
      <c r="D2579" s="18" t="s">
        <v>872</v>
      </c>
      <c r="E2579" s="18" t="s">
        <v>17614</v>
      </c>
      <c r="F2579" s="20">
        <v>34461928</v>
      </c>
      <c r="G2579" s="18" t="s">
        <v>14255</v>
      </c>
      <c r="H2579" s="18" t="s">
        <v>14256</v>
      </c>
      <c r="I2579" s="18" t="s">
        <v>14257</v>
      </c>
      <c r="J2579" s="18" t="s">
        <v>14257</v>
      </c>
      <c r="K2579" s="18" t="s">
        <v>14258</v>
      </c>
      <c r="L2579" s="20" t="s">
        <v>14259</v>
      </c>
      <c r="M2579" s="18" t="s">
        <v>4407</v>
      </c>
      <c r="N2579" s="21" t="s">
        <v>14260</v>
      </c>
      <c r="O2579" s="21" t="s">
        <v>14261</v>
      </c>
    </row>
    <row r="2580" spans="1:15" ht="15" customHeight="1">
      <c r="A2580" s="18" t="s">
        <v>361</v>
      </c>
      <c r="B2580" s="18" t="s">
        <v>362</v>
      </c>
      <c r="C2580" s="19">
        <v>27</v>
      </c>
      <c r="D2580" s="18" t="s">
        <v>872</v>
      </c>
      <c r="E2580" s="18" t="s">
        <v>17614</v>
      </c>
      <c r="F2580" s="20">
        <v>34353345</v>
      </c>
      <c r="G2580" s="18" t="s">
        <v>14255</v>
      </c>
      <c r="H2580" s="18" t="s">
        <v>14262</v>
      </c>
      <c r="I2580" s="18" t="s">
        <v>14263</v>
      </c>
      <c r="J2580" s="18" t="s">
        <v>14263</v>
      </c>
      <c r="K2580" s="18" t="s">
        <v>14258</v>
      </c>
      <c r="L2580" s="20" t="s">
        <v>14264</v>
      </c>
      <c r="M2580" s="18" t="s">
        <v>4215</v>
      </c>
      <c r="N2580" s="21" t="s">
        <v>14265</v>
      </c>
      <c r="O2580" s="21" t="s">
        <v>14266</v>
      </c>
    </row>
    <row r="2581" spans="1:15" ht="15" customHeight="1">
      <c r="A2581" s="18" t="s">
        <v>361</v>
      </c>
      <c r="B2581" s="18" t="s">
        <v>362</v>
      </c>
      <c r="C2581" s="19">
        <v>27</v>
      </c>
      <c r="D2581" s="18" t="s">
        <v>872</v>
      </c>
      <c r="E2581" s="18" t="s">
        <v>17614</v>
      </c>
      <c r="F2581" s="20">
        <v>33780552</v>
      </c>
      <c r="G2581" s="18" t="s">
        <v>17627</v>
      </c>
      <c r="H2581" s="18" t="s">
        <v>17628</v>
      </c>
      <c r="I2581" s="18" t="s">
        <v>1291</v>
      </c>
      <c r="J2581" s="18" t="s">
        <v>6320</v>
      </c>
      <c r="K2581" s="18" t="s">
        <v>4259</v>
      </c>
      <c r="L2581" s="20" t="s">
        <v>17629</v>
      </c>
      <c r="M2581" s="18" t="s">
        <v>4373</v>
      </c>
      <c r="N2581" s="21" t="s">
        <v>17630</v>
      </c>
      <c r="O2581" s="21" t="s">
        <v>17631</v>
      </c>
    </row>
    <row r="2582" spans="1:15" ht="15" customHeight="1">
      <c r="A2582" s="18" t="s">
        <v>361</v>
      </c>
      <c r="B2582" s="18" t="s">
        <v>362</v>
      </c>
      <c r="C2582" s="19">
        <v>27</v>
      </c>
      <c r="D2582" s="18" t="s">
        <v>872</v>
      </c>
      <c r="E2582" s="18" t="s">
        <v>17614</v>
      </c>
      <c r="F2582" s="20">
        <v>34035105</v>
      </c>
      <c r="G2582" s="18" t="s">
        <v>14276</v>
      </c>
      <c r="H2582" s="18" t="s">
        <v>14277</v>
      </c>
      <c r="I2582" s="18" t="s">
        <v>14278</v>
      </c>
      <c r="J2582" s="18" t="s">
        <v>14278</v>
      </c>
      <c r="K2582" s="18" t="s">
        <v>7287</v>
      </c>
      <c r="L2582" s="20" t="s">
        <v>14279</v>
      </c>
      <c r="M2582" s="18" t="s">
        <v>4206</v>
      </c>
      <c r="N2582" s="21" t="s">
        <v>14280</v>
      </c>
      <c r="O2582" s="21" t="s">
        <v>14281</v>
      </c>
    </row>
    <row r="2583" spans="1:15" ht="15" customHeight="1">
      <c r="A2583" s="18" t="s">
        <v>361</v>
      </c>
      <c r="B2583" s="18" t="s">
        <v>362</v>
      </c>
      <c r="C2583" s="19">
        <v>27</v>
      </c>
      <c r="D2583" s="18" t="s">
        <v>872</v>
      </c>
      <c r="E2583" s="18" t="s">
        <v>17614</v>
      </c>
      <c r="F2583" s="20">
        <v>33190275</v>
      </c>
      <c r="G2583" s="18" t="s">
        <v>17632</v>
      </c>
      <c r="H2583" s="18" t="s">
        <v>17633</v>
      </c>
      <c r="I2583" s="18" t="s">
        <v>5362</v>
      </c>
      <c r="J2583" s="18" t="s">
        <v>17634</v>
      </c>
      <c r="K2583" s="18" t="s">
        <v>4450</v>
      </c>
      <c r="L2583" s="20" t="s">
        <v>17635</v>
      </c>
      <c r="M2583" s="18" t="s">
        <v>4373</v>
      </c>
      <c r="N2583" s="21" t="s">
        <v>17636</v>
      </c>
      <c r="O2583" s="21" t="s">
        <v>17637</v>
      </c>
    </row>
    <row r="2584" spans="1:15" ht="15" customHeight="1">
      <c r="A2584" s="18" t="s">
        <v>361</v>
      </c>
      <c r="B2584" s="18" t="s">
        <v>362</v>
      </c>
      <c r="C2584" s="19">
        <v>27</v>
      </c>
      <c r="D2584" s="18" t="s">
        <v>872</v>
      </c>
      <c r="E2584" s="18" t="s">
        <v>17614</v>
      </c>
      <c r="F2584" s="20">
        <v>33222372</v>
      </c>
      <c r="G2584" s="18" t="s">
        <v>14308</v>
      </c>
      <c r="H2584" s="18" t="s">
        <v>14309</v>
      </c>
      <c r="I2584" s="18" t="s">
        <v>1297</v>
      </c>
      <c r="J2584" s="18" t="s">
        <v>11959</v>
      </c>
      <c r="K2584" s="18" t="s">
        <v>8408</v>
      </c>
      <c r="L2584" s="20" t="s">
        <v>14310</v>
      </c>
      <c r="M2584" s="18" t="s">
        <v>4275</v>
      </c>
      <c r="N2584" s="21" t="s">
        <v>14311</v>
      </c>
      <c r="O2584" s="21" t="s">
        <v>14312</v>
      </c>
    </row>
    <row r="2585" spans="1:15" ht="15" customHeight="1">
      <c r="A2585" s="18" t="s">
        <v>361</v>
      </c>
      <c r="B2585" s="18" t="s">
        <v>362</v>
      </c>
      <c r="C2585" s="19">
        <v>27</v>
      </c>
      <c r="D2585" s="18" t="s">
        <v>872</v>
      </c>
      <c r="E2585" s="18" t="s">
        <v>17620</v>
      </c>
      <c r="F2585" s="20">
        <v>34171322</v>
      </c>
      <c r="G2585" s="18" t="s">
        <v>17638</v>
      </c>
      <c r="H2585" s="18" t="s">
        <v>17639</v>
      </c>
      <c r="I2585" s="18" t="s">
        <v>1149</v>
      </c>
      <c r="J2585" s="18" t="s">
        <v>17640</v>
      </c>
      <c r="K2585" s="18" t="s">
        <v>5263</v>
      </c>
      <c r="L2585" s="20" t="s">
        <v>17641</v>
      </c>
      <c r="M2585" s="18" t="s">
        <v>4307</v>
      </c>
      <c r="N2585" s="21" t="s">
        <v>17642</v>
      </c>
      <c r="O2585" s="21" t="s">
        <v>17643</v>
      </c>
    </row>
    <row r="2586" spans="1:15" ht="15" customHeight="1">
      <c r="A2586" s="18" t="s">
        <v>361</v>
      </c>
      <c r="B2586" s="18" t="s">
        <v>362</v>
      </c>
      <c r="C2586" s="19">
        <v>27</v>
      </c>
      <c r="D2586" s="18" t="s">
        <v>872</v>
      </c>
      <c r="E2586" s="18" t="s">
        <v>17614</v>
      </c>
      <c r="F2586" s="20">
        <v>32618354</v>
      </c>
      <c r="G2586" s="18" t="s">
        <v>14322</v>
      </c>
      <c r="H2586" s="18" t="s">
        <v>14323</v>
      </c>
      <c r="I2586" s="18" t="s">
        <v>14324</v>
      </c>
      <c r="J2586" s="18" t="s">
        <v>14324</v>
      </c>
      <c r="K2586" s="18" t="s">
        <v>4547</v>
      </c>
      <c r="L2586" s="20" t="s">
        <v>14325</v>
      </c>
      <c r="M2586" s="18" t="s">
        <v>4206</v>
      </c>
      <c r="N2586" s="21" t="s">
        <v>14326</v>
      </c>
      <c r="O2586" s="21" t="s">
        <v>14327</v>
      </c>
    </row>
    <row r="2587" spans="1:15" ht="15" customHeight="1">
      <c r="A2587" s="18" t="s">
        <v>361</v>
      </c>
      <c r="B2587" s="18" t="s">
        <v>362</v>
      </c>
      <c r="C2587" s="19">
        <v>27</v>
      </c>
      <c r="D2587" s="18" t="s">
        <v>872</v>
      </c>
      <c r="E2587" s="18" t="s">
        <v>17620</v>
      </c>
      <c r="F2587" s="20">
        <v>32412644</v>
      </c>
      <c r="G2587" s="18" t="s">
        <v>14328</v>
      </c>
      <c r="H2587" s="18" t="s">
        <v>14329</v>
      </c>
      <c r="I2587" s="18" t="s">
        <v>10297</v>
      </c>
      <c r="J2587" s="18" t="s">
        <v>10297</v>
      </c>
      <c r="K2587" s="18" t="s">
        <v>4547</v>
      </c>
      <c r="L2587" s="20" t="s">
        <v>14330</v>
      </c>
      <c r="M2587" s="18" t="s">
        <v>4215</v>
      </c>
      <c r="N2587" s="21" t="s">
        <v>14331</v>
      </c>
      <c r="O2587" s="21" t="s">
        <v>14332</v>
      </c>
    </row>
    <row r="2588" spans="1:15" ht="15" customHeight="1">
      <c r="A2588" s="18" t="s">
        <v>361</v>
      </c>
      <c r="B2588" s="18" t="s">
        <v>362</v>
      </c>
      <c r="C2588" s="19">
        <v>27</v>
      </c>
      <c r="D2588" s="18" t="s">
        <v>872</v>
      </c>
      <c r="E2588" s="18" t="s">
        <v>17614</v>
      </c>
      <c r="F2588" s="20">
        <v>31323131</v>
      </c>
      <c r="G2588" s="18" t="s">
        <v>17644</v>
      </c>
      <c r="H2588" s="18" t="s">
        <v>17645</v>
      </c>
      <c r="I2588" s="18" t="s">
        <v>4532</v>
      </c>
      <c r="J2588" s="18" t="s">
        <v>10728</v>
      </c>
      <c r="K2588" s="18" t="s">
        <v>4450</v>
      </c>
      <c r="L2588" s="20" t="s">
        <v>17646</v>
      </c>
      <c r="M2588" s="18" t="s">
        <v>4982</v>
      </c>
      <c r="N2588" s="21" t="s">
        <v>17647</v>
      </c>
      <c r="O2588" s="21" t="s">
        <v>17648</v>
      </c>
    </row>
    <row r="2589" spans="1:15" ht="15" customHeight="1">
      <c r="A2589" s="18" t="s">
        <v>361</v>
      </c>
      <c r="B2589" s="18" t="s">
        <v>362</v>
      </c>
      <c r="C2589" s="19">
        <v>27</v>
      </c>
      <c r="D2589" s="18" t="s">
        <v>872</v>
      </c>
      <c r="E2589" s="18" t="s">
        <v>17614</v>
      </c>
      <c r="F2589" s="20">
        <v>29362815</v>
      </c>
      <c r="G2589" s="18" t="s">
        <v>14410</v>
      </c>
      <c r="H2589" s="18" t="s">
        <v>14411</v>
      </c>
      <c r="I2589" s="18" t="s">
        <v>14412</v>
      </c>
      <c r="J2589" s="18"/>
      <c r="K2589" s="18" t="s">
        <v>4547</v>
      </c>
      <c r="L2589" s="20" t="s">
        <v>14413</v>
      </c>
      <c r="M2589" s="18" t="s">
        <v>7281</v>
      </c>
      <c r="N2589" s="21" t="s">
        <v>14414</v>
      </c>
      <c r="O2589" s="21" t="s">
        <v>14415</v>
      </c>
    </row>
    <row r="2590" spans="1:15" ht="15" customHeight="1">
      <c r="A2590" s="18" t="s">
        <v>361</v>
      </c>
      <c r="B2590" s="18" t="s">
        <v>362</v>
      </c>
      <c r="C2590" s="19">
        <v>27</v>
      </c>
      <c r="D2590" s="18" t="s">
        <v>872</v>
      </c>
      <c r="E2590" s="18" t="s">
        <v>17620</v>
      </c>
      <c r="F2590" s="20">
        <v>29396855</v>
      </c>
      <c r="G2590" s="18" t="s">
        <v>17649</v>
      </c>
      <c r="H2590" s="18" t="s">
        <v>17650</v>
      </c>
      <c r="I2590" s="18" t="s">
        <v>1627</v>
      </c>
      <c r="J2590" s="18" t="s">
        <v>17651</v>
      </c>
      <c r="K2590" s="18" t="s">
        <v>4450</v>
      </c>
      <c r="L2590" s="20" t="s">
        <v>17652</v>
      </c>
      <c r="M2590" s="18" t="s">
        <v>4452</v>
      </c>
      <c r="N2590" s="21" t="s">
        <v>17653</v>
      </c>
      <c r="O2590" s="21" t="s">
        <v>17654</v>
      </c>
    </row>
    <row r="2591" spans="1:15" ht="15" customHeight="1">
      <c r="A2591" s="18" t="s">
        <v>361</v>
      </c>
      <c r="B2591" s="18" t="s">
        <v>362</v>
      </c>
      <c r="C2591" s="19">
        <v>27</v>
      </c>
      <c r="D2591" s="18" t="s">
        <v>872</v>
      </c>
      <c r="E2591" s="18" t="s">
        <v>17614</v>
      </c>
      <c r="F2591" s="20">
        <v>29464713</v>
      </c>
      <c r="G2591" s="18" t="s">
        <v>14422</v>
      </c>
      <c r="H2591" s="18" t="s">
        <v>14423</v>
      </c>
      <c r="I2591" s="18" t="s">
        <v>1627</v>
      </c>
      <c r="J2591" s="18" t="s">
        <v>14424</v>
      </c>
      <c r="K2591" s="18" t="s">
        <v>7187</v>
      </c>
      <c r="L2591" s="20" t="s">
        <v>14425</v>
      </c>
      <c r="M2591" s="18" t="s">
        <v>6706</v>
      </c>
      <c r="N2591" s="21" t="s">
        <v>14426</v>
      </c>
      <c r="O2591" s="21" t="s">
        <v>14427</v>
      </c>
    </row>
    <row r="2592" spans="1:15" ht="15" customHeight="1">
      <c r="A2592" s="18" t="s">
        <v>361</v>
      </c>
      <c r="B2592" s="18" t="s">
        <v>362</v>
      </c>
      <c r="C2592" s="19">
        <v>27</v>
      </c>
      <c r="D2592" s="18" t="s">
        <v>872</v>
      </c>
      <c r="E2592" s="18" t="s">
        <v>17614</v>
      </c>
      <c r="F2592" s="20">
        <v>30446189</v>
      </c>
      <c r="G2592" s="18" t="s">
        <v>14439</v>
      </c>
      <c r="H2592" s="18" t="s">
        <v>14440</v>
      </c>
      <c r="I2592" s="18" t="s">
        <v>14441</v>
      </c>
      <c r="J2592" s="18" t="s">
        <v>14442</v>
      </c>
      <c r="K2592" s="18" t="s">
        <v>8351</v>
      </c>
      <c r="L2592" s="20" t="s">
        <v>14443</v>
      </c>
      <c r="M2592" s="18" t="s">
        <v>7281</v>
      </c>
      <c r="N2592" s="21" t="s">
        <v>14444</v>
      </c>
      <c r="O2592" s="21" t="s">
        <v>14445</v>
      </c>
    </row>
    <row r="2593" spans="1:15" ht="15" customHeight="1">
      <c r="A2593" s="18" t="s">
        <v>361</v>
      </c>
      <c r="B2593" s="18" t="s">
        <v>362</v>
      </c>
      <c r="C2593" s="19">
        <v>27</v>
      </c>
      <c r="D2593" s="18" t="s">
        <v>872</v>
      </c>
      <c r="E2593" s="18" t="s">
        <v>17614</v>
      </c>
      <c r="F2593" s="20">
        <v>28601958</v>
      </c>
      <c r="G2593" s="18" t="s">
        <v>14457</v>
      </c>
      <c r="H2593" s="18" t="s">
        <v>14458</v>
      </c>
      <c r="I2593" s="18" t="s">
        <v>1662</v>
      </c>
      <c r="J2593" s="18" t="s">
        <v>14459</v>
      </c>
      <c r="K2593" s="18" t="s">
        <v>14460</v>
      </c>
      <c r="L2593" s="20" t="s">
        <v>14461</v>
      </c>
      <c r="M2593" s="18" t="s">
        <v>4206</v>
      </c>
      <c r="N2593" s="21" t="s">
        <v>14462</v>
      </c>
      <c r="O2593" s="21" t="s">
        <v>14463</v>
      </c>
    </row>
    <row r="2594" spans="1:15" ht="15" customHeight="1">
      <c r="A2594" s="18" t="s">
        <v>361</v>
      </c>
      <c r="B2594" s="18" t="s">
        <v>362</v>
      </c>
      <c r="C2594" s="19">
        <v>27</v>
      </c>
      <c r="D2594" s="18" t="s">
        <v>872</v>
      </c>
      <c r="E2594" s="18" t="s">
        <v>17614</v>
      </c>
      <c r="F2594" s="20">
        <v>27273146</v>
      </c>
      <c r="G2594" s="18" t="s">
        <v>14521</v>
      </c>
      <c r="H2594" s="18" t="s">
        <v>14522</v>
      </c>
      <c r="I2594" s="18" t="s">
        <v>2407</v>
      </c>
      <c r="J2594" s="18" t="s">
        <v>14523</v>
      </c>
      <c r="K2594" s="18" t="s">
        <v>4213</v>
      </c>
      <c r="L2594" s="20" t="s">
        <v>14524</v>
      </c>
      <c r="M2594" s="18" t="s">
        <v>5314</v>
      </c>
      <c r="N2594" s="21" t="s">
        <v>14525</v>
      </c>
      <c r="O2594" s="21" t="s">
        <v>14526</v>
      </c>
    </row>
    <row r="2595" spans="1:15" ht="15" customHeight="1">
      <c r="A2595" s="18" t="s">
        <v>361</v>
      </c>
      <c r="B2595" s="18" t="s">
        <v>362</v>
      </c>
      <c r="C2595" s="19">
        <v>27</v>
      </c>
      <c r="D2595" s="18" t="s">
        <v>872</v>
      </c>
      <c r="E2595" s="18" t="s">
        <v>17620</v>
      </c>
      <c r="F2595" s="20">
        <v>25702266</v>
      </c>
      <c r="G2595" s="18" t="s">
        <v>14607</v>
      </c>
      <c r="H2595" s="18" t="s">
        <v>14608</v>
      </c>
      <c r="I2595" s="18" t="s">
        <v>3995</v>
      </c>
      <c r="J2595" s="18" t="s">
        <v>14609</v>
      </c>
      <c r="K2595" s="18" t="s">
        <v>14460</v>
      </c>
      <c r="L2595" s="20" t="s">
        <v>14610</v>
      </c>
      <c r="M2595" s="18" t="s">
        <v>4215</v>
      </c>
      <c r="N2595" s="21" t="s">
        <v>14611</v>
      </c>
      <c r="O2595" s="21" t="s">
        <v>14612</v>
      </c>
    </row>
    <row r="2596" spans="1:15" ht="15" customHeight="1">
      <c r="A2596" s="18" t="s">
        <v>370</v>
      </c>
      <c r="B2596" s="18" t="s">
        <v>371</v>
      </c>
      <c r="C2596" s="19">
        <v>28</v>
      </c>
      <c r="D2596" s="18" t="s">
        <v>884</v>
      </c>
      <c r="E2596" s="18" t="s">
        <v>17655</v>
      </c>
      <c r="F2596" s="20">
        <v>38469642</v>
      </c>
      <c r="G2596" s="18" t="s">
        <v>17656</v>
      </c>
      <c r="H2596" s="18" t="s">
        <v>17657</v>
      </c>
      <c r="I2596" s="18" t="s">
        <v>5191</v>
      </c>
      <c r="J2596" s="18" t="s">
        <v>5191</v>
      </c>
      <c r="K2596" s="18" t="s">
        <v>4450</v>
      </c>
      <c r="L2596" s="20"/>
      <c r="M2596" s="18" t="s">
        <v>4206</v>
      </c>
      <c r="N2596" s="21" t="s">
        <v>17658</v>
      </c>
      <c r="O2596" s="21" t="s">
        <v>17659</v>
      </c>
    </row>
    <row r="2597" spans="1:15" ht="15" customHeight="1">
      <c r="A2597" s="18" t="s">
        <v>370</v>
      </c>
      <c r="B2597" s="18" t="s">
        <v>371</v>
      </c>
      <c r="C2597" s="19">
        <v>28</v>
      </c>
      <c r="D2597" s="18" t="s">
        <v>884</v>
      </c>
      <c r="E2597" s="18" t="s">
        <v>17655</v>
      </c>
      <c r="F2597" s="20">
        <v>35442539</v>
      </c>
      <c r="G2597" s="18" t="s">
        <v>17660</v>
      </c>
      <c r="H2597" s="18" t="s">
        <v>17661</v>
      </c>
      <c r="I2597" s="18" t="s">
        <v>1154</v>
      </c>
      <c r="J2597" s="18" t="s">
        <v>17662</v>
      </c>
      <c r="K2597" s="18" t="s">
        <v>4213</v>
      </c>
      <c r="L2597" s="20" t="s">
        <v>17663</v>
      </c>
      <c r="M2597" s="18" t="s">
        <v>4612</v>
      </c>
      <c r="N2597" s="21" t="s">
        <v>17664</v>
      </c>
      <c r="O2597" s="21" t="s">
        <v>17665</v>
      </c>
    </row>
    <row r="2598" spans="1:15" ht="15" customHeight="1">
      <c r="A2598" s="18" t="s">
        <v>370</v>
      </c>
      <c r="B2598" s="18" t="s">
        <v>371</v>
      </c>
      <c r="C2598" s="19">
        <v>28</v>
      </c>
      <c r="D2598" s="18" t="s">
        <v>884</v>
      </c>
      <c r="E2598" s="18" t="s">
        <v>17655</v>
      </c>
      <c r="F2598" s="20">
        <v>35677915</v>
      </c>
      <c r="G2598" s="18" t="s">
        <v>17666</v>
      </c>
      <c r="H2598" s="18" t="s">
        <v>17667</v>
      </c>
      <c r="I2598" s="18" t="s">
        <v>1913</v>
      </c>
      <c r="J2598" s="18" t="s">
        <v>17668</v>
      </c>
      <c r="K2598" s="18" t="s">
        <v>4221</v>
      </c>
      <c r="L2598" s="20" t="s">
        <v>17669</v>
      </c>
      <c r="M2598" s="18" t="s">
        <v>4206</v>
      </c>
      <c r="N2598" s="21" t="s">
        <v>17670</v>
      </c>
      <c r="O2598" s="21" t="s">
        <v>17671</v>
      </c>
    </row>
    <row r="2599" spans="1:15" ht="15" customHeight="1">
      <c r="A2599" s="18" t="s">
        <v>370</v>
      </c>
      <c r="B2599" s="18" t="s">
        <v>371</v>
      </c>
      <c r="C2599" s="19">
        <v>28</v>
      </c>
      <c r="D2599" s="18" t="s">
        <v>884</v>
      </c>
      <c r="E2599" s="18" t="s">
        <v>17655</v>
      </c>
      <c r="F2599" s="20">
        <v>35759493</v>
      </c>
      <c r="G2599" s="18" t="s">
        <v>17672</v>
      </c>
      <c r="H2599" s="18" t="s">
        <v>17673</v>
      </c>
      <c r="I2599" s="18" t="s">
        <v>892</v>
      </c>
      <c r="J2599" s="18" t="s">
        <v>17674</v>
      </c>
      <c r="K2599" s="18" t="s">
        <v>4717</v>
      </c>
      <c r="L2599" s="20" t="s">
        <v>17675</v>
      </c>
      <c r="M2599" s="18" t="s">
        <v>7300</v>
      </c>
      <c r="N2599" s="21" t="s">
        <v>17676</v>
      </c>
      <c r="O2599" s="21" t="s">
        <v>17677</v>
      </c>
    </row>
    <row r="2600" spans="1:15" ht="15" customHeight="1">
      <c r="A2600" s="18" t="s">
        <v>370</v>
      </c>
      <c r="B2600" s="18" t="s">
        <v>371</v>
      </c>
      <c r="C2600" s="19">
        <v>28</v>
      </c>
      <c r="D2600" s="18" t="s">
        <v>884</v>
      </c>
      <c r="E2600" s="18" t="s">
        <v>17655</v>
      </c>
      <c r="F2600" s="20">
        <v>32977354</v>
      </c>
      <c r="G2600" s="18" t="s">
        <v>17678</v>
      </c>
      <c r="H2600" s="18" t="s">
        <v>17679</v>
      </c>
      <c r="I2600" s="18" t="s">
        <v>5362</v>
      </c>
      <c r="J2600" s="18" t="s">
        <v>17680</v>
      </c>
      <c r="K2600" s="18" t="s">
        <v>4259</v>
      </c>
      <c r="L2600" s="20" t="s">
        <v>17681</v>
      </c>
      <c r="M2600" s="18" t="s">
        <v>4373</v>
      </c>
      <c r="N2600" s="21" t="s">
        <v>17682</v>
      </c>
      <c r="O2600" s="21" t="s">
        <v>17683</v>
      </c>
    </row>
    <row r="2601" spans="1:15" ht="15" customHeight="1">
      <c r="A2601" s="18" t="s">
        <v>370</v>
      </c>
      <c r="B2601" s="18" t="s">
        <v>371</v>
      </c>
      <c r="C2601" s="19">
        <v>28</v>
      </c>
      <c r="D2601" s="18" t="s">
        <v>884</v>
      </c>
      <c r="E2601" s="18" t="s">
        <v>17655</v>
      </c>
      <c r="F2601" s="20">
        <v>33292229</v>
      </c>
      <c r="G2601" s="18" t="s">
        <v>17141</v>
      </c>
      <c r="H2601" s="18" t="s">
        <v>17142</v>
      </c>
      <c r="I2601" s="18" t="s">
        <v>17143</v>
      </c>
      <c r="J2601" s="18" t="s">
        <v>17143</v>
      </c>
      <c r="K2601" s="18" t="s">
        <v>17144</v>
      </c>
      <c r="L2601" s="20" t="s">
        <v>17145</v>
      </c>
      <c r="M2601" s="18" t="s">
        <v>4206</v>
      </c>
      <c r="N2601" s="21" t="s">
        <v>17146</v>
      </c>
      <c r="O2601" s="21" t="s">
        <v>17147</v>
      </c>
    </row>
    <row r="2602" spans="1:15" ht="15" customHeight="1">
      <c r="A2602" s="18" t="s">
        <v>370</v>
      </c>
      <c r="B2602" s="18" t="s">
        <v>371</v>
      </c>
      <c r="C2602" s="19">
        <v>28</v>
      </c>
      <c r="D2602" s="18" t="s">
        <v>884</v>
      </c>
      <c r="E2602" s="18" t="s">
        <v>17655</v>
      </c>
      <c r="F2602" s="20">
        <v>31792924</v>
      </c>
      <c r="G2602" s="18" t="s">
        <v>17684</v>
      </c>
      <c r="H2602" s="18" t="s">
        <v>17685</v>
      </c>
      <c r="I2602" s="18" t="s">
        <v>1174</v>
      </c>
      <c r="J2602" s="18" t="s">
        <v>12678</v>
      </c>
      <c r="K2602" s="18" t="s">
        <v>4213</v>
      </c>
      <c r="L2602" s="20" t="s">
        <v>17686</v>
      </c>
      <c r="M2602" s="18" t="s">
        <v>5682</v>
      </c>
      <c r="N2602" s="21" t="s">
        <v>17687</v>
      </c>
      <c r="O2602" s="21" t="s">
        <v>17688</v>
      </c>
    </row>
    <row r="2603" spans="1:15" ht="15" customHeight="1">
      <c r="A2603" s="18" t="s">
        <v>370</v>
      </c>
      <c r="B2603" s="18" t="s">
        <v>371</v>
      </c>
      <c r="C2603" s="19">
        <v>28</v>
      </c>
      <c r="D2603" s="18" t="s">
        <v>884</v>
      </c>
      <c r="E2603" s="18" t="s">
        <v>17655</v>
      </c>
      <c r="F2603" s="20">
        <v>29952020</v>
      </c>
      <c r="G2603" s="18" t="s">
        <v>17689</v>
      </c>
      <c r="H2603" s="18" t="s">
        <v>17690</v>
      </c>
      <c r="I2603" s="18" t="s">
        <v>713</v>
      </c>
      <c r="J2603" s="18" t="s">
        <v>17691</v>
      </c>
      <c r="K2603" s="18" t="s">
        <v>4450</v>
      </c>
      <c r="L2603" s="20" t="s">
        <v>17692</v>
      </c>
      <c r="M2603" s="18" t="s">
        <v>4452</v>
      </c>
      <c r="N2603" s="21" t="s">
        <v>17693</v>
      </c>
      <c r="O2603" s="21" t="s">
        <v>17694</v>
      </c>
    </row>
    <row r="2604" spans="1:15" ht="15" customHeight="1">
      <c r="A2604" s="18" t="s">
        <v>370</v>
      </c>
      <c r="B2604" s="18" t="s">
        <v>371</v>
      </c>
      <c r="C2604" s="19">
        <v>28</v>
      </c>
      <c r="D2604" s="18" t="s">
        <v>884</v>
      </c>
      <c r="E2604" s="18" t="s">
        <v>17655</v>
      </c>
      <c r="F2604" s="20">
        <v>29341065</v>
      </c>
      <c r="G2604" s="18" t="s">
        <v>17695</v>
      </c>
      <c r="H2604" s="18" t="s">
        <v>17696</v>
      </c>
      <c r="I2604" s="18" t="s">
        <v>5473</v>
      </c>
      <c r="J2604" s="18" t="s">
        <v>10756</v>
      </c>
      <c r="K2604" s="18" t="s">
        <v>4213</v>
      </c>
      <c r="L2604" s="20" t="s">
        <v>17697</v>
      </c>
      <c r="M2604" s="18" t="s">
        <v>4373</v>
      </c>
      <c r="N2604" s="21" t="s">
        <v>17698</v>
      </c>
      <c r="O2604" s="21" t="s">
        <v>17699</v>
      </c>
    </row>
    <row r="2605" spans="1:15" ht="15" customHeight="1">
      <c r="A2605" s="18" t="s">
        <v>370</v>
      </c>
      <c r="B2605" s="18" t="s">
        <v>371</v>
      </c>
      <c r="C2605" s="19">
        <v>28</v>
      </c>
      <c r="D2605" s="18" t="s">
        <v>884</v>
      </c>
      <c r="E2605" s="18" t="s">
        <v>17655</v>
      </c>
      <c r="F2605" s="20">
        <v>20606610</v>
      </c>
      <c r="G2605" s="18" t="s">
        <v>17700</v>
      </c>
      <c r="H2605" s="18" t="s">
        <v>17701</v>
      </c>
      <c r="I2605" s="18" t="s">
        <v>3190</v>
      </c>
      <c r="J2605" s="18"/>
      <c r="K2605" s="18" t="s">
        <v>17196</v>
      </c>
      <c r="L2605" s="20" t="s">
        <v>17702</v>
      </c>
      <c r="M2605" s="18" t="s">
        <v>4206</v>
      </c>
      <c r="N2605" s="21" t="s">
        <v>17703</v>
      </c>
      <c r="O2605" s="21" t="s">
        <v>17704</v>
      </c>
    </row>
    <row r="2606" spans="1:15" ht="15" customHeight="1">
      <c r="A2606" s="18" t="s">
        <v>370</v>
      </c>
      <c r="B2606" s="18" t="s">
        <v>371</v>
      </c>
      <c r="C2606" s="19">
        <v>28</v>
      </c>
      <c r="D2606" s="18" t="s">
        <v>884</v>
      </c>
      <c r="E2606" s="18" t="s">
        <v>17655</v>
      </c>
      <c r="F2606" s="20">
        <v>18414290</v>
      </c>
      <c r="G2606" s="18" t="s">
        <v>17700</v>
      </c>
      <c r="H2606" s="18" t="s">
        <v>17701</v>
      </c>
      <c r="I2606" s="18" t="s">
        <v>17705</v>
      </c>
      <c r="J2606" s="18"/>
      <c r="K2606" s="18" t="s">
        <v>17196</v>
      </c>
      <c r="L2606" s="20" t="s">
        <v>17706</v>
      </c>
      <c r="M2606" s="18" t="s">
        <v>4215</v>
      </c>
      <c r="N2606" s="21" t="s">
        <v>17707</v>
      </c>
      <c r="O2606" s="21" t="s">
        <v>17708</v>
      </c>
    </row>
    <row r="2607" spans="1:15" ht="15" customHeight="1">
      <c r="A2607" s="18" t="s">
        <v>370</v>
      </c>
      <c r="B2607" s="18" t="s">
        <v>371</v>
      </c>
      <c r="C2607" s="19">
        <v>28</v>
      </c>
      <c r="D2607" s="18" t="s">
        <v>884</v>
      </c>
      <c r="E2607" s="18" t="s">
        <v>17655</v>
      </c>
      <c r="F2607" s="20">
        <v>16948381</v>
      </c>
      <c r="G2607" s="18" t="s">
        <v>17709</v>
      </c>
      <c r="H2607" s="18" t="s">
        <v>17710</v>
      </c>
      <c r="I2607" s="18" t="s">
        <v>880</v>
      </c>
      <c r="J2607" s="18"/>
      <c r="K2607" s="18" t="s">
        <v>7200</v>
      </c>
      <c r="L2607" s="20" t="s">
        <v>17711</v>
      </c>
      <c r="M2607" s="18" t="s">
        <v>8476</v>
      </c>
      <c r="N2607" s="21" t="s">
        <v>17712</v>
      </c>
      <c r="O2607" s="18"/>
    </row>
    <row r="2608" spans="1:15" ht="15" customHeight="1">
      <c r="A2608" s="18" t="s">
        <v>370</v>
      </c>
      <c r="B2608" s="18" t="s">
        <v>371</v>
      </c>
      <c r="C2608" s="19">
        <v>28</v>
      </c>
      <c r="D2608" s="18" t="s">
        <v>884</v>
      </c>
      <c r="E2608" s="18" t="s">
        <v>17655</v>
      </c>
      <c r="F2608" s="20">
        <v>11903706</v>
      </c>
      <c r="G2608" s="18" t="s">
        <v>17713</v>
      </c>
      <c r="H2608" s="18" t="s">
        <v>17714</v>
      </c>
      <c r="I2608" s="18" t="s">
        <v>852</v>
      </c>
      <c r="J2608" s="18"/>
      <c r="K2608" s="18" t="s">
        <v>17715</v>
      </c>
      <c r="L2608" s="20" t="s">
        <v>17716</v>
      </c>
      <c r="M2608" s="18" t="s">
        <v>8426</v>
      </c>
      <c r="N2608" s="21" t="s">
        <v>17717</v>
      </c>
      <c r="O2608" s="21" t="s">
        <v>17718</v>
      </c>
    </row>
    <row r="2609" spans="1:15" ht="15" customHeight="1">
      <c r="A2609" s="18" t="s">
        <v>382</v>
      </c>
      <c r="B2609" s="18" t="s">
        <v>383</v>
      </c>
      <c r="C2609" s="19">
        <v>29</v>
      </c>
      <c r="D2609" s="18" t="s">
        <v>895</v>
      </c>
      <c r="E2609" s="18" t="s">
        <v>17719</v>
      </c>
      <c r="F2609" s="20">
        <v>21507078</v>
      </c>
      <c r="G2609" s="18" t="s">
        <v>17720</v>
      </c>
      <c r="H2609" s="18" t="s">
        <v>17721</v>
      </c>
      <c r="I2609" s="18" t="s">
        <v>1680</v>
      </c>
      <c r="J2609" s="18"/>
      <c r="K2609" s="18" t="s">
        <v>4259</v>
      </c>
      <c r="L2609" s="20" t="s">
        <v>17722</v>
      </c>
      <c r="M2609" s="18" t="s">
        <v>4341</v>
      </c>
      <c r="N2609" s="21" t="s">
        <v>17723</v>
      </c>
      <c r="O2609" s="21" t="s">
        <v>17724</v>
      </c>
    </row>
    <row r="2610" spans="1:15" ht="15" customHeight="1">
      <c r="A2610" s="18" t="s">
        <v>382</v>
      </c>
      <c r="B2610" s="18" t="s">
        <v>383</v>
      </c>
      <c r="C2610" s="19">
        <v>29</v>
      </c>
      <c r="D2610" s="18" t="s">
        <v>895</v>
      </c>
      <c r="E2610" s="18" t="s">
        <v>17719</v>
      </c>
      <c r="F2610" s="20">
        <v>21506976</v>
      </c>
      <c r="G2610" s="18" t="s">
        <v>17725</v>
      </c>
      <c r="H2610" s="18" t="s">
        <v>17726</v>
      </c>
      <c r="I2610" s="18" t="s">
        <v>4945</v>
      </c>
      <c r="J2610" s="18"/>
      <c r="K2610" s="18" t="s">
        <v>4705</v>
      </c>
      <c r="L2610" s="20" t="s">
        <v>17727</v>
      </c>
      <c r="M2610" s="18" t="s">
        <v>4206</v>
      </c>
      <c r="N2610" s="21" t="s">
        <v>17728</v>
      </c>
      <c r="O2610" s="21" t="s">
        <v>17729</v>
      </c>
    </row>
    <row r="2611" spans="1:15" ht="15" customHeight="1">
      <c r="A2611" s="18" t="s">
        <v>382</v>
      </c>
      <c r="B2611" s="18" t="s">
        <v>383</v>
      </c>
      <c r="C2611" s="19">
        <v>29</v>
      </c>
      <c r="D2611" s="18" t="s">
        <v>895</v>
      </c>
      <c r="E2611" s="18" t="s">
        <v>17730</v>
      </c>
      <c r="F2611" s="20">
        <v>19044122</v>
      </c>
      <c r="G2611" s="18" t="s">
        <v>17731</v>
      </c>
      <c r="H2611" s="18" t="s">
        <v>17732</v>
      </c>
      <c r="I2611" s="18" t="s">
        <v>17733</v>
      </c>
      <c r="J2611" s="18"/>
      <c r="K2611" s="18" t="s">
        <v>17190</v>
      </c>
      <c r="L2611" s="20" t="s">
        <v>17734</v>
      </c>
      <c r="M2611" s="18" t="s">
        <v>4206</v>
      </c>
      <c r="N2611" s="21" t="s">
        <v>17735</v>
      </c>
      <c r="O2611" s="18"/>
    </row>
    <row r="2612" spans="1:15" ht="15" customHeight="1">
      <c r="A2612" s="18" t="s">
        <v>382</v>
      </c>
      <c r="B2612" s="18" t="s">
        <v>383</v>
      </c>
      <c r="C2612" s="19">
        <v>29</v>
      </c>
      <c r="D2612" s="18" t="s">
        <v>895</v>
      </c>
      <c r="E2612" s="18" t="s">
        <v>17719</v>
      </c>
      <c r="F2612" s="20">
        <v>15902045</v>
      </c>
      <c r="G2612" s="18" t="s">
        <v>17736</v>
      </c>
      <c r="H2612" s="18" t="s">
        <v>17737</v>
      </c>
      <c r="I2612" s="18" t="s">
        <v>17738</v>
      </c>
      <c r="J2612" s="18"/>
      <c r="K2612" s="18" t="s">
        <v>17196</v>
      </c>
      <c r="L2612" s="20" t="s">
        <v>17739</v>
      </c>
      <c r="M2612" s="18" t="s">
        <v>4215</v>
      </c>
      <c r="N2612" s="21" t="s">
        <v>17740</v>
      </c>
      <c r="O2612" s="21" t="s">
        <v>17741</v>
      </c>
    </row>
    <row r="2613" spans="1:15" ht="15" customHeight="1">
      <c r="A2613" s="18" t="s">
        <v>382</v>
      </c>
      <c r="B2613" s="18" t="s">
        <v>383</v>
      </c>
      <c r="C2613" s="19">
        <v>29</v>
      </c>
      <c r="D2613" s="18" t="s">
        <v>895</v>
      </c>
      <c r="E2613" s="18" t="s">
        <v>17719</v>
      </c>
      <c r="F2613" s="20">
        <v>6351398</v>
      </c>
      <c r="G2613" s="18" t="s">
        <v>17742</v>
      </c>
      <c r="H2613" s="18" t="s">
        <v>17743</v>
      </c>
      <c r="I2613" s="18" t="s">
        <v>17744</v>
      </c>
      <c r="J2613" s="18"/>
      <c r="K2613" s="18" t="s">
        <v>17745</v>
      </c>
      <c r="L2613" s="20" t="s">
        <v>17746</v>
      </c>
      <c r="M2613" s="18" t="s">
        <v>4206</v>
      </c>
      <c r="N2613" s="21" t="s">
        <v>17747</v>
      </c>
      <c r="O2613" s="18"/>
    </row>
    <row r="2614" spans="1:15" ht="15" customHeight="1">
      <c r="A2614" s="18" t="s">
        <v>382</v>
      </c>
      <c r="B2614" s="18" t="s">
        <v>383</v>
      </c>
      <c r="C2614" s="19">
        <v>29</v>
      </c>
      <c r="D2614" s="18" t="s">
        <v>895</v>
      </c>
      <c r="E2614" s="18" t="s">
        <v>17719</v>
      </c>
      <c r="F2614" s="20">
        <v>7324256</v>
      </c>
      <c r="G2614" s="18" t="s">
        <v>17748</v>
      </c>
      <c r="H2614" s="18" t="s">
        <v>17749</v>
      </c>
      <c r="I2614" s="18" t="s">
        <v>17750</v>
      </c>
      <c r="J2614" s="18"/>
      <c r="K2614" s="18" t="s">
        <v>17745</v>
      </c>
      <c r="L2614" s="20" t="s">
        <v>17751</v>
      </c>
      <c r="M2614" s="18" t="s">
        <v>4206</v>
      </c>
      <c r="N2614" s="21" t="s">
        <v>17752</v>
      </c>
      <c r="O2614" s="18"/>
    </row>
    <row r="2615" spans="1:15" ht="15" customHeight="1">
      <c r="A2615" s="18" t="s">
        <v>382</v>
      </c>
      <c r="B2615" s="18" t="s">
        <v>383</v>
      </c>
      <c r="C2615" s="19">
        <v>29</v>
      </c>
      <c r="D2615" s="18" t="s">
        <v>895</v>
      </c>
      <c r="E2615" s="18" t="s">
        <v>17719</v>
      </c>
      <c r="F2615" s="20">
        <v>7310750</v>
      </c>
      <c r="G2615" s="18" t="s">
        <v>17753</v>
      </c>
      <c r="H2615" s="18" t="s">
        <v>17754</v>
      </c>
      <c r="I2615" s="18" t="s">
        <v>1004</v>
      </c>
      <c r="J2615" s="18"/>
      <c r="K2615" s="18" t="s">
        <v>17755</v>
      </c>
      <c r="L2615" s="20" t="s">
        <v>17756</v>
      </c>
      <c r="M2615" s="18" t="s">
        <v>4206</v>
      </c>
      <c r="N2615" s="21" t="s">
        <v>17757</v>
      </c>
      <c r="O2615" s="18"/>
    </row>
    <row r="2616" spans="1:15" ht="15" customHeight="1">
      <c r="A2616" s="18" t="s">
        <v>394</v>
      </c>
      <c r="B2616" s="18" t="s">
        <v>395</v>
      </c>
      <c r="C2616" s="19">
        <v>30</v>
      </c>
      <c r="D2616" s="18" t="s">
        <v>904</v>
      </c>
      <c r="E2616" s="18" t="s">
        <v>17758</v>
      </c>
      <c r="F2616" s="20">
        <v>34617585</v>
      </c>
      <c r="G2616" s="18" t="s">
        <v>17759</v>
      </c>
      <c r="H2616" s="18" t="s">
        <v>17760</v>
      </c>
      <c r="I2616" s="18" t="s">
        <v>1587</v>
      </c>
      <c r="J2616" s="18" t="s">
        <v>17761</v>
      </c>
      <c r="K2616" s="18" t="s">
        <v>4213</v>
      </c>
      <c r="L2616" s="20" t="s">
        <v>17762</v>
      </c>
      <c r="M2616" s="18" t="s">
        <v>4643</v>
      </c>
      <c r="N2616" s="21" t="s">
        <v>17763</v>
      </c>
      <c r="O2616" s="21" t="s">
        <v>17764</v>
      </c>
    </row>
    <row r="2617" spans="1:15" ht="15" customHeight="1">
      <c r="A2617" s="18" t="s">
        <v>394</v>
      </c>
      <c r="B2617" s="18" t="s">
        <v>395</v>
      </c>
      <c r="C2617" s="19">
        <v>30</v>
      </c>
      <c r="D2617" s="18" t="s">
        <v>904</v>
      </c>
      <c r="E2617" s="18" t="s">
        <v>17758</v>
      </c>
      <c r="F2617" s="20">
        <v>32964500</v>
      </c>
      <c r="G2617" s="18" t="s">
        <v>17765</v>
      </c>
      <c r="H2617" s="18" t="s">
        <v>17766</v>
      </c>
      <c r="I2617" s="18" t="s">
        <v>5362</v>
      </c>
      <c r="J2617" s="18" t="s">
        <v>9796</v>
      </c>
      <c r="K2617" s="18" t="s">
        <v>11660</v>
      </c>
      <c r="L2617" s="20" t="s">
        <v>17767</v>
      </c>
      <c r="M2617" s="18" t="s">
        <v>4373</v>
      </c>
      <c r="N2617" s="21" t="s">
        <v>17768</v>
      </c>
      <c r="O2617" s="21" t="s">
        <v>17769</v>
      </c>
    </row>
    <row r="2618" spans="1:15" ht="15" customHeight="1">
      <c r="A2618" s="18" t="s">
        <v>394</v>
      </c>
      <c r="B2618" s="18" t="s">
        <v>395</v>
      </c>
      <c r="C2618" s="19">
        <v>30</v>
      </c>
      <c r="D2618" s="18" t="s">
        <v>904</v>
      </c>
      <c r="E2618" s="18" t="s">
        <v>17770</v>
      </c>
      <c r="F2618" s="20">
        <v>29330859</v>
      </c>
      <c r="G2618" s="18" t="s">
        <v>17771</v>
      </c>
      <c r="H2618" s="18" t="s">
        <v>17772</v>
      </c>
      <c r="I2618" s="22" t="s">
        <v>715</v>
      </c>
      <c r="J2618" s="22" t="s">
        <v>17773</v>
      </c>
      <c r="K2618" s="18" t="s">
        <v>4213</v>
      </c>
      <c r="L2618" s="20" t="s">
        <v>17774</v>
      </c>
      <c r="M2618" s="18" t="s">
        <v>4206</v>
      </c>
      <c r="N2618" s="21" t="s">
        <v>17775</v>
      </c>
      <c r="O2618" s="21" t="s">
        <v>17776</v>
      </c>
    </row>
    <row r="2619" spans="1:15" ht="15" customHeight="1">
      <c r="A2619" s="18" t="s">
        <v>407</v>
      </c>
      <c r="B2619" s="18" t="s">
        <v>408</v>
      </c>
      <c r="C2619" s="19">
        <v>31</v>
      </c>
      <c r="D2619" s="18" t="s">
        <v>913</v>
      </c>
      <c r="E2619" s="18" t="s">
        <v>17777</v>
      </c>
      <c r="F2619" s="20">
        <v>34904208</v>
      </c>
      <c r="G2619" s="18" t="s">
        <v>17778</v>
      </c>
      <c r="H2619" s="18" t="s">
        <v>17779</v>
      </c>
      <c r="I2619" s="18" t="s">
        <v>1148</v>
      </c>
      <c r="J2619" s="18" t="s">
        <v>17780</v>
      </c>
      <c r="K2619" s="18" t="s">
        <v>7118</v>
      </c>
      <c r="L2619" s="20" t="s">
        <v>17781</v>
      </c>
      <c r="M2619" s="18" t="s">
        <v>4206</v>
      </c>
      <c r="N2619" s="21" t="s">
        <v>17782</v>
      </c>
      <c r="O2619" s="21" t="s">
        <v>17783</v>
      </c>
    </row>
    <row r="2620" spans="1:15" ht="15" customHeight="1">
      <c r="A2620" s="18" t="s">
        <v>407</v>
      </c>
      <c r="B2620" s="18" t="s">
        <v>408</v>
      </c>
      <c r="C2620" s="19">
        <v>31</v>
      </c>
      <c r="D2620" s="18" t="s">
        <v>913</v>
      </c>
      <c r="E2620" s="18" t="s">
        <v>17784</v>
      </c>
      <c r="F2620" s="20">
        <v>34411292</v>
      </c>
      <c r="G2620" s="18" t="s">
        <v>10688</v>
      </c>
      <c r="H2620" s="18" t="s">
        <v>10689</v>
      </c>
      <c r="I2620" s="18" t="s">
        <v>7368</v>
      </c>
      <c r="J2620" s="18" t="s">
        <v>7368</v>
      </c>
      <c r="K2620" s="18" t="s">
        <v>4213</v>
      </c>
      <c r="L2620" s="20" t="s">
        <v>10690</v>
      </c>
      <c r="M2620" s="18" t="s">
        <v>4206</v>
      </c>
      <c r="N2620" s="21" t="s">
        <v>10691</v>
      </c>
      <c r="O2620" s="21" t="s">
        <v>10692</v>
      </c>
    </row>
    <row r="2621" spans="1:15" ht="15" customHeight="1">
      <c r="A2621" s="18" t="s">
        <v>407</v>
      </c>
      <c r="B2621" s="18" t="s">
        <v>408</v>
      </c>
      <c r="C2621" s="19">
        <v>31</v>
      </c>
      <c r="D2621" s="18" t="s">
        <v>913</v>
      </c>
      <c r="E2621" s="18" t="s">
        <v>17777</v>
      </c>
      <c r="F2621" s="20">
        <v>30897016</v>
      </c>
      <c r="G2621" s="18" t="s">
        <v>16102</v>
      </c>
      <c r="H2621" s="18" t="s">
        <v>16103</v>
      </c>
      <c r="I2621" s="18" t="s">
        <v>4030</v>
      </c>
      <c r="J2621" s="18" t="s">
        <v>12757</v>
      </c>
      <c r="K2621" s="18" t="s">
        <v>4483</v>
      </c>
      <c r="L2621" s="20" t="s">
        <v>16104</v>
      </c>
      <c r="M2621" s="18" t="s">
        <v>10775</v>
      </c>
      <c r="N2621" s="21" t="s">
        <v>16105</v>
      </c>
      <c r="O2621" s="21" t="s">
        <v>16106</v>
      </c>
    </row>
    <row r="2622" spans="1:15" ht="15" customHeight="1">
      <c r="A2622" s="18" t="s">
        <v>407</v>
      </c>
      <c r="B2622" s="18" t="s">
        <v>408</v>
      </c>
      <c r="C2622" s="19">
        <v>31</v>
      </c>
      <c r="D2622" s="18" t="s">
        <v>913</v>
      </c>
      <c r="E2622" s="18" t="s">
        <v>17784</v>
      </c>
      <c r="F2622" s="20">
        <v>28646610</v>
      </c>
      <c r="G2622" s="18" t="s">
        <v>17785</v>
      </c>
      <c r="H2622" s="18" t="s">
        <v>17786</v>
      </c>
      <c r="I2622" s="18" t="s">
        <v>6470</v>
      </c>
      <c r="J2622" s="18" t="s">
        <v>17787</v>
      </c>
      <c r="K2622" s="18" t="s">
        <v>4259</v>
      </c>
      <c r="L2622" s="20" t="s">
        <v>17788</v>
      </c>
      <c r="M2622" s="18" t="s">
        <v>4373</v>
      </c>
      <c r="N2622" s="21" t="s">
        <v>17789</v>
      </c>
      <c r="O2622" s="21" t="s">
        <v>17790</v>
      </c>
    </row>
    <row r="2623" spans="1:15" ht="15" customHeight="1">
      <c r="A2623" s="18" t="s">
        <v>407</v>
      </c>
      <c r="B2623" s="18" t="s">
        <v>408</v>
      </c>
      <c r="C2623" s="19">
        <v>31</v>
      </c>
      <c r="D2623" s="18" t="s">
        <v>913</v>
      </c>
      <c r="E2623" s="18" t="s">
        <v>17777</v>
      </c>
      <c r="F2623" s="20">
        <v>27779325</v>
      </c>
      <c r="G2623" s="18" t="s">
        <v>17791</v>
      </c>
      <c r="H2623" s="18" t="s">
        <v>17792</v>
      </c>
      <c r="I2623" s="18" t="s">
        <v>1955</v>
      </c>
      <c r="J2623" s="18" t="s">
        <v>17793</v>
      </c>
      <c r="K2623" s="18" t="s">
        <v>4450</v>
      </c>
      <c r="L2623" s="20" t="s">
        <v>17794</v>
      </c>
      <c r="M2623" s="18" t="s">
        <v>4373</v>
      </c>
      <c r="N2623" s="21" t="s">
        <v>17795</v>
      </c>
      <c r="O2623" s="21" t="s">
        <v>17796</v>
      </c>
    </row>
    <row r="2624" spans="1:15" ht="15" customHeight="1">
      <c r="A2624" s="18" t="s">
        <v>407</v>
      </c>
      <c r="B2624" s="18" t="s">
        <v>408</v>
      </c>
      <c r="C2624" s="19">
        <v>31</v>
      </c>
      <c r="D2624" s="18" t="s">
        <v>913</v>
      </c>
      <c r="E2624" s="18" t="s">
        <v>17777</v>
      </c>
      <c r="F2624" s="20">
        <v>27737638</v>
      </c>
      <c r="G2624" s="18" t="s">
        <v>17797</v>
      </c>
      <c r="H2624" s="18" t="s">
        <v>17798</v>
      </c>
      <c r="I2624" s="18" t="s">
        <v>17799</v>
      </c>
      <c r="J2624" s="18" t="s">
        <v>17799</v>
      </c>
      <c r="K2624" s="18" t="s">
        <v>17800</v>
      </c>
      <c r="L2624" s="20" t="s">
        <v>17801</v>
      </c>
      <c r="M2624" s="18" t="s">
        <v>4275</v>
      </c>
      <c r="N2624" s="21" t="s">
        <v>17802</v>
      </c>
      <c r="O2624" s="21" t="s">
        <v>17803</v>
      </c>
    </row>
    <row r="2625" spans="1:15" ht="15" customHeight="1">
      <c r="A2625" s="18" t="s">
        <v>407</v>
      </c>
      <c r="B2625" s="18" t="s">
        <v>408</v>
      </c>
      <c r="C2625" s="19">
        <v>31</v>
      </c>
      <c r="D2625" s="18" t="s">
        <v>913</v>
      </c>
      <c r="E2625" s="18" t="s">
        <v>17777</v>
      </c>
      <c r="F2625" s="20">
        <v>26954320</v>
      </c>
      <c r="G2625" s="18" t="s">
        <v>10794</v>
      </c>
      <c r="H2625" s="18" t="s">
        <v>10795</v>
      </c>
      <c r="I2625" s="18" t="s">
        <v>2311</v>
      </c>
      <c r="J2625" s="18"/>
      <c r="K2625" s="18" t="s">
        <v>10796</v>
      </c>
      <c r="L2625" s="20" t="s">
        <v>10797</v>
      </c>
      <c r="M2625" s="18" t="s">
        <v>4206</v>
      </c>
      <c r="N2625" s="21" t="s">
        <v>10798</v>
      </c>
      <c r="O2625" s="21" t="s">
        <v>10799</v>
      </c>
    </row>
    <row r="2626" spans="1:15" ht="15" customHeight="1">
      <c r="A2626" s="18" t="s">
        <v>407</v>
      </c>
      <c r="B2626" s="18" t="s">
        <v>408</v>
      </c>
      <c r="C2626" s="19">
        <v>31</v>
      </c>
      <c r="D2626" s="18" t="s">
        <v>913</v>
      </c>
      <c r="E2626" s="18" t="s">
        <v>17777</v>
      </c>
      <c r="F2626" s="20">
        <v>26255693</v>
      </c>
      <c r="G2626" s="18" t="s">
        <v>10800</v>
      </c>
      <c r="H2626" s="18" t="s">
        <v>10801</v>
      </c>
      <c r="I2626" s="18" t="s">
        <v>930</v>
      </c>
      <c r="J2626" s="18" t="s">
        <v>10802</v>
      </c>
      <c r="K2626" s="18" t="s">
        <v>10803</v>
      </c>
      <c r="L2626" s="20" t="s">
        <v>10804</v>
      </c>
      <c r="M2626" s="18" t="s">
        <v>4275</v>
      </c>
      <c r="N2626" s="21" t="s">
        <v>10805</v>
      </c>
      <c r="O2626" s="21" t="s">
        <v>10806</v>
      </c>
    </row>
    <row r="2627" spans="1:15" ht="15" customHeight="1">
      <c r="A2627" s="18" t="s">
        <v>407</v>
      </c>
      <c r="B2627" s="18" t="s">
        <v>408</v>
      </c>
      <c r="C2627" s="19">
        <v>31</v>
      </c>
      <c r="D2627" s="18" t="s">
        <v>913</v>
      </c>
      <c r="E2627" s="18" t="s">
        <v>17777</v>
      </c>
      <c r="F2627" s="20">
        <v>24813766</v>
      </c>
      <c r="G2627" s="18" t="s">
        <v>17804</v>
      </c>
      <c r="H2627" s="18" t="s">
        <v>17805</v>
      </c>
      <c r="I2627" s="18" t="s">
        <v>601</v>
      </c>
      <c r="J2627" s="18" t="s">
        <v>17806</v>
      </c>
      <c r="K2627" s="18" t="s">
        <v>4259</v>
      </c>
      <c r="L2627" s="20" t="s">
        <v>17807</v>
      </c>
      <c r="M2627" s="18" t="s">
        <v>4373</v>
      </c>
      <c r="N2627" s="21" t="s">
        <v>17808</v>
      </c>
      <c r="O2627" s="21" t="s">
        <v>17809</v>
      </c>
    </row>
    <row r="2628" spans="1:15" ht="15" customHeight="1">
      <c r="A2628" s="18" t="s">
        <v>407</v>
      </c>
      <c r="B2628" s="18" t="s">
        <v>408</v>
      </c>
      <c r="C2628" s="19">
        <v>31</v>
      </c>
      <c r="D2628" s="18" t="s">
        <v>913</v>
      </c>
      <c r="E2628" s="18" t="s">
        <v>17784</v>
      </c>
      <c r="F2628" s="20">
        <v>24489381</v>
      </c>
      <c r="G2628" s="18" t="s">
        <v>17810</v>
      </c>
      <c r="H2628" s="18" t="s">
        <v>17811</v>
      </c>
      <c r="I2628" s="18" t="s">
        <v>17812</v>
      </c>
      <c r="J2628" s="18" t="s">
        <v>17812</v>
      </c>
      <c r="K2628" s="18" t="s">
        <v>7009</v>
      </c>
      <c r="L2628" s="20" t="s">
        <v>17813</v>
      </c>
      <c r="M2628" s="18" t="s">
        <v>4373</v>
      </c>
      <c r="N2628" s="21" t="s">
        <v>17814</v>
      </c>
      <c r="O2628" s="21" t="s">
        <v>17815</v>
      </c>
    </row>
    <row r="2629" spans="1:15" ht="15" customHeight="1">
      <c r="A2629" s="18" t="s">
        <v>407</v>
      </c>
      <c r="B2629" s="18" t="s">
        <v>408</v>
      </c>
      <c r="C2629" s="19">
        <v>31</v>
      </c>
      <c r="D2629" s="18" t="s">
        <v>913</v>
      </c>
      <c r="E2629" s="18" t="s">
        <v>17777</v>
      </c>
      <c r="F2629" s="20">
        <v>23517363</v>
      </c>
      <c r="G2629" s="18" t="s">
        <v>17816</v>
      </c>
      <c r="H2629" s="18" t="s">
        <v>17817</v>
      </c>
      <c r="I2629" s="18" t="s">
        <v>6943</v>
      </c>
      <c r="J2629" s="18"/>
      <c r="K2629" s="18" t="s">
        <v>4450</v>
      </c>
      <c r="L2629" s="20" t="s">
        <v>17818</v>
      </c>
      <c r="M2629" s="18" t="s">
        <v>4982</v>
      </c>
      <c r="N2629" s="21" t="s">
        <v>17819</v>
      </c>
      <c r="O2629" s="21" t="s">
        <v>17820</v>
      </c>
    </row>
    <row r="2630" spans="1:15" ht="15" customHeight="1">
      <c r="A2630" s="18" t="s">
        <v>407</v>
      </c>
      <c r="B2630" s="18" t="s">
        <v>408</v>
      </c>
      <c r="C2630" s="19">
        <v>31</v>
      </c>
      <c r="D2630" s="18" t="s">
        <v>913</v>
      </c>
      <c r="E2630" s="18" t="s">
        <v>17777</v>
      </c>
      <c r="F2630" s="20">
        <v>23082811</v>
      </c>
      <c r="G2630" s="18" t="s">
        <v>10838</v>
      </c>
      <c r="H2630" s="18" t="s">
        <v>10839</v>
      </c>
      <c r="I2630" s="18" t="s">
        <v>1290</v>
      </c>
      <c r="J2630" s="18"/>
      <c r="K2630" s="18" t="s">
        <v>4213</v>
      </c>
      <c r="L2630" s="20" t="s">
        <v>10840</v>
      </c>
      <c r="M2630" s="18" t="s">
        <v>5010</v>
      </c>
      <c r="N2630" s="21" t="s">
        <v>10841</v>
      </c>
      <c r="O2630" s="21" t="s">
        <v>10842</v>
      </c>
    </row>
    <row r="2631" spans="1:15" ht="15" customHeight="1">
      <c r="A2631" s="18" t="s">
        <v>407</v>
      </c>
      <c r="B2631" s="18" t="s">
        <v>408</v>
      </c>
      <c r="C2631" s="19">
        <v>31</v>
      </c>
      <c r="D2631" s="18" t="s">
        <v>913</v>
      </c>
      <c r="E2631" s="18" t="s">
        <v>17777</v>
      </c>
      <c r="F2631" s="20">
        <v>21070337</v>
      </c>
      <c r="G2631" s="18" t="s">
        <v>10869</v>
      </c>
      <c r="H2631" s="18" t="s">
        <v>10870</v>
      </c>
      <c r="I2631" s="18" t="s">
        <v>1680</v>
      </c>
      <c r="J2631" s="18" t="s">
        <v>3432</v>
      </c>
      <c r="K2631" s="18" t="s">
        <v>4450</v>
      </c>
      <c r="L2631" s="20" t="s">
        <v>10871</v>
      </c>
      <c r="M2631" s="18" t="s">
        <v>4982</v>
      </c>
      <c r="N2631" s="21" t="s">
        <v>10872</v>
      </c>
      <c r="O2631" s="21" t="s">
        <v>10873</v>
      </c>
    </row>
    <row r="2632" spans="1:15" ht="15" customHeight="1">
      <c r="A2632" s="18" t="s">
        <v>407</v>
      </c>
      <c r="B2632" s="18" t="s">
        <v>408</v>
      </c>
      <c r="C2632" s="19">
        <v>31</v>
      </c>
      <c r="D2632" s="18" t="s">
        <v>913</v>
      </c>
      <c r="E2632" s="18" t="s">
        <v>17777</v>
      </c>
      <c r="F2632" s="20">
        <v>20953190</v>
      </c>
      <c r="G2632" s="18" t="s">
        <v>4956</v>
      </c>
      <c r="H2632" s="18" t="s">
        <v>4957</v>
      </c>
      <c r="I2632" s="18" t="s">
        <v>4958</v>
      </c>
      <c r="J2632" s="18" t="s">
        <v>4959</v>
      </c>
      <c r="K2632" s="18" t="s">
        <v>4960</v>
      </c>
      <c r="L2632" s="20" t="s">
        <v>4961</v>
      </c>
      <c r="M2632" s="18" t="s">
        <v>4307</v>
      </c>
      <c r="N2632" s="21" t="s">
        <v>4962</v>
      </c>
      <c r="O2632" s="21" t="s">
        <v>4963</v>
      </c>
    </row>
    <row r="2633" spans="1:15" ht="15" customHeight="1">
      <c r="A2633" s="18" t="s">
        <v>407</v>
      </c>
      <c r="B2633" s="18" t="s">
        <v>408</v>
      </c>
      <c r="C2633" s="19">
        <v>31</v>
      </c>
      <c r="D2633" s="18" t="s">
        <v>913</v>
      </c>
      <c r="E2633" s="18" t="s">
        <v>17777</v>
      </c>
      <c r="F2633" s="20">
        <v>21036815</v>
      </c>
      <c r="G2633" s="18" t="s">
        <v>10878</v>
      </c>
      <c r="H2633" s="18" t="s">
        <v>10879</v>
      </c>
      <c r="I2633" s="18" t="s">
        <v>10880</v>
      </c>
      <c r="J2633" s="18" t="s">
        <v>10880</v>
      </c>
      <c r="K2633" s="18" t="s">
        <v>7009</v>
      </c>
      <c r="L2633" s="20" t="s">
        <v>10881</v>
      </c>
      <c r="M2633" s="18" t="s">
        <v>4206</v>
      </c>
      <c r="N2633" s="21" t="s">
        <v>10882</v>
      </c>
      <c r="O2633" s="21" t="s">
        <v>10883</v>
      </c>
    </row>
    <row r="2634" spans="1:15" ht="15" customHeight="1">
      <c r="A2634" s="18" t="s">
        <v>407</v>
      </c>
      <c r="B2634" s="18" t="s">
        <v>408</v>
      </c>
      <c r="C2634" s="19">
        <v>31</v>
      </c>
      <c r="D2634" s="18" t="s">
        <v>913</v>
      </c>
      <c r="E2634" s="18" t="s">
        <v>17784</v>
      </c>
      <c r="F2634" s="20">
        <v>19747316</v>
      </c>
      <c r="G2634" s="18" t="s">
        <v>17821</v>
      </c>
      <c r="H2634" s="18" t="s">
        <v>17822</v>
      </c>
      <c r="I2634" s="18" t="s">
        <v>5741</v>
      </c>
      <c r="J2634" s="18"/>
      <c r="K2634" s="18" t="s">
        <v>4450</v>
      </c>
      <c r="L2634" s="20" t="s">
        <v>17823</v>
      </c>
      <c r="M2634" s="18" t="s">
        <v>4982</v>
      </c>
      <c r="N2634" s="21" t="s">
        <v>17824</v>
      </c>
      <c r="O2634" s="21" t="s">
        <v>17825</v>
      </c>
    </row>
    <row r="2635" spans="1:15" ht="15" customHeight="1">
      <c r="A2635" s="18" t="s">
        <v>407</v>
      </c>
      <c r="B2635" s="18" t="s">
        <v>408</v>
      </c>
      <c r="C2635" s="19">
        <v>31</v>
      </c>
      <c r="D2635" s="18" t="s">
        <v>913</v>
      </c>
      <c r="E2635" s="18" t="s">
        <v>17784</v>
      </c>
      <c r="F2635" s="20">
        <v>19438563</v>
      </c>
      <c r="G2635" s="18" t="s">
        <v>17826</v>
      </c>
      <c r="H2635" s="18" t="s">
        <v>17827</v>
      </c>
      <c r="I2635" s="18" t="s">
        <v>5741</v>
      </c>
      <c r="J2635" s="18" t="s">
        <v>17828</v>
      </c>
      <c r="K2635" s="18" t="s">
        <v>4450</v>
      </c>
      <c r="L2635" s="20" t="s">
        <v>17829</v>
      </c>
      <c r="M2635" s="18" t="s">
        <v>4982</v>
      </c>
      <c r="N2635" s="21" t="s">
        <v>17830</v>
      </c>
      <c r="O2635" s="21" t="s">
        <v>17831</v>
      </c>
    </row>
    <row r="2636" spans="1:15" ht="15" customHeight="1">
      <c r="A2636" s="18" t="s">
        <v>407</v>
      </c>
      <c r="B2636" s="18" t="s">
        <v>408</v>
      </c>
      <c r="C2636" s="19">
        <v>31</v>
      </c>
      <c r="D2636" s="18" t="s">
        <v>913</v>
      </c>
      <c r="E2636" s="18" t="s">
        <v>17777</v>
      </c>
      <c r="F2636" s="20">
        <v>19337424</v>
      </c>
      <c r="G2636" s="18" t="s">
        <v>10915</v>
      </c>
      <c r="H2636" s="18" t="s">
        <v>10916</v>
      </c>
      <c r="I2636" s="18" t="s">
        <v>10917</v>
      </c>
      <c r="J2636" s="18"/>
      <c r="K2636" s="18" t="s">
        <v>10918</v>
      </c>
      <c r="L2636" s="20" t="s">
        <v>10919</v>
      </c>
      <c r="M2636" s="18" t="s">
        <v>4206</v>
      </c>
      <c r="N2636" s="21" t="s">
        <v>10920</v>
      </c>
      <c r="O2636" s="21" t="s">
        <v>10921</v>
      </c>
    </row>
    <row r="2637" spans="1:15" ht="15" customHeight="1">
      <c r="A2637" s="18" t="s">
        <v>407</v>
      </c>
      <c r="B2637" s="18" t="s">
        <v>408</v>
      </c>
      <c r="C2637" s="19">
        <v>31</v>
      </c>
      <c r="D2637" s="18" t="s">
        <v>913</v>
      </c>
      <c r="E2637" s="18" t="s">
        <v>17777</v>
      </c>
      <c r="F2637" s="20">
        <v>17300236</v>
      </c>
      <c r="G2637" s="18" t="s">
        <v>10939</v>
      </c>
      <c r="H2637" s="18" t="s">
        <v>10940</v>
      </c>
      <c r="I2637" s="18" t="s">
        <v>8473</v>
      </c>
      <c r="J2637" s="18"/>
      <c r="K2637" s="18" t="s">
        <v>4213</v>
      </c>
      <c r="L2637" s="20" t="s">
        <v>10941</v>
      </c>
      <c r="M2637" s="18" t="s">
        <v>4275</v>
      </c>
      <c r="N2637" s="21" t="s">
        <v>10942</v>
      </c>
      <c r="O2637" s="21" t="s">
        <v>10943</v>
      </c>
    </row>
    <row r="2638" spans="1:15" ht="15" customHeight="1">
      <c r="A2638" s="18" t="s">
        <v>407</v>
      </c>
      <c r="B2638" s="18" t="s">
        <v>408</v>
      </c>
      <c r="C2638" s="19">
        <v>31</v>
      </c>
      <c r="D2638" s="18" t="s">
        <v>913</v>
      </c>
      <c r="E2638" s="18" t="s">
        <v>17784</v>
      </c>
      <c r="F2638" s="20">
        <v>15949000</v>
      </c>
      <c r="G2638" s="18" t="s">
        <v>17832</v>
      </c>
      <c r="H2638" s="18" t="s">
        <v>17833</v>
      </c>
      <c r="I2638" s="18" t="s">
        <v>5874</v>
      </c>
      <c r="J2638" s="18"/>
      <c r="K2638" s="18" t="s">
        <v>4213</v>
      </c>
      <c r="L2638" s="20" t="s">
        <v>17834</v>
      </c>
      <c r="M2638" s="18" t="s">
        <v>4206</v>
      </c>
      <c r="N2638" s="21" t="s">
        <v>17835</v>
      </c>
      <c r="O2638" s="21" t="s">
        <v>17836</v>
      </c>
    </row>
    <row r="2639" spans="1:15" ht="15" customHeight="1">
      <c r="A2639" s="18" t="s">
        <v>407</v>
      </c>
      <c r="B2639" s="18" t="s">
        <v>408</v>
      </c>
      <c r="C2639" s="19">
        <v>31</v>
      </c>
      <c r="D2639" s="18" t="s">
        <v>913</v>
      </c>
      <c r="E2639" s="18" t="s">
        <v>17777</v>
      </c>
      <c r="F2639" s="20">
        <v>12930309</v>
      </c>
      <c r="G2639" s="18" t="s">
        <v>10983</v>
      </c>
      <c r="H2639" s="18" t="s">
        <v>10984</v>
      </c>
      <c r="I2639" s="18" t="s">
        <v>5095</v>
      </c>
      <c r="J2639" s="18"/>
      <c r="K2639" s="18" t="s">
        <v>4280</v>
      </c>
      <c r="L2639" s="20" t="s">
        <v>10985</v>
      </c>
      <c r="M2639" s="18" t="s">
        <v>4206</v>
      </c>
      <c r="N2639" s="21" t="s">
        <v>10986</v>
      </c>
      <c r="O2639" s="21" t="s">
        <v>10987</v>
      </c>
    </row>
    <row r="2640" spans="1:15" ht="15" customHeight="1">
      <c r="A2640" s="18" t="s">
        <v>407</v>
      </c>
      <c r="B2640" s="18" t="s">
        <v>408</v>
      </c>
      <c r="C2640" s="19">
        <v>31</v>
      </c>
      <c r="D2640" s="18" t="s">
        <v>913</v>
      </c>
      <c r="E2640" s="18" t="s">
        <v>17777</v>
      </c>
      <c r="F2640" s="20">
        <v>12648227</v>
      </c>
      <c r="G2640" s="18" t="s">
        <v>17837</v>
      </c>
      <c r="H2640" s="18" t="s">
        <v>17838</v>
      </c>
      <c r="I2640" s="18" t="s">
        <v>7001</v>
      </c>
      <c r="J2640" s="18"/>
      <c r="K2640" s="18" t="s">
        <v>4245</v>
      </c>
      <c r="L2640" s="20" t="s">
        <v>17839</v>
      </c>
      <c r="M2640" s="18" t="s">
        <v>4275</v>
      </c>
      <c r="N2640" s="21" t="s">
        <v>17840</v>
      </c>
      <c r="O2640" s="21" t="s">
        <v>17841</v>
      </c>
    </row>
    <row r="2641" spans="1:15" ht="15" customHeight="1">
      <c r="A2641" s="18" t="s">
        <v>407</v>
      </c>
      <c r="B2641" s="18" t="s">
        <v>408</v>
      </c>
      <c r="C2641" s="19">
        <v>31</v>
      </c>
      <c r="D2641" s="18" t="s">
        <v>913</v>
      </c>
      <c r="E2641" s="18" t="s">
        <v>17784</v>
      </c>
      <c r="F2641" s="20">
        <v>12586670</v>
      </c>
      <c r="G2641" s="18" t="s">
        <v>17842</v>
      </c>
      <c r="H2641" s="18" t="s">
        <v>17843</v>
      </c>
      <c r="I2641" s="18" t="s">
        <v>17844</v>
      </c>
      <c r="J2641" s="18"/>
      <c r="K2641" s="18" t="s">
        <v>7009</v>
      </c>
      <c r="L2641" s="20" t="s">
        <v>17845</v>
      </c>
      <c r="M2641" s="18" t="s">
        <v>5105</v>
      </c>
      <c r="N2641" s="21" t="s">
        <v>17846</v>
      </c>
      <c r="O2641" s="21" t="s">
        <v>17847</v>
      </c>
    </row>
    <row r="2642" spans="1:15" ht="15" customHeight="1">
      <c r="A2642" s="18" t="s">
        <v>407</v>
      </c>
      <c r="B2642" s="18" t="s">
        <v>408</v>
      </c>
      <c r="C2642" s="19">
        <v>31</v>
      </c>
      <c r="D2642" s="18" t="s">
        <v>913</v>
      </c>
      <c r="E2642" s="18" t="s">
        <v>17784</v>
      </c>
      <c r="F2642" s="20">
        <v>12588404</v>
      </c>
      <c r="G2642" s="18" t="s">
        <v>17848</v>
      </c>
      <c r="H2642" s="18" t="s">
        <v>17849</v>
      </c>
      <c r="I2642" s="18" t="s">
        <v>1820</v>
      </c>
      <c r="J2642" s="18"/>
      <c r="K2642" s="18" t="s">
        <v>4213</v>
      </c>
      <c r="L2642" s="20" t="s">
        <v>17850</v>
      </c>
      <c r="M2642" s="18" t="s">
        <v>4373</v>
      </c>
      <c r="N2642" s="21" t="s">
        <v>17851</v>
      </c>
      <c r="O2642" s="21" t="s">
        <v>17852</v>
      </c>
    </row>
    <row r="2643" spans="1:15" ht="15" customHeight="1">
      <c r="A2643" s="18" t="s">
        <v>407</v>
      </c>
      <c r="B2643" s="18" t="s">
        <v>408</v>
      </c>
      <c r="C2643" s="19">
        <v>31</v>
      </c>
      <c r="D2643" s="18" t="s">
        <v>913</v>
      </c>
      <c r="E2643" s="18" t="s">
        <v>17784</v>
      </c>
      <c r="F2643" s="20">
        <v>12372098</v>
      </c>
      <c r="G2643" s="18" t="s">
        <v>13685</v>
      </c>
      <c r="H2643" s="18" t="s">
        <v>13686</v>
      </c>
      <c r="I2643" s="18" t="s">
        <v>7019</v>
      </c>
      <c r="J2643" s="18"/>
      <c r="K2643" s="18" t="s">
        <v>4450</v>
      </c>
      <c r="L2643" s="20" t="s">
        <v>13687</v>
      </c>
      <c r="M2643" s="18" t="s">
        <v>5496</v>
      </c>
      <c r="N2643" s="21" t="s">
        <v>13688</v>
      </c>
      <c r="O2643" s="21" t="s">
        <v>13689</v>
      </c>
    </row>
    <row r="2644" spans="1:15" ht="15" customHeight="1">
      <c r="A2644" s="18" t="s">
        <v>407</v>
      </c>
      <c r="B2644" s="18" t="s">
        <v>408</v>
      </c>
      <c r="C2644" s="19">
        <v>31</v>
      </c>
      <c r="D2644" s="18" t="s">
        <v>913</v>
      </c>
      <c r="E2644" s="18" t="s">
        <v>17784</v>
      </c>
      <c r="F2644" s="20">
        <v>11772339</v>
      </c>
      <c r="G2644" s="18" t="s">
        <v>13700</v>
      </c>
      <c r="H2644" s="18" t="s">
        <v>13701</v>
      </c>
      <c r="I2644" s="18" t="s">
        <v>5933</v>
      </c>
      <c r="J2644" s="18"/>
      <c r="K2644" s="18" t="s">
        <v>11405</v>
      </c>
      <c r="L2644" s="20" t="s">
        <v>13702</v>
      </c>
      <c r="M2644" s="18" t="s">
        <v>4215</v>
      </c>
      <c r="N2644" s="21" t="s">
        <v>13703</v>
      </c>
      <c r="O2644" s="21" t="s">
        <v>13704</v>
      </c>
    </row>
    <row r="2645" spans="1:15" ht="15" customHeight="1">
      <c r="A2645" s="18" t="s">
        <v>407</v>
      </c>
      <c r="B2645" s="18" t="s">
        <v>408</v>
      </c>
      <c r="C2645" s="19">
        <v>31</v>
      </c>
      <c r="D2645" s="18" t="s">
        <v>913</v>
      </c>
      <c r="E2645" s="18" t="s">
        <v>17777</v>
      </c>
      <c r="F2645" s="20">
        <v>11722467</v>
      </c>
      <c r="G2645" s="18" t="s">
        <v>17853</v>
      </c>
      <c r="H2645" s="18" t="s">
        <v>17854</v>
      </c>
      <c r="I2645" s="18" t="s">
        <v>17229</v>
      </c>
      <c r="J2645" s="18"/>
      <c r="K2645" s="18" t="s">
        <v>4450</v>
      </c>
      <c r="L2645" s="20" t="s">
        <v>17855</v>
      </c>
      <c r="M2645" s="18" t="s">
        <v>4982</v>
      </c>
      <c r="N2645" s="21" t="s">
        <v>17856</v>
      </c>
      <c r="O2645" s="21" t="s">
        <v>17857</v>
      </c>
    </row>
    <row r="2646" spans="1:15" ht="15" customHeight="1">
      <c r="A2646" s="18" t="s">
        <v>407</v>
      </c>
      <c r="B2646" s="18" t="s">
        <v>408</v>
      </c>
      <c r="C2646" s="19">
        <v>31</v>
      </c>
      <c r="D2646" s="18" t="s">
        <v>913</v>
      </c>
      <c r="E2646" s="18" t="s">
        <v>17784</v>
      </c>
      <c r="F2646" s="20">
        <v>11559224</v>
      </c>
      <c r="G2646" s="18" t="s">
        <v>17858</v>
      </c>
      <c r="H2646" s="18" t="s">
        <v>17859</v>
      </c>
      <c r="I2646" s="18" t="s">
        <v>960</v>
      </c>
      <c r="J2646" s="18"/>
      <c r="K2646" s="18" t="s">
        <v>5103</v>
      </c>
      <c r="L2646" s="20" t="s">
        <v>17860</v>
      </c>
      <c r="M2646" s="18" t="s">
        <v>7233</v>
      </c>
      <c r="N2646" s="21" t="s">
        <v>17861</v>
      </c>
      <c r="O2646" s="21" t="s">
        <v>17862</v>
      </c>
    </row>
    <row r="2647" spans="1:15" ht="15" customHeight="1">
      <c r="A2647" s="18" t="s">
        <v>407</v>
      </c>
      <c r="B2647" s="18" t="s">
        <v>408</v>
      </c>
      <c r="C2647" s="19">
        <v>31</v>
      </c>
      <c r="D2647" s="18" t="s">
        <v>913</v>
      </c>
      <c r="E2647" s="18" t="s">
        <v>17784</v>
      </c>
      <c r="F2647" s="20">
        <v>11260180</v>
      </c>
      <c r="G2647" s="18" t="s">
        <v>17863</v>
      </c>
      <c r="H2647" s="18" t="s">
        <v>17864</v>
      </c>
      <c r="I2647" s="18" t="s">
        <v>564</v>
      </c>
      <c r="J2647" s="18"/>
      <c r="K2647" s="18" t="s">
        <v>4450</v>
      </c>
      <c r="L2647" s="20" t="s">
        <v>17865</v>
      </c>
      <c r="M2647" s="18" t="s">
        <v>4452</v>
      </c>
      <c r="N2647" s="21" t="s">
        <v>17866</v>
      </c>
      <c r="O2647" s="21" t="s">
        <v>17867</v>
      </c>
    </row>
    <row r="2648" spans="1:15" ht="15" customHeight="1">
      <c r="A2648" s="18" t="s">
        <v>407</v>
      </c>
      <c r="B2648" s="18" t="s">
        <v>408</v>
      </c>
      <c r="C2648" s="19">
        <v>31</v>
      </c>
      <c r="D2648" s="18" t="s">
        <v>913</v>
      </c>
      <c r="E2648" s="18" t="s">
        <v>17777</v>
      </c>
      <c r="F2648" s="20">
        <v>11688598</v>
      </c>
      <c r="G2648" s="18" t="s">
        <v>17868</v>
      </c>
      <c r="H2648" s="18" t="s">
        <v>17869</v>
      </c>
      <c r="I2648" s="18" t="s">
        <v>641</v>
      </c>
      <c r="J2648" s="18"/>
      <c r="K2648" s="18" t="s">
        <v>17870</v>
      </c>
      <c r="L2648" s="20" t="s">
        <v>17871</v>
      </c>
      <c r="M2648" s="18" t="s">
        <v>4215</v>
      </c>
      <c r="N2648" s="21" t="s">
        <v>17872</v>
      </c>
      <c r="O2648" s="21" t="s">
        <v>17873</v>
      </c>
    </row>
    <row r="2649" spans="1:15" ht="15" customHeight="1">
      <c r="A2649" s="18" t="s">
        <v>407</v>
      </c>
      <c r="B2649" s="18" t="s">
        <v>408</v>
      </c>
      <c r="C2649" s="19">
        <v>31</v>
      </c>
      <c r="D2649" s="18" t="s">
        <v>913</v>
      </c>
      <c r="E2649" s="18" t="s">
        <v>17777</v>
      </c>
      <c r="F2649" s="20">
        <v>11167985</v>
      </c>
      <c r="G2649" s="18" t="s">
        <v>17874</v>
      </c>
      <c r="H2649" s="18" t="s">
        <v>17875</v>
      </c>
      <c r="I2649" s="18" t="s">
        <v>1950</v>
      </c>
      <c r="J2649" s="18"/>
      <c r="K2649" s="18" t="s">
        <v>4450</v>
      </c>
      <c r="L2649" s="20" t="s">
        <v>17876</v>
      </c>
      <c r="M2649" s="18" t="s">
        <v>4982</v>
      </c>
      <c r="N2649" s="21" t="s">
        <v>17877</v>
      </c>
      <c r="O2649" s="21" t="s">
        <v>17878</v>
      </c>
    </row>
    <row r="2650" spans="1:15" ht="15" customHeight="1">
      <c r="A2650" s="18" t="s">
        <v>407</v>
      </c>
      <c r="B2650" s="18" t="s">
        <v>408</v>
      </c>
      <c r="C2650" s="19">
        <v>31</v>
      </c>
      <c r="D2650" s="18" t="s">
        <v>913</v>
      </c>
      <c r="E2650" s="18" t="s">
        <v>17784</v>
      </c>
      <c r="F2650" s="20">
        <v>11702295</v>
      </c>
      <c r="G2650" s="18" t="s">
        <v>17879</v>
      </c>
      <c r="H2650" s="18" t="s">
        <v>17880</v>
      </c>
      <c r="I2650" s="18" t="s">
        <v>17881</v>
      </c>
      <c r="J2650" s="18"/>
      <c r="K2650" s="18" t="s">
        <v>7379</v>
      </c>
      <c r="L2650" s="20" t="s">
        <v>17882</v>
      </c>
      <c r="M2650" s="18" t="s">
        <v>4215</v>
      </c>
      <c r="N2650" s="21" t="s">
        <v>17883</v>
      </c>
      <c r="O2650" s="21" t="s">
        <v>17884</v>
      </c>
    </row>
    <row r="2651" spans="1:15" ht="15" customHeight="1">
      <c r="A2651" s="18" t="s">
        <v>419</v>
      </c>
      <c r="B2651" s="18" t="s">
        <v>420</v>
      </c>
      <c r="C2651" s="19">
        <v>32</v>
      </c>
      <c r="D2651" s="18" t="s">
        <v>915</v>
      </c>
      <c r="E2651" s="18" t="s">
        <v>17885</v>
      </c>
      <c r="F2651" s="20">
        <v>38846696</v>
      </c>
      <c r="G2651" s="18" t="s">
        <v>17886</v>
      </c>
      <c r="H2651" s="18" t="s">
        <v>17887</v>
      </c>
      <c r="I2651" s="18" t="s">
        <v>2656</v>
      </c>
      <c r="J2651" s="18" t="s">
        <v>7219</v>
      </c>
      <c r="K2651" s="18" t="s">
        <v>4221</v>
      </c>
      <c r="L2651" s="20" t="s">
        <v>17888</v>
      </c>
      <c r="M2651" s="18" t="s">
        <v>4206</v>
      </c>
      <c r="N2651" s="21" t="s">
        <v>17889</v>
      </c>
      <c r="O2651" s="21" t="s">
        <v>17890</v>
      </c>
    </row>
    <row r="2652" spans="1:15" ht="15" customHeight="1">
      <c r="A2652" s="18" t="s">
        <v>419</v>
      </c>
      <c r="B2652" s="18" t="s">
        <v>420</v>
      </c>
      <c r="C2652" s="19">
        <v>32</v>
      </c>
      <c r="D2652" s="18" t="s">
        <v>915</v>
      </c>
      <c r="E2652" s="18" t="s">
        <v>17885</v>
      </c>
      <c r="F2652" s="20">
        <v>34134938</v>
      </c>
      <c r="G2652" s="18" t="s">
        <v>17891</v>
      </c>
      <c r="H2652" s="18" t="s">
        <v>17892</v>
      </c>
      <c r="I2652" s="18" t="s">
        <v>3141</v>
      </c>
      <c r="J2652" s="18" t="s">
        <v>17893</v>
      </c>
      <c r="K2652" s="18" t="s">
        <v>17894</v>
      </c>
      <c r="L2652" s="20" t="s">
        <v>17895</v>
      </c>
      <c r="M2652" s="18" t="s">
        <v>4373</v>
      </c>
      <c r="N2652" s="21" t="s">
        <v>17896</v>
      </c>
      <c r="O2652" s="21" t="s">
        <v>17897</v>
      </c>
    </row>
    <row r="2653" spans="1:15" ht="15" customHeight="1">
      <c r="A2653" s="18" t="s">
        <v>419</v>
      </c>
      <c r="B2653" s="18" t="s">
        <v>420</v>
      </c>
      <c r="C2653" s="19">
        <v>32</v>
      </c>
      <c r="D2653" s="18" t="s">
        <v>915</v>
      </c>
      <c r="E2653" s="18" t="s">
        <v>17885</v>
      </c>
      <c r="F2653" s="20">
        <v>31279019</v>
      </c>
      <c r="G2653" s="18" t="s">
        <v>17898</v>
      </c>
      <c r="H2653" s="18" t="s">
        <v>17899</v>
      </c>
      <c r="I2653" s="18" t="s">
        <v>2170</v>
      </c>
      <c r="J2653" s="18" t="s">
        <v>2926</v>
      </c>
      <c r="K2653" s="18" t="s">
        <v>4552</v>
      </c>
      <c r="L2653" s="20" t="s">
        <v>17900</v>
      </c>
      <c r="M2653" s="18" t="s">
        <v>17901</v>
      </c>
      <c r="N2653" s="21" t="s">
        <v>17902</v>
      </c>
      <c r="O2653" s="21" t="s">
        <v>17903</v>
      </c>
    </row>
    <row r="2654" spans="1:15" ht="15" customHeight="1">
      <c r="A2654" s="18" t="s">
        <v>432</v>
      </c>
      <c r="B2654" s="18" t="s">
        <v>433</v>
      </c>
      <c r="C2654" s="19">
        <v>33</v>
      </c>
      <c r="D2654" s="18" t="s">
        <v>942</v>
      </c>
      <c r="E2654" s="18" t="s">
        <v>17904</v>
      </c>
      <c r="F2654" s="20">
        <v>27977093</v>
      </c>
      <c r="G2654" s="18" t="s">
        <v>17905</v>
      </c>
      <c r="H2654" s="18" t="s">
        <v>17906</v>
      </c>
      <c r="I2654" s="18" t="s">
        <v>1955</v>
      </c>
      <c r="J2654" s="18"/>
      <c r="K2654" s="18" t="s">
        <v>17907</v>
      </c>
      <c r="L2654" s="20"/>
      <c r="M2654" s="18" t="s">
        <v>17908</v>
      </c>
      <c r="N2654" s="21" t="s">
        <v>17909</v>
      </c>
      <c r="O2654" s="21" t="s">
        <v>17910</v>
      </c>
    </row>
    <row r="2655" spans="1:15" ht="15" customHeight="1">
      <c r="A2655" s="18" t="s">
        <v>441</v>
      </c>
      <c r="B2655" s="18" t="s">
        <v>442</v>
      </c>
      <c r="C2655" s="19">
        <v>34</v>
      </c>
      <c r="D2655" s="18" t="s">
        <v>949</v>
      </c>
      <c r="E2655" s="18" t="s">
        <v>17911</v>
      </c>
      <c r="F2655" s="20">
        <v>38846692</v>
      </c>
      <c r="G2655" s="18" t="s">
        <v>4218</v>
      </c>
      <c r="H2655" s="18" t="s">
        <v>4219</v>
      </c>
      <c r="I2655" s="18" t="s">
        <v>2656</v>
      </c>
      <c r="J2655" s="18" t="s">
        <v>4220</v>
      </c>
      <c r="K2655" s="18" t="s">
        <v>4221</v>
      </c>
      <c r="L2655" s="20" t="s">
        <v>4222</v>
      </c>
      <c r="M2655" s="18" t="s">
        <v>4206</v>
      </c>
      <c r="N2655" s="21" t="s">
        <v>4223</v>
      </c>
      <c r="O2655" s="21" t="s">
        <v>4224</v>
      </c>
    </row>
    <row r="2656" spans="1:15" ht="15" customHeight="1">
      <c r="A2656" s="18" t="s">
        <v>441</v>
      </c>
      <c r="B2656" s="18" t="s">
        <v>442</v>
      </c>
      <c r="C2656" s="19">
        <v>34</v>
      </c>
      <c r="D2656" s="18" t="s">
        <v>949</v>
      </c>
      <c r="E2656" s="18" t="s">
        <v>17911</v>
      </c>
      <c r="F2656" s="20">
        <v>35791876</v>
      </c>
      <c r="G2656" s="18" t="s">
        <v>7324</v>
      </c>
      <c r="H2656" s="18" t="s">
        <v>7325</v>
      </c>
      <c r="I2656" s="18" t="s">
        <v>2776</v>
      </c>
      <c r="J2656" s="18"/>
      <c r="K2656" s="18" t="s">
        <v>4234</v>
      </c>
      <c r="L2656" s="20" t="s">
        <v>7326</v>
      </c>
      <c r="M2656" s="18" t="s">
        <v>4275</v>
      </c>
      <c r="N2656" s="21" t="s">
        <v>7327</v>
      </c>
      <c r="O2656" s="21" t="s">
        <v>7328</v>
      </c>
    </row>
    <row r="2657" spans="1:15" ht="15" customHeight="1">
      <c r="A2657" s="18" t="s">
        <v>441</v>
      </c>
      <c r="B2657" s="18" t="s">
        <v>442</v>
      </c>
      <c r="C2657" s="19">
        <v>34</v>
      </c>
      <c r="D2657" s="18" t="s">
        <v>949</v>
      </c>
      <c r="E2657" s="18" t="s">
        <v>17911</v>
      </c>
      <c r="F2657" s="20">
        <v>36076145</v>
      </c>
      <c r="G2657" s="18" t="s">
        <v>17912</v>
      </c>
      <c r="H2657" s="18" t="s">
        <v>17913</v>
      </c>
      <c r="I2657" s="18" t="s">
        <v>2121</v>
      </c>
      <c r="J2657" s="18" t="s">
        <v>3022</v>
      </c>
      <c r="K2657" s="18" t="s">
        <v>7118</v>
      </c>
      <c r="L2657" s="20" t="s">
        <v>17914</v>
      </c>
      <c r="M2657" s="18" t="s">
        <v>4206</v>
      </c>
      <c r="N2657" s="21" t="s">
        <v>17915</v>
      </c>
      <c r="O2657" s="21" t="s">
        <v>17916</v>
      </c>
    </row>
    <row r="2658" spans="1:15" ht="15" customHeight="1">
      <c r="A2658" s="18" t="s">
        <v>441</v>
      </c>
      <c r="B2658" s="18" t="s">
        <v>442</v>
      </c>
      <c r="C2658" s="19">
        <v>34</v>
      </c>
      <c r="D2658" s="18" t="s">
        <v>949</v>
      </c>
      <c r="E2658" s="18" t="s">
        <v>17911</v>
      </c>
      <c r="F2658" s="20">
        <v>34411292</v>
      </c>
      <c r="G2658" s="18" t="s">
        <v>10688</v>
      </c>
      <c r="H2658" s="18" t="s">
        <v>10689</v>
      </c>
      <c r="I2658" s="18" t="s">
        <v>7368</v>
      </c>
      <c r="J2658" s="18" t="s">
        <v>7368</v>
      </c>
      <c r="K2658" s="18" t="s">
        <v>4213</v>
      </c>
      <c r="L2658" s="20" t="s">
        <v>10690</v>
      </c>
      <c r="M2658" s="18" t="s">
        <v>4206</v>
      </c>
      <c r="N2658" s="21" t="s">
        <v>10691</v>
      </c>
      <c r="O2658" s="21" t="s">
        <v>10692</v>
      </c>
    </row>
    <row r="2659" spans="1:15" ht="15" customHeight="1">
      <c r="A2659" s="18" t="s">
        <v>441</v>
      </c>
      <c r="B2659" s="18" t="s">
        <v>442</v>
      </c>
      <c r="C2659" s="19">
        <v>34</v>
      </c>
      <c r="D2659" s="18" t="s">
        <v>949</v>
      </c>
      <c r="E2659" s="18" t="s">
        <v>17911</v>
      </c>
      <c r="F2659" s="20">
        <v>33951179</v>
      </c>
      <c r="G2659" s="18" t="s">
        <v>10702</v>
      </c>
      <c r="H2659" s="18" t="s">
        <v>10703</v>
      </c>
      <c r="I2659" s="18" t="s">
        <v>1291</v>
      </c>
      <c r="J2659" s="18" t="s">
        <v>10704</v>
      </c>
      <c r="K2659" s="18" t="s">
        <v>4213</v>
      </c>
      <c r="L2659" s="20" t="s">
        <v>10705</v>
      </c>
      <c r="M2659" s="18" t="s">
        <v>4643</v>
      </c>
      <c r="N2659" s="21" t="s">
        <v>10706</v>
      </c>
      <c r="O2659" s="21" t="s">
        <v>10707</v>
      </c>
    </row>
    <row r="2660" spans="1:15" ht="15" customHeight="1">
      <c r="A2660" s="18" t="s">
        <v>441</v>
      </c>
      <c r="B2660" s="18" t="s">
        <v>442</v>
      </c>
      <c r="C2660" s="19">
        <v>34</v>
      </c>
      <c r="D2660" s="18" t="s">
        <v>949</v>
      </c>
      <c r="E2660" s="18" t="s">
        <v>17911</v>
      </c>
      <c r="F2660" s="20">
        <v>31995663</v>
      </c>
      <c r="G2660" s="18" t="s">
        <v>4537</v>
      </c>
      <c r="H2660" s="18" t="s">
        <v>4538</v>
      </c>
      <c r="I2660" s="18" t="s">
        <v>4532</v>
      </c>
      <c r="J2660" s="18" t="s">
        <v>4539</v>
      </c>
      <c r="K2660" s="18" t="s">
        <v>4540</v>
      </c>
      <c r="L2660" s="20" t="s">
        <v>4541</v>
      </c>
      <c r="M2660" s="18" t="s">
        <v>4490</v>
      </c>
      <c r="N2660" s="21" t="s">
        <v>4542</v>
      </c>
      <c r="O2660" s="21" t="s">
        <v>4543</v>
      </c>
    </row>
    <row r="2661" spans="1:15" ht="15" customHeight="1">
      <c r="A2661" s="18" t="s">
        <v>441</v>
      </c>
      <c r="B2661" s="18" t="s">
        <v>442</v>
      </c>
      <c r="C2661" s="19">
        <v>34</v>
      </c>
      <c r="D2661" s="18" t="s">
        <v>949</v>
      </c>
      <c r="E2661" s="18" t="s">
        <v>17911</v>
      </c>
      <c r="F2661" s="20">
        <v>31532460</v>
      </c>
      <c r="G2661" s="18" t="s">
        <v>4556</v>
      </c>
      <c r="H2661" s="18" t="s">
        <v>4557</v>
      </c>
      <c r="I2661" s="18" t="s">
        <v>4558</v>
      </c>
      <c r="J2661" s="18"/>
      <c r="K2661" s="18" t="s">
        <v>4234</v>
      </c>
      <c r="L2661" s="20" t="s">
        <v>4559</v>
      </c>
      <c r="M2661" s="18" t="s">
        <v>4206</v>
      </c>
      <c r="N2661" s="21" t="s">
        <v>4560</v>
      </c>
      <c r="O2661" s="21" t="s">
        <v>4561</v>
      </c>
    </row>
    <row r="2662" spans="1:15" ht="15" customHeight="1">
      <c r="A2662" s="18" t="s">
        <v>441</v>
      </c>
      <c r="B2662" s="18" t="s">
        <v>442</v>
      </c>
      <c r="C2662" s="19">
        <v>34</v>
      </c>
      <c r="D2662" s="18" t="s">
        <v>949</v>
      </c>
      <c r="E2662" s="18" t="s">
        <v>17911</v>
      </c>
      <c r="F2662" s="20">
        <v>30578879</v>
      </c>
      <c r="G2662" s="18" t="s">
        <v>4592</v>
      </c>
      <c r="H2662" s="18" t="s">
        <v>4593</v>
      </c>
      <c r="I2662" s="18" t="s">
        <v>1438</v>
      </c>
      <c r="J2662" s="18" t="s">
        <v>4594</v>
      </c>
      <c r="K2662" s="18" t="s">
        <v>4228</v>
      </c>
      <c r="L2662" s="20" t="s">
        <v>4595</v>
      </c>
      <c r="M2662" s="18" t="s">
        <v>4444</v>
      </c>
      <c r="N2662" s="21" t="s">
        <v>4596</v>
      </c>
      <c r="O2662" s="21" t="s">
        <v>4597</v>
      </c>
    </row>
    <row r="2663" spans="1:15" ht="15" customHeight="1">
      <c r="A2663" s="18" t="s">
        <v>441</v>
      </c>
      <c r="B2663" s="18" t="s">
        <v>442</v>
      </c>
      <c r="C2663" s="19">
        <v>34</v>
      </c>
      <c r="D2663" s="18" t="s">
        <v>949</v>
      </c>
      <c r="E2663" s="18" t="s">
        <v>17911</v>
      </c>
      <c r="F2663" s="20">
        <v>30318814</v>
      </c>
      <c r="G2663" s="18" t="s">
        <v>10702</v>
      </c>
      <c r="H2663" s="18" t="s">
        <v>10750</v>
      </c>
      <c r="I2663" s="18" t="s">
        <v>753</v>
      </c>
      <c r="J2663" s="18"/>
      <c r="K2663" s="18" t="s">
        <v>4213</v>
      </c>
      <c r="L2663" s="20" t="s">
        <v>10751</v>
      </c>
      <c r="M2663" s="18" t="s">
        <v>7233</v>
      </c>
      <c r="N2663" s="21" t="s">
        <v>10752</v>
      </c>
      <c r="O2663" s="21" t="s">
        <v>10753</v>
      </c>
    </row>
    <row r="2664" spans="1:15" ht="15" customHeight="1">
      <c r="A2664" s="18" t="s">
        <v>441</v>
      </c>
      <c r="B2664" s="18" t="s">
        <v>442</v>
      </c>
      <c r="C2664" s="19">
        <v>34</v>
      </c>
      <c r="D2664" s="18" t="s">
        <v>949</v>
      </c>
      <c r="E2664" s="18" t="s">
        <v>17911</v>
      </c>
      <c r="F2664" s="20">
        <v>27910130</v>
      </c>
      <c r="G2664" s="18" t="s">
        <v>17917</v>
      </c>
      <c r="H2664" s="18" t="s">
        <v>17918</v>
      </c>
      <c r="I2664" s="18" t="s">
        <v>695</v>
      </c>
      <c r="J2664" s="18" t="s">
        <v>17919</v>
      </c>
      <c r="K2664" s="18" t="s">
        <v>4450</v>
      </c>
      <c r="L2664" s="20" t="s">
        <v>17920</v>
      </c>
      <c r="M2664" s="18" t="s">
        <v>4982</v>
      </c>
      <c r="N2664" s="21" t="s">
        <v>17921</v>
      </c>
      <c r="O2664" s="21" t="s">
        <v>17922</v>
      </c>
    </row>
    <row r="2665" spans="1:15" ht="15" customHeight="1">
      <c r="A2665" s="18" t="s">
        <v>441</v>
      </c>
      <c r="B2665" s="18" t="s">
        <v>442</v>
      </c>
      <c r="C2665" s="19">
        <v>34</v>
      </c>
      <c r="D2665" s="18" t="s">
        <v>949</v>
      </c>
      <c r="E2665" s="18" t="s">
        <v>17911</v>
      </c>
      <c r="F2665" s="20">
        <v>24813766</v>
      </c>
      <c r="G2665" s="18" t="s">
        <v>17804</v>
      </c>
      <c r="H2665" s="18" t="s">
        <v>17805</v>
      </c>
      <c r="I2665" s="18" t="s">
        <v>601</v>
      </c>
      <c r="J2665" s="18" t="s">
        <v>17806</v>
      </c>
      <c r="K2665" s="18" t="s">
        <v>4259</v>
      </c>
      <c r="L2665" s="20" t="s">
        <v>17807</v>
      </c>
      <c r="M2665" s="18" t="s">
        <v>4373</v>
      </c>
      <c r="N2665" s="21" t="s">
        <v>17808</v>
      </c>
      <c r="O2665" s="21" t="s">
        <v>17809</v>
      </c>
    </row>
    <row r="2666" spans="1:15" ht="15" customHeight="1">
      <c r="A2666" s="18" t="s">
        <v>441</v>
      </c>
      <c r="B2666" s="18" t="s">
        <v>442</v>
      </c>
      <c r="C2666" s="19">
        <v>34</v>
      </c>
      <c r="D2666" s="18" t="s">
        <v>949</v>
      </c>
      <c r="E2666" s="18" t="s">
        <v>17923</v>
      </c>
      <c r="F2666" s="20">
        <v>24401943</v>
      </c>
      <c r="G2666" s="18" t="s">
        <v>17924</v>
      </c>
      <c r="H2666" s="18" t="s">
        <v>17925</v>
      </c>
      <c r="I2666" s="18" t="s">
        <v>749</v>
      </c>
      <c r="J2666" s="18" t="s">
        <v>13602</v>
      </c>
      <c r="K2666" s="18" t="s">
        <v>17926</v>
      </c>
      <c r="L2666" s="20" t="s">
        <v>17927</v>
      </c>
      <c r="M2666" s="18" t="s">
        <v>8476</v>
      </c>
      <c r="N2666" s="21" t="s">
        <v>17928</v>
      </c>
      <c r="O2666" s="21" t="s">
        <v>17929</v>
      </c>
    </row>
    <row r="2667" spans="1:15" ht="15" customHeight="1">
      <c r="A2667" s="18" t="s">
        <v>441</v>
      </c>
      <c r="B2667" s="18" t="s">
        <v>442</v>
      </c>
      <c r="C2667" s="19">
        <v>34</v>
      </c>
      <c r="D2667" s="18" t="s">
        <v>949</v>
      </c>
      <c r="E2667" s="18" t="s">
        <v>17911</v>
      </c>
      <c r="F2667" s="20">
        <v>23517363</v>
      </c>
      <c r="G2667" s="18" t="s">
        <v>17816</v>
      </c>
      <c r="H2667" s="18" t="s">
        <v>17817</v>
      </c>
      <c r="I2667" s="18" t="s">
        <v>6943</v>
      </c>
      <c r="J2667" s="18"/>
      <c r="K2667" s="18" t="s">
        <v>4450</v>
      </c>
      <c r="L2667" s="20" t="s">
        <v>17818</v>
      </c>
      <c r="M2667" s="18" t="s">
        <v>4982</v>
      </c>
      <c r="N2667" s="21" t="s">
        <v>17819</v>
      </c>
      <c r="O2667" s="21" t="s">
        <v>17820</v>
      </c>
    </row>
    <row r="2668" spans="1:15" ht="15" customHeight="1">
      <c r="A2668" s="18" t="s">
        <v>441</v>
      </c>
      <c r="B2668" s="18" t="s">
        <v>442</v>
      </c>
      <c r="C2668" s="19">
        <v>34</v>
      </c>
      <c r="D2668" s="18" t="s">
        <v>949</v>
      </c>
      <c r="E2668" s="18" t="s">
        <v>17911</v>
      </c>
      <c r="F2668" s="20">
        <v>22951669</v>
      </c>
      <c r="G2668" s="18" t="s">
        <v>17930</v>
      </c>
      <c r="H2668" s="18" t="s">
        <v>17931</v>
      </c>
      <c r="I2668" s="18" t="s">
        <v>13210</v>
      </c>
      <c r="J2668" s="18" t="s">
        <v>17932</v>
      </c>
      <c r="K2668" s="18" t="s">
        <v>17933</v>
      </c>
      <c r="L2668" s="20" t="s">
        <v>17934</v>
      </c>
      <c r="M2668" s="18" t="s">
        <v>4982</v>
      </c>
      <c r="N2668" s="21" t="s">
        <v>17935</v>
      </c>
      <c r="O2668" s="21" t="s">
        <v>17936</v>
      </c>
    </row>
    <row r="2669" spans="1:15" ht="15" customHeight="1">
      <c r="A2669" s="18" t="s">
        <v>441</v>
      </c>
      <c r="B2669" s="18" t="s">
        <v>442</v>
      </c>
      <c r="C2669" s="19">
        <v>34</v>
      </c>
      <c r="D2669" s="18" t="s">
        <v>949</v>
      </c>
      <c r="E2669" s="18" t="s">
        <v>17911</v>
      </c>
      <c r="F2669" s="20">
        <v>22738410</v>
      </c>
      <c r="G2669" s="18" t="s">
        <v>10702</v>
      </c>
      <c r="H2669" s="18" t="s">
        <v>10849</v>
      </c>
      <c r="I2669" s="18" t="s">
        <v>2181</v>
      </c>
      <c r="J2669" s="18"/>
      <c r="K2669" s="18" t="s">
        <v>4213</v>
      </c>
      <c r="L2669" s="20" t="s">
        <v>10850</v>
      </c>
      <c r="M2669" s="18" t="s">
        <v>4643</v>
      </c>
      <c r="N2669" s="21" t="s">
        <v>10851</v>
      </c>
      <c r="O2669" s="21" t="s">
        <v>10852</v>
      </c>
    </row>
    <row r="2670" spans="1:15" ht="15" customHeight="1">
      <c r="A2670" s="18" t="s">
        <v>441</v>
      </c>
      <c r="B2670" s="18" t="s">
        <v>442</v>
      </c>
      <c r="C2670" s="19">
        <v>34</v>
      </c>
      <c r="D2670" s="18" t="s">
        <v>949</v>
      </c>
      <c r="E2670" s="18" t="s">
        <v>17911</v>
      </c>
      <c r="F2670" s="20">
        <v>21745218</v>
      </c>
      <c r="G2670" s="18" t="s">
        <v>17937</v>
      </c>
      <c r="H2670" s="18" t="s">
        <v>17938</v>
      </c>
      <c r="I2670" s="18" t="s">
        <v>720</v>
      </c>
      <c r="J2670" s="18"/>
      <c r="K2670" s="18" t="s">
        <v>7187</v>
      </c>
      <c r="L2670" s="20" t="s">
        <v>17939</v>
      </c>
      <c r="M2670" s="18" t="s">
        <v>4452</v>
      </c>
      <c r="N2670" s="21" t="s">
        <v>17940</v>
      </c>
      <c r="O2670" s="21" t="s">
        <v>17941</v>
      </c>
    </row>
    <row r="2671" spans="1:15" ht="15" customHeight="1">
      <c r="A2671" s="18" t="s">
        <v>441</v>
      </c>
      <c r="B2671" s="18" t="s">
        <v>442</v>
      </c>
      <c r="C2671" s="19">
        <v>34</v>
      </c>
      <c r="D2671" s="18" t="s">
        <v>949</v>
      </c>
      <c r="E2671" s="18" t="s">
        <v>17923</v>
      </c>
      <c r="F2671" s="20">
        <v>21198785</v>
      </c>
      <c r="G2671" s="18" t="s">
        <v>17942</v>
      </c>
      <c r="H2671" s="18" t="s">
        <v>17943</v>
      </c>
      <c r="I2671" s="18" t="s">
        <v>5701</v>
      </c>
      <c r="J2671" s="18" t="s">
        <v>17944</v>
      </c>
      <c r="K2671" s="18" t="s">
        <v>4450</v>
      </c>
      <c r="L2671" s="20" t="s">
        <v>17945</v>
      </c>
      <c r="M2671" s="18" t="s">
        <v>11006</v>
      </c>
      <c r="N2671" s="21" t="s">
        <v>17946</v>
      </c>
      <c r="O2671" s="21" t="s">
        <v>17947</v>
      </c>
    </row>
    <row r="2672" spans="1:15" ht="15" customHeight="1">
      <c r="A2672" s="18" t="s">
        <v>441</v>
      </c>
      <c r="B2672" s="18" t="s">
        <v>442</v>
      </c>
      <c r="C2672" s="19">
        <v>34</v>
      </c>
      <c r="D2672" s="18" t="s">
        <v>949</v>
      </c>
      <c r="E2672" s="18" t="s">
        <v>17911</v>
      </c>
      <c r="F2672" s="20">
        <v>345526</v>
      </c>
      <c r="G2672" s="18" t="s">
        <v>17948</v>
      </c>
      <c r="H2672" s="18" t="s">
        <v>17949</v>
      </c>
      <c r="I2672" s="18" t="s">
        <v>17950</v>
      </c>
      <c r="J2672" s="18"/>
      <c r="K2672" s="18" t="s">
        <v>17951</v>
      </c>
      <c r="L2672" s="20" t="s">
        <v>17952</v>
      </c>
      <c r="M2672" s="18" t="s">
        <v>4206</v>
      </c>
      <c r="N2672" s="21" t="s">
        <v>17953</v>
      </c>
      <c r="O2672" s="18"/>
    </row>
    <row r="2673" spans="1:15" ht="15" customHeight="1">
      <c r="A2673" s="18" t="s">
        <v>441</v>
      </c>
      <c r="B2673" s="18" t="s">
        <v>442</v>
      </c>
      <c r="C2673" s="19">
        <v>34</v>
      </c>
      <c r="D2673" s="18" t="s">
        <v>949</v>
      </c>
      <c r="E2673" s="18" t="s">
        <v>17911</v>
      </c>
      <c r="F2673" s="20">
        <v>268705</v>
      </c>
      <c r="G2673" s="18" t="s">
        <v>17954</v>
      </c>
      <c r="H2673" s="18" t="s">
        <v>17955</v>
      </c>
      <c r="I2673" s="18" t="s">
        <v>17956</v>
      </c>
      <c r="J2673" s="18"/>
      <c r="K2673" s="18" t="s">
        <v>17951</v>
      </c>
      <c r="L2673" s="20" t="s">
        <v>17957</v>
      </c>
      <c r="M2673" s="18" t="s">
        <v>4206</v>
      </c>
      <c r="N2673" s="21" t="s">
        <v>17958</v>
      </c>
      <c r="O2673" s="18"/>
    </row>
    <row r="2674" spans="1:15" ht="15" customHeight="1">
      <c r="A2674" s="18" t="s">
        <v>453</v>
      </c>
      <c r="B2674" s="18" t="s">
        <v>454</v>
      </c>
      <c r="C2674" s="19">
        <v>35</v>
      </c>
      <c r="D2674" s="18" t="s">
        <v>953</v>
      </c>
      <c r="E2674" s="18" t="s">
        <v>17959</v>
      </c>
      <c r="F2674" s="20">
        <v>37291902</v>
      </c>
      <c r="G2674" s="18" t="s">
        <v>17960</v>
      </c>
      <c r="H2674" s="18" t="s">
        <v>17961</v>
      </c>
      <c r="I2674" s="18" t="s">
        <v>3719</v>
      </c>
      <c r="J2674" s="18"/>
      <c r="K2674" s="18" t="s">
        <v>4213</v>
      </c>
      <c r="L2674" s="20" t="s">
        <v>17962</v>
      </c>
      <c r="M2674" s="18" t="s">
        <v>7281</v>
      </c>
      <c r="N2674" s="21" t="s">
        <v>17963</v>
      </c>
      <c r="O2674" s="21" t="s">
        <v>17964</v>
      </c>
    </row>
    <row r="2675" spans="1:15" ht="15" customHeight="1">
      <c r="A2675" s="18" t="s">
        <v>488</v>
      </c>
      <c r="B2675" s="18" t="s">
        <v>489</v>
      </c>
      <c r="C2675" s="19">
        <v>38</v>
      </c>
      <c r="D2675" s="18" t="s">
        <v>961</v>
      </c>
      <c r="E2675" s="18" t="s">
        <v>17965</v>
      </c>
      <c r="F2675" s="20">
        <v>38366988</v>
      </c>
      <c r="G2675" s="18" t="s">
        <v>11776</v>
      </c>
      <c r="H2675" s="18" t="s">
        <v>11777</v>
      </c>
      <c r="I2675" s="18" t="s">
        <v>10186</v>
      </c>
      <c r="J2675" s="18" t="s">
        <v>10186</v>
      </c>
      <c r="K2675" s="18" t="s">
        <v>4213</v>
      </c>
      <c r="L2675" s="20"/>
      <c r="M2675" s="18" t="s">
        <v>4206</v>
      </c>
      <c r="N2675" s="21" t="s">
        <v>11778</v>
      </c>
      <c r="O2675" s="21" t="s">
        <v>11779</v>
      </c>
    </row>
    <row r="2676" spans="1:15" ht="15" customHeight="1">
      <c r="A2676" s="18" t="s">
        <v>488</v>
      </c>
      <c r="B2676" s="18" t="s">
        <v>489</v>
      </c>
      <c r="C2676" s="19">
        <v>38</v>
      </c>
      <c r="D2676" s="18" t="s">
        <v>961</v>
      </c>
      <c r="E2676" s="18" t="s">
        <v>17965</v>
      </c>
      <c r="F2676" s="20">
        <v>37740557</v>
      </c>
      <c r="G2676" s="18" t="s">
        <v>7247</v>
      </c>
      <c r="H2676" s="18" t="s">
        <v>7248</v>
      </c>
      <c r="I2676" s="18" t="s">
        <v>6670</v>
      </c>
      <c r="J2676" s="18"/>
      <c r="K2676" s="18" t="s">
        <v>4213</v>
      </c>
      <c r="L2676" s="20" t="s">
        <v>7249</v>
      </c>
      <c r="M2676" s="18" t="s">
        <v>4206</v>
      </c>
      <c r="N2676" s="21" t="s">
        <v>7250</v>
      </c>
      <c r="O2676" s="21" t="s">
        <v>7251</v>
      </c>
    </row>
    <row r="2677" spans="1:15" ht="15" customHeight="1">
      <c r="A2677" s="18" t="s">
        <v>488</v>
      </c>
      <c r="B2677" s="18" t="s">
        <v>489</v>
      </c>
      <c r="C2677" s="19">
        <v>38</v>
      </c>
      <c r="D2677" s="18" t="s">
        <v>961</v>
      </c>
      <c r="E2677" s="18" t="s">
        <v>17965</v>
      </c>
      <c r="F2677" s="20">
        <v>36889663</v>
      </c>
      <c r="G2677" s="18" t="s">
        <v>4271</v>
      </c>
      <c r="H2677" s="18" t="s">
        <v>4272</v>
      </c>
      <c r="I2677" s="18" t="s">
        <v>2314</v>
      </c>
      <c r="J2677" s="18" t="s">
        <v>4273</v>
      </c>
      <c r="K2677" s="18" t="s">
        <v>4245</v>
      </c>
      <c r="L2677" s="20" t="s">
        <v>4274</v>
      </c>
      <c r="M2677" s="18" t="s">
        <v>4275</v>
      </c>
      <c r="N2677" s="21" t="s">
        <v>4276</v>
      </c>
      <c r="O2677" s="21" t="s">
        <v>4277</v>
      </c>
    </row>
    <row r="2678" spans="1:15" ht="15" customHeight="1">
      <c r="A2678" s="18" t="s">
        <v>488</v>
      </c>
      <c r="B2678" s="18" t="s">
        <v>489</v>
      </c>
      <c r="C2678" s="19">
        <v>38</v>
      </c>
      <c r="D2678" s="18" t="s">
        <v>961</v>
      </c>
      <c r="E2678" s="18" t="s">
        <v>17965</v>
      </c>
      <c r="F2678" s="20">
        <v>33342507</v>
      </c>
      <c r="G2678" s="18" t="s">
        <v>7416</v>
      </c>
      <c r="H2678" s="18" t="s">
        <v>7417</v>
      </c>
      <c r="I2678" s="18" t="s">
        <v>1297</v>
      </c>
      <c r="J2678" s="18"/>
      <c r="K2678" s="18" t="s">
        <v>4245</v>
      </c>
      <c r="L2678" s="20" t="s">
        <v>7418</v>
      </c>
      <c r="M2678" s="18" t="s">
        <v>4809</v>
      </c>
      <c r="N2678" s="21" t="s">
        <v>7419</v>
      </c>
      <c r="O2678" s="21" t="s">
        <v>7420</v>
      </c>
    </row>
    <row r="2679" spans="1:15" ht="15" customHeight="1">
      <c r="A2679" s="18" t="s">
        <v>488</v>
      </c>
      <c r="B2679" s="18" t="s">
        <v>489</v>
      </c>
      <c r="C2679" s="19">
        <v>38</v>
      </c>
      <c r="D2679" s="18" t="s">
        <v>961</v>
      </c>
      <c r="E2679" s="18" t="s">
        <v>17965</v>
      </c>
      <c r="F2679" s="20">
        <v>32189327</v>
      </c>
      <c r="G2679" s="18" t="s">
        <v>7440</v>
      </c>
      <c r="H2679" s="18" t="s">
        <v>2502</v>
      </c>
      <c r="I2679" s="18" t="s">
        <v>4181</v>
      </c>
      <c r="J2679" s="18" t="s">
        <v>7441</v>
      </c>
      <c r="K2679" s="18" t="s">
        <v>4213</v>
      </c>
      <c r="L2679" s="20" t="s">
        <v>7442</v>
      </c>
      <c r="M2679" s="18" t="s">
        <v>4275</v>
      </c>
      <c r="N2679" s="21" t="s">
        <v>7443</v>
      </c>
      <c r="O2679" s="21" t="s">
        <v>7444</v>
      </c>
    </row>
    <row r="2680" spans="1:15" ht="15" customHeight="1">
      <c r="A2680" s="18" t="s">
        <v>488</v>
      </c>
      <c r="B2680" s="18" t="s">
        <v>489</v>
      </c>
      <c r="C2680" s="19">
        <v>38</v>
      </c>
      <c r="D2680" s="18" t="s">
        <v>961</v>
      </c>
      <c r="E2680" s="18" t="s">
        <v>17965</v>
      </c>
      <c r="F2680" s="20">
        <v>32562551</v>
      </c>
      <c r="G2680" s="18" t="s">
        <v>7433</v>
      </c>
      <c r="H2680" s="18" t="s">
        <v>7434</v>
      </c>
      <c r="I2680" s="18" t="s">
        <v>4181</v>
      </c>
      <c r="J2680" s="18" t="s">
        <v>7435</v>
      </c>
      <c r="K2680" s="18" t="s">
        <v>4213</v>
      </c>
      <c r="L2680" s="20" t="s">
        <v>7436</v>
      </c>
      <c r="M2680" s="18" t="s">
        <v>7437</v>
      </c>
      <c r="N2680" s="21" t="s">
        <v>7438</v>
      </c>
      <c r="O2680" s="21" t="s">
        <v>7439</v>
      </c>
    </row>
  </sheetData>
  <autoFilter ref="A2:O2680" xr:uid="{00000000-0009-0000-0000-00000C000000}"/>
  <mergeCells count="1">
    <mergeCell ref="A1:O1"/>
  </mergeCells>
  <hyperlinks>
    <hyperlink ref="N3" r:id="rId1" xr:uid="{00000000-0004-0000-0C00-000000000000}"/>
    <hyperlink ref="O3" r:id="rId2" xr:uid="{00000000-0004-0000-0C00-000001000000}"/>
    <hyperlink ref="N4" r:id="rId3" xr:uid="{00000000-0004-0000-0C00-000002000000}"/>
    <hyperlink ref="O4" r:id="rId4" xr:uid="{00000000-0004-0000-0C00-000003000000}"/>
    <hyperlink ref="N5" r:id="rId5" xr:uid="{00000000-0004-0000-0C00-000004000000}"/>
    <hyperlink ref="O5" r:id="rId6" xr:uid="{00000000-0004-0000-0C00-000005000000}"/>
    <hyperlink ref="N6" r:id="rId7" xr:uid="{00000000-0004-0000-0C00-000006000000}"/>
    <hyperlink ref="O6" r:id="rId8" xr:uid="{00000000-0004-0000-0C00-000007000000}"/>
    <hyperlink ref="N7" r:id="rId9" xr:uid="{00000000-0004-0000-0C00-000008000000}"/>
    <hyperlink ref="O7" r:id="rId10" xr:uid="{00000000-0004-0000-0C00-000009000000}"/>
    <hyperlink ref="N8" r:id="rId11" xr:uid="{00000000-0004-0000-0C00-00000A000000}"/>
    <hyperlink ref="O8" r:id="rId12" xr:uid="{00000000-0004-0000-0C00-00000B000000}"/>
    <hyperlink ref="N9" r:id="rId13" xr:uid="{00000000-0004-0000-0C00-00000C000000}"/>
    <hyperlink ref="O9" r:id="rId14" xr:uid="{00000000-0004-0000-0C00-00000D000000}"/>
    <hyperlink ref="N10" r:id="rId15" xr:uid="{00000000-0004-0000-0C00-00000E000000}"/>
    <hyperlink ref="O10" r:id="rId16" xr:uid="{00000000-0004-0000-0C00-00000F000000}"/>
    <hyperlink ref="N11" r:id="rId17" xr:uid="{00000000-0004-0000-0C00-000010000000}"/>
    <hyperlink ref="O11" r:id="rId18" xr:uid="{00000000-0004-0000-0C00-000011000000}"/>
    <hyperlink ref="N12" r:id="rId19" xr:uid="{00000000-0004-0000-0C00-000012000000}"/>
    <hyperlink ref="O12" r:id="rId20" xr:uid="{00000000-0004-0000-0C00-000013000000}"/>
    <hyperlink ref="N13" r:id="rId21" xr:uid="{00000000-0004-0000-0C00-000014000000}"/>
    <hyperlink ref="O13" r:id="rId22" xr:uid="{00000000-0004-0000-0C00-000015000000}"/>
    <hyperlink ref="N14" r:id="rId23" xr:uid="{00000000-0004-0000-0C00-000016000000}"/>
    <hyperlink ref="O14" r:id="rId24" xr:uid="{00000000-0004-0000-0C00-000017000000}"/>
    <hyperlink ref="N15" r:id="rId25" xr:uid="{00000000-0004-0000-0C00-000018000000}"/>
    <hyperlink ref="O15" r:id="rId26" xr:uid="{00000000-0004-0000-0C00-000019000000}"/>
    <hyperlink ref="N16" r:id="rId27" xr:uid="{00000000-0004-0000-0C00-00001A000000}"/>
    <hyperlink ref="O16" r:id="rId28" xr:uid="{00000000-0004-0000-0C00-00001B000000}"/>
    <hyperlink ref="N17" r:id="rId29" xr:uid="{00000000-0004-0000-0C00-00001C000000}"/>
    <hyperlink ref="O17" r:id="rId30" xr:uid="{00000000-0004-0000-0C00-00001D000000}"/>
    <hyperlink ref="N18" r:id="rId31" xr:uid="{00000000-0004-0000-0C00-00001E000000}"/>
    <hyperlink ref="O18" r:id="rId32" xr:uid="{00000000-0004-0000-0C00-00001F000000}"/>
    <hyperlink ref="N19" r:id="rId33" xr:uid="{00000000-0004-0000-0C00-000020000000}"/>
    <hyperlink ref="O19" r:id="rId34" xr:uid="{00000000-0004-0000-0C00-000021000000}"/>
    <hyperlink ref="N20" r:id="rId35" xr:uid="{00000000-0004-0000-0C00-000022000000}"/>
    <hyperlink ref="O20" r:id="rId36" xr:uid="{00000000-0004-0000-0C00-000023000000}"/>
    <hyperlink ref="N21" r:id="rId37" xr:uid="{00000000-0004-0000-0C00-000024000000}"/>
    <hyperlink ref="O21" r:id="rId38" xr:uid="{00000000-0004-0000-0C00-000025000000}"/>
    <hyperlink ref="N22" r:id="rId39" xr:uid="{00000000-0004-0000-0C00-000026000000}"/>
    <hyperlink ref="O22" r:id="rId40" xr:uid="{00000000-0004-0000-0C00-000027000000}"/>
    <hyperlink ref="N23" r:id="rId41" xr:uid="{00000000-0004-0000-0C00-000028000000}"/>
    <hyperlink ref="O23" r:id="rId42" xr:uid="{00000000-0004-0000-0C00-000029000000}"/>
    <hyperlink ref="N24" r:id="rId43" xr:uid="{00000000-0004-0000-0C00-00002A000000}"/>
    <hyperlink ref="O24" r:id="rId44" xr:uid="{00000000-0004-0000-0C00-00002B000000}"/>
    <hyperlink ref="N25" r:id="rId45" xr:uid="{00000000-0004-0000-0C00-00002C000000}"/>
    <hyperlink ref="O25" r:id="rId46" xr:uid="{00000000-0004-0000-0C00-00002D000000}"/>
    <hyperlink ref="N26" r:id="rId47" xr:uid="{00000000-0004-0000-0C00-00002E000000}"/>
    <hyperlink ref="O26" r:id="rId48" xr:uid="{00000000-0004-0000-0C00-00002F000000}"/>
    <hyperlink ref="N27" r:id="rId49" xr:uid="{00000000-0004-0000-0C00-000030000000}"/>
    <hyperlink ref="O27" r:id="rId50" xr:uid="{00000000-0004-0000-0C00-000031000000}"/>
    <hyperlink ref="N28" r:id="rId51" xr:uid="{00000000-0004-0000-0C00-000032000000}"/>
    <hyperlink ref="O28" r:id="rId52" xr:uid="{00000000-0004-0000-0C00-000033000000}"/>
    <hyperlink ref="N29" r:id="rId53" xr:uid="{00000000-0004-0000-0C00-000034000000}"/>
    <hyperlink ref="O29" r:id="rId54" xr:uid="{00000000-0004-0000-0C00-000035000000}"/>
    <hyperlink ref="N30" r:id="rId55" xr:uid="{00000000-0004-0000-0C00-000036000000}"/>
    <hyperlink ref="O30" r:id="rId56" xr:uid="{00000000-0004-0000-0C00-000037000000}"/>
    <hyperlink ref="N31" r:id="rId57" xr:uid="{00000000-0004-0000-0C00-000038000000}"/>
    <hyperlink ref="O31" r:id="rId58" xr:uid="{00000000-0004-0000-0C00-000039000000}"/>
    <hyperlink ref="N32" r:id="rId59" xr:uid="{00000000-0004-0000-0C00-00003A000000}"/>
    <hyperlink ref="O32" r:id="rId60" xr:uid="{00000000-0004-0000-0C00-00003B000000}"/>
    <hyperlink ref="N33" r:id="rId61" xr:uid="{00000000-0004-0000-0C00-00003C000000}"/>
    <hyperlink ref="O33" r:id="rId62" xr:uid="{00000000-0004-0000-0C00-00003D000000}"/>
    <hyperlink ref="N34" r:id="rId63" xr:uid="{00000000-0004-0000-0C00-00003E000000}"/>
    <hyperlink ref="O34" r:id="rId64" xr:uid="{00000000-0004-0000-0C00-00003F000000}"/>
    <hyperlink ref="N35" r:id="rId65" xr:uid="{00000000-0004-0000-0C00-000040000000}"/>
    <hyperlink ref="O35" r:id="rId66" xr:uid="{00000000-0004-0000-0C00-000041000000}"/>
    <hyperlink ref="N36" r:id="rId67" xr:uid="{00000000-0004-0000-0C00-000042000000}"/>
    <hyperlink ref="O36" r:id="rId68" xr:uid="{00000000-0004-0000-0C00-000043000000}"/>
    <hyperlink ref="N37" r:id="rId69" xr:uid="{00000000-0004-0000-0C00-000044000000}"/>
    <hyperlink ref="O37" r:id="rId70" xr:uid="{00000000-0004-0000-0C00-000045000000}"/>
    <hyperlink ref="N38" r:id="rId71" xr:uid="{00000000-0004-0000-0C00-000046000000}"/>
    <hyperlink ref="O38" r:id="rId72" xr:uid="{00000000-0004-0000-0C00-000047000000}"/>
    <hyperlink ref="N39" r:id="rId73" xr:uid="{00000000-0004-0000-0C00-000048000000}"/>
    <hyperlink ref="O39" r:id="rId74" xr:uid="{00000000-0004-0000-0C00-000049000000}"/>
    <hyperlink ref="N40" r:id="rId75" xr:uid="{00000000-0004-0000-0C00-00004A000000}"/>
    <hyperlink ref="O40" r:id="rId76" xr:uid="{00000000-0004-0000-0C00-00004B000000}"/>
    <hyperlink ref="N41" r:id="rId77" xr:uid="{00000000-0004-0000-0C00-00004C000000}"/>
    <hyperlink ref="O41" r:id="rId78" xr:uid="{00000000-0004-0000-0C00-00004D000000}"/>
    <hyperlink ref="N42" r:id="rId79" xr:uid="{00000000-0004-0000-0C00-00004E000000}"/>
    <hyperlink ref="O42" r:id="rId80" xr:uid="{00000000-0004-0000-0C00-00004F000000}"/>
    <hyperlink ref="N43" r:id="rId81" xr:uid="{00000000-0004-0000-0C00-000050000000}"/>
    <hyperlink ref="O43" r:id="rId82" xr:uid="{00000000-0004-0000-0C00-000051000000}"/>
    <hyperlink ref="N44" r:id="rId83" xr:uid="{00000000-0004-0000-0C00-000052000000}"/>
    <hyperlink ref="O44" r:id="rId84" xr:uid="{00000000-0004-0000-0C00-000053000000}"/>
    <hyperlink ref="N45" r:id="rId85" xr:uid="{00000000-0004-0000-0C00-000054000000}"/>
    <hyperlink ref="O45" r:id="rId86" xr:uid="{00000000-0004-0000-0C00-000055000000}"/>
    <hyperlink ref="N46" r:id="rId87" xr:uid="{00000000-0004-0000-0C00-000056000000}"/>
    <hyperlink ref="O46" r:id="rId88" xr:uid="{00000000-0004-0000-0C00-000057000000}"/>
    <hyperlink ref="N47" r:id="rId89" xr:uid="{00000000-0004-0000-0C00-000058000000}"/>
    <hyperlink ref="O47" r:id="rId90" xr:uid="{00000000-0004-0000-0C00-000059000000}"/>
    <hyperlink ref="N48" r:id="rId91" xr:uid="{00000000-0004-0000-0C00-00005A000000}"/>
    <hyperlink ref="O48" r:id="rId92" xr:uid="{00000000-0004-0000-0C00-00005B000000}"/>
    <hyperlink ref="N49" r:id="rId93" xr:uid="{00000000-0004-0000-0C00-00005C000000}"/>
    <hyperlink ref="O49" r:id="rId94" xr:uid="{00000000-0004-0000-0C00-00005D000000}"/>
    <hyperlink ref="N50" r:id="rId95" xr:uid="{00000000-0004-0000-0C00-00005E000000}"/>
    <hyperlink ref="O50" r:id="rId96" xr:uid="{00000000-0004-0000-0C00-00005F000000}"/>
    <hyperlink ref="N51" r:id="rId97" xr:uid="{00000000-0004-0000-0C00-000060000000}"/>
    <hyperlink ref="O51" r:id="rId98" xr:uid="{00000000-0004-0000-0C00-000061000000}"/>
    <hyperlink ref="N52" r:id="rId99" xr:uid="{00000000-0004-0000-0C00-000062000000}"/>
    <hyperlink ref="O52" r:id="rId100" xr:uid="{00000000-0004-0000-0C00-000063000000}"/>
    <hyperlink ref="N53" r:id="rId101" xr:uid="{00000000-0004-0000-0C00-000064000000}"/>
    <hyperlink ref="O53" r:id="rId102" xr:uid="{00000000-0004-0000-0C00-000065000000}"/>
    <hyperlink ref="N54" r:id="rId103" xr:uid="{00000000-0004-0000-0C00-000066000000}"/>
    <hyperlink ref="O54" r:id="rId104" xr:uid="{00000000-0004-0000-0C00-000067000000}"/>
    <hyperlink ref="N55" r:id="rId105" xr:uid="{00000000-0004-0000-0C00-000068000000}"/>
    <hyperlink ref="O55" r:id="rId106" xr:uid="{00000000-0004-0000-0C00-000069000000}"/>
    <hyperlink ref="N56" r:id="rId107" xr:uid="{00000000-0004-0000-0C00-00006A000000}"/>
    <hyperlink ref="O56" r:id="rId108" xr:uid="{00000000-0004-0000-0C00-00006B000000}"/>
    <hyperlink ref="N57" r:id="rId109" xr:uid="{00000000-0004-0000-0C00-00006C000000}"/>
    <hyperlink ref="O57" r:id="rId110" xr:uid="{00000000-0004-0000-0C00-00006D000000}"/>
    <hyperlink ref="N58" r:id="rId111" xr:uid="{00000000-0004-0000-0C00-00006E000000}"/>
    <hyperlink ref="O58" r:id="rId112" xr:uid="{00000000-0004-0000-0C00-00006F000000}"/>
    <hyperlink ref="N59" r:id="rId113" xr:uid="{00000000-0004-0000-0C00-000070000000}"/>
    <hyperlink ref="O59" r:id="rId114" xr:uid="{00000000-0004-0000-0C00-000071000000}"/>
    <hyperlink ref="N60" r:id="rId115" xr:uid="{00000000-0004-0000-0C00-000072000000}"/>
    <hyperlink ref="O60" r:id="rId116" xr:uid="{00000000-0004-0000-0C00-000073000000}"/>
    <hyperlink ref="N61" r:id="rId117" xr:uid="{00000000-0004-0000-0C00-000074000000}"/>
    <hyperlink ref="O61" r:id="rId118" xr:uid="{00000000-0004-0000-0C00-000075000000}"/>
    <hyperlink ref="N62" r:id="rId119" xr:uid="{00000000-0004-0000-0C00-000076000000}"/>
    <hyperlink ref="O62" r:id="rId120" xr:uid="{00000000-0004-0000-0C00-000077000000}"/>
    <hyperlink ref="N63" r:id="rId121" xr:uid="{00000000-0004-0000-0C00-000078000000}"/>
    <hyperlink ref="O63" r:id="rId122" xr:uid="{00000000-0004-0000-0C00-000079000000}"/>
    <hyperlink ref="N64" r:id="rId123" xr:uid="{00000000-0004-0000-0C00-00007A000000}"/>
    <hyperlink ref="O64" r:id="rId124" xr:uid="{00000000-0004-0000-0C00-00007B000000}"/>
    <hyperlink ref="N65" r:id="rId125" xr:uid="{00000000-0004-0000-0C00-00007C000000}"/>
    <hyperlink ref="O65" r:id="rId126" xr:uid="{00000000-0004-0000-0C00-00007D000000}"/>
    <hyperlink ref="N66" r:id="rId127" xr:uid="{00000000-0004-0000-0C00-00007E000000}"/>
    <hyperlink ref="O66" r:id="rId128" xr:uid="{00000000-0004-0000-0C00-00007F000000}"/>
    <hyperlink ref="N67" r:id="rId129" xr:uid="{00000000-0004-0000-0C00-000080000000}"/>
    <hyperlink ref="O67" r:id="rId130" xr:uid="{00000000-0004-0000-0C00-000081000000}"/>
    <hyperlink ref="N68" r:id="rId131" xr:uid="{00000000-0004-0000-0C00-000082000000}"/>
    <hyperlink ref="O68" r:id="rId132" xr:uid="{00000000-0004-0000-0C00-000083000000}"/>
    <hyperlink ref="N69" r:id="rId133" xr:uid="{00000000-0004-0000-0C00-000084000000}"/>
    <hyperlink ref="O69" r:id="rId134" xr:uid="{00000000-0004-0000-0C00-000085000000}"/>
    <hyperlink ref="N70" r:id="rId135" xr:uid="{00000000-0004-0000-0C00-000086000000}"/>
    <hyperlink ref="O70" r:id="rId136" xr:uid="{00000000-0004-0000-0C00-000087000000}"/>
    <hyperlink ref="N71" r:id="rId137" xr:uid="{00000000-0004-0000-0C00-000088000000}"/>
    <hyperlink ref="O71" r:id="rId138" xr:uid="{00000000-0004-0000-0C00-000089000000}"/>
    <hyperlink ref="N72" r:id="rId139" xr:uid="{00000000-0004-0000-0C00-00008A000000}"/>
    <hyperlink ref="O72" r:id="rId140" xr:uid="{00000000-0004-0000-0C00-00008B000000}"/>
    <hyperlink ref="N73" r:id="rId141" xr:uid="{00000000-0004-0000-0C00-00008C000000}"/>
    <hyperlink ref="O73" r:id="rId142" xr:uid="{00000000-0004-0000-0C00-00008D000000}"/>
    <hyperlink ref="N74" r:id="rId143" xr:uid="{00000000-0004-0000-0C00-00008E000000}"/>
    <hyperlink ref="O74" r:id="rId144" xr:uid="{00000000-0004-0000-0C00-00008F000000}"/>
    <hyperlink ref="N75" r:id="rId145" xr:uid="{00000000-0004-0000-0C00-000090000000}"/>
    <hyperlink ref="O75" r:id="rId146" xr:uid="{00000000-0004-0000-0C00-000091000000}"/>
    <hyperlink ref="N76" r:id="rId147" xr:uid="{00000000-0004-0000-0C00-000092000000}"/>
    <hyperlink ref="O76" r:id="rId148" xr:uid="{00000000-0004-0000-0C00-000093000000}"/>
    <hyperlink ref="N77" r:id="rId149" xr:uid="{00000000-0004-0000-0C00-000094000000}"/>
    <hyperlink ref="O77" r:id="rId150" xr:uid="{00000000-0004-0000-0C00-000095000000}"/>
    <hyperlink ref="N78" r:id="rId151" xr:uid="{00000000-0004-0000-0C00-000096000000}"/>
    <hyperlink ref="O78" r:id="rId152" xr:uid="{00000000-0004-0000-0C00-000097000000}"/>
    <hyperlink ref="N79" r:id="rId153" xr:uid="{00000000-0004-0000-0C00-000098000000}"/>
    <hyperlink ref="O79" r:id="rId154" xr:uid="{00000000-0004-0000-0C00-000099000000}"/>
    <hyperlink ref="N80" r:id="rId155" xr:uid="{00000000-0004-0000-0C00-00009A000000}"/>
    <hyperlink ref="O80" r:id="rId156" xr:uid="{00000000-0004-0000-0C00-00009B000000}"/>
    <hyperlink ref="N81" r:id="rId157" xr:uid="{00000000-0004-0000-0C00-00009C000000}"/>
    <hyperlink ref="O81" r:id="rId158" xr:uid="{00000000-0004-0000-0C00-00009D000000}"/>
    <hyperlink ref="N82" r:id="rId159" xr:uid="{00000000-0004-0000-0C00-00009E000000}"/>
    <hyperlink ref="O82" r:id="rId160" xr:uid="{00000000-0004-0000-0C00-00009F000000}"/>
    <hyperlink ref="N83" r:id="rId161" xr:uid="{00000000-0004-0000-0C00-0000A0000000}"/>
    <hyperlink ref="O83" r:id="rId162" xr:uid="{00000000-0004-0000-0C00-0000A1000000}"/>
    <hyperlink ref="N84" r:id="rId163" xr:uid="{00000000-0004-0000-0C00-0000A2000000}"/>
    <hyperlink ref="O84" r:id="rId164" xr:uid="{00000000-0004-0000-0C00-0000A3000000}"/>
    <hyperlink ref="N85" r:id="rId165" xr:uid="{00000000-0004-0000-0C00-0000A4000000}"/>
    <hyperlink ref="O85" r:id="rId166" xr:uid="{00000000-0004-0000-0C00-0000A5000000}"/>
    <hyperlink ref="N86" r:id="rId167" xr:uid="{00000000-0004-0000-0C00-0000A6000000}"/>
    <hyperlink ref="O86" r:id="rId168" xr:uid="{00000000-0004-0000-0C00-0000A7000000}"/>
    <hyperlink ref="N87" r:id="rId169" xr:uid="{00000000-0004-0000-0C00-0000A8000000}"/>
    <hyperlink ref="O87" r:id="rId170" xr:uid="{00000000-0004-0000-0C00-0000A9000000}"/>
    <hyperlink ref="N88" r:id="rId171" xr:uid="{00000000-0004-0000-0C00-0000AA000000}"/>
    <hyperlink ref="O88" r:id="rId172" xr:uid="{00000000-0004-0000-0C00-0000AB000000}"/>
    <hyperlink ref="N89" r:id="rId173" xr:uid="{00000000-0004-0000-0C00-0000AC000000}"/>
    <hyperlink ref="O89" r:id="rId174" xr:uid="{00000000-0004-0000-0C00-0000AD000000}"/>
    <hyperlink ref="N90" r:id="rId175" xr:uid="{00000000-0004-0000-0C00-0000AE000000}"/>
    <hyperlink ref="O90" r:id="rId176" xr:uid="{00000000-0004-0000-0C00-0000AF000000}"/>
    <hyperlink ref="N91" r:id="rId177" xr:uid="{00000000-0004-0000-0C00-0000B0000000}"/>
    <hyperlink ref="O91" r:id="rId178" xr:uid="{00000000-0004-0000-0C00-0000B1000000}"/>
    <hyperlink ref="N92" r:id="rId179" xr:uid="{00000000-0004-0000-0C00-0000B2000000}"/>
    <hyperlink ref="O92" r:id="rId180" xr:uid="{00000000-0004-0000-0C00-0000B3000000}"/>
    <hyperlink ref="N93" r:id="rId181" xr:uid="{00000000-0004-0000-0C00-0000B4000000}"/>
    <hyperlink ref="O93" r:id="rId182" xr:uid="{00000000-0004-0000-0C00-0000B5000000}"/>
    <hyperlink ref="N94" r:id="rId183" xr:uid="{00000000-0004-0000-0C00-0000B6000000}"/>
    <hyperlink ref="O94" r:id="rId184" xr:uid="{00000000-0004-0000-0C00-0000B7000000}"/>
    <hyperlink ref="N95" r:id="rId185" xr:uid="{00000000-0004-0000-0C00-0000B8000000}"/>
    <hyperlink ref="O95" r:id="rId186" xr:uid="{00000000-0004-0000-0C00-0000B9000000}"/>
    <hyperlink ref="N96" r:id="rId187" xr:uid="{00000000-0004-0000-0C00-0000BA000000}"/>
    <hyperlink ref="O96" r:id="rId188" xr:uid="{00000000-0004-0000-0C00-0000BB000000}"/>
    <hyperlink ref="N97" r:id="rId189" xr:uid="{00000000-0004-0000-0C00-0000BC000000}"/>
    <hyperlink ref="O97" r:id="rId190" xr:uid="{00000000-0004-0000-0C00-0000BD000000}"/>
    <hyperlink ref="N98" r:id="rId191" xr:uid="{00000000-0004-0000-0C00-0000BE000000}"/>
    <hyperlink ref="O98" r:id="rId192" xr:uid="{00000000-0004-0000-0C00-0000BF000000}"/>
    <hyperlink ref="N99" r:id="rId193" xr:uid="{00000000-0004-0000-0C00-0000C0000000}"/>
    <hyperlink ref="O99" r:id="rId194" xr:uid="{00000000-0004-0000-0C00-0000C1000000}"/>
    <hyperlink ref="N100" r:id="rId195" xr:uid="{00000000-0004-0000-0C00-0000C2000000}"/>
    <hyperlink ref="O100" r:id="rId196" xr:uid="{00000000-0004-0000-0C00-0000C3000000}"/>
    <hyperlink ref="N101" r:id="rId197" xr:uid="{00000000-0004-0000-0C00-0000C4000000}"/>
    <hyperlink ref="O101" r:id="rId198" xr:uid="{00000000-0004-0000-0C00-0000C5000000}"/>
    <hyperlink ref="N102" r:id="rId199" xr:uid="{00000000-0004-0000-0C00-0000C6000000}"/>
    <hyperlink ref="O102" r:id="rId200" xr:uid="{00000000-0004-0000-0C00-0000C7000000}"/>
    <hyperlink ref="N103" r:id="rId201" xr:uid="{00000000-0004-0000-0C00-0000C8000000}"/>
    <hyperlink ref="O103" r:id="rId202" xr:uid="{00000000-0004-0000-0C00-0000C9000000}"/>
    <hyperlink ref="N104" r:id="rId203" xr:uid="{00000000-0004-0000-0C00-0000CA000000}"/>
    <hyperlink ref="O104" r:id="rId204" xr:uid="{00000000-0004-0000-0C00-0000CB000000}"/>
    <hyperlink ref="N105" r:id="rId205" xr:uid="{00000000-0004-0000-0C00-0000CC000000}"/>
    <hyperlink ref="O105" r:id="rId206" xr:uid="{00000000-0004-0000-0C00-0000CD000000}"/>
    <hyperlink ref="N106" r:id="rId207" xr:uid="{00000000-0004-0000-0C00-0000CE000000}"/>
    <hyperlink ref="O106" r:id="rId208" xr:uid="{00000000-0004-0000-0C00-0000CF000000}"/>
    <hyperlink ref="N107" r:id="rId209" xr:uid="{00000000-0004-0000-0C00-0000D0000000}"/>
    <hyperlink ref="O107" r:id="rId210" xr:uid="{00000000-0004-0000-0C00-0000D1000000}"/>
    <hyperlink ref="N108" r:id="rId211" xr:uid="{00000000-0004-0000-0C00-0000D2000000}"/>
    <hyperlink ref="O108" r:id="rId212" xr:uid="{00000000-0004-0000-0C00-0000D3000000}"/>
    <hyperlink ref="N109" r:id="rId213" xr:uid="{00000000-0004-0000-0C00-0000D4000000}"/>
    <hyperlink ref="O109" r:id="rId214" xr:uid="{00000000-0004-0000-0C00-0000D5000000}"/>
    <hyperlink ref="N110" r:id="rId215" xr:uid="{00000000-0004-0000-0C00-0000D6000000}"/>
    <hyperlink ref="O110" r:id="rId216" xr:uid="{00000000-0004-0000-0C00-0000D7000000}"/>
    <hyperlink ref="N111" r:id="rId217" xr:uid="{00000000-0004-0000-0C00-0000D8000000}"/>
    <hyperlink ref="O111" r:id="rId218" xr:uid="{00000000-0004-0000-0C00-0000D9000000}"/>
    <hyperlink ref="N112" r:id="rId219" xr:uid="{00000000-0004-0000-0C00-0000DA000000}"/>
    <hyperlink ref="O112" r:id="rId220" xr:uid="{00000000-0004-0000-0C00-0000DB000000}"/>
    <hyperlink ref="N113" r:id="rId221" xr:uid="{00000000-0004-0000-0C00-0000DC000000}"/>
    <hyperlink ref="O113" r:id="rId222" xr:uid="{00000000-0004-0000-0C00-0000DD000000}"/>
    <hyperlink ref="N114" r:id="rId223" xr:uid="{00000000-0004-0000-0C00-0000DE000000}"/>
    <hyperlink ref="O114" r:id="rId224" xr:uid="{00000000-0004-0000-0C00-0000DF000000}"/>
    <hyperlink ref="N115" r:id="rId225" xr:uid="{00000000-0004-0000-0C00-0000E0000000}"/>
    <hyperlink ref="O115" r:id="rId226" xr:uid="{00000000-0004-0000-0C00-0000E1000000}"/>
    <hyperlink ref="N116" r:id="rId227" xr:uid="{00000000-0004-0000-0C00-0000E2000000}"/>
    <hyperlink ref="O116" r:id="rId228" xr:uid="{00000000-0004-0000-0C00-0000E3000000}"/>
    <hyperlink ref="N117" r:id="rId229" xr:uid="{00000000-0004-0000-0C00-0000E4000000}"/>
    <hyperlink ref="O117" r:id="rId230" xr:uid="{00000000-0004-0000-0C00-0000E5000000}"/>
    <hyperlink ref="N118" r:id="rId231" xr:uid="{00000000-0004-0000-0C00-0000E6000000}"/>
    <hyperlink ref="O118" r:id="rId232" xr:uid="{00000000-0004-0000-0C00-0000E7000000}"/>
    <hyperlink ref="N119" r:id="rId233" xr:uid="{00000000-0004-0000-0C00-0000E8000000}"/>
    <hyperlink ref="O119" r:id="rId234" xr:uid="{00000000-0004-0000-0C00-0000E9000000}"/>
    <hyperlink ref="N120" r:id="rId235" xr:uid="{00000000-0004-0000-0C00-0000EA000000}"/>
    <hyperlink ref="O120" r:id="rId236" xr:uid="{00000000-0004-0000-0C00-0000EB000000}"/>
    <hyperlink ref="N121" r:id="rId237" xr:uid="{00000000-0004-0000-0C00-0000EC000000}"/>
    <hyperlink ref="O121" r:id="rId238" xr:uid="{00000000-0004-0000-0C00-0000ED000000}"/>
    <hyperlink ref="N122" r:id="rId239" xr:uid="{00000000-0004-0000-0C00-0000EE000000}"/>
    <hyperlink ref="O122" r:id="rId240" xr:uid="{00000000-0004-0000-0C00-0000EF000000}"/>
    <hyperlink ref="N123" r:id="rId241" xr:uid="{00000000-0004-0000-0C00-0000F0000000}"/>
    <hyperlink ref="O123" r:id="rId242" xr:uid="{00000000-0004-0000-0C00-0000F1000000}"/>
    <hyperlink ref="N124" r:id="rId243" xr:uid="{00000000-0004-0000-0C00-0000F2000000}"/>
    <hyperlink ref="O124" r:id="rId244" xr:uid="{00000000-0004-0000-0C00-0000F3000000}"/>
    <hyperlink ref="N125" r:id="rId245" xr:uid="{00000000-0004-0000-0C00-0000F4000000}"/>
    <hyperlink ref="O125" r:id="rId246" xr:uid="{00000000-0004-0000-0C00-0000F5000000}"/>
    <hyperlink ref="N126" r:id="rId247" xr:uid="{00000000-0004-0000-0C00-0000F6000000}"/>
    <hyperlink ref="O126" r:id="rId248" xr:uid="{00000000-0004-0000-0C00-0000F7000000}"/>
    <hyperlink ref="N127" r:id="rId249" xr:uid="{00000000-0004-0000-0C00-0000F8000000}"/>
    <hyperlink ref="O127" r:id="rId250" xr:uid="{00000000-0004-0000-0C00-0000F9000000}"/>
    <hyperlink ref="N128" r:id="rId251" xr:uid="{00000000-0004-0000-0C00-0000FA000000}"/>
    <hyperlink ref="O128" r:id="rId252" xr:uid="{00000000-0004-0000-0C00-0000FB000000}"/>
    <hyperlink ref="N129" r:id="rId253" xr:uid="{00000000-0004-0000-0C00-0000FC000000}"/>
    <hyperlink ref="O129" r:id="rId254" xr:uid="{00000000-0004-0000-0C00-0000FD000000}"/>
    <hyperlink ref="N130" r:id="rId255" xr:uid="{00000000-0004-0000-0C00-0000FE000000}"/>
    <hyperlink ref="O130" r:id="rId256" xr:uid="{00000000-0004-0000-0C00-0000FF000000}"/>
    <hyperlink ref="N131" r:id="rId257" xr:uid="{00000000-0004-0000-0C00-000000010000}"/>
    <hyperlink ref="N132" r:id="rId258" xr:uid="{00000000-0004-0000-0C00-000001010000}"/>
    <hyperlink ref="O132" r:id="rId259" xr:uid="{00000000-0004-0000-0C00-000002010000}"/>
    <hyperlink ref="N133" r:id="rId260" xr:uid="{00000000-0004-0000-0C00-000003010000}"/>
    <hyperlink ref="O133" r:id="rId261" xr:uid="{00000000-0004-0000-0C00-000004010000}"/>
    <hyperlink ref="N134" r:id="rId262" xr:uid="{00000000-0004-0000-0C00-000005010000}"/>
    <hyperlink ref="O134" r:id="rId263" xr:uid="{00000000-0004-0000-0C00-000006010000}"/>
    <hyperlink ref="N135" r:id="rId264" xr:uid="{00000000-0004-0000-0C00-000007010000}"/>
    <hyperlink ref="O135" r:id="rId265" xr:uid="{00000000-0004-0000-0C00-000008010000}"/>
    <hyperlink ref="N136" r:id="rId266" xr:uid="{00000000-0004-0000-0C00-000009010000}"/>
    <hyperlink ref="O136" r:id="rId267" xr:uid="{00000000-0004-0000-0C00-00000A010000}"/>
    <hyperlink ref="N137" r:id="rId268" xr:uid="{00000000-0004-0000-0C00-00000B010000}"/>
    <hyperlink ref="O137" r:id="rId269" xr:uid="{00000000-0004-0000-0C00-00000C010000}"/>
    <hyperlink ref="N138" r:id="rId270" xr:uid="{00000000-0004-0000-0C00-00000D010000}"/>
    <hyperlink ref="O138" r:id="rId271" xr:uid="{00000000-0004-0000-0C00-00000E010000}"/>
    <hyperlink ref="N139" r:id="rId272" xr:uid="{00000000-0004-0000-0C00-00000F010000}"/>
    <hyperlink ref="O139" r:id="rId273" xr:uid="{00000000-0004-0000-0C00-000010010000}"/>
    <hyperlink ref="N140" r:id="rId274" xr:uid="{00000000-0004-0000-0C00-000011010000}"/>
    <hyperlink ref="O140" r:id="rId275" xr:uid="{00000000-0004-0000-0C00-000012010000}"/>
    <hyperlink ref="N141" r:id="rId276" xr:uid="{00000000-0004-0000-0C00-000013010000}"/>
    <hyperlink ref="O141" r:id="rId277" xr:uid="{00000000-0004-0000-0C00-000014010000}"/>
    <hyperlink ref="N142" r:id="rId278" xr:uid="{00000000-0004-0000-0C00-000015010000}"/>
    <hyperlink ref="O142" r:id="rId279" xr:uid="{00000000-0004-0000-0C00-000016010000}"/>
    <hyperlink ref="N143" r:id="rId280" xr:uid="{00000000-0004-0000-0C00-000017010000}"/>
    <hyperlink ref="O143" r:id="rId281" xr:uid="{00000000-0004-0000-0C00-000018010000}"/>
    <hyperlink ref="N144" r:id="rId282" xr:uid="{00000000-0004-0000-0C00-000019010000}"/>
    <hyperlink ref="O144" r:id="rId283" xr:uid="{00000000-0004-0000-0C00-00001A010000}"/>
    <hyperlink ref="N145" r:id="rId284" xr:uid="{00000000-0004-0000-0C00-00001B010000}"/>
    <hyperlink ref="O145" r:id="rId285" xr:uid="{00000000-0004-0000-0C00-00001C010000}"/>
    <hyperlink ref="N146" r:id="rId286" xr:uid="{00000000-0004-0000-0C00-00001D010000}"/>
    <hyperlink ref="O146" r:id="rId287" xr:uid="{00000000-0004-0000-0C00-00001E010000}"/>
    <hyperlink ref="N147" r:id="rId288" xr:uid="{00000000-0004-0000-0C00-00001F010000}"/>
    <hyperlink ref="O147" r:id="rId289" xr:uid="{00000000-0004-0000-0C00-000020010000}"/>
    <hyperlink ref="N148" r:id="rId290" xr:uid="{00000000-0004-0000-0C00-000021010000}"/>
    <hyperlink ref="O148" r:id="rId291" xr:uid="{00000000-0004-0000-0C00-000022010000}"/>
    <hyperlink ref="N149" r:id="rId292" xr:uid="{00000000-0004-0000-0C00-000023010000}"/>
    <hyperlink ref="O149" r:id="rId293" xr:uid="{00000000-0004-0000-0C00-000024010000}"/>
    <hyperlink ref="N150" r:id="rId294" xr:uid="{00000000-0004-0000-0C00-000025010000}"/>
    <hyperlink ref="O150" r:id="rId295" xr:uid="{00000000-0004-0000-0C00-000026010000}"/>
    <hyperlink ref="N151" r:id="rId296" xr:uid="{00000000-0004-0000-0C00-000027010000}"/>
    <hyperlink ref="O151" r:id="rId297" xr:uid="{00000000-0004-0000-0C00-000028010000}"/>
    <hyperlink ref="N152" r:id="rId298" xr:uid="{00000000-0004-0000-0C00-000029010000}"/>
    <hyperlink ref="O152" r:id="rId299" xr:uid="{00000000-0004-0000-0C00-00002A010000}"/>
    <hyperlink ref="N153" r:id="rId300" xr:uid="{00000000-0004-0000-0C00-00002B010000}"/>
    <hyperlink ref="O153" r:id="rId301" xr:uid="{00000000-0004-0000-0C00-00002C010000}"/>
    <hyperlink ref="N154" r:id="rId302" xr:uid="{00000000-0004-0000-0C00-00002D010000}"/>
    <hyperlink ref="O154" r:id="rId303" xr:uid="{00000000-0004-0000-0C00-00002E010000}"/>
    <hyperlink ref="N155" r:id="rId304" xr:uid="{00000000-0004-0000-0C00-00002F010000}"/>
    <hyperlink ref="O155" r:id="rId305" xr:uid="{00000000-0004-0000-0C00-000030010000}"/>
    <hyperlink ref="N156" r:id="rId306" xr:uid="{00000000-0004-0000-0C00-000031010000}"/>
    <hyperlink ref="O156" r:id="rId307" xr:uid="{00000000-0004-0000-0C00-000032010000}"/>
    <hyperlink ref="N157" r:id="rId308" xr:uid="{00000000-0004-0000-0C00-000033010000}"/>
    <hyperlink ref="O157" r:id="rId309" xr:uid="{00000000-0004-0000-0C00-000034010000}"/>
    <hyperlink ref="N158" r:id="rId310" xr:uid="{00000000-0004-0000-0C00-000035010000}"/>
    <hyperlink ref="O158" r:id="rId311" xr:uid="{00000000-0004-0000-0C00-000036010000}"/>
    <hyperlink ref="N159" r:id="rId312" xr:uid="{00000000-0004-0000-0C00-000037010000}"/>
    <hyperlink ref="O159" r:id="rId313" xr:uid="{00000000-0004-0000-0C00-000038010000}"/>
    <hyperlink ref="N160" r:id="rId314" xr:uid="{00000000-0004-0000-0C00-000039010000}"/>
    <hyperlink ref="O160" r:id="rId315" xr:uid="{00000000-0004-0000-0C00-00003A010000}"/>
    <hyperlink ref="N161" r:id="rId316" xr:uid="{00000000-0004-0000-0C00-00003B010000}"/>
    <hyperlink ref="O161" r:id="rId317" xr:uid="{00000000-0004-0000-0C00-00003C010000}"/>
    <hyperlink ref="N162" r:id="rId318" xr:uid="{00000000-0004-0000-0C00-00003D010000}"/>
    <hyperlink ref="O162" r:id="rId319" xr:uid="{00000000-0004-0000-0C00-00003E010000}"/>
    <hyperlink ref="N163" r:id="rId320" xr:uid="{00000000-0004-0000-0C00-00003F010000}"/>
    <hyperlink ref="O163" r:id="rId321" xr:uid="{00000000-0004-0000-0C00-000040010000}"/>
    <hyperlink ref="N164" r:id="rId322" xr:uid="{00000000-0004-0000-0C00-000041010000}"/>
    <hyperlink ref="O164" r:id="rId323" xr:uid="{00000000-0004-0000-0C00-000042010000}"/>
    <hyperlink ref="N165" r:id="rId324" xr:uid="{00000000-0004-0000-0C00-000043010000}"/>
    <hyperlink ref="O165" r:id="rId325" xr:uid="{00000000-0004-0000-0C00-000044010000}"/>
    <hyperlink ref="N166" r:id="rId326" xr:uid="{00000000-0004-0000-0C00-000045010000}"/>
    <hyperlink ref="O166" r:id="rId327" xr:uid="{00000000-0004-0000-0C00-000046010000}"/>
    <hyperlink ref="N167" r:id="rId328" xr:uid="{00000000-0004-0000-0C00-000047010000}"/>
    <hyperlink ref="O167" r:id="rId329" xr:uid="{00000000-0004-0000-0C00-000048010000}"/>
    <hyperlink ref="N168" r:id="rId330" xr:uid="{00000000-0004-0000-0C00-000049010000}"/>
    <hyperlink ref="O168" r:id="rId331" xr:uid="{00000000-0004-0000-0C00-00004A010000}"/>
    <hyperlink ref="N169" r:id="rId332" xr:uid="{00000000-0004-0000-0C00-00004B010000}"/>
    <hyperlink ref="O169" r:id="rId333" xr:uid="{00000000-0004-0000-0C00-00004C010000}"/>
    <hyperlink ref="N170" r:id="rId334" xr:uid="{00000000-0004-0000-0C00-00004D010000}"/>
    <hyperlink ref="O170" r:id="rId335" xr:uid="{00000000-0004-0000-0C00-00004E010000}"/>
    <hyperlink ref="N171" r:id="rId336" xr:uid="{00000000-0004-0000-0C00-00004F010000}"/>
    <hyperlink ref="O171" r:id="rId337" xr:uid="{00000000-0004-0000-0C00-000050010000}"/>
    <hyperlink ref="N172" r:id="rId338" xr:uid="{00000000-0004-0000-0C00-000051010000}"/>
    <hyperlink ref="O172" r:id="rId339" xr:uid="{00000000-0004-0000-0C00-000052010000}"/>
    <hyperlink ref="N173" r:id="rId340" xr:uid="{00000000-0004-0000-0C00-000053010000}"/>
    <hyperlink ref="O173" r:id="rId341" xr:uid="{00000000-0004-0000-0C00-000054010000}"/>
    <hyperlink ref="N174" r:id="rId342" xr:uid="{00000000-0004-0000-0C00-000055010000}"/>
    <hyperlink ref="O174" r:id="rId343" xr:uid="{00000000-0004-0000-0C00-000056010000}"/>
    <hyperlink ref="N175" r:id="rId344" xr:uid="{00000000-0004-0000-0C00-000057010000}"/>
    <hyperlink ref="O175" r:id="rId345" xr:uid="{00000000-0004-0000-0C00-000058010000}"/>
    <hyperlink ref="N176" r:id="rId346" xr:uid="{00000000-0004-0000-0C00-000059010000}"/>
    <hyperlink ref="O176" r:id="rId347" xr:uid="{00000000-0004-0000-0C00-00005A010000}"/>
    <hyperlink ref="N177" r:id="rId348" xr:uid="{00000000-0004-0000-0C00-00005B010000}"/>
    <hyperlink ref="O177" r:id="rId349" xr:uid="{00000000-0004-0000-0C00-00005C010000}"/>
    <hyperlink ref="N178" r:id="rId350" xr:uid="{00000000-0004-0000-0C00-00005D010000}"/>
    <hyperlink ref="O178" r:id="rId351" xr:uid="{00000000-0004-0000-0C00-00005E010000}"/>
    <hyperlink ref="N179" r:id="rId352" xr:uid="{00000000-0004-0000-0C00-00005F010000}"/>
    <hyperlink ref="O179" r:id="rId353" xr:uid="{00000000-0004-0000-0C00-000060010000}"/>
    <hyperlink ref="N180" r:id="rId354" xr:uid="{00000000-0004-0000-0C00-000061010000}"/>
    <hyperlink ref="O180" r:id="rId355" xr:uid="{00000000-0004-0000-0C00-000062010000}"/>
    <hyperlink ref="N181" r:id="rId356" xr:uid="{00000000-0004-0000-0C00-000063010000}"/>
    <hyperlink ref="O181" r:id="rId357" xr:uid="{00000000-0004-0000-0C00-000064010000}"/>
    <hyperlink ref="N182" r:id="rId358" xr:uid="{00000000-0004-0000-0C00-000065010000}"/>
    <hyperlink ref="O182" r:id="rId359" xr:uid="{00000000-0004-0000-0C00-000066010000}"/>
    <hyperlink ref="N183" r:id="rId360" xr:uid="{00000000-0004-0000-0C00-000067010000}"/>
    <hyperlink ref="O183" r:id="rId361" xr:uid="{00000000-0004-0000-0C00-000068010000}"/>
    <hyperlink ref="N184" r:id="rId362" xr:uid="{00000000-0004-0000-0C00-000069010000}"/>
    <hyperlink ref="O184" r:id="rId363" xr:uid="{00000000-0004-0000-0C00-00006A010000}"/>
    <hyperlink ref="N185" r:id="rId364" xr:uid="{00000000-0004-0000-0C00-00006B010000}"/>
    <hyperlink ref="O185" r:id="rId365" xr:uid="{00000000-0004-0000-0C00-00006C010000}"/>
    <hyperlink ref="N186" r:id="rId366" xr:uid="{00000000-0004-0000-0C00-00006D010000}"/>
    <hyperlink ref="O186" r:id="rId367" xr:uid="{00000000-0004-0000-0C00-00006E010000}"/>
    <hyperlink ref="N187" r:id="rId368" xr:uid="{00000000-0004-0000-0C00-00006F010000}"/>
    <hyperlink ref="O187" r:id="rId369" xr:uid="{00000000-0004-0000-0C00-000070010000}"/>
    <hyperlink ref="N188" r:id="rId370" xr:uid="{00000000-0004-0000-0C00-000071010000}"/>
    <hyperlink ref="O188" r:id="rId371" xr:uid="{00000000-0004-0000-0C00-000072010000}"/>
    <hyperlink ref="N189" r:id="rId372" xr:uid="{00000000-0004-0000-0C00-000073010000}"/>
    <hyperlink ref="O189" r:id="rId373" xr:uid="{00000000-0004-0000-0C00-000074010000}"/>
    <hyperlink ref="N190" r:id="rId374" xr:uid="{00000000-0004-0000-0C00-000075010000}"/>
    <hyperlink ref="O190" r:id="rId375" xr:uid="{00000000-0004-0000-0C00-000076010000}"/>
    <hyperlink ref="N191" r:id="rId376" xr:uid="{00000000-0004-0000-0C00-000077010000}"/>
    <hyperlink ref="O191" r:id="rId377" xr:uid="{00000000-0004-0000-0C00-000078010000}"/>
    <hyperlink ref="N192" r:id="rId378" xr:uid="{00000000-0004-0000-0C00-000079010000}"/>
    <hyperlink ref="O192" r:id="rId379" xr:uid="{00000000-0004-0000-0C00-00007A010000}"/>
    <hyperlink ref="N193" r:id="rId380" xr:uid="{00000000-0004-0000-0C00-00007B010000}"/>
    <hyperlink ref="O193" r:id="rId381" xr:uid="{00000000-0004-0000-0C00-00007C010000}"/>
    <hyperlink ref="N194" r:id="rId382" xr:uid="{00000000-0004-0000-0C00-00007D010000}"/>
    <hyperlink ref="O194" r:id="rId383" xr:uid="{00000000-0004-0000-0C00-00007E010000}"/>
    <hyperlink ref="N195" r:id="rId384" xr:uid="{00000000-0004-0000-0C00-00007F010000}"/>
    <hyperlink ref="O195" r:id="rId385" xr:uid="{00000000-0004-0000-0C00-000080010000}"/>
    <hyperlink ref="N196" r:id="rId386" xr:uid="{00000000-0004-0000-0C00-000081010000}"/>
    <hyperlink ref="O196" r:id="rId387" xr:uid="{00000000-0004-0000-0C00-000082010000}"/>
    <hyperlink ref="N197" r:id="rId388" xr:uid="{00000000-0004-0000-0C00-000083010000}"/>
    <hyperlink ref="O197" r:id="rId389" xr:uid="{00000000-0004-0000-0C00-000084010000}"/>
    <hyperlink ref="N198" r:id="rId390" xr:uid="{00000000-0004-0000-0C00-000085010000}"/>
    <hyperlink ref="O198" r:id="rId391" xr:uid="{00000000-0004-0000-0C00-000086010000}"/>
    <hyperlink ref="N199" r:id="rId392" xr:uid="{00000000-0004-0000-0C00-000087010000}"/>
    <hyperlink ref="O199" r:id="rId393" xr:uid="{00000000-0004-0000-0C00-000088010000}"/>
    <hyperlink ref="N200" r:id="rId394" xr:uid="{00000000-0004-0000-0C00-000089010000}"/>
    <hyperlink ref="O200" r:id="rId395" xr:uid="{00000000-0004-0000-0C00-00008A010000}"/>
    <hyperlink ref="N201" r:id="rId396" xr:uid="{00000000-0004-0000-0C00-00008B010000}"/>
    <hyperlink ref="O201" r:id="rId397" xr:uid="{00000000-0004-0000-0C00-00008C010000}"/>
    <hyperlink ref="N202" r:id="rId398" xr:uid="{00000000-0004-0000-0C00-00008D010000}"/>
    <hyperlink ref="O202" r:id="rId399" xr:uid="{00000000-0004-0000-0C00-00008E010000}"/>
    <hyperlink ref="N203" r:id="rId400" xr:uid="{00000000-0004-0000-0C00-00008F010000}"/>
    <hyperlink ref="O203" r:id="rId401" xr:uid="{00000000-0004-0000-0C00-000090010000}"/>
    <hyperlink ref="N204" r:id="rId402" xr:uid="{00000000-0004-0000-0C00-000091010000}"/>
    <hyperlink ref="O204" r:id="rId403" xr:uid="{00000000-0004-0000-0C00-000092010000}"/>
    <hyperlink ref="N205" r:id="rId404" xr:uid="{00000000-0004-0000-0C00-000093010000}"/>
    <hyperlink ref="O205" r:id="rId405" xr:uid="{00000000-0004-0000-0C00-000094010000}"/>
    <hyperlink ref="N206" r:id="rId406" xr:uid="{00000000-0004-0000-0C00-000095010000}"/>
    <hyperlink ref="O206" r:id="rId407" xr:uid="{00000000-0004-0000-0C00-000096010000}"/>
    <hyperlink ref="N207" r:id="rId408" xr:uid="{00000000-0004-0000-0C00-000097010000}"/>
    <hyperlink ref="O207" r:id="rId409" xr:uid="{00000000-0004-0000-0C00-000098010000}"/>
    <hyperlink ref="N208" r:id="rId410" xr:uid="{00000000-0004-0000-0C00-000099010000}"/>
    <hyperlink ref="O208" r:id="rId411" xr:uid="{00000000-0004-0000-0C00-00009A010000}"/>
    <hyperlink ref="N209" r:id="rId412" xr:uid="{00000000-0004-0000-0C00-00009B010000}"/>
    <hyperlink ref="O209" r:id="rId413" xr:uid="{00000000-0004-0000-0C00-00009C010000}"/>
    <hyperlink ref="N210" r:id="rId414" xr:uid="{00000000-0004-0000-0C00-00009D010000}"/>
    <hyperlink ref="O210" r:id="rId415" xr:uid="{00000000-0004-0000-0C00-00009E010000}"/>
    <hyperlink ref="N211" r:id="rId416" xr:uid="{00000000-0004-0000-0C00-00009F010000}"/>
    <hyperlink ref="O211" r:id="rId417" xr:uid="{00000000-0004-0000-0C00-0000A0010000}"/>
    <hyperlink ref="N212" r:id="rId418" xr:uid="{00000000-0004-0000-0C00-0000A1010000}"/>
    <hyperlink ref="O212" r:id="rId419" xr:uid="{00000000-0004-0000-0C00-0000A2010000}"/>
    <hyperlink ref="N213" r:id="rId420" xr:uid="{00000000-0004-0000-0C00-0000A3010000}"/>
    <hyperlink ref="O213" r:id="rId421" xr:uid="{00000000-0004-0000-0C00-0000A4010000}"/>
    <hyperlink ref="N214" r:id="rId422" xr:uid="{00000000-0004-0000-0C00-0000A5010000}"/>
    <hyperlink ref="O214" r:id="rId423" xr:uid="{00000000-0004-0000-0C00-0000A6010000}"/>
    <hyperlink ref="N215" r:id="rId424" xr:uid="{00000000-0004-0000-0C00-0000A7010000}"/>
    <hyperlink ref="O215" r:id="rId425" xr:uid="{00000000-0004-0000-0C00-0000A8010000}"/>
    <hyperlink ref="N216" r:id="rId426" xr:uid="{00000000-0004-0000-0C00-0000A9010000}"/>
    <hyperlink ref="O216" r:id="rId427" xr:uid="{00000000-0004-0000-0C00-0000AA010000}"/>
    <hyperlink ref="N217" r:id="rId428" xr:uid="{00000000-0004-0000-0C00-0000AB010000}"/>
    <hyperlink ref="O217" r:id="rId429" xr:uid="{00000000-0004-0000-0C00-0000AC010000}"/>
    <hyperlink ref="N218" r:id="rId430" xr:uid="{00000000-0004-0000-0C00-0000AD010000}"/>
    <hyperlink ref="O218" r:id="rId431" xr:uid="{00000000-0004-0000-0C00-0000AE010000}"/>
    <hyperlink ref="N219" r:id="rId432" xr:uid="{00000000-0004-0000-0C00-0000AF010000}"/>
    <hyperlink ref="O219" r:id="rId433" xr:uid="{00000000-0004-0000-0C00-0000B0010000}"/>
    <hyperlink ref="N220" r:id="rId434" xr:uid="{00000000-0004-0000-0C00-0000B1010000}"/>
    <hyperlink ref="O220" r:id="rId435" xr:uid="{00000000-0004-0000-0C00-0000B2010000}"/>
    <hyperlink ref="N221" r:id="rId436" xr:uid="{00000000-0004-0000-0C00-0000B3010000}"/>
    <hyperlink ref="O221" r:id="rId437" xr:uid="{00000000-0004-0000-0C00-0000B4010000}"/>
    <hyperlink ref="N222" r:id="rId438" xr:uid="{00000000-0004-0000-0C00-0000B5010000}"/>
    <hyperlink ref="O222" r:id="rId439" xr:uid="{00000000-0004-0000-0C00-0000B6010000}"/>
    <hyperlink ref="N223" r:id="rId440" xr:uid="{00000000-0004-0000-0C00-0000B7010000}"/>
    <hyperlink ref="O223" r:id="rId441" xr:uid="{00000000-0004-0000-0C00-0000B8010000}"/>
    <hyperlink ref="N224" r:id="rId442" xr:uid="{00000000-0004-0000-0C00-0000B9010000}"/>
    <hyperlink ref="O224" r:id="rId443" xr:uid="{00000000-0004-0000-0C00-0000BA010000}"/>
    <hyperlink ref="N225" r:id="rId444" xr:uid="{00000000-0004-0000-0C00-0000BB010000}"/>
    <hyperlink ref="O225" r:id="rId445" xr:uid="{00000000-0004-0000-0C00-0000BC010000}"/>
    <hyperlink ref="N226" r:id="rId446" xr:uid="{00000000-0004-0000-0C00-0000BD010000}"/>
    <hyperlink ref="O226" r:id="rId447" xr:uid="{00000000-0004-0000-0C00-0000BE010000}"/>
    <hyperlink ref="N227" r:id="rId448" xr:uid="{00000000-0004-0000-0C00-0000BF010000}"/>
    <hyperlink ref="O227" r:id="rId449" xr:uid="{00000000-0004-0000-0C00-0000C0010000}"/>
    <hyperlink ref="N228" r:id="rId450" xr:uid="{00000000-0004-0000-0C00-0000C1010000}"/>
    <hyperlink ref="O228" r:id="rId451" xr:uid="{00000000-0004-0000-0C00-0000C2010000}"/>
    <hyperlink ref="N229" r:id="rId452" xr:uid="{00000000-0004-0000-0C00-0000C3010000}"/>
    <hyperlink ref="O229" r:id="rId453" xr:uid="{00000000-0004-0000-0C00-0000C4010000}"/>
    <hyperlink ref="N230" r:id="rId454" xr:uid="{00000000-0004-0000-0C00-0000C5010000}"/>
    <hyperlink ref="O230" r:id="rId455" xr:uid="{00000000-0004-0000-0C00-0000C6010000}"/>
    <hyperlink ref="N231" r:id="rId456" xr:uid="{00000000-0004-0000-0C00-0000C7010000}"/>
    <hyperlink ref="O231" r:id="rId457" xr:uid="{00000000-0004-0000-0C00-0000C8010000}"/>
    <hyperlink ref="N232" r:id="rId458" xr:uid="{00000000-0004-0000-0C00-0000C9010000}"/>
    <hyperlink ref="O232" r:id="rId459" xr:uid="{00000000-0004-0000-0C00-0000CA010000}"/>
    <hyperlink ref="N233" r:id="rId460" xr:uid="{00000000-0004-0000-0C00-0000CB010000}"/>
    <hyperlink ref="O233" r:id="rId461" xr:uid="{00000000-0004-0000-0C00-0000CC010000}"/>
    <hyperlink ref="N234" r:id="rId462" xr:uid="{00000000-0004-0000-0C00-0000CD010000}"/>
    <hyperlink ref="O234" r:id="rId463" xr:uid="{00000000-0004-0000-0C00-0000CE010000}"/>
    <hyperlink ref="N235" r:id="rId464" xr:uid="{00000000-0004-0000-0C00-0000CF010000}"/>
    <hyperlink ref="O235" r:id="rId465" xr:uid="{00000000-0004-0000-0C00-0000D0010000}"/>
    <hyperlink ref="N236" r:id="rId466" xr:uid="{00000000-0004-0000-0C00-0000D1010000}"/>
    <hyperlink ref="O236" r:id="rId467" xr:uid="{00000000-0004-0000-0C00-0000D2010000}"/>
    <hyperlink ref="N237" r:id="rId468" xr:uid="{00000000-0004-0000-0C00-0000D3010000}"/>
    <hyperlink ref="O237" r:id="rId469" xr:uid="{00000000-0004-0000-0C00-0000D4010000}"/>
    <hyperlink ref="N238" r:id="rId470" xr:uid="{00000000-0004-0000-0C00-0000D5010000}"/>
    <hyperlink ref="O238" r:id="rId471" xr:uid="{00000000-0004-0000-0C00-0000D6010000}"/>
    <hyperlink ref="N239" r:id="rId472" xr:uid="{00000000-0004-0000-0C00-0000D7010000}"/>
    <hyperlink ref="O239" r:id="rId473" xr:uid="{00000000-0004-0000-0C00-0000D8010000}"/>
    <hyperlink ref="N240" r:id="rId474" xr:uid="{00000000-0004-0000-0C00-0000D9010000}"/>
    <hyperlink ref="O240" r:id="rId475" xr:uid="{00000000-0004-0000-0C00-0000DA010000}"/>
    <hyperlink ref="N241" r:id="rId476" xr:uid="{00000000-0004-0000-0C00-0000DB010000}"/>
    <hyperlink ref="O241" r:id="rId477" xr:uid="{00000000-0004-0000-0C00-0000DC010000}"/>
    <hyperlink ref="N242" r:id="rId478" xr:uid="{00000000-0004-0000-0C00-0000DD010000}"/>
    <hyperlink ref="O242" r:id="rId479" xr:uid="{00000000-0004-0000-0C00-0000DE010000}"/>
    <hyperlink ref="N243" r:id="rId480" xr:uid="{00000000-0004-0000-0C00-0000DF010000}"/>
    <hyperlink ref="O243" r:id="rId481" xr:uid="{00000000-0004-0000-0C00-0000E0010000}"/>
    <hyperlink ref="N244" r:id="rId482" xr:uid="{00000000-0004-0000-0C00-0000E1010000}"/>
    <hyperlink ref="O244" r:id="rId483" xr:uid="{00000000-0004-0000-0C00-0000E2010000}"/>
    <hyperlink ref="N245" r:id="rId484" xr:uid="{00000000-0004-0000-0C00-0000E3010000}"/>
    <hyperlink ref="O245" r:id="rId485" xr:uid="{00000000-0004-0000-0C00-0000E4010000}"/>
    <hyperlink ref="N246" r:id="rId486" xr:uid="{00000000-0004-0000-0C00-0000E5010000}"/>
    <hyperlink ref="O246" r:id="rId487" xr:uid="{00000000-0004-0000-0C00-0000E6010000}"/>
    <hyperlink ref="N247" r:id="rId488" xr:uid="{00000000-0004-0000-0C00-0000E7010000}"/>
    <hyperlink ref="O247" r:id="rId489" xr:uid="{00000000-0004-0000-0C00-0000E8010000}"/>
    <hyperlink ref="N248" r:id="rId490" xr:uid="{00000000-0004-0000-0C00-0000E9010000}"/>
    <hyperlink ref="O248" r:id="rId491" xr:uid="{00000000-0004-0000-0C00-0000EA010000}"/>
    <hyperlink ref="N249" r:id="rId492" xr:uid="{00000000-0004-0000-0C00-0000EB010000}"/>
    <hyperlink ref="O249" r:id="rId493" xr:uid="{00000000-0004-0000-0C00-0000EC010000}"/>
    <hyperlink ref="N250" r:id="rId494" xr:uid="{00000000-0004-0000-0C00-0000ED010000}"/>
    <hyperlink ref="O250" r:id="rId495" xr:uid="{00000000-0004-0000-0C00-0000EE010000}"/>
    <hyperlink ref="N251" r:id="rId496" xr:uid="{00000000-0004-0000-0C00-0000EF010000}"/>
    <hyperlink ref="O251" r:id="rId497" xr:uid="{00000000-0004-0000-0C00-0000F0010000}"/>
    <hyperlink ref="N252" r:id="rId498" xr:uid="{00000000-0004-0000-0C00-0000F1010000}"/>
    <hyperlink ref="O252" r:id="rId499" xr:uid="{00000000-0004-0000-0C00-0000F2010000}"/>
    <hyperlink ref="N253" r:id="rId500" xr:uid="{00000000-0004-0000-0C00-0000F3010000}"/>
    <hyperlink ref="O253" r:id="rId501" xr:uid="{00000000-0004-0000-0C00-0000F4010000}"/>
    <hyperlink ref="N254" r:id="rId502" xr:uid="{00000000-0004-0000-0C00-0000F5010000}"/>
    <hyperlink ref="O254" r:id="rId503" xr:uid="{00000000-0004-0000-0C00-0000F6010000}"/>
    <hyperlink ref="N255" r:id="rId504" xr:uid="{00000000-0004-0000-0C00-0000F7010000}"/>
    <hyperlink ref="O255" r:id="rId505" xr:uid="{00000000-0004-0000-0C00-0000F8010000}"/>
    <hyperlink ref="N256" r:id="rId506" xr:uid="{00000000-0004-0000-0C00-0000F9010000}"/>
    <hyperlink ref="O256" r:id="rId507" xr:uid="{00000000-0004-0000-0C00-0000FA010000}"/>
    <hyperlink ref="N257" r:id="rId508" xr:uid="{00000000-0004-0000-0C00-0000FB010000}"/>
    <hyperlink ref="O257" r:id="rId509" xr:uid="{00000000-0004-0000-0C00-0000FC010000}"/>
    <hyperlink ref="N258" r:id="rId510" xr:uid="{00000000-0004-0000-0C00-0000FD010000}"/>
    <hyperlink ref="O258" r:id="rId511" xr:uid="{00000000-0004-0000-0C00-0000FE010000}"/>
    <hyperlink ref="N259" r:id="rId512" xr:uid="{00000000-0004-0000-0C00-0000FF010000}"/>
    <hyperlink ref="O259" r:id="rId513" xr:uid="{00000000-0004-0000-0C00-000000020000}"/>
    <hyperlink ref="N260" r:id="rId514" xr:uid="{00000000-0004-0000-0C00-000001020000}"/>
    <hyperlink ref="O260" r:id="rId515" xr:uid="{00000000-0004-0000-0C00-000002020000}"/>
    <hyperlink ref="N261" r:id="rId516" xr:uid="{00000000-0004-0000-0C00-000003020000}"/>
    <hyperlink ref="O261" r:id="rId517" xr:uid="{00000000-0004-0000-0C00-000004020000}"/>
    <hyperlink ref="N262" r:id="rId518" xr:uid="{00000000-0004-0000-0C00-000005020000}"/>
    <hyperlink ref="O262" r:id="rId519" xr:uid="{00000000-0004-0000-0C00-000006020000}"/>
    <hyperlink ref="N263" r:id="rId520" xr:uid="{00000000-0004-0000-0C00-000007020000}"/>
    <hyperlink ref="O263" r:id="rId521" xr:uid="{00000000-0004-0000-0C00-000008020000}"/>
    <hyperlink ref="N264" r:id="rId522" xr:uid="{00000000-0004-0000-0C00-000009020000}"/>
    <hyperlink ref="O264" r:id="rId523" xr:uid="{00000000-0004-0000-0C00-00000A020000}"/>
    <hyperlink ref="N265" r:id="rId524" xr:uid="{00000000-0004-0000-0C00-00000B020000}"/>
    <hyperlink ref="O265" r:id="rId525" xr:uid="{00000000-0004-0000-0C00-00000C020000}"/>
    <hyperlink ref="N266" r:id="rId526" xr:uid="{00000000-0004-0000-0C00-00000D020000}"/>
    <hyperlink ref="O266" r:id="rId527" xr:uid="{00000000-0004-0000-0C00-00000E020000}"/>
    <hyperlink ref="N267" r:id="rId528" xr:uid="{00000000-0004-0000-0C00-00000F020000}"/>
    <hyperlink ref="O267" r:id="rId529" xr:uid="{00000000-0004-0000-0C00-000010020000}"/>
    <hyperlink ref="N268" r:id="rId530" xr:uid="{00000000-0004-0000-0C00-000011020000}"/>
    <hyperlink ref="O268" r:id="rId531" xr:uid="{00000000-0004-0000-0C00-000012020000}"/>
    <hyperlink ref="N269" r:id="rId532" xr:uid="{00000000-0004-0000-0C00-000013020000}"/>
    <hyperlink ref="O269" r:id="rId533" xr:uid="{00000000-0004-0000-0C00-000014020000}"/>
    <hyperlink ref="N270" r:id="rId534" xr:uid="{00000000-0004-0000-0C00-000015020000}"/>
    <hyperlink ref="O270" r:id="rId535" xr:uid="{00000000-0004-0000-0C00-000016020000}"/>
    <hyperlink ref="N271" r:id="rId536" xr:uid="{00000000-0004-0000-0C00-000017020000}"/>
    <hyperlink ref="O271" r:id="rId537" xr:uid="{00000000-0004-0000-0C00-000018020000}"/>
    <hyperlink ref="N272" r:id="rId538" xr:uid="{00000000-0004-0000-0C00-000019020000}"/>
    <hyperlink ref="O272" r:id="rId539" xr:uid="{00000000-0004-0000-0C00-00001A020000}"/>
    <hyperlink ref="N273" r:id="rId540" xr:uid="{00000000-0004-0000-0C00-00001B020000}"/>
    <hyperlink ref="O273" r:id="rId541" xr:uid="{00000000-0004-0000-0C00-00001C020000}"/>
    <hyperlink ref="N274" r:id="rId542" xr:uid="{00000000-0004-0000-0C00-00001D020000}"/>
    <hyperlink ref="O274" r:id="rId543" xr:uid="{00000000-0004-0000-0C00-00001E020000}"/>
    <hyperlink ref="N275" r:id="rId544" xr:uid="{00000000-0004-0000-0C00-00001F020000}"/>
    <hyperlink ref="O275" r:id="rId545" xr:uid="{00000000-0004-0000-0C00-000020020000}"/>
    <hyperlink ref="N276" r:id="rId546" xr:uid="{00000000-0004-0000-0C00-000021020000}"/>
    <hyperlink ref="O276" r:id="rId547" xr:uid="{00000000-0004-0000-0C00-000022020000}"/>
    <hyperlink ref="N277" r:id="rId548" xr:uid="{00000000-0004-0000-0C00-000023020000}"/>
    <hyperlink ref="O277" r:id="rId549" xr:uid="{00000000-0004-0000-0C00-000024020000}"/>
    <hyperlink ref="N278" r:id="rId550" xr:uid="{00000000-0004-0000-0C00-000025020000}"/>
    <hyperlink ref="O278" r:id="rId551" xr:uid="{00000000-0004-0000-0C00-000026020000}"/>
    <hyperlink ref="N279" r:id="rId552" xr:uid="{00000000-0004-0000-0C00-000027020000}"/>
    <hyperlink ref="O279" r:id="rId553" xr:uid="{00000000-0004-0000-0C00-000028020000}"/>
    <hyperlink ref="N280" r:id="rId554" xr:uid="{00000000-0004-0000-0C00-000029020000}"/>
    <hyperlink ref="O280" r:id="rId555" xr:uid="{00000000-0004-0000-0C00-00002A020000}"/>
    <hyperlink ref="N281" r:id="rId556" xr:uid="{00000000-0004-0000-0C00-00002B020000}"/>
    <hyperlink ref="O281" r:id="rId557" xr:uid="{00000000-0004-0000-0C00-00002C020000}"/>
    <hyperlink ref="N282" r:id="rId558" xr:uid="{00000000-0004-0000-0C00-00002D020000}"/>
    <hyperlink ref="O282" r:id="rId559" xr:uid="{00000000-0004-0000-0C00-00002E020000}"/>
    <hyperlink ref="N283" r:id="rId560" xr:uid="{00000000-0004-0000-0C00-00002F020000}"/>
    <hyperlink ref="O283" r:id="rId561" xr:uid="{00000000-0004-0000-0C00-000030020000}"/>
    <hyperlink ref="N284" r:id="rId562" xr:uid="{00000000-0004-0000-0C00-000031020000}"/>
    <hyperlink ref="O284" r:id="rId563" xr:uid="{00000000-0004-0000-0C00-000032020000}"/>
    <hyperlink ref="N285" r:id="rId564" xr:uid="{00000000-0004-0000-0C00-000033020000}"/>
    <hyperlink ref="O285" r:id="rId565" xr:uid="{00000000-0004-0000-0C00-000034020000}"/>
    <hyperlink ref="N286" r:id="rId566" xr:uid="{00000000-0004-0000-0C00-000035020000}"/>
    <hyperlink ref="O286" r:id="rId567" xr:uid="{00000000-0004-0000-0C00-000036020000}"/>
    <hyperlink ref="N287" r:id="rId568" xr:uid="{00000000-0004-0000-0C00-000037020000}"/>
    <hyperlink ref="O287" r:id="rId569" xr:uid="{00000000-0004-0000-0C00-000038020000}"/>
    <hyperlink ref="N288" r:id="rId570" xr:uid="{00000000-0004-0000-0C00-000039020000}"/>
    <hyperlink ref="O288" r:id="rId571" xr:uid="{00000000-0004-0000-0C00-00003A020000}"/>
    <hyperlink ref="N289" r:id="rId572" xr:uid="{00000000-0004-0000-0C00-00003B020000}"/>
    <hyperlink ref="N290" r:id="rId573" xr:uid="{00000000-0004-0000-0C00-00003C020000}"/>
    <hyperlink ref="O290" r:id="rId574" xr:uid="{00000000-0004-0000-0C00-00003D020000}"/>
    <hyperlink ref="N291" r:id="rId575" xr:uid="{00000000-0004-0000-0C00-00003E020000}"/>
    <hyperlink ref="O291" r:id="rId576" xr:uid="{00000000-0004-0000-0C00-00003F020000}"/>
    <hyperlink ref="N292" r:id="rId577" xr:uid="{00000000-0004-0000-0C00-000040020000}"/>
    <hyperlink ref="O292" r:id="rId578" xr:uid="{00000000-0004-0000-0C00-000041020000}"/>
    <hyperlink ref="N293" r:id="rId579" xr:uid="{00000000-0004-0000-0C00-000042020000}"/>
    <hyperlink ref="O293" r:id="rId580" xr:uid="{00000000-0004-0000-0C00-000043020000}"/>
    <hyperlink ref="N294" r:id="rId581" xr:uid="{00000000-0004-0000-0C00-000044020000}"/>
    <hyperlink ref="O294" r:id="rId582" xr:uid="{00000000-0004-0000-0C00-000045020000}"/>
    <hyperlink ref="N295" r:id="rId583" xr:uid="{00000000-0004-0000-0C00-000046020000}"/>
    <hyperlink ref="O295" r:id="rId584" xr:uid="{00000000-0004-0000-0C00-000047020000}"/>
    <hyperlink ref="N296" r:id="rId585" xr:uid="{00000000-0004-0000-0C00-000048020000}"/>
    <hyperlink ref="O296" r:id="rId586" xr:uid="{00000000-0004-0000-0C00-000049020000}"/>
    <hyperlink ref="N297" r:id="rId587" xr:uid="{00000000-0004-0000-0C00-00004A020000}"/>
    <hyperlink ref="O297" r:id="rId588" xr:uid="{00000000-0004-0000-0C00-00004B020000}"/>
    <hyperlink ref="N298" r:id="rId589" xr:uid="{00000000-0004-0000-0C00-00004C020000}"/>
    <hyperlink ref="O298" r:id="rId590" xr:uid="{00000000-0004-0000-0C00-00004D020000}"/>
    <hyperlink ref="N299" r:id="rId591" xr:uid="{00000000-0004-0000-0C00-00004E020000}"/>
    <hyperlink ref="O299" r:id="rId592" xr:uid="{00000000-0004-0000-0C00-00004F020000}"/>
    <hyperlink ref="N300" r:id="rId593" xr:uid="{00000000-0004-0000-0C00-000050020000}"/>
    <hyperlink ref="O300" r:id="rId594" xr:uid="{00000000-0004-0000-0C00-000051020000}"/>
    <hyperlink ref="N301" r:id="rId595" xr:uid="{00000000-0004-0000-0C00-000052020000}"/>
    <hyperlink ref="O301" r:id="rId596" xr:uid="{00000000-0004-0000-0C00-000053020000}"/>
    <hyperlink ref="N302" r:id="rId597" xr:uid="{00000000-0004-0000-0C00-000054020000}"/>
    <hyperlink ref="O302" r:id="rId598" xr:uid="{00000000-0004-0000-0C00-000055020000}"/>
    <hyperlink ref="N303" r:id="rId599" xr:uid="{00000000-0004-0000-0C00-000056020000}"/>
    <hyperlink ref="N304" r:id="rId600" xr:uid="{00000000-0004-0000-0C00-000057020000}"/>
    <hyperlink ref="O304" r:id="rId601" xr:uid="{00000000-0004-0000-0C00-000058020000}"/>
    <hyperlink ref="N305" r:id="rId602" xr:uid="{00000000-0004-0000-0C00-000059020000}"/>
    <hyperlink ref="O305" r:id="rId603" xr:uid="{00000000-0004-0000-0C00-00005A020000}"/>
    <hyperlink ref="N306" r:id="rId604" xr:uid="{00000000-0004-0000-0C00-00005B020000}"/>
    <hyperlink ref="O306" r:id="rId605" xr:uid="{00000000-0004-0000-0C00-00005C020000}"/>
    <hyperlink ref="N307" r:id="rId606" xr:uid="{00000000-0004-0000-0C00-00005D020000}"/>
    <hyperlink ref="O307" r:id="rId607" xr:uid="{00000000-0004-0000-0C00-00005E020000}"/>
    <hyperlink ref="N308" r:id="rId608" xr:uid="{00000000-0004-0000-0C00-00005F020000}"/>
    <hyperlink ref="O308" r:id="rId609" xr:uid="{00000000-0004-0000-0C00-000060020000}"/>
    <hyperlink ref="N309" r:id="rId610" xr:uid="{00000000-0004-0000-0C00-000061020000}"/>
    <hyperlink ref="O309" r:id="rId611" xr:uid="{00000000-0004-0000-0C00-000062020000}"/>
    <hyperlink ref="N310" r:id="rId612" xr:uid="{00000000-0004-0000-0C00-000063020000}"/>
    <hyperlink ref="O310" r:id="rId613" xr:uid="{00000000-0004-0000-0C00-000064020000}"/>
    <hyperlink ref="N311" r:id="rId614" xr:uid="{00000000-0004-0000-0C00-000065020000}"/>
    <hyperlink ref="O311" r:id="rId615" xr:uid="{00000000-0004-0000-0C00-000066020000}"/>
    <hyperlink ref="N312" r:id="rId616" xr:uid="{00000000-0004-0000-0C00-000067020000}"/>
    <hyperlink ref="O312" r:id="rId617" xr:uid="{00000000-0004-0000-0C00-000068020000}"/>
    <hyperlink ref="N313" r:id="rId618" xr:uid="{00000000-0004-0000-0C00-000069020000}"/>
    <hyperlink ref="O313" r:id="rId619" xr:uid="{00000000-0004-0000-0C00-00006A020000}"/>
    <hyperlink ref="N314" r:id="rId620" xr:uid="{00000000-0004-0000-0C00-00006B020000}"/>
    <hyperlink ref="O314" r:id="rId621" xr:uid="{00000000-0004-0000-0C00-00006C020000}"/>
    <hyperlink ref="N315" r:id="rId622" xr:uid="{00000000-0004-0000-0C00-00006D020000}"/>
    <hyperlink ref="O315" r:id="rId623" xr:uid="{00000000-0004-0000-0C00-00006E020000}"/>
    <hyperlink ref="N316" r:id="rId624" xr:uid="{00000000-0004-0000-0C00-00006F020000}"/>
    <hyperlink ref="O316" r:id="rId625" xr:uid="{00000000-0004-0000-0C00-000070020000}"/>
    <hyperlink ref="N317" r:id="rId626" xr:uid="{00000000-0004-0000-0C00-000071020000}"/>
    <hyperlink ref="O317" r:id="rId627" xr:uid="{00000000-0004-0000-0C00-000072020000}"/>
    <hyperlink ref="N318" r:id="rId628" xr:uid="{00000000-0004-0000-0C00-000073020000}"/>
    <hyperlink ref="O318" r:id="rId629" xr:uid="{00000000-0004-0000-0C00-000074020000}"/>
    <hyperlink ref="N319" r:id="rId630" xr:uid="{00000000-0004-0000-0C00-000075020000}"/>
    <hyperlink ref="O319" r:id="rId631" xr:uid="{00000000-0004-0000-0C00-000076020000}"/>
    <hyperlink ref="N320" r:id="rId632" xr:uid="{00000000-0004-0000-0C00-000077020000}"/>
    <hyperlink ref="O320" r:id="rId633" xr:uid="{00000000-0004-0000-0C00-000078020000}"/>
    <hyperlink ref="N321" r:id="rId634" xr:uid="{00000000-0004-0000-0C00-000079020000}"/>
    <hyperlink ref="O321" r:id="rId635" xr:uid="{00000000-0004-0000-0C00-00007A020000}"/>
    <hyperlink ref="N322" r:id="rId636" xr:uid="{00000000-0004-0000-0C00-00007B020000}"/>
    <hyperlink ref="O322" r:id="rId637" xr:uid="{00000000-0004-0000-0C00-00007C020000}"/>
    <hyperlink ref="N323" r:id="rId638" xr:uid="{00000000-0004-0000-0C00-00007D020000}"/>
    <hyperlink ref="O323" r:id="rId639" xr:uid="{00000000-0004-0000-0C00-00007E020000}"/>
    <hyperlink ref="N324" r:id="rId640" xr:uid="{00000000-0004-0000-0C00-00007F020000}"/>
    <hyperlink ref="O324" r:id="rId641" xr:uid="{00000000-0004-0000-0C00-000080020000}"/>
    <hyperlink ref="N325" r:id="rId642" xr:uid="{00000000-0004-0000-0C00-000081020000}"/>
    <hyperlink ref="O325" r:id="rId643" xr:uid="{00000000-0004-0000-0C00-000082020000}"/>
    <hyperlink ref="N326" r:id="rId644" xr:uid="{00000000-0004-0000-0C00-000083020000}"/>
    <hyperlink ref="O326" r:id="rId645" xr:uid="{00000000-0004-0000-0C00-000084020000}"/>
    <hyperlink ref="N327" r:id="rId646" xr:uid="{00000000-0004-0000-0C00-000085020000}"/>
    <hyperlink ref="O327" r:id="rId647" xr:uid="{00000000-0004-0000-0C00-000086020000}"/>
    <hyperlink ref="N328" r:id="rId648" xr:uid="{00000000-0004-0000-0C00-000087020000}"/>
    <hyperlink ref="O328" r:id="rId649" xr:uid="{00000000-0004-0000-0C00-000088020000}"/>
    <hyperlink ref="N329" r:id="rId650" xr:uid="{00000000-0004-0000-0C00-000089020000}"/>
    <hyperlink ref="O329" r:id="rId651" xr:uid="{00000000-0004-0000-0C00-00008A020000}"/>
    <hyperlink ref="N330" r:id="rId652" xr:uid="{00000000-0004-0000-0C00-00008B020000}"/>
    <hyperlink ref="O330" r:id="rId653" xr:uid="{00000000-0004-0000-0C00-00008C020000}"/>
    <hyperlink ref="N331" r:id="rId654" xr:uid="{00000000-0004-0000-0C00-00008D020000}"/>
    <hyperlink ref="O331" r:id="rId655" xr:uid="{00000000-0004-0000-0C00-00008E020000}"/>
    <hyperlink ref="N332" r:id="rId656" xr:uid="{00000000-0004-0000-0C00-00008F020000}"/>
    <hyperlink ref="O332" r:id="rId657" xr:uid="{00000000-0004-0000-0C00-000090020000}"/>
    <hyperlink ref="N333" r:id="rId658" xr:uid="{00000000-0004-0000-0C00-000091020000}"/>
    <hyperlink ref="O333" r:id="rId659" xr:uid="{00000000-0004-0000-0C00-000092020000}"/>
    <hyperlink ref="N334" r:id="rId660" xr:uid="{00000000-0004-0000-0C00-000093020000}"/>
    <hyperlink ref="O334" r:id="rId661" xr:uid="{00000000-0004-0000-0C00-000094020000}"/>
    <hyperlink ref="N335" r:id="rId662" xr:uid="{00000000-0004-0000-0C00-000095020000}"/>
    <hyperlink ref="O335" r:id="rId663" xr:uid="{00000000-0004-0000-0C00-000096020000}"/>
    <hyperlink ref="N336" r:id="rId664" xr:uid="{00000000-0004-0000-0C00-000097020000}"/>
    <hyperlink ref="O336" r:id="rId665" xr:uid="{00000000-0004-0000-0C00-000098020000}"/>
    <hyperlink ref="N337" r:id="rId666" xr:uid="{00000000-0004-0000-0C00-000099020000}"/>
    <hyperlink ref="O337" r:id="rId667" xr:uid="{00000000-0004-0000-0C00-00009A020000}"/>
    <hyperlink ref="N338" r:id="rId668" xr:uid="{00000000-0004-0000-0C00-00009B020000}"/>
    <hyperlink ref="O338" r:id="rId669" xr:uid="{00000000-0004-0000-0C00-00009C020000}"/>
    <hyperlink ref="N339" r:id="rId670" xr:uid="{00000000-0004-0000-0C00-00009D020000}"/>
    <hyperlink ref="O339" r:id="rId671" xr:uid="{00000000-0004-0000-0C00-00009E020000}"/>
    <hyperlink ref="N340" r:id="rId672" xr:uid="{00000000-0004-0000-0C00-00009F020000}"/>
    <hyperlink ref="O340" r:id="rId673" xr:uid="{00000000-0004-0000-0C00-0000A0020000}"/>
    <hyperlink ref="N341" r:id="rId674" xr:uid="{00000000-0004-0000-0C00-0000A1020000}"/>
    <hyperlink ref="O341" r:id="rId675" xr:uid="{00000000-0004-0000-0C00-0000A2020000}"/>
    <hyperlink ref="N342" r:id="rId676" xr:uid="{00000000-0004-0000-0C00-0000A3020000}"/>
    <hyperlink ref="O342" r:id="rId677" xr:uid="{00000000-0004-0000-0C00-0000A4020000}"/>
    <hyperlink ref="N343" r:id="rId678" xr:uid="{00000000-0004-0000-0C00-0000A5020000}"/>
    <hyperlink ref="O343" r:id="rId679" xr:uid="{00000000-0004-0000-0C00-0000A6020000}"/>
    <hyperlink ref="N344" r:id="rId680" xr:uid="{00000000-0004-0000-0C00-0000A7020000}"/>
    <hyperlink ref="O344" r:id="rId681" xr:uid="{00000000-0004-0000-0C00-0000A8020000}"/>
    <hyperlink ref="N345" r:id="rId682" xr:uid="{00000000-0004-0000-0C00-0000A9020000}"/>
    <hyperlink ref="O345" r:id="rId683" xr:uid="{00000000-0004-0000-0C00-0000AA020000}"/>
    <hyperlink ref="N346" r:id="rId684" xr:uid="{00000000-0004-0000-0C00-0000AB020000}"/>
    <hyperlink ref="O346" r:id="rId685" xr:uid="{00000000-0004-0000-0C00-0000AC020000}"/>
    <hyperlink ref="N347" r:id="rId686" xr:uid="{00000000-0004-0000-0C00-0000AD020000}"/>
    <hyperlink ref="O347" r:id="rId687" xr:uid="{00000000-0004-0000-0C00-0000AE020000}"/>
    <hyperlink ref="N348" r:id="rId688" xr:uid="{00000000-0004-0000-0C00-0000AF020000}"/>
    <hyperlink ref="O348" r:id="rId689" xr:uid="{00000000-0004-0000-0C00-0000B0020000}"/>
    <hyperlink ref="N349" r:id="rId690" xr:uid="{00000000-0004-0000-0C00-0000B1020000}"/>
    <hyperlink ref="O349" r:id="rId691" xr:uid="{00000000-0004-0000-0C00-0000B2020000}"/>
    <hyperlink ref="N350" r:id="rId692" xr:uid="{00000000-0004-0000-0C00-0000B3020000}"/>
    <hyperlink ref="O350" r:id="rId693" xr:uid="{00000000-0004-0000-0C00-0000B4020000}"/>
    <hyperlink ref="N351" r:id="rId694" xr:uid="{00000000-0004-0000-0C00-0000B5020000}"/>
    <hyperlink ref="O351" r:id="rId695" xr:uid="{00000000-0004-0000-0C00-0000B6020000}"/>
    <hyperlink ref="N352" r:id="rId696" xr:uid="{00000000-0004-0000-0C00-0000B7020000}"/>
    <hyperlink ref="O352" r:id="rId697" xr:uid="{00000000-0004-0000-0C00-0000B8020000}"/>
    <hyperlink ref="N353" r:id="rId698" xr:uid="{00000000-0004-0000-0C00-0000B9020000}"/>
    <hyperlink ref="O353" r:id="rId699" xr:uid="{00000000-0004-0000-0C00-0000BA020000}"/>
    <hyperlink ref="N354" r:id="rId700" xr:uid="{00000000-0004-0000-0C00-0000BB020000}"/>
    <hyperlink ref="O354" r:id="rId701" xr:uid="{00000000-0004-0000-0C00-0000BC020000}"/>
    <hyperlink ref="N355" r:id="rId702" xr:uid="{00000000-0004-0000-0C00-0000BD020000}"/>
    <hyperlink ref="O355" r:id="rId703" xr:uid="{00000000-0004-0000-0C00-0000BE020000}"/>
    <hyperlink ref="N356" r:id="rId704" xr:uid="{00000000-0004-0000-0C00-0000BF020000}"/>
    <hyperlink ref="O356" r:id="rId705" xr:uid="{00000000-0004-0000-0C00-0000C0020000}"/>
    <hyperlink ref="N357" r:id="rId706" xr:uid="{00000000-0004-0000-0C00-0000C1020000}"/>
    <hyperlink ref="O357" r:id="rId707" xr:uid="{00000000-0004-0000-0C00-0000C2020000}"/>
    <hyperlink ref="N358" r:id="rId708" xr:uid="{00000000-0004-0000-0C00-0000C3020000}"/>
    <hyperlink ref="O358" r:id="rId709" xr:uid="{00000000-0004-0000-0C00-0000C4020000}"/>
    <hyperlink ref="N359" r:id="rId710" xr:uid="{00000000-0004-0000-0C00-0000C5020000}"/>
    <hyperlink ref="O359" r:id="rId711" xr:uid="{00000000-0004-0000-0C00-0000C6020000}"/>
    <hyperlink ref="N360" r:id="rId712" xr:uid="{00000000-0004-0000-0C00-0000C7020000}"/>
    <hyperlink ref="O360" r:id="rId713" xr:uid="{00000000-0004-0000-0C00-0000C8020000}"/>
    <hyperlink ref="N361" r:id="rId714" xr:uid="{00000000-0004-0000-0C00-0000C9020000}"/>
    <hyperlink ref="O361" r:id="rId715" xr:uid="{00000000-0004-0000-0C00-0000CA020000}"/>
    <hyperlink ref="N362" r:id="rId716" xr:uid="{00000000-0004-0000-0C00-0000CB020000}"/>
    <hyperlink ref="O362" r:id="rId717" xr:uid="{00000000-0004-0000-0C00-0000CC020000}"/>
    <hyperlink ref="N363" r:id="rId718" xr:uid="{00000000-0004-0000-0C00-0000CD020000}"/>
    <hyperlink ref="O363" r:id="rId719" xr:uid="{00000000-0004-0000-0C00-0000CE020000}"/>
    <hyperlink ref="N364" r:id="rId720" xr:uid="{00000000-0004-0000-0C00-0000CF020000}"/>
    <hyperlink ref="O364" r:id="rId721" xr:uid="{00000000-0004-0000-0C00-0000D0020000}"/>
    <hyperlink ref="N365" r:id="rId722" xr:uid="{00000000-0004-0000-0C00-0000D1020000}"/>
    <hyperlink ref="O365" r:id="rId723" xr:uid="{00000000-0004-0000-0C00-0000D2020000}"/>
    <hyperlink ref="N366" r:id="rId724" xr:uid="{00000000-0004-0000-0C00-0000D3020000}"/>
    <hyperlink ref="O366" r:id="rId725" xr:uid="{00000000-0004-0000-0C00-0000D4020000}"/>
    <hyperlink ref="N367" r:id="rId726" xr:uid="{00000000-0004-0000-0C00-0000D5020000}"/>
    <hyperlink ref="O367" r:id="rId727" xr:uid="{00000000-0004-0000-0C00-0000D6020000}"/>
    <hyperlink ref="N368" r:id="rId728" xr:uid="{00000000-0004-0000-0C00-0000D7020000}"/>
    <hyperlink ref="O368" r:id="rId729" xr:uid="{00000000-0004-0000-0C00-0000D8020000}"/>
    <hyperlink ref="N369" r:id="rId730" xr:uid="{00000000-0004-0000-0C00-0000D9020000}"/>
    <hyperlink ref="O369" r:id="rId731" xr:uid="{00000000-0004-0000-0C00-0000DA020000}"/>
    <hyperlink ref="N370" r:id="rId732" xr:uid="{00000000-0004-0000-0C00-0000DB020000}"/>
    <hyperlink ref="O370" r:id="rId733" xr:uid="{00000000-0004-0000-0C00-0000DC020000}"/>
    <hyperlink ref="N371" r:id="rId734" xr:uid="{00000000-0004-0000-0C00-0000DD020000}"/>
    <hyperlink ref="O371" r:id="rId735" xr:uid="{00000000-0004-0000-0C00-0000DE020000}"/>
    <hyperlink ref="N372" r:id="rId736" xr:uid="{00000000-0004-0000-0C00-0000DF020000}"/>
    <hyperlink ref="O372" r:id="rId737" xr:uid="{00000000-0004-0000-0C00-0000E0020000}"/>
    <hyperlink ref="N373" r:id="rId738" xr:uid="{00000000-0004-0000-0C00-0000E1020000}"/>
    <hyperlink ref="O373" r:id="rId739" xr:uid="{00000000-0004-0000-0C00-0000E2020000}"/>
    <hyperlink ref="N374" r:id="rId740" xr:uid="{00000000-0004-0000-0C00-0000E3020000}"/>
    <hyperlink ref="O374" r:id="rId741" xr:uid="{00000000-0004-0000-0C00-0000E4020000}"/>
    <hyperlink ref="N375" r:id="rId742" xr:uid="{00000000-0004-0000-0C00-0000E5020000}"/>
    <hyperlink ref="O375" r:id="rId743" xr:uid="{00000000-0004-0000-0C00-0000E6020000}"/>
    <hyperlink ref="N376" r:id="rId744" xr:uid="{00000000-0004-0000-0C00-0000E7020000}"/>
    <hyperlink ref="O376" r:id="rId745" xr:uid="{00000000-0004-0000-0C00-0000E8020000}"/>
    <hyperlink ref="N377" r:id="rId746" xr:uid="{00000000-0004-0000-0C00-0000E9020000}"/>
    <hyperlink ref="O377" r:id="rId747" xr:uid="{00000000-0004-0000-0C00-0000EA020000}"/>
    <hyperlink ref="N378" r:id="rId748" xr:uid="{00000000-0004-0000-0C00-0000EB020000}"/>
    <hyperlink ref="O378" r:id="rId749" xr:uid="{00000000-0004-0000-0C00-0000EC020000}"/>
    <hyperlink ref="N379" r:id="rId750" xr:uid="{00000000-0004-0000-0C00-0000ED020000}"/>
    <hyperlink ref="O379" r:id="rId751" xr:uid="{00000000-0004-0000-0C00-0000EE020000}"/>
    <hyperlink ref="N380" r:id="rId752" xr:uid="{00000000-0004-0000-0C00-0000EF020000}"/>
    <hyperlink ref="O380" r:id="rId753" xr:uid="{00000000-0004-0000-0C00-0000F0020000}"/>
    <hyperlink ref="N381" r:id="rId754" xr:uid="{00000000-0004-0000-0C00-0000F1020000}"/>
    <hyperlink ref="O381" r:id="rId755" xr:uid="{00000000-0004-0000-0C00-0000F2020000}"/>
    <hyperlink ref="N382" r:id="rId756" xr:uid="{00000000-0004-0000-0C00-0000F3020000}"/>
    <hyperlink ref="O382" r:id="rId757" xr:uid="{00000000-0004-0000-0C00-0000F4020000}"/>
    <hyperlink ref="N383" r:id="rId758" xr:uid="{00000000-0004-0000-0C00-0000F5020000}"/>
    <hyperlink ref="O383" r:id="rId759" xr:uid="{00000000-0004-0000-0C00-0000F6020000}"/>
    <hyperlink ref="N384" r:id="rId760" xr:uid="{00000000-0004-0000-0C00-0000F7020000}"/>
    <hyperlink ref="O384" r:id="rId761" xr:uid="{00000000-0004-0000-0C00-0000F8020000}"/>
    <hyperlink ref="N385" r:id="rId762" xr:uid="{00000000-0004-0000-0C00-0000F9020000}"/>
    <hyperlink ref="O385" r:id="rId763" xr:uid="{00000000-0004-0000-0C00-0000FA020000}"/>
    <hyperlink ref="N386" r:id="rId764" xr:uid="{00000000-0004-0000-0C00-0000FB020000}"/>
    <hyperlink ref="O386" r:id="rId765" xr:uid="{00000000-0004-0000-0C00-0000FC020000}"/>
    <hyperlink ref="N387" r:id="rId766" xr:uid="{00000000-0004-0000-0C00-0000FD020000}"/>
    <hyperlink ref="O387" r:id="rId767" xr:uid="{00000000-0004-0000-0C00-0000FE020000}"/>
    <hyperlink ref="N388" r:id="rId768" xr:uid="{00000000-0004-0000-0C00-0000FF020000}"/>
    <hyperlink ref="O388" r:id="rId769" xr:uid="{00000000-0004-0000-0C00-000000030000}"/>
    <hyperlink ref="N389" r:id="rId770" xr:uid="{00000000-0004-0000-0C00-000001030000}"/>
    <hyperlink ref="O389" r:id="rId771" xr:uid="{00000000-0004-0000-0C00-000002030000}"/>
    <hyperlink ref="N390" r:id="rId772" xr:uid="{00000000-0004-0000-0C00-000003030000}"/>
    <hyperlink ref="O390" r:id="rId773" xr:uid="{00000000-0004-0000-0C00-000004030000}"/>
    <hyperlink ref="N391" r:id="rId774" xr:uid="{00000000-0004-0000-0C00-000005030000}"/>
    <hyperlink ref="O391" r:id="rId775" xr:uid="{00000000-0004-0000-0C00-000006030000}"/>
    <hyperlink ref="N392" r:id="rId776" xr:uid="{00000000-0004-0000-0C00-000007030000}"/>
    <hyperlink ref="O392" r:id="rId777" xr:uid="{00000000-0004-0000-0C00-000008030000}"/>
    <hyperlink ref="N393" r:id="rId778" xr:uid="{00000000-0004-0000-0C00-000009030000}"/>
    <hyperlink ref="O393" r:id="rId779" xr:uid="{00000000-0004-0000-0C00-00000A030000}"/>
    <hyperlink ref="N394" r:id="rId780" xr:uid="{00000000-0004-0000-0C00-00000B030000}"/>
    <hyperlink ref="O394" r:id="rId781" xr:uid="{00000000-0004-0000-0C00-00000C030000}"/>
    <hyperlink ref="N395" r:id="rId782" xr:uid="{00000000-0004-0000-0C00-00000D030000}"/>
    <hyperlink ref="O395" r:id="rId783" xr:uid="{00000000-0004-0000-0C00-00000E030000}"/>
    <hyperlink ref="N396" r:id="rId784" xr:uid="{00000000-0004-0000-0C00-00000F030000}"/>
    <hyperlink ref="O396" r:id="rId785" xr:uid="{00000000-0004-0000-0C00-000010030000}"/>
    <hyperlink ref="N397" r:id="rId786" xr:uid="{00000000-0004-0000-0C00-000011030000}"/>
    <hyperlink ref="O397" r:id="rId787" xr:uid="{00000000-0004-0000-0C00-000012030000}"/>
    <hyperlink ref="N398" r:id="rId788" xr:uid="{00000000-0004-0000-0C00-000013030000}"/>
    <hyperlink ref="O398" r:id="rId789" xr:uid="{00000000-0004-0000-0C00-000014030000}"/>
    <hyperlink ref="N399" r:id="rId790" xr:uid="{00000000-0004-0000-0C00-000015030000}"/>
    <hyperlink ref="O399" r:id="rId791" xr:uid="{00000000-0004-0000-0C00-000016030000}"/>
    <hyperlink ref="N400" r:id="rId792" xr:uid="{00000000-0004-0000-0C00-000017030000}"/>
    <hyperlink ref="O400" r:id="rId793" xr:uid="{00000000-0004-0000-0C00-000018030000}"/>
    <hyperlink ref="N401" r:id="rId794" xr:uid="{00000000-0004-0000-0C00-000019030000}"/>
    <hyperlink ref="O401" r:id="rId795" xr:uid="{00000000-0004-0000-0C00-00001A030000}"/>
    <hyperlink ref="N402" r:id="rId796" xr:uid="{00000000-0004-0000-0C00-00001B030000}"/>
    <hyperlink ref="O402" r:id="rId797" xr:uid="{00000000-0004-0000-0C00-00001C030000}"/>
    <hyperlink ref="N403" r:id="rId798" xr:uid="{00000000-0004-0000-0C00-00001D030000}"/>
    <hyperlink ref="O403" r:id="rId799" xr:uid="{00000000-0004-0000-0C00-00001E030000}"/>
    <hyperlink ref="N404" r:id="rId800" xr:uid="{00000000-0004-0000-0C00-00001F030000}"/>
    <hyperlink ref="O404" r:id="rId801" xr:uid="{00000000-0004-0000-0C00-000020030000}"/>
    <hyperlink ref="N405" r:id="rId802" xr:uid="{00000000-0004-0000-0C00-000021030000}"/>
    <hyperlink ref="O405" r:id="rId803" xr:uid="{00000000-0004-0000-0C00-000022030000}"/>
    <hyperlink ref="N406" r:id="rId804" xr:uid="{00000000-0004-0000-0C00-000023030000}"/>
    <hyperlink ref="O406" r:id="rId805" xr:uid="{00000000-0004-0000-0C00-000024030000}"/>
    <hyperlink ref="N407" r:id="rId806" xr:uid="{00000000-0004-0000-0C00-000025030000}"/>
    <hyperlink ref="O407" r:id="rId807" xr:uid="{00000000-0004-0000-0C00-000026030000}"/>
    <hyperlink ref="N408" r:id="rId808" xr:uid="{00000000-0004-0000-0C00-000027030000}"/>
    <hyperlink ref="O408" r:id="rId809" xr:uid="{00000000-0004-0000-0C00-000028030000}"/>
    <hyperlink ref="N409" r:id="rId810" xr:uid="{00000000-0004-0000-0C00-000029030000}"/>
    <hyperlink ref="O409" r:id="rId811" xr:uid="{00000000-0004-0000-0C00-00002A030000}"/>
    <hyperlink ref="N410" r:id="rId812" xr:uid="{00000000-0004-0000-0C00-00002B030000}"/>
    <hyperlink ref="O410" r:id="rId813" xr:uid="{00000000-0004-0000-0C00-00002C030000}"/>
    <hyperlink ref="N411" r:id="rId814" xr:uid="{00000000-0004-0000-0C00-00002D030000}"/>
    <hyperlink ref="O411" r:id="rId815" xr:uid="{00000000-0004-0000-0C00-00002E030000}"/>
    <hyperlink ref="N412" r:id="rId816" xr:uid="{00000000-0004-0000-0C00-00002F030000}"/>
    <hyperlink ref="O412" r:id="rId817" xr:uid="{00000000-0004-0000-0C00-000030030000}"/>
    <hyperlink ref="N413" r:id="rId818" xr:uid="{00000000-0004-0000-0C00-000031030000}"/>
    <hyperlink ref="O413" r:id="rId819" xr:uid="{00000000-0004-0000-0C00-000032030000}"/>
    <hyperlink ref="N414" r:id="rId820" xr:uid="{00000000-0004-0000-0C00-000033030000}"/>
    <hyperlink ref="O414" r:id="rId821" xr:uid="{00000000-0004-0000-0C00-000034030000}"/>
    <hyperlink ref="N415" r:id="rId822" xr:uid="{00000000-0004-0000-0C00-000035030000}"/>
    <hyperlink ref="O415" r:id="rId823" xr:uid="{00000000-0004-0000-0C00-000036030000}"/>
    <hyperlink ref="N416" r:id="rId824" xr:uid="{00000000-0004-0000-0C00-000037030000}"/>
    <hyperlink ref="O416" r:id="rId825" xr:uid="{00000000-0004-0000-0C00-000038030000}"/>
    <hyperlink ref="N417" r:id="rId826" xr:uid="{00000000-0004-0000-0C00-000039030000}"/>
    <hyperlink ref="O417" r:id="rId827" xr:uid="{00000000-0004-0000-0C00-00003A030000}"/>
    <hyperlink ref="N418" r:id="rId828" xr:uid="{00000000-0004-0000-0C00-00003B030000}"/>
    <hyperlink ref="O418" r:id="rId829" xr:uid="{00000000-0004-0000-0C00-00003C030000}"/>
    <hyperlink ref="N419" r:id="rId830" xr:uid="{00000000-0004-0000-0C00-00003D030000}"/>
    <hyperlink ref="O419" r:id="rId831" xr:uid="{00000000-0004-0000-0C00-00003E030000}"/>
    <hyperlink ref="N420" r:id="rId832" xr:uid="{00000000-0004-0000-0C00-00003F030000}"/>
    <hyperlink ref="O420" r:id="rId833" xr:uid="{00000000-0004-0000-0C00-000040030000}"/>
    <hyperlink ref="N421" r:id="rId834" xr:uid="{00000000-0004-0000-0C00-000041030000}"/>
    <hyperlink ref="O421" r:id="rId835" xr:uid="{00000000-0004-0000-0C00-000042030000}"/>
    <hyperlink ref="N422" r:id="rId836" xr:uid="{00000000-0004-0000-0C00-000043030000}"/>
    <hyperlink ref="O422" r:id="rId837" xr:uid="{00000000-0004-0000-0C00-000044030000}"/>
    <hyperlink ref="N423" r:id="rId838" xr:uid="{00000000-0004-0000-0C00-000045030000}"/>
    <hyperlink ref="O423" r:id="rId839" xr:uid="{00000000-0004-0000-0C00-000046030000}"/>
    <hyperlink ref="N424" r:id="rId840" xr:uid="{00000000-0004-0000-0C00-000047030000}"/>
    <hyperlink ref="O424" r:id="rId841" xr:uid="{00000000-0004-0000-0C00-000048030000}"/>
    <hyperlink ref="N425" r:id="rId842" xr:uid="{00000000-0004-0000-0C00-000049030000}"/>
    <hyperlink ref="O425" r:id="rId843" xr:uid="{00000000-0004-0000-0C00-00004A030000}"/>
    <hyperlink ref="N426" r:id="rId844" xr:uid="{00000000-0004-0000-0C00-00004B030000}"/>
    <hyperlink ref="O426" r:id="rId845" xr:uid="{00000000-0004-0000-0C00-00004C030000}"/>
    <hyperlink ref="N427" r:id="rId846" xr:uid="{00000000-0004-0000-0C00-00004D030000}"/>
    <hyperlink ref="O427" r:id="rId847" xr:uid="{00000000-0004-0000-0C00-00004E030000}"/>
    <hyperlink ref="N428" r:id="rId848" xr:uid="{00000000-0004-0000-0C00-00004F030000}"/>
    <hyperlink ref="O428" r:id="rId849" xr:uid="{00000000-0004-0000-0C00-000050030000}"/>
    <hyperlink ref="N429" r:id="rId850" xr:uid="{00000000-0004-0000-0C00-000051030000}"/>
    <hyperlink ref="O429" r:id="rId851" xr:uid="{00000000-0004-0000-0C00-000052030000}"/>
    <hyperlink ref="N430" r:id="rId852" xr:uid="{00000000-0004-0000-0C00-000053030000}"/>
    <hyperlink ref="O430" r:id="rId853" xr:uid="{00000000-0004-0000-0C00-000054030000}"/>
    <hyperlink ref="N431" r:id="rId854" xr:uid="{00000000-0004-0000-0C00-000055030000}"/>
    <hyperlink ref="O431" r:id="rId855" xr:uid="{00000000-0004-0000-0C00-000056030000}"/>
    <hyperlink ref="N432" r:id="rId856" xr:uid="{00000000-0004-0000-0C00-000057030000}"/>
    <hyperlink ref="O432" r:id="rId857" xr:uid="{00000000-0004-0000-0C00-000058030000}"/>
    <hyperlink ref="N433" r:id="rId858" xr:uid="{00000000-0004-0000-0C00-000059030000}"/>
    <hyperlink ref="O433" r:id="rId859" xr:uid="{00000000-0004-0000-0C00-00005A030000}"/>
    <hyperlink ref="N434" r:id="rId860" xr:uid="{00000000-0004-0000-0C00-00005B030000}"/>
    <hyperlink ref="O434" r:id="rId861" xr:uid="{00000000-0004-0000-0C00-00005C030000}"/>
    <hyperlink ref="N435" r:id="rId862" xr:uid="{00000000-0004-0000-0C00-00005D030000}"/>
    <hyperlink ref="O435" r:id="rId863" xr:uid="{00000000-0004-0000-0C00-00005E030000}"/>
    <hyperlink ref="N436" r:id="rId864" xr:uid="{00000000-0004-0000-0C00-00005F030000}"/>
    <hyperlink ref="O436" r:id="rId865" xr:uid="{00000000-0004-0000-0C00-000060030000}"/>
    <hyperlink ref="N437" r:id="rId866" xr:uid="{00000000-0004-0000-0C00-000061030000}"/>
    <hyperlink ref="O437" r:id="rId867" xr:uid="{00000000-0004-0000-0C00-000062030000}"/>
    <hyperlink ref="N438" r:id="rId868" xr:uid="{00000000-0004-0000-0C00-000063030000}"/>
    <hyperlink ref="O438" r:id="rId869" xr:uid="{00000000-0004-0000-0C00-000064030000}"/>
    <hyperlink ref="N439" r:id="rId870" xr:uid="{00000000-0004-0000-0C00-000065030000}"/>
    <hyperlink ref="O439" r:id="rId871" xr:uid="{00000000-0004-0000-0C00-000066030000}"/>
    <hyperlink ref="N440" r:id="rId872" xr:uid="{00000000-0004-0000-0C00-000067030000}"/>
    <hyperlink ref="O440" r:id="rId873" xr:uid="{00000000-0004-0000-0C00-000068030000}"/>
    <hyperlink ref="N441" r:id="rId874" xr:uid="{00000000-0004-0000-0C00-000069030000}"/>
    <hyperlink ref="O441" r:id="rId875" xr:uid="{00000000-0004-0000-0C00-00006A030000}"/>
    <hyperlink ref="N442" r:id="rId876" xr:uid="{00000000-0004-0000-0C00-00006B030000}"/>
    <hyperlink ref="O442" r:id="rId877" xr:uid="{00000000-0004-0000-0C00-00006C030000}"/>
    <hyperlink ref="N443" r:id="rId878" xr:uid="{00000000-0004-0000-0C00-00006D030000}"/>
    <hyperlink ref="O443" r:id="rId879" xr:uid="{00000000-0004-0000-0C00-00006E030000}"/>
    <hyperlink ref="N444" r:id="rId880" xr:uid="{00000000-0004-0000-0C00-00006F030000}"/>
    <hyperlink ref="O444" r:id="rId881" xr:uid="{00000000-0004-0000-0C00-000070030000}"/>
    <hyperlink ref="N445" r:id="rId882" xr:uid="{00000000-0004-0000-0C00-000071030000}"/>
    <hyperlink ref="O445" r:id="rId883" xr:uid="{00000000-0004-0000-0C00-000072030000}"/>
    <hyperlink ref="N446" r:id="rId884" xr:uid="{00000000-0004-0000-0C00-000073030000}"/>
    <hyperlink ref="O446" r:id="rId885" xr:uid="{00000000-0004-0000-0C00-000074030000}"/>
    <hyperlink ref="N447" r:id="rId886" xr:uid="{00000000-0004-0000-0C00-000075030000}"/>
    <hyperlink ref="O447" r:id="rId887" xr:uid="{00000000-0004-0000-0C00-000076030000}"/>
    <hyperlink ref="N448" r:id="rId888" xr:uid="{00000000-0004-0000-0C00-000077030000}"/>
    <hyperlink ref="O448" r:id="rId889" xr:uid="{00000000-0004-0000-0C00-000078030000}"/>
    <hyperlink ref="N449" r:id="rId890" xr:uid="{00000000-0004-0000-0C00-000079030000}"/>
    <hyperlink ref="O449" r:id="rId891" xr:uid="{00000000-0004-0000-0C00-00007A030000}"/>
    <hyperlink ref="N450" r:id="rId892" xr:uid="{00000000-0004-0000-0C00-00007B030000}"/>
    <hyperlink ref="O450" r:id="rId893" xr:uid="{00000000-0004-0000-0C00-00007C030000}"/>
    <hyperlink ref="N451" r:id="rId894" xr:uid="{00000000-0004-0000-0C00-00007D030000}"/>
    <hyperlink ref="O451" r:id="rId895" xr:uid="{00000000-0004-0000-0C00-00007E030000}"/>
    <hyperlink ref="N452" r:id="rId896" xr:uid="{00000000-0004-0000-0C00-00007F030000}"/>
    <hyperlink ref="O452" r:id="rId897" xr:uid="{00000000-0004-0000-0C00-000080030000}"/>
    <hyperlink ref="N453" r:id="rId898" xr:uid="{00000000-0004-0000-0C00-000081030000}"/>
    <hyperlink ref="O453" r:id="rId899" xr:uid="{00000000-0004-0000-0C00-000082030000}"/>
    <hyperlink ref="N454" r:id="rId900" xr:uid="{00000000-0004-0000-0C00-000083030000}"/>
    <hyperlink ref="O454" r:id="rId901" xr:uid="{00000000-0004-0000-0C00-000084030000}"/>
    <hyperlink ref="N455" r:id="rId902" xr:uid="{00000000-0004-0000-0C00-000085030000}"/>
    <hyperlink ref="O455" r:id="rId903" xr:uid="{00000000-0004-0000-0C00-000086030000}"/>
    <hyperlink ref="N456" r:id="rId904" xr:uid="{00000000-0004-0000-0C00-000087030000}"/>
    <hyperlink ref="O456" r:id="rId905" xr:uid="{00000000-0004-0000-0C00-000088030000}"/>
    <hyperlink ref="N457" r:id="rId906" xr:uid="{00000000-0004-0000-0C00-000089030000}"/>
    <hyperlink ref="O457" r:id="rId907" xr:uid="{00000000-0004-0000-0C00-00008A030000}"/>
    <hyperlink ref="N458" r:id="rId908" xr:uid="{00000000-0004-0000-0C00-00008B030000}"/>
    <hyperlink ref="O458" r:id="rId909" xr:uid="{00000000-0004-0000-0C00-00008C030000}"/>
    <hyperlink ref="N459" r:id="rId910" xr:uid="{00000000-0004-0000-0C00-00008D030000}"/>
    <hyperlink ref="O459" r:id="rId911" xr:uid="{00000000-0004-0000-0C00-00008E030000}"/>
    <hyperlink ref="N460" r:id="rId912" xr:uid="{00000000-0004-0000-0C00-00008F030000}"/>
    <hyperlink ref="O460" r:id="rId913" xr:uid="{00000000-0004-0000-0C00-000090030000}"/>
    <hyperlink ref="N461" r:id="rId914" xr:uid="{00000000-0004-0000-0C00-000091030000}"/>
    <hyperlink ref="O461" r:id="rId915" xr:uid="{00000000-0004-0000-0C00-000092030000}"/>
    <hyperlink ref="N462" r:id="rId916" xr:uid="{00000000-0004-0000-0C00-000093030000}"/>
    <hyperlink ref="O462" r:id="rId917" xr:uid="{00000000-0004-0000-0C00-000094030000}"/>
    <hyperlink ref="N463" r:id="rId918" xr:uid="{00000000-0004-0000-0C00-000095030000}"/>
    <hyperlink ref="O463" r:id="rId919" xr:uid="{00000000-0004-0000-0C00-000096030000}"/>
    <hyperlink ref="N464" r:id="rId920" xr:uid="{00000000-0004-0000-0C00-000097030000}"/>
    <hyperlink ref="O464" r:id="rId921" xr:uid="{00000000-0004-0000-0C00-000098030000}"/>
    <hyperlink ref="N465" r:id="rId922" xr:uid="{00000000-0004-0000-0C00-000099030000}"/>
    <hyperlink ref="O465" r:id="rId923" xr:uid="{00000000-0004-0000-0C00-00009A030000}"/>
    <hyperlink ref="N466" r:id="rId924" xr:uid="{00000000-0004-0000-0C00-00009B030000}"/>
    <hyperlink ref="O466" r:id="rId925" xr:uid="{00000000-0004-0000-0C00-00009C030000}"/>
    <hyperlink ref="N467" r:id="rId926" xr:uid="{00000000-0004-0000-0C00-00009D030000}"/>
    <hyperlink ref="O467" r:id="rId927" xr:uid="{00000000-0004-0000-0C00-00009E030000}"/>
    <hyperlink ref="N468" r:id="rId928" xr:uid="{00000000-0004-0000-0C00-00009F030000}"/>
    <hyperlink ref="O468" r:id="rId929" xr:uid="{00000000-0004-0000-0C00-0000A0030000}"/>
    <hyperlink ref="N469" r:id="rId930" xr:uid="{00000000-0004-0000-0C00-0000A1030000}"/>
    <hyperlink ref="O469" r:id="rId931" xr:uid="{00000000-0004-0000-0C00-0000A2030000}"/>
    <hyperlink ref="N470" r:id="rId932" xr:uid="{00000000-0004-0000-0C00-0000A3030000}"/>
    <hyperlink ref="O470" r:id="rId933" xr:uid="{00000000-0004-0000-0C00-0000A4030000}"/>
    <hyperlink ref="N471" r:id="rId934" xr:uid="{00000000-0004-0000-0C00-0000A5030000}"/>
    <hyperlink ref="O471" r:id="rId935" xr:uid="{00000000-0004-0000-0C00-0000A6030000}"/>
    <hyperlink ref="N472" r:id="rId936" xr:uid="{00000000-0004-0000-0C00-0000A7030000}"/>
    <hyperlink ref="O472" r:id="rId937" xr:uid="{00000000-0004-0000-0C00-0000A8030000}"/>
    <hyperlink ref="N473" r:id="rId938" xr:uid="{00000000-0004-0000-0C00-0000A9030000}"/>
    <hyperlink ref="O473" r:id="rId939" xr:uid="{00000000-0004-0000-0C00-0000AA030000}"/>
    <hyperlink ref="N474" r:id="rId940" xr:uid="{00000000-0004-0000-0C00-0000AB030000}"/>
    <hyperlink ref="O474" r:id="rId941" xr:uid="{00000000-0004-0000-0C00-0000AC030000}"/>
    <hyperlink ref="N475" r:id="rId942" xr:uid="{00000000-0004-0000-0C00-0000AD030000}"/>
    <hyperlink ref="O475" r:id="rId943" xr:uid="{00000000-0004-0000-0C00-0000AE030000}"/>
    <hyperlink ref="N476" r:id="rId944" xr:uid="{00000000-0004-0000-0C00-0000AF030000}"/>
    <hyperlink ref="O476" r:id="rId945" xr:uid="{00000000-0004-0000-0C00-0000B0030000}"/>
    <hyperlink ref="N477" r:id="rId946" xr:uid="{00000000-0004-0000-0C00-0000B1030000}"/>
    <hyperlink ref="O477" r:id="rId947" xr:uid="{00000000-0004-0000-0C00-0000B2030000}"/>
    <hyperlink ref="N478" r:id="rId948" xr:uid="{00000000-0004-0000-0C00-0000B3030000}"/>
    <hyperlink ref="O478" r:id="rId949" xr:uid="{00000000-0004-0000-0C00-0000B4030000}"/>
    <hyperlink ref="N479" r:id="rId950" xr:uid="{00000000-0004-0000-0C00-0000B5030000}"/>
    <hyperlink ref="O479" r:id="rId951" xr:uid="{00000000-0004-0000-0C00-0000B6030000}"/>
    <hyperlink ref="N480" r:id="rId952" xr:uid="{00000000-0004-0000-0C00-0000B7030000}"/>
    <hyperlink ref="O480" r:id="rId953" xr:uid="{00000000-0004-0000-0C00-0000B8030000}"/>
    <hyperlink ref="N481" r:id="rId954" xr:uid="{00000000-0004-0000-0C00-0000B9030000}"/>
    <hyperlink ref="O481" r:id="rId955" xr:uid="{00000000-0004-0000-0C00-0000BA030000}"/>
    <hyperlink ref="N482" r:id="rId956" xr:uid="{00000000-0004-0000-0C00-0000BB030000}"/>
    <hyperlink ref="O482" r:id="rId957" xr:uid="{00000000-0004-0000-0C00-0000BC030000}"/>
    <hyperlink ref="N483" r:id="rId958" xr:uid="{00000000-0004-0000-0C00-0000BD030000}"/>
    <hyperlink ref="O483" r:id="rId959" xr:uid="{00000000-0004-0000-0C00-0000BE030000}"/>
    <hyperlink ref="N484" r:id="rId960" xr:uid="{00000000-0004-0000-0C00-0000BF030000}"/>
    <hyperlink ref="O484" r:id="rId961" xr:uid="{00000000-0004-0000-0C00-0000C0030000}"/>
    <hyperlink ref="N485" r:id="rId962" xr:uid="{00000000-0004-0000-0C00-0000C1030000}"/>
    <hyperlink ref="O485" r:id="rId963" xr:uid="{00000000-0004-0000-0C00-0000C2030000}"/>
    <hyperlink ref="N486" r:id="rId964" xr:uid="{00000000-0004-0000-0C00-0000C3030000}"/>
    <hyperlink ref="O486" r:id="rId965" xr:uid="{00000000-0004-0000-0C00-0000C4030000}"/>
    <hyperlink ref="N487" r:id="rId966" xr:uid="{00000000-0004-0000-0C00-0000C5030000}"/>
    <hyperlink ref="O487" r:id="rId967" xr:uid="{00000000-0004-0000-0C00-0000C6030000}"/>
    <hyperlink ref="N488" r:id="rId968" xr:uid="{00000000-0004-0000-0C00-0000C7030000}"/>
    <hyperlink ref="O488" r:id="rId969" xr:uid="{00000000-0004-0000-0C00-0000C8030000}"/>
    <hyperlink ref="N489" r:id="rId970" xr:uid="{00000000-0004-0000-0C00-0000C9030000}"/>
    <hyperlink ref="O489" r:id="rId971" xr:uid="{00000000-0004-0000-0C00-0000CA030000}"/>
    <hyperlink ref="N490" r:id="rId972" xr:uid="{00000000-0004-0000-0C00-0000CB030000}"/>
    <hyperlink ref="O490" r:id="rId973" xr:uid="{00000000-0004-0000-0C00-0000CC030000}"/>
    <hyperlink ref="N491" r:id="rId974" xr:uid="{00000000-0004-0000-0C00-0000CD030000}"/>
    <hyperlink ref="O491" r:id="rId975" xr:uid="{00000000-0004-0000-0C00-0000CE030000}"/>
    <hyperlink ref="N492" r:id="rId976" xr:uid="{00000000-0004-0000-0C00-0000CF030000}"/>
    <hyperlink ref="O492" r:id="rId977" xr:uid="{00000000-0004-0000-0C00-0000D0030000}"/>
    <hyperlink ref="N493" r:id="rId978" xr:uid="{00000000-0004-0000-0C00-0000D1030000}"/>
    <hyperlink ref="N494" r:id="rId979" xr:uid="{00000000-0004-0000-0C00-0000D2030000}"/>
    <hyperlink ref="O494" r:id="rId980" xr:uid="{00000000-0004-0000-0C00-0000D3030000}"/>
    <hyperlink ref="N495" r:id="rId981" xr:uid="{00000000-0004-0000-0C00-0000D4030000}"/>
    <hyperlink ref="O495" r:id="rId982" xr:uid="{00000000-0004-0000-0C00-0000D5030000}"/>
    <hyperlink ref="N496" r:id="rId983" xr:uid="{00000000-0004-0000-0C00-0000D6030000}"/>
    <hyperlink ref="O496" r:id="rId984" xr:uid="{00000000-0004-0000-0C00-0000D7030000}"/>
    <hyperlink ref="N497" r:id="rId985" xr:uid="{00000000-0004-0000-0C00-0000D8030000}"/>
    <hyperlink ref="O497" r:id="rId986" xr:uid="{00000000-0004-0000-0C00-0000D9030000}"/>
    <hyperlink ref="N498" r:id="rId987" xr:uid="{00000000-0004-0000-0C00-0000DA030000}"/>
    <hyperlink ref="O498" r:id="rId988" xr:uid="{00000000-0004-0000-0C00-0000DB030000}"/>
    <hyperlink ref="N499" r:id="rId989" xr:uid="{00000000-0004-0000-0C00-0000DC030000}"/>
    <hyperlink ref="O499" r:id="rId990" xr:uid="{00000000-0004-0000-0C00-0000DD030000}"/>
    <hyperlink ref="N500" r:id="rId991" xr:uid="{00000000-0004-0000-0C00-0000DE030000}"/>
    <hyperlink ref="O500" r:id="rId992" xr:uid="{00000000-0004-0000-0C00-0000DF030000}"/>
    <hyperlink ref="N501" r:id="rId993" xr:uid="{00000000-0004-0000-0C00-0000E0030000}"/>
    <hyperlink ref="O501" r:id="rId994" xr:uid="{00000000-0004-0000-0C00-0000E1030000}"/>
    <hyperlink ref="N502" r:id="rId995" xr:uid="{00000000-0004-0000-0C00-0000E2030000}"/>
    <hyperlink ref="O502" r:id="rId996" xr:uid="{00000000-0004-0000-0C00-0000E3030000}"/>
    <hyperlink ref="N503" r:id="rId997" xr:uid="{00000000-0004-0000-0C00-0000E4030000}"/>
    <hyperlink ref="O503" r:id="rId998" xr:uid="{00000000-0004-0000-0C00-0000E5030000}"/>
    <hyperlink ref="N504" r:id="rId999" xr:uid="{00000000-0004-0000-0C00-0000E6030000}"/>
    <hyperlink ref="O504" r:id="rId1000" xr:uid="{00000000-0004-0000-0C00-0000E7030000}"/>
    <hyperlink ref="N505" r:id="rId1001" xr:uid="{00000000-0004-0000-0C00-0000E8030000}"/>
    <hyperlink ref="O505" r:id="rId1002" xr:uid="{00000000-0004-0000-0C00-0000E9030000}"/>
    <hyperlink ref="N506" r:id="rId1003" xr:uid="{00000000-0004-0000-0C00-0000EA030000}"/>
    <hyperlink ref="O506" r:id="rId1004" xr:uid="{00000000-0004-0000-0C00-0000EB030000}"/>
    <hyperlink ref="N507" r:id="rId1005" xr:uid="{00000000-0004-0000-0C00-0000EC030000}"/>
    <hyperlink ref="O507" r:id="rId1006" xr:uid="{00000000-0004-0000-0C00-0000ED030000}"/>
    <hyperlink ref="N508" r:id="rId1007" xr:uid="{00000000-0004-0000-0C00-0000EE030000}"/>
    <hyperlink ref="O508" r:id="rId1008" xr:uid="{00000000-0004-0000-0C00-0000EF030000}"/>
    <hyperlink ref="N509" r:id="rId1009" xr:uid="{00000000-0004-0000-0C00-0000F0030000}"/>
    <hyperlink ref="O509" r:id="rId1010" xr:uid="{00000000-0004-0000-0C00-0000F1030000}"/>
    <hyperlink ref="N510" r:id="rId1011" xr:uid="{00000000-0004-0000-0C00-0000F2030000}"/>
    <hyperlink ref="O510" r:id="rId1012" xr:uid="{00000000-0004-0000-0C00-0000F3030000}"/>
    <hyperlink ref="N511" r:id="rId1013" xr:uid="{00000000-0004-0000-0C00-0000F4030000}"/>
    <hyperlink ref="O511" r:id="rId1014" xr:uid="{00000000-0004-0000-0C00-0000F5030000}"/>
    <hyperlink ref="N512" r:id="rId1015" xr:uid="{00000000-0004-0000-0C00-0000F6030000}"/>
    <hyperlink ref="O512" r:id="rId1016" xr:uid="{00000000-0004-0000-0C00-0000F7030000}"/>
    <hyperlink ref="N513" r:id="rId1017" xr:uid="{00000000-0004-0000-0C00-0000F8030000}"/>
    <hyperlink ref="O513" r:id="rId1018" xr:uid="{00000000-0004-0000-0C00-0000F9030000}"/>
    <hyperlink ref="N514" r:id="rId1019" xr:uid="{00000000-0004-0000-0C00-0000FA030000}"/>
    <hyperlink ref="O514" r:id="rId1020" xr:uid="{00000000-0004-0000-0C00-0000FB030000}"/>
    <hyperlink ref="N515" r:id="rId1021" xr:uid="{00000000-0004-0000-0C00-0000FC030000}"/>
    <hyperlink ref="O515" r:id="rId1022" xr:uid="{00000000-0004-0000-0C00-0000FD030000}"/>
    <hyperlink ref="N516" r:id="rId1023" xr:uid="{00000000-0004-0000-0C00-0000FE030000}"/>
    <hyperlink ref="O516" r:id="rId1024" xr:uid="{00000000-0004-0000-0C00-0000FF030000}"/>
    <hyperlink ref="N517" r:id="rId1025" xr:uid="{00000000-0004-0000-0C00-000000040000}"/>
    <hyperlink ref="O517" r:id="rId1026" xr:uid="{00000000-0004-0000-0C00-000001040000}"/>
    <hyperlink ref="N518" r:id="rId1027" xr:uid="{00000000-0004-0000-0C00-000002040000}"/>
    <hyperlink ref="O518" r:id="rId1028" xr:uid="{00000000-0004-0000-0C00-000003040000}"/>
    <hyperlink ref="N519" r:id="rId1029" xr:uid="{00000000-0004-0000-0C00-000004040000}"/>
    <hyperlink ref="O519" r:id="rId1030" xr:uid="{00000000-0004-0000-0C00-000005040000}"/>
    <hyperlink ref="N520" r:id="rId1031" xr:uid="{00000000-0004-0000-0C00-000006040000}"/>
    <hyperlink ref="O520" r:id="rId1032" xr:uid="{00000000-0004-0000-0C00-000007040000}"/>
    <hyperlink ref="N521" r:id="rId1033" xr:uid="{00000000-0004-0000-0C00-000008040000}"/>
    <hyperlink ref="O521" r:id="rId1034" xr:uid="{00000000-0004-0000-0C00-000009040000}"/>
    <hyperlink ref="N522" r:id="rId1035" xr:uid="{00000000-0004-0000-0C00-00000A040000}"/>
    <hyperlink ref="O522" r:id="rId1036" xr:uid="{00000000-0004-0000-0C00-00000B040000}"/>
    <hyperlink ref="N523" r:id="rId1037" xr:uid="{00000000-0004-0000-0C00-00000C040000}"/>
    <hyperlink ref="O523" r:id="rId1038" xr:uid="{00000000-0004-0000-0C00-00000D040000}"/>
    <hyperlink ref="N524" r:id="rId1039" xr:uid="{00000000-0004-0000-0C00-00000E040000}"/>
    <hyperlink ref="O524" r:id="rId1040" xr:uid="{00000000-0004-0000-0C00-00000F040000}"/>
    <hyperlink ref="N525" r:id="rId1041" xr:uid="{00000000-0004-0000-0C00-000010040000}"/>
    <hyperlink ref="O525" r:id="rId1042" xr:uid="{00000000-0004-0000-0C00-000011040000}"/>
    <hyperlink ref="N526" r:id="rId1043" xr:uid="{00000000-0004-0000-0C00-000012040000}"/>
    <hyperlink ref="O526" r:id="rId1044" xr:uid="{00000000-0004-0000-0C00-000013040000}"/>
    <hyperlink ref="N527" r:id="rId1045" xr:uid="{00000000-0004-0000-0C00-000014040000}"/>
    <hyperlink ref="O527" r:id="rId1046" xr:uid="{00000000-0004-0000-0C00-000015040000}"/>
    <hyperlink ref="N528" r:id="rId1047" xr:uid="{00000000-0004-0000-0C00-000016040000}"/>
    <hyperlink ref="O528" r:id="rId1048" xr:uid="{00000000-0004-0000-0C00-000017040000}"/>
    <hyperlink ref="N529" r:id="rId1049" xr:uid="{00000000-0004-0000-0C00-000018040000}"/>
    <hyperlink ref="O529" r:id="rId1050" xr:uid="{00000000-0004-0000-0C00-000019040000}"/>
    <hyperlink ref="N530" r:id="rId1051" xr:uid="{00000000-0004-0000-0C00-00001A040000}"/>
    <hyperlink ref="O530" r:id="rId1052" xr:uid="{00000000-0004-0000-0C00-00001B040000}"/>
    <hyperlink ref="N531" r:id="rId1053" xr:uid="{00000000-0004-0000-0C00-00001C040000}"/>
    <hyperlink ref="O531" r:id="rId1054" xr:uid="{00000000-0004-0000-0C00-00001D040000}"/>
    <hyperlink ref="N532" r:id="rId1055" xr:uid="{00000000-0004-0000-0C00-00001E040000}"/>
    <hyperlink ref="O532" r:id="rId1056" xr:uid="{00000000-0004-0000-0C00-00001F040000}"/>
    <hyperlink ref="N533" r:id="rId1057" xr:uid="{00000000-0004-0000-0C00-000020040000}"/>
    <hyperlink ref="O533" r:id="rId1058" xr:uid="{00000000-0004-0000-0C00-000021040000}"/>
    <hyperlink ref="N534" r:id="rId1059" xr:uid="{00000000-0004-0000-0C00-000022040000}"/>
    <hyperlink ref="O534" r:id="rId1060" xr:uid="{00000000-0004-0000-0C00-000023040000}"/>
    <hyperlink ref="N535" r:id="rId1061" xr:uid="{00000000-0004-0000-0C00-000024040000}"/>
    <hyperlink ref="O535" r:id="rId1062" xr:uid="{00000000-0004-0000-0C00-000025040000}"/>
    <hyperlink ref="N536" r:id="rId1063" xr:uid="{00000000-0004-0000-0C00-000026040000}"/>
    <hyperlink ref="O536" r:id="rId1064" xr:uid="{00000000-0004-0000-0C00-000027040000}"/>
    <hyperlink ref="N537" r:id="rId1065" xr:uid="{00000000-0004-0000-0C00-000028040000}"/>
    <hyperlink ref="O537" r:id="rId1066" xr:uid="{00000000-0004-0000-0C00-000029040000}"/>
    <hyperlink ref="N538" r:id="rId1067" xr:uid="{00000000-0004-0000-0C00-00002A040000}"/>
    <hyperlink ref="O538" r:id="rId1068" xr:uid="{00000000-0004-0000-0C00-00002B040000}"/>
    <hyperlink ref="N539" r:id="rId1069" xr:uid="{00000000-0004-0000-0C00-00002C040000}"/>
    <hyperlink ref="O539" r:id="rId1070" xr:uid="{00000000-0004-0000-0C00-00002D040000}"/>
    <hyperlink ref="N540" r:id="rId1071" xr:uid="{00000000-0004-0000-0C00-00002E040000}"/>
    <hyperlink ref="O540" r:id="rId1072" xr:uid="{00000000-0004-0000-0C00-00002F040000}"/>
    <hyperlink ref="N541" r:id="rId1073" xr:uid="{00000000-0004-0000-0C00-000030040000}"/>
    <hyperlink ref="O541" r:id="rId1074" xr:uid="{00000000-0004-0000-0C00-000031040000}"/>
    <hyperlink ref="N542" r:id="rId1075" xr:uid="{00000000-0004-0000-0C00-000032040000}"/>
    <hyperlink ref="O542" r:id="rId1076" xr:uid="{00000000-0004-0000-0C00-000033040000}"/>
    <hyperlink ref="N543" r:id="rId1077" xr:uid="{00000000-0004-0000-0C00-000034040000}"/>
    <hyperlink ref="O543" r:id="rId1078" xr:uid="{00000000-0004-0000-0C00-000035040000}"/>
    <hyperlink ref="N544" r:id="rId1079" xr:uid="{00000000-0004-0000-0C00-000036040000}"/>
    <hyperlink ref="O544" r:id="rId1080" xr:uid="{00000000-0004-0000-0C00-000037040000}"/>
    <hyperlink ref="N545" r:id="rId1081" xr:uid="{00000000-0004-0000-0C00-000038040000}"/>
    <hyperlink ref="O545" r:id="rId1082" xr:uid="{00000000-0004-0000-0C00-000039040000}"/>
    <hyperlink ref="N546" r:id="rId1083" xr:uid="{00000000-0004-0000-0C00-00003A040000}"/>
    <hyperlink ref="O546" r:id="rId1084" xr:uid="{00000000-0004-0000-0C00-00003B040000}"/>
    <hyperlink ref="N547" r:id="rId1085" xr:uid="{00000000-0004-0000-0C00-00003C040000}"/>
    <hyperlink ref="O547" r:id="rId1086" xr:uid="{00000000-0004-0000-0C00-00003D040000}"/>
    <hyperlink ref="N548" r:id="rId1087" xr:uid="{00000000-0004-0000-0C00-00003E040000}"/>
    <hyperlink ref="O548" r:id="rId1088" xr:uid="{00000000-0004-0000-0C00-00003F040000}"/>
    <hyperlink ref="N549" r:id="rId1089" xr:uid="{00000000-0004-0000-0C00-000040040000}"/>
    <hyperlink ref="O549" r:id="rId1090" xr:uid="{00000000-0004-0000-0C00-000041040000}"/>
    <hyperlink ref="N550" r:id="rId1091" xr:uid="{00000000-0004-0000-0C00-000042040000}"/>
    <hyperlink ref="O550" r:id="rId1092" xr:uid="{00000000-0004-0000-0C00-000043040000}"/>
    <hyperlink ref="N551" r:id="rId1093" xr:uid="{00000000-0004-0000-0C00-000044040000}"/>
    <hyperlink ref="O551" r:id="rId1094" xr:uid="{00000000-0004-0000-0C00-000045040000}"/>
    <hyperlink ref="N552" r:id="rId1095" xr:uid="{00000000-0004-0000-0C00-000046040000}"/>
    <hyperlink ref="O552" r:id="rId1096" xr:uid="{00000000-0004-0000-0C00-000047040000}"/>
    <hyperlink ref="N553" r:id="rId1097" xr:uid="{00000000-0004-0000-0C00-000048040000}"/>
    <hyperlink ref="O553" r:id="rId1098" xr:uid="{00000000-0004-0000-0C00-000049040000}"/>
    <hyperlink ref="N554" r:id="rId1099" xr:uid="{00000000-0004-0000-0C00-00004A040000}"/>
    <hyperlink ref="O554" r:id="rId1100" xr:uid="{00000000-0004-0000-0C00-00004B040000}"/>
    <hyperlink ref="N555" r:id="rId1101" xr:uid="{00000000-0004-0000-0C00-00004C040000}"/>
    <hyperlink ref="O555" r:id="rId1102" xr:uid="{00000000-0004-0000-0C00-00004D040000}"/>
    <hyperlink ref="N556" r:id="rId1103" xr:uid="{00000000-0004-0000-0C00-00004E040000}"/>
    <hyperlink ref="O556" r:id="rId1104" xr:uid="{00000000-0004-0000-0C00-00004F040000}"/>
    <hyperlink ref="N557" r:id="rId1105" xr:uid="{00000000-0004-0000-0C00-000050040000}"/>
    <hyperlink ref="O557" r:id="rId1106" xr:uid="{00000000-0004-0000-0C00-000051040000}"/>
    <hyperlink ref="N558" r:id="rId1107" xr:uid="{00000000-0004-0000-0C00-000052040000}"/>
    <hyperlink ref="O558" r:id="rId1108" xr:uid="{00000000-0004-0000-0C00-000053040000}"/>
    <hyperlink ref="N559" r:id="rId1109" xr:uid="{00000000-0004-0000-0C00-000054040000}"/>
    <hyperlink ref="O559" r:id="rId1110" xr:uid="{00000000-0004-0000-0C00-000055040000}"/>
    <hyperlink ref="N560" r:id="rId1111" xr:uid="{00000000-0004-0000-0C00-000056040000}"/>
    <hyperlink ref="O560" r:id="rId1112" xr:uid="{00000000-0004-0000-0C00-000057040000}"/>
    <hyperlink ref="N561" r:id="rId1113" xr:uid="{00000000-0004-0000-0C00-000058040000}"/>
    <hyperlink ref="O561" r:id="rId1114" xr:uid="{00000000-0004-0000-0C00-000059040000}"/>
    <hyperlink ref="N562" r:id="rId1115" xr:uid="{00000000-0004-0000-0C00-00005A040000}"/>
    <hyperlink ref="O562" r:id="rId1116" xr:uid="{00000000-0004-0000-0C00-00005B040000}"/>
    <hyperlink ref="N563" r:id="rId1117" xr:uid="{00000000-0004-0000-0C00-00005C040000}"/>
    <hyperlink ref="O563" r:id="rId1118" xr:uid="{00000000-0004-0000-0C00-00005D040000}"/>
    <hyperlink ref="N564" r:id="rId1119" xr:uid="{00000000-0004-0000-0C00-00005E040000}"/>
    <hyperlink ref="O564" r:id="rId1120" xr:uid="{00000000-0004-0000-0C00-00005F040000}"/>
    <hyperlink ref="N565" r:id="rId1121" xr:uid="{00000000-0004-0000-0C00-000060040000}"/>
    <hyperlink ref="O565" r:id="rId1122" xr:uid="{00000000-0004-0000-0C00-000061040000}"/>
    <hyperlink ref="N566" r:id="rId1123" xr:uid="{00000000-0004-0000-0C00-000062040000}"/>
    <hyperlink ref="O566" r:id="rId1124" xr:uid="{00000000-0004-0000-0C00-000063040000}"/>
    <hyperlink ref="N567" r:id="rId1125" xr:uid="{00000000-0004-0000-0C00-000064040000}"/>
    <hyperlink ref="O567" r:id="rId1126" xr:uid="{00000000-0004-0000-0C00-000065040000}"/>
    <hyperlink ref="N568" r:id="rId1127" xr:uid="{00000000-0004-0000-0C00-000066040000}"/>
    <hyperlink ref="O568" r:id="rId1128" xr:uid="{00000000-0004-0000-0C00-000067040000}"/>
    <hyperlink ref="N569" r:id="rId1129" xr:uid="{00000000-0004-0000-0C00-000068040000}"/>
    <hyperlink ref="O569" r:id="rId1130" xr:uid="{00000000-0004-0000-0C00-000069040000}"/>
    <hyperlink ref="N570" r:id="rId1131" xr:uid="{00000000-0004-0000-0C00-00006A040000}"/>
    <hyperlink ref="O570" r:id="rId1132" xr:uid="{00000000-0004-0000-0C00-00006B040000}"/>
    <hyperlink ref="N571" r:id="rId1133" xr:uid="{00000000-0004-0000-0C00-00006C040000}"/>
    <hyperlink ref="O571" r:id="rId1134" xr:uid="{00000000-0004-0000-0C00-00006D040000}"/>
    <hyperlink ref="N572" r:id="rId1135" xr:uid="{00000000-0004-0000-0C00-00006E040000}"/>
    <hyperlink ref="O572" r:id="rId1136" xr:uid="{00000000-0004-0000-0C00-00006F040000}"/>
    <hyperlink ref="N573" r:id="rId1137" xr:uid="{00000000-0004-0000-0C00-000070040000}"/>
    <hyperlink ref="O573" r:id="rId1138" xr:uid="{00000000-0004-0000-0C00-000071040000}"/>
    <hyperlink ref="N574" r:id="rId1139" xr:uid="{00000000-0004-0000-0C00-000072040000}"/>
    <hyperlink ref="O574" r:id="rId1140" xr:uid="{00000000-0004-0000-0C00-000073040000}"/>
    <hyperlink ref="N575" r:id="rId1141" xr:uid="{00000000-0004-0000-0C00-000074040000}"/>
    <hyperlink ref="O575" r:id="rId1142" xr:uid="{00000000-0004-0000-0C00-000075040000}"/>
    <hyperlink ref="N576" r:id="rId1143" xr:uid="{00000000-0004-0000-0C00-000076040000}"/>
    <hyperlink ref="O576" r:id="rId1144" xr:uid="{00000000-0004-0000-0C00-000077040000}"/>
    <hyperlink ref="N577" r:id="rId1145" xr:uid="{00000000-0004-0000-0C00-000078040000}"/>
    <hyperlink ref="O577" r:id="rId1146" xr:uid="{00000000-0004-0000-0C00-000079040000}"/>
    <hyperlink ref="N578" r:id="rId1147" xr:uid="{00000000-0004-0000-0C00-00007A040000}"/>
    <hyperlink ref="O578" r:id="rId1148" xr:uid="{00000000-0004-0000-0C00-00007B040000}"/>
    <hyperlink ref="N579" r:id="rId1149" xr:uid="{00000000-0004-0000-0C00-00007C040000}"/>
    <hyperlink ref="O579" r:id="rId1150" xr:uid="{00000000-0004-0000-0C00-00007D040000}"/>
    <hyperlink ref="N580" r:id="rId1151" xr:uid="{00000000-0004-0000-0C00-00007E040000}"/>
    <hyperlink ref="O580" r:id="rId1152" xr:uid="{00000000-0004-0000-0C00-00007F040000}"/>
    <hyperlink ref="N581" r:id="rId1153" xr:uid="{00000000-0004-0000-0C00-000080040000}"/>
    <hyperlink ref="O581" r:id="rId1154" xr:uid="{00000000-0004-0000-0C00-000081040000}"/>
    <hyperlink ref="N582" r:id="rId1155" xr:uid="{00000000-0004-0000-0C00-000082040000}"/>
    <hyperlink ref="O582" r:id="rId1156" xr:uid="{00000000-0004-0000-0C00-000083040000}"/>
    <hyperlink ref="N583" r:id="rId1157" xr:uid="{00000000-0004-0000-0C00-000084040000}"/>
    <hyperlink ref="O583" r:id="rId1158" xr:uid="{00000000-0004-0000-0C00-000085040000}"/>
    <hyperlink ref="N584" r:id="rId1159" xr:uid="{00000000-0004-0000-0C00-000086040000}"/>
    <hyperlink ref="O584" r:id="rId1160" xr:uid="{00000000-0004-0000-0C00-000087040000}"/>
    <hyperlink ref="N585" r:id="rId1161" xr:uid="{00000000-0004-0000-0C00-000088040000}"/>
    <hyperlink ref="O585" r:id="rId1162" xr:uid="{00000000-0004-0000-0C00-000089040000}"/>
    <hyperlink ref="N586" r:id="rId1163" xr:uid="{00000000-0004-0000-0C00-00008A040000}"/>
    <hyperlink ref="O586" r:id="rId1164" xr:uid="{00000000-0004-0000-0C00-00008B040000}"/>
    <hyperlink ref="N587" r:id="rId1165" xr:uid="{00000000-0004-0000-0C00-00008C040000}"/>
    <hyperlink ref="O587" r:id="rId1166" xr:uid="{00000000-0004-0000-0C00-00008D040000}"/>
    <hyperlink ref="N588" r:id="rId1167" xr:uid="{00000000-0004-0000-0C00-00008E040000}"/>
    <hyperlink ref="O588" r:id="rId1168" xr:uid="{00000000-0004-0000-0C00-00008F040000}"/>
    <hyperlink ref="N589" r:id="rId1169" xr:uid="{00000000-0004-0000-0C00-000090040000}"/>
    <hyperlink ref="O589" r:id="rId1170" xr:uid="{00000000-0004-0000-0C00-000091040000}"/>
    <hyperlink ref="N590" r:id="rId1171" xr:uid="{00000000-0004-0000-0C00-000092040000}"/>
    <hyperlink ref="O590" r:id="rId1172" xr:uid="{00000000-0004-0000-0C00-000093040000}"/>
    <hyperlink ref="N591" r:id="rId1173" xr:uid="{00000000-0004-0000-0C00-000094040000}"/>
    <hyperlink ref="O591" r:id="rId1174" xr:uid="{00000000-0004-0000-0C00-000095040000}"/>
    <hyperlink ref="N592" r:id="rId1175" xr:uid="{00000000-0004-0000-0C00-000096040000}"/>
    <hyperlink ref="O592" r:id="rId1176" xr:uid="{00000000-0004-0000-0C00-000097040000}"/>
    <hyperlink ref="N593" r:id="rId1177" xr:uid="{00000000-0004-0000-0C00-000098040000}"/>
    <hyperlink ref="O593" r:id="rId1178" xr:uid="{00000000-0004-0000-0C00-000099040000}"/>
    <hyperlink ref="N594" r:id="rId1179" xr:uid="{00000000-0004-0000-0C00-00009A040000}"/>
    <hyperlink ref="O594" r:id="rId1180" xr:uid="{00000000-0004-0000-0C00-00009B040000}"/>
    <hyperlink ref="N595" r:id="rId1181" xr:uid="{00000000-0004-0000-0C00-00009C040000}"/>
    <hyperlink ref="O595" r:id="rId1182" xr:uid="{00000000-0004-0000-0C00-00009D040000}"/>
    <hyperlink ref="N596" r:id="rId1183" xr:uid="{00000000-0004-0000-0C00-00009E040000}"/>
    <hyperlink ref="O596" r:id="rId1184" xr:uid="{00000000-0004-0000-0C00-00009F040000}"/>
    <hyperlink ref="N597" r:id="rId1185" xr:uid="{00000000-0004-0000-0C00-0000A0040000}"/>
    <hyperlink ref="O597" r:id="rId1186" xr:uid="{00000000-0004-0000-0C00-0000A1040000}"/>
    <hyperlink ref="N598" r:id="rId1187" xr:uid="{00000000-0004-0000-0C00-0000A2040000}"/>
    <hyperlink ref="O598" r:id="rId1188" xr:uid="{00000000-0004-0000-0C00-0000A3040000}"/>
    <hyperlink ref="N599" r:id="rId1189" xr:uid="{00000000-0004-0000-0C00-0000A4040000}"/>
    <hyperlink ref="O599" r:id="rId1190" xr:uid="{00000000-0004-0000-0C00-0000A5040000}"/>
    <hyperlink ref="N600" r:id="rId1191" xr:uid="{00000000-0004-0000-0C00-0000A6040000}"/>
    <hyperlink ref="O600" r:id="rId1192" xr:uid="{00000000-0004-0000-0C00-0000A7040000}"/>
    <hyperlink ref="N601" r:id="rId1193" xr:uid="{00000000-0004-0000-0C00-0000A8040000}"/>
    <hyperlink ref="O601" r:id="rId1194" xr:uid="{00000000-0004-0000-0C00-0000A9040000}"/>
    <hyperlink ref="N602" r:id="rId1195" xr:uid="{00000000-0004-0000-0C00-0000AA040000}"/>
    <hyperlink ref="O602" r:id="rId1196" xr:uid="{00000000-0004-0000-0C00-0000AB040000}"/>
    <hyperlink ref="N603" r:id="rId1197" xr:uid="{00000000-0004-0000-0C00-0000AC040000}"/>
    <hyperlink ref="O603" r:id="rId1198" xr:uid="{00000000-0004-0000-0C00-0000AD040000}"/>
    <hyperlink ref="N604" r:id="rId1199" xr:uid="{00000000-0004-0000-0C00-0000AE040000}"/>
    <hyperlink ref="O604" r:id="rId1200" xr:uid="{00000000-0004-0000-0C00-0000AF040000}"/>
    <hyperlink ref="N605" r:id="rId1201" xr:uid="{00000000-0004-0000-0C00-0000B0040000}"/>
    <hyperlink ref="O605" r:id="rId1202" xr:uid="{00000000-0004-0000-0C00-0000B1040000}"/>
    <hyperlink ref="N606" r:id="rId1203" xr:uid="{00000000-0004-0000-0C00-0000B2040000}"/>
    <hyperlink ref="O606" r:id="rId1204" xr:uid="{00000000-0004-0000-0C00-0000B3040000}"/>
    <hyperlink ref="N607" r:id="rId1205" xr:uid="{00000000-0004-0000-0C00-0000B4040000}"/>
    <hyperlink ref="O607" r:id="rId1206" xr:uid="{00000000-0004-0000-0C00-0000B5040000}"/>
    <hyperlink ref="N608" r:id="rId1207" xr:uid="{00000000-0004-0000-0C00-0000B6040000}"/>
    <hyperlink ref="O608" r:id="rId1208" xr:uid="{00000000-0004-0000-0C00-0000B7040000}"/>
    <hyperlink ref="N609" r:id="rId1209" xr:uid="{00000000-0004-0000-0C00-0000B8040000}"/>
    <hyperlink ref="O609" r:id="rId1210" xr:uid="{00000000-0004-0000-0C00-0000B9040000}"/>
    <hyperlink ref="N610" r:id="rId1211" xr:uid="{00000000-0004-0000-0C00-0000BA040000}"/>
    <hyperlink ref="O610" r:id="rId1212" xr:uid="{00000000-0004-0000-0C00-0000BB040000}"/>
    <hyperlink ref="N611" r:id="rId1213" xr:uid="{00000000-0004-0000-0C00-0000BC040000}"/>
    <hyperlink ref="O611" r:id="rId1214" xr:uid="{00000000-0004-0000-0C00-0000BD040000}"/>
    <hyperlink ref="N612" r:id="rId1215" xr:uid="{00000000-0004-0000-0C00-0000BE040000}"/>
    <hyperlink ref="O612" r:id="rId1216" xr:uid="{00000000-0004-0000-0C00-0000BF040000}"/>
    <hyperlink ref="N613" r:id="rId1217" xr:uid="{00000000-0004-0000-0C00-0000C0040000}"/>
    <hyperlink ref="O613" r:id="rId1218" xr:uid="{00000000-0004-0000-0C00-0000C1040000}"/>
    <hyperlink ref="N614" r:id="rId1219" xr:uid="{00000000-0004-0000-0C00-0000C2040000}"/>
    <hyperlink ref="O614" r:id="rId1220" xr:uid="{00000000-0004-0000-0C00-0000C3040000}"/>
    <hyperlink ref="N615" r:id="rId1221" xr:uid="{00000000-0004-0000-0C00-0000C4040000}"/>
    <hyperlink ref="O615" r:id="rId1222" xr:uid="{00000000-0004-0000-0C00-0000C5040000}"/>
    <hyperlink ref="N616" r:id="rId1223" xr:uid="{00000000-0004-0000-0C00-0000C6040000}"/>
    <hyperlink ref="O616" r:id="rId1224" xr:uid="{00000000-0004-0000-0C00-0000C7040000}"/>
    <hyperlink ref="N617" r:id="rId1225" xr:uid="{00000000-0004-0000-0C00-0000C8040000}"/>
    <hyperlink ref="O617" r:id="rId1226" xr:uid="{00000000-0004-0000-0C00-0000C9040000}"/>
    <hyperlink ref="N618" r:id="rId1227" xr:uid="{00000000-0004-0000-0C00-0000CA040000}"/>
    <hyperlink ref="O618" r:id="rId1228" xr:uid="{00000000-0004-0000-0C00-0000CB040000}"/>
    <hyperlink ref="N619" r:id="rId1229" xr:uid="{00000000-0004-0000-0C00-0000CC040000}"/>
    <hyperlink ref="O619" r:id="rId1230" xr:uid="{00000000-0004-0000-0C00-0000CD040000}"/>
    <hyperlink ref="N620" r:id="rId1231" xr:uid="{00000000-0004-0000-0C00-0000CE040000}"/>
    <hyperlink ref="O620" r:id="rId1232" xr:uid="{00000000-0004-0000-0C00-0000CF040000}"/>
    <hyperlink ref="N621" r:id="rId1233" xr:uid="{00000000-0004-0000-0C00-0000D0040000}"/>
    <hyperlink ref="O621" r:id="rId1234" xr:uid="{00000000-0004-0000-0C00-0000D1040000}"/>
    <hyperlink ref="N622" r:id="rId1235" xr:uid="{00000000-0004-0000-0C00-0000D2040000}"/>
    <hyperlink ref="O622" r:id="rId1236" xr:uid="{00000000-0004-0000-0C00-0000D3040000}"/>
    <hyperlink ref="N623" r:id="rId1237" xr:uid="{00000000-0004-0000-0C00-0000D4040000}"/>
    <hyperlink ref="O623" r:id="rId1238" xr:uid="{00000000-0004-0000-0C00-0000D5040000}"/>
    <hyperlink ref="N624" r:id="rId1239" xr:uid="{00000000-0004-0000-0C00-0000D6040000}"/>
    <hyperlink ref="O624" r:id="rId1240" xr:uid="{00000000-0004-0000-0C00-0000D7040000}"/>
    <hyperlink ref="N625" r:id="rId1241" xr:uid="{00000000-0004-0000-0C00-0000D8040000}"/>
    <hyperlink ref="O625" r:id="rId1242" xr:uid="{00000000-0004-0000-0C00-0000D9040000}"/>
    <hyperlink ref="N626" r:id="rId1243" xr:uid="{00000000-0004-0000-0C00-0000DA040000}"/>
    <hyperlink ref="O626" r:id="rId1244" xr:uid="{00000000-0004-0000-0C00-0000DB040000}"/>
    <hyperlink ref="N627" r:id="rId1245" xr:uid="{00000000-0004-0000-0C00-0000DC040000}"/>
    <hyperlink ref="O627" r:id="rId1246" xr:uid="{00000000-0004-0000-0C00-0000DD040000}"/>
    <hyperlink ref="N628" r:id="rId1247" xr:uid="{00000000-0004-0000-0C00-0000DE040000}"/>
    <hyperlink ref="O628" r:id="rId1248" xr:uid="{00000000-0004-0000-0C00-0000DF040000}"/>
    <hyperlink ref="N629" r:id="rId1249" xr:uid="{00000000-0004-0000-0C00-0000E0040000}"/>
    <hyperlink ref="O629" r:id="rId1250" xr:uid="{00000000-0004-0000-0C00-0000E1040000}"/>
    <hyperlink ref="N630" r:id="rId1251" xr:uid="{00000000-0004-0000-0C00-0000E2040000}"/>
    <hyperlink ref="O630" r:id="rId1252" xr:uid="{00000000-0004-0000-0C00-0000E3040000}"/>
    <hyperlink ref="N631" r:id="rId1253" xr:uid="{00000000-0004-0000-0C00-0000E4040000}"/>
    <hyperlink ref="O631" r:id="rId1254" xr:uid="{00000000-0004-0000-0C00-0000E5040000}"/>
    <hyperlink ref="N632" r:id="rId1255" xr:uid="{00000000-0004-0000-0C00-0000E6040000}"/>
    <hyperlink ref="O632" r:id="rId1256" xr:uid="{00000000-0004-0000-0C00-0000E7040000}"/>
    <hyperlink ref="N633" r:id="rId1257" xr:uid="{00000000-0004-0000-0C00-0000E8040000}"/>
    <hyperlink ref="O633" r:id="rId1258" xr:uid="{00000000-0004-0000-0C00-0000E9040000}"/>
    <hyperlink ref="N634" r:id="rId1259" xr:uid="{00000000-0004-0000-0C00-0000EA040000}"/>
    <hyperlink ref="O634" r:id="rId1260" xr:uid="{00000000-0004-0000-0C00-0000EB040000}"/>
    <hyperlink ref="N635" r:id="rId1261" xr:uid="{00000000-0004-0000-0C00-0000EC040000}"/>
    <hyperlink ref="O635" r:id="rId1262" xr:uid="{00000000-0004-0000-0C00-0000ED040000}"/>
    <hyperlink ref="N636" r:id="rId1263" xr:uid="{00000000-0004-0000-0C00-0000EE040000}"/>
    <hyperlink ref="O636" r:id="rId1264" xr:uid="{00000000-0004-0000-0C00-0000EF040000}"/>
    <hyperlink ref="N637" r:id="rId1265" xr:uid="{00000000-0004-0000-0C00-0000F0040000}"/>
    <hyperlink ref="O637" r:id="rId1266" xr:uid="{00000000-0004-0000-0C00-0000F1040000}"/>
    <hyperlink ref="N638" r:id="rId1267" xr:uid="{00000000-0004-0000-0C00-0000F2040000}"/>
    <hyperlink ref="O638" r:id="rId1268" xr:uid="{00000000-0004-0000-0C00-0000F3040000}"/>
    <hyperlink ref="N639" r:id="rId1269" xr:uid="{00000000-0004-0000-0C00-0000F4040000}"/>
    <hyperlink ref="O639" r:id="rId1270" xr:uid="{00000000-0004-0000-0C00-0000F5040000}"/>
    <hyperlink ref="N640" r:id="rId1271" xr:uid="{00000000-0004-0000-0C00-0000F6040000}"/>
    <hyperlink ref="O640" r:id="rId1272" xr:uid="{00000000-0004-0000-0C00-0000F7040000}"/>
    <hyperlink ref="N641" r:id="rId1273" xr:uid="{00000000-0004-0000-0C00-0000F8040000}"/>
    <hyperlink ref="O641" r:id="rId1274" xr:uid="{00000000-0004-0000-0C00-0000F9040000}"/>
    <hyperlink ref="N642" r:id="rId1275" xr:uid="{00000000-0004-0000-0C00-0000FA040000}"/>
    <hyperlink ref="O642" r:id="rId1276" xr:uid="{00000000-0004-0000-0C00-0000FB040000}"/>
    <hyperlink ref="N643" r:id="rId1277" xr:uid="{00000000-0004-0000-0C00-0000FC040000}"/>
    <hyperlink ref="O643" r:id="rId1278" xr:uid="{00000000-0004-0000-0C00-0000FD040000}"/>
    <hyperlink ref="N644" r:id="rId1279" xr:uid="{00000000-0004-0000-0C00-0000FE040000}"/>
    <hyperlink ref="O644" r:id="rId1280" xr:uid="{00000000-0004-0000-0C00-0000FF040000}"/>
    <hyperlink ref="N645" r:id="rId1281" xr:uid="{00000000-0004-0000-0C00-000000050000}"/>
    <hyperlink ref="O645" r:id="rId1282" xr:uid="{00000000-0004-0000-0C00-000001050000}"/>
    <hyperlink ref="N646" r:id="rId1283" xr:uid="{00000000-0004-0000-0C00-000002050000}"/>
    <hyperlink ref="O646" r:id="rId1284" xr:uid="{00000000-0004-0000-0C00-000003050000}"/>
    <hyperlink ref="N647" r:id="rId1285" xr:uid="{00000000-0004-0000-0C00-000004050000}"/>
    <hyperlink ref="O647" r:id="rId1286" xr:uid="{00000000-0004-0000-0C00-000005050000}"/>
    <hyperlink ref="N648" r:id="rId1287" xr:uid="{00000000-0004-0000-0C00-000006050000}"/>
    <hyperlink ref="O648" r:id="rId1288" xr:uid="{00000000-0004-0000-0C00-000007050000}"/>
    <hyperlink ref="N649" r:id="rId1289" xr:uid="{00000000-0004-0000-0C00-000008050000}"/>
    <hyperlink ref="O649" r:id="rId1290" xr:uid="{00000000-0004-0000-0C00-000009050000}"/>
    <hyperlink ref="N650" r:id="rId1291" xr:uid="{00000000-0004-0000-0C00-00000A050000}"/>
    <hyperlink ref="O650" r:id="rId1292" xr:uid="{00000000-0004-0000-0C00-00000B050000}"/>
    <hyperlink ref="N651" r:id="rId1293" xr:uid="{00000000-0004-0000-0C00-00000C050000}"/>
    <hyperlink ref="O651" r:id="rId1294" xr:uid="{00000000-0004-0000-0C00-00000D050000}"/>
    <hyperlink ref="N652" r:id="rId1295" xr:uid="{00000000-0004-0000-0C00-00000E050000}"/>
    <hyperlink ref="O652" r:id="rId1296" xr:uid="{00000000-0004-0000-0C00-00000F050000}"/>
    <hyperlink ref="N653" r:id="rId1297" xr:uid="{00000000-0004-0000-0C00-000010050000}"/>
    <hyperlink ref="O653" r:id="rId1298" xr:uid="{00000000-0004-0000-0C00-000011050000}"/>
    <hyperlink ref="N654" r:id="rId1299" xr:uid="{00000000-0004-0000-0C00-000012050000}"/>
    <hyperlink ref="O654" r:id="rId1300" xr:uid="{00000000-0004-0000-0C00-000013050000}"/>
    <hyperlink ref="N655" r:id="rId1301" xr:uid="{00000000-0004-0000-0C00-000014050000}"/>
    <hyperlink ref="O655" r:id="rId1302" xr:uid="{00000000-0004-0000-0C00-000015050000}"/>
    <hyperlink ref="N656" r:id="rId1303" xr:uid="{00000000-0004-0000-0C00-000016050000}"/>
    <hyperlink ref="O656" r:id="rId1304" xr:uid="{00000000-0004-0000-0C00-000017050000}"/>
    <hyperlink ref="N657" r:id="rId1305" xr:uid="{00000000-0004-0000-0C00-000018050000}"/>
    <hyperlink ref="O657" r:id="rId1306" xr:uid="{00000000-0004-0000-0C00-000019050000}"/>
    <hyperlink ref="N658" r:id="rId1307" xr:uid="{00000000-0004-0000-0C00-00001A050000}"/>
    <hyperlink ref="O658" r:id="rId1308" xr:uid="{00000000-0004-0000-0C00-00001B050000}"/>
    <hyperlink ref="N659" r:id="rId1309" xr:uid="{00000000-0004-0000-0C00-00001C050000}"/>
    <hyperlink ref="O659" r:id="rId1310" xr:uid="{00000000-0004-0000-0C00-00001D050000}"/>
    <hyperlink ref="N660" r:id="rId1311" xr:uid="{00000000-0004-0000-0C00-00001E050000}"/>
    <hyperlink ref="O660" r:id="rId1312" xr:uid="{00000000-0004-0000-0C00-00001F050000}"/>
    <hyperlink ref="N661" r:id="rId1313" xr:uid="{00000000-0004-0000-0C00-000020050000}"/>
    <hyperlink ref="O661" r:id="rId1314" xr:uid="{00000000-0004-0000-0C00-000021050000}"/>
    <hyperlink ref="N662" r:id="rId1315" xr:uid="{00000000-0004-0000-0C00-000022050000}"/>
    <hyperlink ref="O662" r:id="rId1316" xr:uid="{00000000-0004-0000-0C00-000023050000}"/>
    <hyperlink ref="N663" r:id="rId1317" xr:uid="{00000000-0004-0000-0C00-000024050000}"/>
    <hyperlink ref="O663" r:id="rId1318" xr:uid="{00000000-0004-0000-0C00-000025050000}"/>
    <hyperlink ref="N664" r:id="rId1319" xr:uid="{00000000-0004-0000-0C00-000026050000}"/>
    <hyperlink ref="O664" r:id="rId1320" xr:uid="{00000000-0004-0000-0C00-000027050000}"/>
    <hyperlink ref="N665" r:id="rId1321" xr:uid="{00000000-0004-0000-0C00-000028050000}"/>
    <hyperlink ref="O665" r:id="rId1322" xr:uid="{00000000-0004-0000-0C00-000029050000}"/>
    <hyperlink ref="N666" r:id="rId1323" xr:uid="{00000000-0004-0000-0C00-00002A050000}"/>
    <hyperlink ref="O666" r:id="rId1324" xr:uid="{00000000-0004-0000-0C00-00002B050000}"/>
    <hyperlink ref="N667" r:id="rId1325" xr:uid="{00000000-0004-0000-0C00-00002C050000}"/>
    <hyperlink ref="O667" r:id="rId1326" xr:uid="{00000000-0004-0000-0C00-00002D050000}"/>
    <hyperlink ref="N668" r:id="rId1327" xr:uid="{00000000-0004-0000-0C00-00002E050000}"/>
    <hyperlink ref="O668" r:id="rId1328" xr:uid="{00000000-0004-0000-0C00-00002F050000}"/>
    <hyperlink ref="N669" r:id="rId1329" xr:uid="{00000000-0004-0000-0C00-000030050000}"/>
    <hyperlink ref="O669" r:id="rId1330" xr:uid="{00000000-0004-0000-0C00-000031050000}"/>
    <hyperlink ref="N670" r:id="rId1331" xr:uid="{00000000-0004-0000-0C00-000032050000}"/>
    <hyperlink ref="O670" r:id="rId1332" xr:uid="{00000000-0004-0000-0C00-000033050000}"/>
    <hyperlink ref="N671" r:id="rId1333" xr:uid="{00000000-0004-0000-0C00-000034050000}"/>
    <hyperlink ref="O671" r:id="rId1334" xr:uid="{00000000-0004-0000-0C00-000035050000}"/>
    <hyperlink ref="N672" r:id="rId1335" xr:uid="{00000000-0004-0000-0C00-000036050000}"/>
    <hyperlink ref="O672" r:id="rId1336" xr:uid="{00000000-0004-0000-0C00-000037050000}"/>
    <hyperlink ref="N673" r:id="rId1337" xr:uid="{00000000-0004-0000-0C00-000038050000}"/>
    <hyperlink ref="O673" r:id="rId1338" xr:uid="{00000000-0004-0000-0C00-000039050000}"/>
    <hyperlink ref="N674" r:id="rId1339" xr:uid="{00000000-0004-0000-0C00-00003A050000}"/>
    <hyperlink ref="O674" r:id="rId1340" xr:uid="{00000000-0004-0000-0C00-00003B050000}"/>
    <hyperlink ref="N675" r:id="rId1341" xr:uid="{00000000-0004-0000-0C00-00003C050000}"/>
    <hyperlink ref="O675" r:id="rId1342" xr:uid="{00000000-0004-0000-0C00-00003D050000}"/>
    <hyperlink ref="N676" r:id="rId1343" xr:uid="{00000000-0004-0000-0C00-00003E050000}"/>
    <hyperlink ref="O676" r:id="rId1344" xr:uid="{00000000-0004-0000-0C00-00003F050000}"/>
    <hyperlink ref="N677" r:id="rId1345" xr:uid="{00000000-0004-0000-0C00-000040050000}"/>
    <hyperlink ref="O677" r:id="rId1346" xr:uid="{00000000-0004-0000-0C00-000041050000}"/>
    <hyperlink ref="N678" r:id="rId1347" xr:uid="{00000000-0004-0000-0C00-000042050000}"/>
    <hyperlink ref="O678" r:id="rId1348" xr:uid="{00000000-0004-0000-0C00-000043050000}"/>
    <hyperlink ref="N679" r:id="rId1349" xr:uid="{00000000-0004-0000-0C00-000044050000}"/>
    <hyperlink ref="O679" r:id="rId1350" xr:uid="{00000000-0004-0000-0C00-000045050000}"/>
    <hyperlink ref="N680" r:id="rId1351" xr:uid="{00000000-0004-0000-0C00-000046050000}"/>
    <hyperlink ref="O680" r:id="rId1352" xr:uid="{00000000-0004-0000-0C00-000047050000}"/>
    <hyperlink ref="N681" r:id="rId1353" xr:uid="{00000000-0004-0000-0C00-000048050000}"/>
    <hyperlink ref="O681" r:id="rId1354" xr:uid="{00000000-0004-0000-0C00-000049050000}"/>
    <hyperlink ref="N682" r:id="rId1355" xr:uid="{00000000-0004-0000-0C00-00004A050000}"/>
    <hyperlink ref="O682" r:id="rId1356" xr:uid="{00000000-0004-0000-0C00-00004B050000}"/>
    <hyperlink ref="N683" r:id="rId1357" xr:uid="{00000000-0004-0000-0C00-00004C050000}"/>
    <hyperlink ref="O683" r:id="rId1358" xr:uid="{00000000-0004-0000-0C00-00004D050000}"/>
    <hyperlink ref="N684" r:id="rId1359" xr:uid="{00000000-0004-0000-0C00-00004E050000}"/>
    <hyperlink ref="O684" r:id="rId1360" xr:uid="{00000000-0004-0000-0C00-00004F050000}"/>
    <hyperlink ref="N685" r:id="rId1361" xr:uid="{00000000-0004-0000-0C00-000050050000}"/>
    <hyperlink ref="O685" r:id="rId1362" xr:uid="{00000000-0004-0000-0C00-000051050000}"/>
    <hyperlink ref="N686" r:id="rId1363" xr:uid="{00000000-0004-0000-0C00-000052050000}"/>
    <hyperlink ref="O686" r:id="rId1364" xr:uid="{00000000-0004-0000-0C00-000053050000}"/>
    <hyperlink ref="N687" r:id="rId1365" xr:uid="{00000000-0004-0000-0C00-000054050000}"/>
    <hyperlink ref="O687" r:id="rId1366" xr:uid="{00000000-0004-0000-0C00-000055050000}"/>
    <hyperlink ref="N688" r:id="rId1367" xr:uid="{00000000-0004-0000-0C00-000056050000}"/>
    <hyperlink ref="O688" r:id="rId1368" xr:uid="{00000000-0004-0000-0C00-000057050000}"/>
    <hyperlink ref="N689" r:id="rId1369" xr:uid="{00000000-0004-0000-0C00-000058050000}"/>
    <hyperlink ref="O689" r:id="rId1370" xr:uid="{00000000-0004-0000-0C00-000059050000}"/>
    <hyperlink ref="N690" r:id="rId1371" xr:uid="{00000000-0004-0000-0C00-00005A050000}"/>
    <hyperlink ref="O690" r:id="rId1372" xr:uid="{00000000-0004-0000-0C00-00005B050000}"/>
    <hyperlink ref="N691" r:id="rId1373" xr:uid="{00000000-0004-0000-0C00-00005C050000}"/>
    <hyperlink ref="O691" r:id="rId1374" xr:uid="{00000000-0004-0000-0C00-00005D050000}"/>
    <hyperlink ref="N692" r:id="rId1375" xr:uid="{00000000-0004-0000-0C00-00005E050000}"/>
    <hyperlink ref="O692" r:id="rId1376" xr:uid="{00000000-0004-0000-0C00-00005F050000}"/>
    <hyperlink ref="N693" r:id="rId1377" xr:uid="{00000000-0004-0000-0C00-000060050000}"/>
    <hyperlink ref="O693" r:id="rId1378" xr:uid="{00000000-0004-0000-0C00-000061050000}"/>
    <hyperlink ref="N694" r:id="rId1379" xr:uid="{00000000-0004-0000-0C00-000062050000}"/>
    <hyperlink ref="O694" r:id="rId1380" xr:uid="{00000000-0004-0000-0C00-000063050000}"/>
    <hyperlink ref="N695" r:id="rId1381" xr:uid="{00000000-0004-0000-0C00-000064050000}"/>
    <hyperlink ref="O695" r:id="rId1382" xr:uid="{00000000-0004-0000-0C00-000065050000}"/>
    <hyperlink ref="N696" r:id="rId1383" xr:uid="{00000000-0004-0000-0C00-000066050000}"/>
    <hyperlink ref="O696" r:id="rId1384" xr:uid="{00000000-0004-0000-0C00-000067050000}"/>
    <hyperlink ref="N697" r:id="rId1385" xr:uid="{00000000-0004-0000-0C00-000068050000}"/>
    <hyperlink ref="O697" r:id="rId1386" xr:uid="{00000000-0004-0000-0C00-000069050000}"/>
    <hyperlink ref="N698" r:id="rId1387" xr:uid="{00000000-0004-0000-0C00-00006A050000}"/>
    <hyperlink ref="O698" r:id="rId1388" xr:uid="{00000000-0004-0000-0C00-00006B050000}"/>
    <hyperlink ref="N699" r:id="rId1389" xr:uid="{00000000-0004-0000-0C00-00006C050000}"/>
    <hyperlink ref="O699" r:id="rId1390" xr:uid="{00000000-0004-0000-0C00-00006D050000}"/>
    <hyperlink ref="N700" r:id="rId1391" xr:uid="{00000000-0004-0000-0C00-00006E050000}"/>
    <hyperlink ref="O700" r:id="rId1392" xr:uid="{00000000-0004-0000-0C00-00006F050000}"/>
    <hyperlink ref="N701" r:id="rId1393" xr:uid="{00000000-0004-0000-0C00-000070050000}"/>
    <hyperlink ref="O701" r:id="rId1394" xr:uid="{00000000-0004-0000-0C00-000071050000}"/>
    <hyperlink ref="N702" r:id="rId1395" xr:uid="{00000000-0004-0000-0C00-000072050000}"/>
    <hyperlink ref="O702" r:id="rId1396" xr:uid="{00000000-0004-0000-0C00-000073050000}"/>
    <hyperlink ref="N703" r:id="rId1397" xr:uid="{00000000-0004-0000-0C00-000074050000}"/>
    <hyperlink ref="O703" r:id="rId1398" xr:uid="{00000000-0004-0000-0C00-000075050000}"/>
    <hyperlink ref="N704" r:id="rId1399" xr:uid="{00000000-0004-0000-0C00-000076050000}"/>
    <hyperlink ref="O704" r:id="rId1400" xr:uid="{00000000-0004-0000-0C00-000077050000}"/>
    <hyperlink ref="N705" r:id="rId1401" xr:uid="{00000000-0004-0000-0C00-000078050000}"/>
    <hyperlink ref="O705" r:id="rId1402" xr:uid="{00000000-0004-0000-0C00-000079050000}"/>
    <hyperlink ref="N706" r:id="rId1403" xr:uid="{00000000-0004-0000-0C00-00007A050000}"/>
    <hyperlink ref="O706" r:id="rId1404" xr:uid="{00000000-0004-0000-0C00-00007B050000}"/>
    <hyperlink ref="N707" r:id="rId1405" xr:uid="{00000000-0004-0000-0C00-00007C050000}"/>
    <hyperlink ref="O707" r:id="rId1406" xr:uid="{00000000-0004-0000-0C00-00007D050000}"/>
    <hyperlink ref="N708" r:id="rId1407" xr:uid="{00000000-0004-0000-0C00-00007E050000}"/>
    <hyperlink ref="O708" r:id="rId1408" xr:uid="{00000000-0004-0000-0C00-00007F050000}"/>
    <hyperlink ref="N709" r:id="rId1409" xr:uid="{00000000-0004-0000-0C00-000080050000}"/>
    <hyperlink ref="O709" r:id="rId1410" xr:uid="{00000000-0004-0000-0C00-000081050000}"/>
    <hyperlink ref="N710" r:id="rId1411" xr:uid="{00000000-0004-0000-0C00-000082050000}"/>
    <hyperlink ref="O710" r:id="rId1412" xr:uid="{00000000-0004-0000-0C00-000083050000}"/>
    <hyperlink ref="N711" r:id="rId1413" xr:uid="{00000000-0004-0000-0C00-000084050000}"/>
    <hyperlink ref="O711" r:id="rId1414" xr:uid="{00000000-0004-0000-0C00-000085050000}"/>
    <hyperlink ref="N712" r:id="rId1415" xr:uid="{00000000-0004-0000-0C00-000086050000}"/>
    <hyperlink ref="O712" r:id="rId1416" xr:uid="{00000000-0004-0000-0C00-000087050000}"/>
    <hyperlink ref="N713" r:id="rId1417" xr:uid="{00000000-0004-0000-0C00-000088050000}"/>
    <hyperlink ref="O713" r:id="rId1418" xr:uid="{00000000-0004-0000-0C00-000089050000}"/>
    <hyperlink ref="N714" r:id="rId1419" xr:uid="{00000000-0004-0000-0C00-00008A050000}"/>
    <hyperlink ref="O714" r:id="rId1420" xr:uid="{00000000-0004-0000-0C00-00008B050000}"/>
    <hyperlink ref="N715" r:id="rId1421" xr:uid="{00000000-0004-0000-0C00-00008C050000}"/>
    <hyperlink ref="O715" r:id="rId1422" xr:uid="{00000000-0004-0000-0C00-00008D050000}"/>
    <hyperlink ref="N716" r:id="rId1423" xr:uid="{00000000-0004-0000-0C00-00008E050000}"/>
    <hyperlink ref="O716" r:id="rId1424" xr:uid="{00000000-0004-0000-0C00-00008F050000}"/>
    <hyperlink ref="N717" r:id="rId1425" xr:uid="{00000000-0004-0000-0C00-000090050000}"/>
    <hyperlink ref="O717" r:id="rId1426" xr:uid="{00000000-0004-0000-0C00-000091050000}"/>
    <hyperlink ref="N718" r:id="rId1427" xr:uid="{00000000-0004-0000-0C00-000092050000}"/>
    <hyperlink ref="O718" r:id="rId1428" xr:uid="{00000000-0004-0000-0C00-000093050000}"/>
    <hyperlink ref="N719" r:id="rId1429" xr:uid="{00000000-0004-0000-0C00-000094050000}"/>
    <hyperlink ref="O719" r:id="rId1430" xr:uid="{00000000-0004-0000-0C00-000095050000}"/>
    <hyperlink ref="N720" r:id="rId1431" xr:uid="{00000000-0004-0000-0C00-000096050000}"/>
    <hyperlink ref="O720" r:id="rId1432" xr:uid="{00000000-0004-0000-0C00-000097050000}"/>
    <hyperlink ref="N721" r:id="rId1433" xr:uid="{00000000-0004-0000-0C00-000098050000}"/>
    <hyperlink ref="O721" r:id="rId1434" xr:uid="{00000000-0004-0000-0C00-000099050000}"/>
    <hyperlink ref="N722" r:id="rId1435" xr:uid="{00000000-0004-0000-0C00-00009A050000}"/>
    <hyperlink ref="O722" r:id="rId1436" xr:uid="{00000000-0004-0000-0C00-00009B050000}"/>
    <hyperlink ref="N723" r:id="rId1437" xr:uid="{00000000-0004-0000-0C00-00009C050000}"/>
    <hyperlink ref="O723" r:id="rId1438" xr:uid="{00000000-0004-0000-0C00-00009D050000}"/>
    <hyperlink ref="N724" r:id="rId1439" xr:uid="{00000000-0004-0000-0C00-00009E050000}"/>
    <hyperlink ref="O724" r:id="rId1440" xr:uid="{00000000-0004-0000-0C00-00009F050000}"/>
    <hyperlink ref="N725" r:id="rId1441" xr:uid="{00000000-0004-0000-0C00-0000A0050000}"/>
    <hyperlink ref="O725" r:id="rId1442" xr:uid="{00000000-0004-0000-0C00-0000A1050000}"/>
    <hyperlink ref="N726" r:id="rId1443" xr:uid="{00000000-0004-0000-0C00-0000A2050000}"/>
    <hyperlink ref="O726" r:id="rId1444" xr:uid="{00000000-0004-0000-0C00-0000A3050000}"/>
    <hyperlink ref="N727" r:id="rId1445" xr:uid="{00000000-0004-0000-0C00-0000A4050000}"/>
    <hyperlink ref="O727" r:id="rId1446" xr:uid="{00000000-0004-0000-0C00-0000A5050000}"/>
    <hyperlink ref="N728" r:id="rId1447" xr:uid="{00000000-0004-0000-0C00-0000A6050000}"/>
    <hyperlink ref="O728" r:id="rId1448" xr:uid="{00000000-0004-0000-0C00-0000A7050000}"/>
    <hyperlink ref="N729" r:id="rId1449" xr:uid="{00000000-0004-0000-0C00-0000A8050000}"/>
    <hyperlink ref="O729" r:id="rId1450" xr:uid="{00000000-0004-0000-0C00-0000A9050000}"/>
    <hyperlink ref="N730" r:id="rId1451" xr:uid="{00000000-0004-0000-0C00-0000AA050000}"/>
    <hyperlink ref="O730" r:id="rId1452" xr:uid="{00000000-0004-0000-0C00-0000AB050000}"/>
    <hyperlink ref="N731" r:id="rId1453" xr:uid="{00000000-0004-0000-0C00-0000AC050000}"/>
    <hyperlink ref="O731" r:id="rId1454" xr:uid="{00000000-0004-0000-0C00-0000AD050000}"/>
    <hyperlink ref="N732" r:id="rId1455" xr:uid="{00000000-0004-0000-0C00-0000AE050000}"/>
    <hyperlink ref="O732" r:id="rId1456" xr:uid="{00000000-0004-0000-0C00-0000AF050000}"/>
    <hyperlink ref="N733" r:id="rId1457" xr:uid="{00000000-0004-0000-0C00-0000B0050000}"/>
    <hyperlink ref="O733" r:id="rId1458" xr:uid="{00000000-0004-0000-0C00-0000B1050000}"/>
    <hyperlink ref="N734" r:id="rId1459" xr:uid="{00000000-0004-0000-0C00-0000B2050000}"/>
    <hyperlink ref="O734" r:id="rId1460" xr:uid="{00000000-0004-0000-0C00-0000B3050000}"/>
    <hyperlink ref="N735" r:id="rId1461" xr:uid="{00000000-0004-0000-0C00-0000B4050000}"/>
    <hyperlink ref="O735" r:id="rId1462" xr:uid="{00000000-0004-0000-0C00-0000B5050000}"/>
    <hyperlink ref="N736" r:id="rId1463" xr:uid="{00000000-0004-0000-0C00-0000B6050000}"/>
    <hyperlink ref="O736" r:id="rId1464" xr:uid="{00000000-0004-0000-0C00-0000B7050000}"/>
    <hyperlink ref="N737" r:id="rId1465" xr:uid="{00000000-0004-0000-0C00-0000B8050000}"/>
    <hyperlink ref="O737" r:id="rId1466" xr:uid="{00000000-0004-0000-0C00-0000B9050000}"/>
    <hyperlink ref="N738" r:id="rId1467" xr:uid="{00000000-0004-0000-0C00-0000BA050000}"/>
    <hyperlink ref="O738" r:id="rId1468" xr:uid="{00000000-0004-0000-0C00-0000BB050000}"/>
    <hyperlink ref="N739" r:id="rId1469" xr:uid="{00000000-0004-0000-0C00-0000BC050000}"/>
    <hyperlink ref="O739" r:id="rId1470" xr:uid="{00000000-0004-0000-0C00-0000BD050000}"/>
    <hyperlink ref="N740" r:id="rId1471" xr:uid="{00000000-0004-0000-0C00-0000BE050000}"/>
    <hyperlink ref="O740" r:id="rId1472" xr:uid="{00000000-0004-0000-0C00-0000BF050000}"/>
    <hyperlink ref="N741" r:id="rId1473" xr:uid="{00000000-0004-0000-0C00-0000C0050000}"/>
    <hyperlink ref="N742" r:id="rId1474" xr:uid="{00000000-0004-0000-0C00-0000C1050000}"/>
    <hyperlink ref="O742" r:id="rId1475" xr:uid="{00000000-0004-0000-0C00-0000C2050000}"/>
    <hyperlink ref="N743" r:id="rId1476" xr:uid="{00000000-0004-0000-0C00-0000C3050000}"/>
    <hyperlink ref="O743" r:id="rId1477" xr:uid="{00000000-0004-0000-0C00-0000C4050000}"/>
    <hyperlink ref="N744" r:id="rId1478" xr:uid="{00000000-0004-0000-0C00-0000C5050000}"/>
    <hyperlink ref="O744" r:id="rId1479" xr:uid="{00000000-0004-0000-0C00-0000C6050000}"/>
    <hyperlink ref="N745" r:id="rId1480" xr:uid="{00000000-0004-0000-0C00-0000C7050000}"/>
    <hyperlink ref="O745" r:id="rId1481" xr:uid="{00000000-0004-0000-0C00-0000C8050000}"/>
    <hyperlink ref="N746" r:id="rId1482" xr:uid="{00000000-0004-0000-0C00-0000C9050000}"/>
    <hyperlink ref="O746" r:id="rId1483" xr:uid="{00000000-0004-0000-0C00-0000CA050000}"/>
    <hyperlink ref="N747" r:id="rId1484" xr:uid="{00000000-0004-0000-0C00-0000CB050000}"/>
    <hyperlink ref="O747" r:id="rId1485" xr:uid="{00000000-0004-0000-0C00-0000CC050000}"/>
    <hyperlink ref="N748" r:id="rId1486" xr:uid="{00000000-0004-0000-0C00-0000CD050000}"/>
    <hyperlink ref="O748" r:id="rId1487" xr:uid="{00000000-0004-0000-0C00-0000CE050000}"/>
    <hyperlink ref="N749" r:id="rId1488" xr:uid="{00000000-0004-0000-0C00-0000CF050000}"/>
    <hyperlink ref="O749" r:id="rId1489" xr:uid="{00000000-0004-0000-0C00-0000D0050000}"/>
    <hyperlink ref="N750" r:id="rId1490" xr:uid="{00000000-0004-0000-0C00-0000D1050000}"/>
    <hyperlink ref="O750" r:id="rId1491" xr:uid="{00000000-0004-0000-0C00-0000D2050000}"/>
    <hyperlink ref="N751" r:id="rId1492" xr:uid="{00000000-0004-0000-0C00-0000D3050000}"/>
    <hyperlink ref="O751" r:id="rId1493" xr:uid="{00000000-0004-0000-0C00-0000D4050000}"/>
    <hyperlink ref="N752" r:id="rId1494" xr:uid="{00000000-0004-0000-0C00-0000D5050000}"/>
    <hyperlink ref="O752" r:id="rId1495" xr:uid="{00000000-0004-0000-0C00-0000D6050000}"/>
    <hyperlink ref="N753" r:id="rId1496" xr:uid="{00000000-0004-0000-0C00-0000D7050000}"/>
    <hyperlink ref="O753" r:id="rId1497" xr:uid="{00000000-0004-0000-0C00-0000D8050000}"/>
    <hyperlink ref="N754" r:id="rId1498" xr:uid="{00000000-0004-0000-0C00-0000D9050000}"/>
    <hyperlink ref="N755" r:id="rId1499" xr:uid="{00000000-0004-0000-0C00-0000DA050000}"/>
    <hyperlink ref="O755" r:id="rId1500" xr:uid="{00000000-0004-0000-0C00-0000DB050000}"/>
    <hyperlink ref="N756" r:id="rId1501" xr:uid="{00000000-0004-0000-0C00-0000DC050000}"/>
    <hyperlink ref="O756" r:id="rId1502" xr:uid="{00000000-0004-0000-0C00-0000DD050000}"/>
    <hyperlink ref="N757" r:id="rId1503" xr:uid="{00000000-0004-0000-0C00-0000DE050000}"/>
    <hyperlink ref="O757" r:id="rId1504" xr:uid="{00000000-0004-0000-0C00-0000DF050000}"/>
    <hyperlink ref="N758" r:id="rId1505" xr:uid="{00000000-0004-0000-0C00-0000E0050000}"/>
    <hyperlink ref="O758" r:id="rId1506" xr:uid="{00000000-0004-0000-0C00-0000E1050000}"/>
    <hyperlink ref="N759" r:id="rId1507" xr:uid="{00000000-0004-0000-0C00-0000E2050000}"/>
    <hyperlink ref="O759" r:id="rId1508" xr:uid="{00000000-0004-0000-0C00-0000E3050000}"/>
    <hyperlink ref="N760" r:id="rId1509" xr:uid="{00000000-0004-0000-0C00-0000E4050000}"/>
    <hyperlink ref="O760" r:id="rId1510" xr:uid="{00000000-0004-0000-0C00-0000E5050000}"/>
    <hyperlink ref="N761" r:id="rId1511" xr:uid="{00000000-0004-0000-0C00-0000E6050000}"/>
    <hyperlink ref="O761" r:id="rId1512" xr:uid="{00000000-0004-0000-0C00-0000E7050000}"/>
    <hyperlink ref="N762" r:id="rId1513" xr:uid="{00000000-0004-0000-0C00-0000E8050000}"/>
    <hyperlink ref="O762" r:id="rId1514" xr:uid="{00000000-0004-0000-0C00-0000E9050000}"/>
    <hyperlink ref="N763" r:id="rId1515" xr:uid="{00000000-0004-0000-0C00-0000EA050000}"/>
    <hyperlink ref="O763" r:id="rId1516" xr:uid="{00000000-0004-0000-0C00-0000EB050000}"/>
    <hyperlink ref="N764" r:id="rId1517" xr:uid="{00000000-0004-0000-0C00-0000EC050000}"/>
    <hyperlink ref="O764" r:id="rId1518" xr:uid="{00000000-0004-0000-0C00-0000ED050000}"/>
    <hyperlink ref="N765" r:id="rId1519" xr:uid="{00000000-0004-0000-0C00-0000EE050000}"/>
    <hyperlink ref="O765" r:id="rId1520" xr:uid="{00000000-0004-0000-0C00-0000EF050000}"/>
    <hyperlink ref="N766" r:id="rId1521" xr:uid="{00000000-0004-0000-0C00-0000F0050000}"/>
    <hyperlink ref="O766" r:id="rId1522" xr:uid="{00000000-0004-0000-0C00-0000F1050000}"/>
    <hyperlink ref="N767" r:id="rId1523" xr:uid="{00000000-0004-0000-0C00-0000F2050000}"/>
    <hyperlink ref="O767" r:id="rId1524" xr:uid="{00000000-0004-0000-0C00-0000F3050000}"/>
    <hyperlink ref="N768" r:id="rId1525" xr:uid="{00000000-0004-0000-0C00-0000F4050000}"/>
    <hyperlink ref="O768" r:id="rId1526" xr:uid="{00000000-0004-0000-0C00-0000F5050000}"/>
    <hyperlink ref="N769" r:id="rId1527" xr:uid="{00000000-0004-0000-0C00-0000F6050000}"/>
    <hyperlink ref="O769" r:id="rId1528" xr:uid="{00000000-0004-0000-0C00-0000F7050000}"/>
    <hyperlink ref="N770" r:id="rId1529" xr:uid="{00000000-0004-0000-0C00-0000F8050000}"/>
    <hyperlink ref="O770" r:id="rId1530" xr:uid="{00000000-0004-0000-0C00-0000F9050000}"/>
    <hyperlink ref="N771" r:id="rId1531" xr:uid="{00000000-0004-0000-0C00-0000FA050000}"/>
    <hyperlink ref="O771" r:id="rId1532" xr:uid="{00000000-0004-0000-0C00-0000FB050000}"/>
    <hyperlink ref="N772" r:id="rId1533" xr:uid="{00000000-0004-0000-0C00-0000FC050000}"/>
    <hyperlink ref="O772" r:id="rId1534" xr:uid="{00000000-0004-0000-0C00-0000FD050000}"/>
    <hyperlink ref="N773" r:id="rId1535" xr:uid="{00000000-0004-0000-0C00-0000FE050000}"/>
    <hyperlink ref="O773" r:id="rId1536" xr:uid="{00000000-0004-0000-0C00-0000FF050000}"/>
    <hyperlink ref="N774" r:id="rId1537" xr:uid="{00000000-0004-0000-0C00-000000060000}"/>
    <hyperlink ref="O774" r:id="rId1538" xr:uid="{00000000-0004-0000-0C00-000001060000}"/>
    <hyperlink ref="N775" r:id="rId1539" xr:uid="{00000000-0004-0000-0C00-000002060000}"/>
    <hyperlink ref="O775" r:id="rId1540" xr:uid="{00000000-0004-0000-0C00-000003060000}"/>
    <hyperlink ref="N776" r:id="rId1541" xr:uid="{00000000-0004-0000-0C00-000004060000}"/>
    <hyperlink ref="O776" r:id="rId1542" xr:uid="{00000000-0004-0000-0C00-000005060000}"/>
    <hyperlink ref="N777" r:id="rId1543" xr:uid="{00000000-0004-0000-0C00-000006060000}"/>
    <hyperlink ref="O777" r:id="rId1544" xr:uid="{00000000-0004-0000-0C00-000007060000}"/>
    <hyperlink ref="N778" r:id="rId1545" xr:uid="{00000000-0004-0000-0C00-000008060000}"/>
    <hyperlink ref="O778" r:id="rId1546" xr:uid="{00000000-0004-0000-0C00-000009060000}"/>
    <hyperlink ref="N779" r:id="rId1547" xr:uid="{00000000-0004-0000-0C00-00000A060000}"/>
    <hyperlink ref="O779" r:id="rId1548" xr:uid="{00000000-0004-0000-0C00-00000B060000}"/>
    <hyperlink ref="N780" r:id="rId1549" xr:uid="{00000000-0004-0000-0C00-00000C060000}"/>
    <hyperlink ref="O780" r:id="rId1550" xr:uid="{00000000-0004-0000-0C00-00000D060000}"/>
    <hyperlink ref="N781" r:id="rId1551" xr:uid="{00000000-0004-0000-0C00-00000E060000}"/>
    <hyperlink ref="O781" r:id="rId1552" xr:uid="{00000000-0004-0000-0C00-00000F060000}"/>
    <hyperlink ref="N782" r:id="rId1553" xr:uid="{00000000-0004-0000-0C00-000010060000}"/>
    <hyperlink ref="O782" r:id="rId1554" xr:uid="{00000000-0004-0000-0C00-000011060000}"/>
    <hyperlink ref="N783" r:id="rId1555" xr:uid="{00000000-0004-0000-0C00-000012060000}"/>
    <hyperlink ref="O783" r:id="rId1556" xr:uid="{00000000-0004-0000-0C00-000013060000}"/>
    <hyperlink ref="N784" r:id="rId1557" xr:uid="{00000000-0004-0000-0C00-000014060000}"/>
    <hyperlink ref="O784" r:id="rId1558" xr:uid="{00000000-0004-0000-0C00-000015060000}"/>
    <hyperlink ref="N785" r:id="rId1559" xr:uid="{00000000-0004-0000-0C00-000016060000}"/>
    <hyperlink ref="O785" r:id="rId1560" xr:uid="{00000000-0004-0000-0C00-000017060000}"/>
    <hyperlink ref="N786" r:id="rId1561" xr:uid="{00000000-0004-0000-0C00-000018060000}"/>
    <hyperlink ref="O786" r:id="rId1562" xr:uid="{00000000-0004-0000-0C00-000019060000}"/>
    <hyperlink ref="N787" r:id="rId1563" xr:uid="{00000000-0004-0000-0C00-00001A060000}"/>
    <hyperlink ref="O787" r:id="rId1564" xr:uid="{00000000-0004-0000-0C00-00001B060000}"/>
    <hyperlink ref="N788" r:id="rId1565" xr:uid="{00000000-0004-0000-0C00-00001C060000}"/>
    <hyperlink ref="O788" r:id="rId1566" xr:uid="{00000000-0004-0000-0C00-00001D060000}"/>
    <hyperlink ref="N789" r:id="rId1567" xr:uid="{00000000-0004-0000-0C00-00001E060000}"/>
    <hyperlink ref="O789" r:id="rId1568" xr:uid="{00000000-0004-0000-0C00-00001F060000}"/>
    <hyperlink ref="N790" r:id="rId1569" xr:uid="{00000000-0004-0000-0C00-000020060000}"/>
    <hyperlink ref="O790" r:id="rId1570" xr:uid="{00000000-0004-0000-0C00-000021060000}"/>
    <hyperlink ref="N791" r:id="rId1571" xr:uid="{00000000-0004-0000-0C00-000022060000}"/>
    <hyperlink ref="O791" r:id="rId1572" xr:uid="{00000000-0004-0000-0C00-000023060000}"/>
    <hyperlink ref="N792" r:id="rId1573" xr:uid="{00000000-0004-0000-0C00-000024060000}"/>
    <hyperlink ref="O792" r:id="rId1574" xr:uid="{00000000-0004-0000-0C00-000025060000}"/>
    <hyperlink ref="N793" r:id="rId1575" xr:uid="{00000000-0004-0000-0C00-000026060000}"/>
    <hyperlink ref="O793" r:id="rId1576" xr:uid="{00000000-0004-0000-0C00-000027060000}"/>
    <hyperlink ref="N794" r:id="rId1577" xr:uid="{00000000-0004-0000-0C00-000028060000}"/>
    <hyperlink ref="N795" r:id="rId1578" xr:uid="{00000000-0004-0000-0C00-000029060000}"/>
    <hyperlink ref="O795" r:id="rId1579" xr:uid="{00000000-0004-0000-0C00-00002A060000}"/>
    <hyperlink ref="N796" r:id="rId1580" xr:uid="{00000000-0004-0000-0C00-00002B060000}"/>
    <hyperlink ref="O796" r:id="rId1581" xr:uid="{00000000-0004-0000-0C00-00002C060000}"/>
    <hyperlink ref="N797" r:id="rId1582" xr:uid="{00000000-0004-0000-0C00-00002D060000}"/>
    <hyperlink ref="O797" r:id="rId1583" xr:uid="{00000000-0004-0000-0C00-00002E060000}"/>
    <hyperlink ref="N798" r:id="rId1584" xr:uid="{00000000-0004-0000-0C00-00002F060000}"/>
    <hyperlink ref="O798" r:id="rId1585" xr:uid="{00000000-0004-0000-0C00-000030060000}"/>
    <hyperlink ref="N799" r:id="rId1586" xr:uid="{00000000-0004-0000-0C00-000031060000}"/>
    <hyperlink ref="O799" r:id="rId1587" xr:uid="{00000000-0004-0000-0C00-000032060000}"/>
    <hyperlink ref="N800" r:id="rId1588" xr:uid="{00000000-0004-0000-0C00-000033060000}"/>
    <hyperlink ref="O800" r:id="rId1589" xr:uid="{00000000-0004-0000-0C00-000034060000}"/>
    <hyperlink ref="N801" r:id="rId1590" xr:uid="{00000000-0004-0000-0C00-000035060000}"/>
    <hyperlink ref="O801" r:id="rId1591" xr:uid="{00000000-0004-0000-0C00-000036060000}"/>
    <hyperlink ref="N802" r:id="rId1592" xr:uid="{00000000-0004-0000-0C00-000037060000}"/>
    <hyperlink ref="O802" r:id="rId1593" xr:uid="{00000000-0004-0000-0C00-000038060000}"/>
    <hyperlink ref="N803" r:id="rId1594" xr:uid="{00000000-0004-0000-0C00-000039060000}"/>
    <hyperlink ref="O803" r:id="rId1595" xr:uid="{00000000-0004-0000-0C00-00003A060000}"/>
    <hyperlink ref="N804" r:id="rId1596" xr:uid="{00000000-0004-0000-0C00-00003B060000}"/>
    <hyperlink ref="O804" r:id="rId1597" xr:uid="{00000000-0004-0000-0C00-00003C060000}"/>
    <hyperlink ref="N805" r:id="rId1598" xr:uid="{00000000-0004-0000-0C00-00003D060000}"/>
    <hyperlink ref="O805" r:id="rId1599" xr:uid="{00000000-0004-0000-0C00-00003E060000}"/>
    <hyperlink ref="N806" r:id="rId1600" xr:uid="{00000000-0004-0000-0C00-00003F060000}"/>
    <hyperlink ref="O806" r:id="rId1601" xr:uid="{00000000-0004-0000-0C00-000040060000}"/>
    <hyperlink ref="N807" r:id="rId1602" xr:uid="{00000000-0004-0000-0C00-000041060000}"/>
    <hyperlink ref="O807" r:id="rId1603" xr:uid="{00000000-0004-0000-0C00-000042060000}"/>
    <hyperlink ref="N808" r:id="rId1604" xr:uid="{00000000-0004-0000-0C00-000043060000}"/>
    <hyperlink ref="O808" r:id="rId1605" xr:uid="{00000000-0004-0000-0C00-000044060000}"/>
    <hyperlink ref="N809" r:id="rId1606" xr:uid="{00000000-0004-0000-0C00-000045060000}"/>
    <hyperlink ref="O809" r:id="rId1607" xr:uid="{00000000-0004-0000-0C00-000046060000}"/>
    <hyperlink ref="N810" r:id="rId1608" xr:uid="{00000000-0004-0000-0C00-000047060000}"/>
    <hyperlink ref="O810" r:id="rId1609" xr:uid="{00000000-0004-0000-0C00-000048060000}"/>
    <hyperlink ref="N811" r:id="rId1610" xr:uid="{00000000-0004-0000-0C00-000049060000}"/>
    <hyperlink ref="O811" r:id="rId1611" xr:uid="{00000000-0004-0000-0C00-00004A060000}"/>
    <hyperlink ref="N812" r:id="rId1612" xr:uid="{00000000-0004-0000-0C00-00004B060000}"/>
    <hyperlink ref="O812" r:id="rId1613" xr:uid="{00000000-0004-0000-0C00-00004C060000}"/>
    <hyperlink ref="N813" r:id="rId1614" xr:uid="{00000000-0004-0000-0C00-00004D060000}"/>
    <hyperlink ref="O813" r:id="rId1615" xr:uid="{00000000-0004-0000-0C00-00004E060000}"/>
    <hyperlink ref="N814" r:id="rId1616" xr:uid="{00000000-0004-0000-0C00-00004F060000}"/>
    <hyperlink ref="O814" r:id="rId1617" xr:uid="{00000000-0004-0000-0C00-000050060000}"/>
    <hyperlink ref="N815" r:id="rId1618" xr:uid="{00000000-0004-0000-0C00-000051060000}"/>
    <hyperlink ref="O815" r:id="rId1619" xr:uid="{00000000-0004-0000-0C00-000052060000}"/>
    <hyperlink ref="N816" r:id="rId1620" xr:uid="{00000000-0004-0000-0C00-000053060000}"/>
    <hyperlink ref="O816" r:id="rId1621" xr:uid="{00000000-0004-0000-0C00-000054060000}"/>
    <hyperlink ref="N817" r:id="rId1622" xr:uid="{00000000-0004-0000-0C00-000055060000}"/>
    <hyperlink ref="O817" r:id="rId1623" xr:uid="{00000000-0004-0000-0C00-000056060000}"/>
    <hyperlink ref="N818" r:id="rId1624" xr:uid="{00000000-0004-0000-0C00-000057060000}"/>
    <hyperlink ref="O818" r:id="rId1625" xr:uid="{00000000-0004-0000-0C00-000058060000}"/>
    <hyperlink ref="N819" r:id="rId1626" xr:uid="{00000000-0004-0000-0C00-000059060000}"/>
    <hyperlink ref="O819" r:id="rId1627" xr:uid="{00000000-0004-0000-0C00-00005A060000}"/>
    <hyperlink ref="N820" r:id="rId1628" xr:uid="{00000000-0004-0000-0C00-00005B060000}"/>
    <hyperlink ref="O820" r:id="rId1629" xr:uid="{00000000-0004-0000-0C00-00005C060000}"/>
    <hyperlink ref="N821" r:id="rId1630" xr:uid="{00000000-0004-0000-0C00-00005D060000}"/>
    <hyperlink ref="O821" r:id="rId1631" xr:uid="{00000000-0004-0000-0C00-00005E060000}"/>
    <hyperlink ref="N822" r:id="rId1632" xr:uid="{00000000-0004-0000-0C00-00005F060000}"/>
    <hyperlink ref="O822" r:id="rId1633" xr:uid="{00000000-0004-0000-0C00-000060060000}"/>
    <hyperlink ref="N823" r:id="rId1634" xr:uid="{00000000-0004-0000-0C00-000061060000}"/>
    <hyperlink ref="O823" r:id="rId1635" xr:uid="{00000000-0004-0000-0C00-000062060000}"/>
    <hyperlink ref="N824" r:id="rId1636" xr:uid="{00000000-0004-0000-0C00-000063060000}"/>
    <hyperlink ref="O824" r:id="rId1637" xr:uid="{00000000-0004-0000-0C00-000064060000}"/>
    <hyperlink ref="N825" r:id="rId1638" xr:uid="{00000000-0004-0000-0C00-000065060000}"/>
    <hyperlink ref="O825" r:id="rId1639" xr:uid="{00000000-0004-0000-0C00-000066060000}"/>
    <hyperlink ref="N826" r:id="rId1640" xr:uid="{00000000-0004-0000-0C00-000067060000}"/>
    <hyperlink ref="O826" r:id="rId1641" xr:uid="{00000000-0004-0000-0C00-000068060000}"/>
    <hyperlink ref="N827" r:id="rId1642" xr:uid="{00000000-0004-0000-0C00-000069060000}"/>
    <hyperlink ref="O827" r:id="rId1643" xr:uid="{00000000-0004-0000-0C00-00006A060000}"/>
    <hyperlink ref="N828" r:id="rId1644" xr:uid="{00000000-0004-0000-0C00-00006B060000}"/>
    <hyperlink ref="O828" r:id="rId1645" xr:uid="{00000000-0004-0000-0C00-00006C060000}"/>
    <hyperlink ref="N829" r:id="rId1646" xr:uid="{00000000-0004-0000-0C00-00006D060000}"/>
    <hyperlink ref="O829" r:id="rId1647" xr:uid="{00000000-0004-0000-0C00-00006E060000}"/>
    <hyperlink ref="N830" r:id="rId1648" xr:uid="{00000000-0004-0000-0C00-00006F060000}"/>
    <hyperlink ref="O830" r:id="rId1649" xr:uid="{00000000-0004-0000-0C00-000070060000}"/>
    <hyperlink ref="N831" r:id="rId1650" xr:uid="{00000000-0004-0000-0C00-000071060000}"/>
    <hyperlink ref="N832" r:id="rId1651" xr:uid="{00000000-0004-0000-0C00-000072060000}"/>
    <hyperlink ref="O832" r:id="rId1652" xr:uid="{00000000-0004-0000-0C00-000073060000}"/>
    <hyperlink ref="N833" r:id="rId1653" xr:uid="{00000000-0004-0000-0C00-000074060000}"/>
    <hyperlink ref="O833" r:id="rId1654" xr:uid="{00000000-0004-0000-0C00-000075060000}"/>
    <hyperlink ref="N834" r:id="rId1655" xr:uid="{00000000-0004-0000-0C00-000076060000}"/>
    <hyperlink ref="O834" r:id="rId1656" xr:uid="{00000000-0004-0000-0C00-000077060000}"/>
    <hyperlink ref="N835" r:id="rId1657" xr:uid="{00000000-0004-0000-0C00-000078060000}"/>
    <hyperlink ref="O835" r:id="rId1658" xr:uid="{00000000-0004-0000-0C00-000079060000}"/>
    <hyperlink ref="N836" r:id="rId1659" xr:uid="{00000000-0004-0000-0C00-00007A060000}"/>
    <hyperlink ref="O836" r:id="rId1660" xr:uid="{00000000-0004-0000-0C00-00007B060000}"/>
    <hyperlink ref="N837" r:id="rId1661" xr:uid="{00000000-0004-0000-0C00-00007C060000}"/>
    <hyperlink ref="O837" r:id="rId1662" xr:uid="{00000000-0004-0000-0C00-00007D060000}"/>
    <hyperlink ref="N838" r:id="rId1663" xr:uid="{00000000-0004-0000-0C00-00007E060000}"/>
    <hyperlink ref="O838" r:id="rId1664" xr:uid="{00000000-0004-0000-0C00-00007F060000}"/>
    <hyperlink ref="N839" r:id="rId1665" xr:uid="{00000000-0004-0000-0C00-000080060000}"/>
    <hyperlink ref="O839" r:id="rId1666" xr:uid="{00000000-0004-0000-0C00-000081060000}"/>
    <hyperlink ref="N840" r:id="rId1667" xr:uid="{00000000-0004-0000-0C00-000082060000}"/>
    <hyperlink ref="O840" r:id="rId1668" xr:uid="{00000000-0004-0000-0C00-000083060000}"/>
    <hyperlink ref="N841" r:id="rId1669" xr:uid="{00000000-0004-0000-0C00-000084060000}"/>
    <hyperlink ref="O841" r:id="rId1670" xr:uid="{00000000-0004-0000-0C00-000085060000}"/>
    <hyperlink ref="N842" r:id="rId1671" xr:uid="{00000000-0004-0000-0C00-000086060000}"/>
    <hyperlink ref="O842" r:id="rId1672" xr:uid="{00000000-0004-0000-0C00-000087060000}"/>
    <hyperlink ref="N843" r:id="rId1673" xr:uid="{00000000-0004-0000-0C00-000088060000}"/>
    <hyperlink ref="N844" r:id="rId1674" xr:uid="{00000000-0004-0000-0C00-000089060000}"/>
    <hyperlink ref="O844" r:id="rId1675" xr:uid="{00000000-0004-0000-0C00-00008A060000}"/>
    <hyperlink ref="N845" r:id="rId1676" xr:uid="{00000000-0004-0000-0C00-00008B060000}"/>
    <hyperlink ref="O845" r:id="rId1677" xr:uid="{00000000-0004-0000-0C00-00008C060000}"/>
    <hyperlink ref="N846" r:id="rId1678" xr:uid="{00000000-0004-0000-0C00-00008D060000}"/>
    <hyperlink ref="O846" r:id="rId1679" xr:uid="{00000000-0004-0000-0C00-00008E060000}"/>
    <hyperlink ref="N847" r:id="rId1680" xr:uid="{00000000-0004-0000-0C00-00008F060000}"/>
    <hyperlink ref="O847" r:id="rId1681" xr:uid="{00000000-0004-0000-0C00-000090060000}"/>
    <hyperlink ref="N848" r:id="rId1682" xr:uid="{00000000-0004-0000-0C00-000091060000}"/>
    <hyperlink ref="O848" r:id="rId1683" xr:uid="{00000000-0004-0000-0C00-000092060000}"/>
    <hyperlink ref="N849" r:id="rId1684" xr:uid="{00000000-0004-0000-0C00-000093060000}"/>
    <hyperlink ref="O849" r:id="rId1685" xr:uid="{00000000-0004-0000-0C00-000094060000}"/>
    <hyperlink ref="N850" r:id="rId1686" xr:uid="{00000000-0004-0000-0C00-000095060000}"/>
    <hyperlink ref="O850" r:id="rId1687" xr:uid="{00000000-0004-0000-0C00-000096060000}"/>
    <hyperlink ref="N851" r:id="rId1688" xr:uid="{00000000-0004-0000-0C00-000097060000}"/>
    <hyperlink ref="O851" r:id="rId1689" xr:uid="{00000000-0004-0000-0C00-000098060000}"/>
    <hyperlink ref="N852" r:id="rId1690" xr:uid="{00000000-0004-0000-0C00-000099060000}"/>
    <hyperlink ref="N853" r:id="rId1691" xr:uid="{00000000-0004-0000-0C00-00009A060000}"/>
    <hyperlink ref="O853" r:id="rId1692" xr:uid="{00000000-0004-0000-0C00-00009B060000}"/>
    <hyperlink ref="N854" r:id="rId1693" xr:uid="{00000000-0004-0000-0C00-00009C060000}"/>
    <hyperlink ref="O854" r:id="rId1694" xr:uid="{00000000-0004-0000-0C00-00009D060000}"/>
    <hyperlink ref="N855" r:id="rId1695" xr:uid="{00000000-0004-0000-0C00-00009E060000}"/>
    <hyperlink ref="O855" r:id="rId1696" xr:uid="{00000000-0004-0000-0C00-00009F060000}"/>
    <hyperlink ref="N856" r:id="rId1697" xr:uid="{00000000-0004-0000-0C00-0000A0060000}"/>
    <hyperlink ref="O856" r:id="rId1698" xr:uid="{00000000-0004-0000-0C00-0000A1060000}"/>
    <hyperlink ref="N857" r:id="rId1699" xr:uid="{00000000-0004-0000-0C00-0000A2060000}"/>
    <hyperlink ref="O857" r:id="rId1700" xr:uid="{00000000-0004-0000-0C00-0000A3060000}"/>
    <hyperlink ref="N858" r:id="rId1701" xr:uid="{00000000-0004-0000-0C00-0000A4060000}"/>
    <hyperlink ref="O858" r:id="rId1702" xr:uid="{00000000-0004-0000-0C00-0000A5060000}"/>
    <hyperlink ref="N859" r:id="rId1703" xr:uid="{00000000-0004-0000-0C00-0000A6060000}"/>
    <hyperlink ref="O859" r:id="rId1704" xr:uid="{00000000-0004-0000-0C00-0000A7060000}"/>
    <hyperlink ref="N860" r:id="rId1705" xr:uid="{00000000-0004-0000-0C00-0000A8060000}"/>
    <hyperlink ref="O860" r:id="rId1706" xr:uid="{00000000-0004-0000-0C00-0000A9060000}"/>
    <hyperlink ref="N861" r:id="rId1707" xr:uid="{00000000-0004-0000-0C00-0000AA060000}"/>
    <hyperlink ref="O861" r:id="rId1708" xr:uid="{00000000-0004-0000-0C00-0000AB060000}"/>
    <hyperlink ref="N862" r:id="rId1709" xr:uid="{00000000-0004-0000-0C00-0000AC060000}"/>
    <hyperlink ref="O862" r:id="rId1710" xr:uid="{00000000-0004-0000-0C00-0000AD060000}"/>
    <hyperlink ref="N863" r:id="rId1711" xr:uid="{00000000-0004-0000-0C00-0000AE060000}"/>
    <hyperlink ref="O863" r:id="rId1712" xr:uid="{00000000-0004-0000-0C00-0000AF060000}"/>
    <hyperlink ref="N864" r:id="rId1713" xr:uid="{00000000-0004-0000-0C00-0000B0060000}"/>
    <hyperlink ref="O864" r:id="rId1714" xr:uid="{00000000-0004-0000-0C00-0000B1060000}"/>
    <hyperlink ref="N865" r:id="rId1715" xr:uid="{00000000-0004-0000-0C00-0000B2060000}"/>
    <hyperlink ref="O865" r:id="rId1716" xr:uid="{00000000-0004-0000-0C00-0000B3060000}"/>
    <hyperlink ref="N866" r:id="rId1717" xr:uid="{00000000-0004-0000-0C00-0000B4060000}"/>
    <hyperlink ref="O866" r:id="rId1718" xr:uid="{00000000-0004-0000-0C00-0000B5060000}"/>
    <hyperlink ref="N867" r:id="rId1719" xr:uid="{00000000-0004-0000-0C00-0000B6060000}"/>
    <hyperlink ref="O867" r:id="rId1720" xr:uid="{00000000-0004-0000-0C00-0000B7060000}"/>
    <hyperlink ref="N868" r:id="rId1721" xr:uid="{00000000-0004-0000-0C00-0000B8060000}"/>
    <hyperlink ref="O868" r:id="rId1722" xr:uid="{00000000-0004-0000-0C00-0000B9060000}"/>
    <hyperlink ref="N869" r:id="rId1723" xr:uid="{00000000-0004-0000-0C00-0000BA060000}"/>
    <hyperlink ref="N870" r:id="rId1724" xr:uid="{00000000-0004-0000-0C00-0000BB060000}"/>
    <hyperlink ref="O870" r:id="rId1725" xr:uid="{00000000-0004-0000-0C00-0000BC060000}"/>
    <hyperlink ref="N871" r:id="rId1726" xr:uid="{00000000-0004-0000-0C00-0000BD060000}"/>
    <hyperlink ref="O871" r:id="rId1727" xr:uid="{00000000-0004-0000-0C00-0000BE060000}"/>
    <hyperlink ref="N872" r:id="rId1728" xr:uid="{00000000-0004-0000-0C00-0000BF060000}"/>
    <hyperlink ref="O872" r:id="rId1729" xr:uid="{00000000-0004-0000-0C00-0000C0060000}"/>
    <hyperlink ref="N873" r:id="rId1730" xr:uid="{00000000-0004-0000-0C00-0000C1060000}"/>
    <hyperlink ref="O873" r:id="rId1731" xr:uid="{00000000-0004-0000-0C00-0000C2060000}"/>
    <hyperlink ref="N874" r:id="rId1732" xr:uid="{00000000-0004-0000-0C00-0000C3060000}"/>
    <hyperlink ref="O874" r:id="rId1733" xr:uid="{00000000-0004-0000-0C00-0000C4060000}"/>
    <hyperlink ref="N875" r:id="rId1734" xr:uid="{00000000-0004-0000-0C00-0000C5060000}"/>
    <hyperlink ref="O875" r:id="rId1735" xr:uid="{00000000-0004-0000-0C00-0000C6060000}"/>
    <hyperlink ref="N876" r:id="rId1736" xr:uid="{00000000-0004-0000-0C00-0000C7060000}"/>
    <hyperlink ref="O876" r:id="rId1737" xr:uid="{00000000-0004-0000-0C00-0000C8060000}"/>
    <hyperlink ref="N877" r:id="rId1738" xr:uid="{00000000-0004-0000-0C00-0000C9060000}"/>
    <hyperlink ref="O877" r:id="rId1739" xr:uid="{00000000-0004-0000-0C00-0000CA060000}"/>
    <hyperlink ref="N878" r:id="rId1740" xr:uid="{00000000-0004-0000-0C00-0000CB060000}"/>
    <hyperlink ref="O878" r:id="rId1741" xr:uid="{00000000-0004-0000-0C00-0000CC060000}"/>
    <hyperlink ref="N879" r:id="rId1742" xr:uid="{00000000-0004-0000-0C00-0000CD060000}"/>
    <hyperlink ref="N880" r:id="rId1743" xr:uid="{00000000-0004-0000-0C00-0000CE060000}"/>
    <hyperlink ref="O880" r:id="rId1744" xr:uid="{00000000-0004-0000-0C00-0000CF060000}"/>
    <hyperlink ref="N881" r:id="rId1745" xr:uid="{00000000-0004-0000-0C00-0000D0060000}"/>
    <hyperlink ref="O881" r:id="rId1746" xr:uid="{00000000-0004-0000-0C00-0000D1060000}"/>
    <hyperlink ref="N882" r:id="rId1747" xr:uid="{00000000-0004-0000-0C00-0000D2060000}"/>
    <hyperlink ref="O882" r:id="rId1748" xr:uid="{00000000-0004-0000-0C00-0000D3060000}"/>
    <hyperlink ref="N883" r:id="rId1749" xr:uid="{00000000-0004-0000-0C00-0000D4060000}"/>
    <hyperlink ref="O883" r:id="rId1750" xr:uid="{00000000-0004-0000-0C00-0000D5060000}"/>
    <hyperlink ref="N884" r:id="rId1751" xr:uid="{00000000-0004-0000-0C00-0000D6060000}"/>
    <hyperlink ref="O884" r:id="rId1752" xr:uid="{00000000-0004-0000-0C00-0000D7060000}"/>
    <hyperlink ref="N885" r:id="rId1753" xr:uid="{00000000-0004-0000-0C00-0000D8060000}"/>
    <hyperlink ref="N886" r:id="rId1754" xr:uid="{00000000-0004-0000-0C00-0000D9060000}"/>
    <hyperlink ref="O886" r:id="rId1755" xr:uid="{00000000-0004-0000-0C00-0000DA060000}"/>
    <hyperlink ref="N887" r:id="rId1756" xr:uid="{00000000-0004-0000-0C00-0000DB060000}"/>
    <hyperlink ref="O887" r:id="rId1757" xr:uid="{00000000-0004-0000-0C00-0000DC060000}"/>
    <hyperlink ref="N888" r:id="rId1758" xr:uid="{00000000-0004-0000-0C00-0000DD060000}"/>
    <hyperlink ref="O888" r:id="rId1759" xr:uid="{00000000-0004-0000-0C00-0000DE060000}"/>
    <hyperlink ref="N889" r:id="rId1760" xr:uid="{00000000-0004-0000-0C00-0000DF060000}"/>
    <hyperlink ref="O889" r:id="rId1761" xr:uid="{00000000-0004-0000-0C00-0000E0060000}"/>
    <hyperlink ref="N890" r:id="rId1762" xr:uid="{00000000-0004-0000-0C00-0000E1060000}"/>
    <hyperlink ref="N891" r:id="rId1763" xr:uid="{00000000-0004-0000-0C00-0000E2060000}"/>
    <hyperlink ref="O891" r:id="rId1764" xr:uid="{00000000-0004-0000-0C00-0000E3060000}"/>
    <hyperlink ref="N892" r:id="rId1765" xr:uid="{00000000-0004-0000-0C00-0000E4060000}"/>
    <hyperlink ref="O892" r:id="rId1766" xr:uid="{00000000-0004-0000-0C00-0000E5060000}"/>
    <hyperlink ref="N893" r:id="rId1767" xr:uid="{00000000-0004-0000-0C00-0000E6060000}"/>
    <hyperlink ref="O893" r:id="rId1768" xr:uid="{00000000-0004-0000-0C00-0000E7060000}"/>
    <hyperlink ref="N894" r:id="rId1769" xr:uid="{00000000-0004-0000-0C00-0000E8060000}"/>
    <hyperlink ref="O894" r:id="rId1770" xr:uid="{00000000-0004-0000-0C00-0000E9060000}"/>
    <hyperlink ref="N895" r:id="rId1771" xr:uid="{00000000-0004-0000-0C00-0000EA060000}"/>
    <hyperlink ref="O895" r:id="rId1772" xr:uid="{00000000-0004-0000-0C00-0000EB060000}"/>
    <hyperlink ref="N896" r:id="rId1773" xr:uid="{00000000-0004-0000-0C00-0000EC060000}"/>
    <hyperlink ref="O896" r:id="rId1774" xr:uid="{00000000-0004-0000-0C00-0000ED060000}"/>
    <hyperlink ref="N897" r:id="rId1775" xr:uid="{00000000-0004-0000-0C00-0000EE060000}"/>
    <hyperlink ref="O897" r:id="rId1776" xr:uid="{00000000-0004-0000-0C00-0000EF060000}"/>
    <hyperlink ref="N898" r:id="rId1777" xr:uid="{00000000-0004-0000-0C00-0000F0060000}"/>
    <hyperlink ref="N899" r:id="rId1778" xr:uid="{00000000-0004-0000-0C00-0000F1060000}"/>
    <hyperlink ref="O899" r:id="rId1779" xr:uid="{00000000-0004-0000-0C00-0000F2060000}"/>
    <hyperlink ref="N900" r:id="rId1780" xr:uid="{00000000-0004-0000-0C00-0000F3060000}"/>
    <hyperlink ref="O900" r:id="rId1781" xr:uid="{00000000-0004-0000-0C00-0000F4060000}"/>
    <hyperlink ref="N901" r:id="rId1782" xr:uid="{00000000-0004-0000-0C00-0000F5060000}"/>
    <hyperlink ref="O901" r:id="rId1783" xr:uid="{00000000-0004-0000-0C00-0000F6060000}"/>
    <hyperlink ref="N902" r:id="rId1784" xr:uid="{00000000-0004-0000-0C00-0000F7060000}"/>
    <hyperlink ref="N903" r:id="rId1785" xr:uid="{00000000-0004-0000-0C00-0000F8060000}"/>
    <hyperlink ref="O903" r:id="rId1786" xr:uid="{00000000-0004-0000-0C00-0000F9060000}"/>
    <hyperlink ref="N904" r:id="rId1787" xr:uid="{00000000-0004-0000-0C00-0000FA060000}"/>
    <hyperlink ref="O904" r:id="rId1788" xr:uid="{00000000-0004-0000-0C00-0000FB060000}"/>
    <hyperlink ref="N905" r:id="rId1789" xr:uid="{00000000-0004-0000-0C00-0000FC060000}"/>
    <hyperlink ref="N906" r:id="rId1790" xr:uid="{00000000-0004-0000-0C00-0000FD060000}"/>
    <hyperlink ref="O906" r:id="rId1791" xr:uid="{00000000-0004-0000-0C00-0000FE060000}"/>
    <hyperlink ref="N907" r:id="rId1792" xr:uid="{00000000-0004-0000-0C00-0000FF060000}"/>
    <hyperlink ref="N908" r:id="rId1793" xr:uid="{00000000-0004-0000-0C00-000000070000}"/>
    <hyperlink ref="O908" r:id="rId1794" xr:uid="{00000000-0004-0000-0C00-000001070000}"/>
    <hyperlink ref="N909" r:id="rId1795" xr:uid="{00000000-0004-0000-0C00-000002070000}"/>
    <hyperlink ref="O909" r:id="rId1796" xr:uid="{00000000-0004-0000-0C00-000003070000}"/>
    <hyperlink ref="N910" r:id="rId1797" xr:uid="{00000000-0004-0000-0C00-000004070000}"/>
    <hyperlink ref="O910" r:id="rId1798" xr:uid="{00000000-0004-0000-0C00-000005070000}"/>
    <hyperlink ref="N911" r:id="rId1799" xr:uid="{00000000-0004-0000-0C00-000006070000}"/>
    <hyperlink ref="N912" r:id="rId1800" xr:uid="{00000000-0004-0000-0C00-000007070000}"/>
    <hyperlink ref="N913" r:id="rId1801" xr:uid="{00000000-0004-0000-0C00-000008070000}"/>
    <hyperlink ref="O913" r:id="rId1802" xr:uid="{00000000-0004-0000-0C00-000009070000}"/>
    <hyperlink ref="N914" r:id="rId1803" xr:uid="{00000000-0004-0000-0C00-00000A070000}"/>
    <hyperlink ref="O914" r:id="rId1804" xr:uid="{00000000-0004-0000-0C00-00000B070000}"/>
    <hyperlink ref="N915" r:id="rId1805" xr:uid="{00000000-0004-0000-0C00-00000C070000}"/>
    <hyperlink ref="O915" r:id="rId1806" xr:uid="{00000000-0004-0000-0C00-00000D070000}"/>
    <hyperlink ref="N916" r:id="rId1807" xr:uid="{00000000-0004-0000-0C00-00000E070000}"/>
    <hyperlink ref="O916" r:id="rId1808" xr:uid="{00000000-0004-0000-0C00-00000F070000}"/>
    <hyperlink ref="N917" r:id="rId1809" xr:uid="{00000000-0004-0000-0C00-000010070000}"/>
    <hyperlink ref="O917" r:id="rId1810" xr:uid="{00000000-0004-0000-0C00-000011070000}"/>
    <hyperlink ref="N918" r:id="rId1811" xr:uid="{00000000-0004-0000-0C00-000012070000}"/>
    <hyperlink ref="O918" r:id="rId1812" xr:uid="{00000000-0004-0000-0C00-000013070000}"/>
    <hyperlink ref="N919" r:id="rId1813" xr:uid="{00000000-0004-0000-0C00-000014070000}"/>
    <hyperlink ref="O919" r:id="rId1814" xr:uid="{00000000-0004-0000-0C00-000015070000}"/>
    <hyperlink ref="N920" r:id="rId1815" xr:uid="{00000000-0004-0000-0C00-000016070000}"/>
    <hyperlink ref="O920" r:id="rId1816" xr:uid="{00000000-0004-0000-0C00-000017070000}"/>
    <hyperlink ref="N921" r:id="rId1817" xr:uid="{00000000-0004-0000-0C00-000018070000}"/>
    <hyperlink ref="O921" r:id="rId1818" xr:uid="{00000000-0004-0000-0C00-000019070000}"/>
    <hyperlink ref="N922" r:id="rId1819" xr:uid="{00000000-0004-0000-0C00-00001A070000}"/>
    <hyperlink ref="O922" r:id="rId1820" xr:uid="{00000000-0004-0000-0C00-00001B070000}"/>
    <hyperlink ref="N923" r:id="rId1821" xr:uid="{00000000-0004-0000-0C00-00001C070000}"/>
    <hyperlink ref="O923" r:id="rId1822" xr:uid="{00000000-0004-0000-0C00-00001D070000}"/>
    <hyperlink ref="N924" r:id="rId1823" xr:uid="{00000000-0004-0000-0C00-00001E070000}"/>
    <hyperlink ref="N925" r:id="rId1824" xr:uid="{00000000-0004-0000-0C00-00001F070000}"/>
    <hyperlink ref="N926" r:id="rId1825" xr:uid="{00000000-0004-0000-0C00-000020070000}"/>
    <hyperlink ref="O926" r:id="rId1826" xr:uid="{00000000-0004-0000-0C00-000021070000}"/>
    <hyperlink ref="N927" r:id="rId1827" xr:uid="{00000000-0004-0000-0C00-000022070000}"/>
    <hyperlink ref="O927" r:id="rId1828" xr:uid="{00000000-0004-0000-0C00-000023070000}"/>
    <hyperlink ref="N928" r:id="rId1829" xr:uid="{00000000-0004-0000-0C00-000024070000}"/>
    <hyperlink ref="O928" r:id="rId1830" xr:uid="{00000000-0004-0000-0C00-000025070000}"/>
    <hyperlink ref="N929" r:id="rId1831" xr:uid="{00000000-0004-0000-0C00-000026070000}"/>
    <hyperlink ref="O929" r:id="rId1832" xr:uid="{00000000-0004-0000-0C00-000027070000}"/>
    <hyperlink ref="N930" r:id="rId1833" xr:uid="{00000000-0004-0000-0C00-000028070000}"/>
    <hyperlink ref="O930" r:id="rId1834" xr:uid="{00000000-0004-0000-0C00-000029070000}"/>
    <hyperlink ref="N931" r:id="rId1835" xr:uid="{00000000-0004-0000-0C00-00002A070000}"/>
    <hyperlink ref="N932" r:id="rId1836" xr:uid="{00000000-0004-0000-0C00-00002B070000}"/>
    <hyperlink ref="O932" r:id="rId1837" xr:uid="{00000000-0004-0000-0C00-00002C070000}"/>
    <hyperlink ref="N933" r:id="rId1838" xr:uid="{00000000-0004-0000-0C00-00002D070000}"/>
    <hyperlink ref="O933" r:id="rId1839" xr:uid="{00000000-0004-0000-0C00-00002E070000}"/>
    <hyperlink ref="N934" r:id="rId1840" xr:uid="{00000000-0004-0000-0C00-00002F070000}"/>
    <hyperlink ref="O934" r:id="rId1841" xr:uid="{00000000-0004-0000-0C00-000030070000}"/>
    <hyperlink ref="N935" r:id="rId1842" xr:uid="{00000000-0004-0000-0C00-000031070000}"/>
    <hyperlink ref="N936" r:id="rId1843" xr:uid="{00000000-0004-0000-0C00-000032070000}"/>
    <hyperlink ref="N937" r:id="rId1844" xr:uid="{00000000-0004-0000-0C00-000033070000}"/>
    <hyperlink ref="O937" r:id="rId1845" xr:uid="{00000000-0004-0000-0C00-000034070000}"/>
    <hyperlink ref="N938" r:id="rId1846" xr:uid="{00000000-0004-0000-0C00-000035070000}"/>
    <hyperlink ref="O938" r:id="rId1847" xr:uid="{00000000-0004-0000-0C00-000036070000}"/>
    <hyperlink ref="N939" r:id="rId1848" xr:uid="{00000000-0004-0000-0C00-000037070000}"/>
    <hyperlink ref="O939" r:id="rId1849" xr:uid="{00000000-0004-0000-0C00-000038070000}"/>
    <hyperlink ref="N940" r:id="rId1850" xr:uid="{00000000-0004-0000-0C00-000039070000}"/>
    <hyperlink ref="O940" r:id="rId1851" xr:uid="{00000000-0004-0000-0C00-00003A070000}"/>
    <hyperlink ref="N941" r:id="rId1852" xr:uid="{00000000-0004-0000-0C00-00003B070000}"/>
    <hyperlink ref="O941" r:id="rId1853" xr:uid="{00000000-0004-0000-0C00-00003C070000}"/>
    <hyperlink ref="N942" r:id="rId1854" xr:uid="{00000000-0004-0000-0C00-00003D070000}"/>
    <hyperlink ref="O942" r:id="rId1855" xr:uid="{00000000-0004-0000-0C00-00003E070000}"/>
    <hyperlink ref="N943" r:id="rId1856" xr:uid="{00000000-0004-0000-0C00-00003F070000}"/>
    <hyperlink ref="O943" r:id="rId1857" xr:uid="{00000000-0004-0000-0C00-000040070000}"/>
    <hyperlink ref="N944" r:id="rId1858" xr:uid="{00000000-0004-0000-0C00-000041070000}"/>
    <hyperlink ref="O944" r:id="rId1859" xr:uid="{00000000-0004-0000-0C00-000042070000}"/>
    <hyperlink ref="N945" r:id="rId1860" xr:uid="{00000000-0004-0000-0C00-000043070000}"/>
    <hyperlink ref="O945" r:id="rId1861" xr:uid="{00000000-0004-0000-0C00-000044070000}"/>
    <hyperlink ref="N946" r:id="rId1862" xr:uid="{00000000-0004-0000-0C00-000045070000}"/>
    <hyperlink ref="O946" r:id="rId1863" xr:uid="{00000000-0004-0000-0C00-000046070000}"/>
    <hyperlink ref="N947" r:id="rId1864" xr:uid="{00000000-0004-0000-0C00-000047070000}"/>
    <hyperlink ref="O947" r:id="rId1865" xr:uid="{00000000-0004-0000-0C00-000048070000}"/>
    <hyperlink ref="N948" r:id="rId1866" xr:uid="{00000000-0004-0000-0C00-000049070000}"/>
    <hyperlink ref="N949" r:id="rId1867" xr:uid="{00000000-0004-0000-0C00-00004A070000}"/>
    <hyperlink ref="O949" r:id="rId1868" xr:uid="{00000000-0004-0000-0C00-00004B070000}"/>
    <hyperlink ref="N950" r:id="rId1869" xr:uid="{00000000-0004-0000-0C00-00004C070000}"/>
    <hyperlink ref="O950" r:id="rId1870" xr:uid="{00000000-0004-0000-0C00-00004D070000}"/>
    <hyperlink ref="N951" r:id="rId1871" xr:uid="{00000000-0004-0000-0C00-00004E070000}"/>
    <hyperlink ref="O951" r:id="rId1872" xr:uid="{00000000-0004-0000-0C00-00004F070000}"/>
    <hyperlink ref="N952" r:id="rId1873" xr:uid="{00000000-0004-0000-0C00-000050070000}"/>
    <hyperlink ref="O952" r:id="rId1874" xr:uid="{00000000-0004-0000-0C00-000051070000}"/>
    <hyperlink ref="N953" r:id="rId1875" xr:uid="{00000000-0004-0000-0C00-000052070000}"/>
    <hyperlink ref="O953" r:id="rId1876" xr:uid="{00000000-0004-0000-0C00-000053070000}"/>
    <hyperlink ref="N954" r:id="rId1877" xr:uid="{00000000-0004-0000-0C00-000054070000}"/>
    <hyperlink ref="O954" r:id="rId1878" xr:uid="{00000000-0004-0000-0C00-000055070000}"/>
    <hyperlink ref="N955" r:id="rId1879" xr:uid="{00000000-0004-0000-0C00-000056070000}"/>
    <hyperlink ref="O955" r:id="rId1880" xr:uid="{00000000-0004-0000-0C00-000057070000}"/>
    <hyperlink ref="N956" r:id="rId1881" xr:uid="{00000000-0004-0000-0C00-000058070000}"/>
    <hyperlink ref="O956" r:id="rId1882" xr:uid="{00000000-0004-0000-0C00-000059070000}"/>
    <hyperlink ref="N957" r:id="rId1883" xr:uid="{00000000-0004-0000-0C00-00005A070000}"/>
    <hyperlink ref="O957" r:id="rId1884" xr:uid="{00000000-0004-0000-0C00-00005B070000}"/>
    <hyperlink ref="N958" r:id="rId1885" xr:uid="{00000000-0004-0000-0C00-00005C070000}"/>
    <hyperlink ref="O958" r:id="rId1886" xr:uid="{00000000-0004-0000-0C00-00005D070000}"/>
    <hyperlink ref="N959" r:id="rId1887" xr:uid="{00000000-0004-0000-0C00-00005E070000}"/>
    <hyperlink ref="O959" r:id="rId1888" xr:uid="{00000000-0004-0000-0C00-00005F070000}"/>
    <hyperlink ref="N960" r:id="rId1889" xr:uid="{00000000-0004-0000-0C00-000060070000}"/>
    <hyperlink ref="O960" r:id="rId1890" xr:uid="{00000000-0004-0000-0C00-000061070000}"/>
    <hyperlink ref="N961" r:id="rId1891" xr:uid="{00000000-0004-0000-0C00-000062070000}"/>
    <hyperlink ref="O961" r:id="rId1892" xr:uid="{00000000-0004-0000-0C00-000063070000}"/>
    <hyperlink ref="N962" r:id="rId1893" xr:uid="{00000000-0004-0000-0C00-000064070000}"/>
    <hyperlink ref="N963" r:id="rId1894" xr:uid="{00000000-0004-0000-0C00-000065070000}"/>
    <hyperlink ref="O963" r:id="rId1895" xr:uid="{00000000-0004-0000-0C00-000066070000}"/>
    <hyperlink ref="N964" r:id="rId1896" xr:uid="{00000000-0004-0000-0C00-000067070000}"/>
    <hyperlink ref="O964" r:id="rId1897" xr:uid="{00000000-0004-0000-0C00-000068070000}"/>
    <hyperlink ref="N965" r:id="rId1898" xr:uid="{00000000-0004-0000-0C00-000069070000}"/>
    <hyperlink ref="O965" r:id="rId1899" xr:uid="{00000000-0004-0000-0C00-00006A070000}"/>
    <hyperlink ref="N966" r:id="rId1900" xr:uid="{00000000-0004-0000-0C00-00006B070000}"/>
    <hyperlink ref="O966" r:id="rId1901" xr:uid="{00000000-0004-0000-0C00-00006C070000}"/>
    <hyperlink ref="N967" r:id="rId1902" xr:uid="{00000000-0004-0000-0C00-00006D070000}"/>
    <hyperlink ref="O967" r:id="rId1903" xr:uid="{00000000-0004-0000-0C00-00006E070000}"/>
    <hyperlink ref="N968" r:id="rId1904" xr:uid="{00000000-0004-0000-0C00-00006F070000}"/>
    <hyperlink ref="O968" r:id="rId1905" xr:uid="{00000000-0004-0000-0C00-000070070000}"/>
    <hyperlink ref="N969" r:id="rId1906" xr:uid="{00000000-0004-0000-0C00-000071070000}"/>
    <hyperlink ref="O969" r:id="rId1907" xr:uid="{00000000-0004-0000-0C00-000072070000}"/>
    <hyperlink ref="N970" r:id="rId1908" xr:uid="{00000000-0004-0000-0C00-000073070000}"/>
    <hyperlink ref="N971" r:id="rId1909" xr:uid="{00000000-0004-0000-0C00-000074070000}"/>
    <hyperlink ref="N972" r:id="rId1910" xr:uid="{00000000-0004-0000-0C00-000075070000}"/>
    <hyperlink ref="O972" r:id="rId1911" xr:uid="{00000000-0004-0000-0C00-000076070000}"/>
    <hyperlink ref="N973" r:id="rId1912" xr:uid="{00000000-0004-0000-0C00-000077070000}"/>
    <hyperlink ref="O973" r:id="rId1913" xr:uid="{00000000-0004-0000-0C00-000078070000}"/>
    <hyperlink ref="N974" r:id="rId1914" xr:uid="{00000000-0004-0000-0C00-000079070000}"/>
    <hyperlink ref="N975" r:id="rId1915" xr:uid="{00000000-0004-0000-0C00-00007A070000}"/>
    <hyperlink ref="O975" r:id="rId1916" xr:uid="{00000000-0004-0000-0C00-00007B070000}"/>
    <hyperlink ref="N976" r:id="rId1917" xr:uid="{00000000-0004-0000-0C00-00007C070000}"/>
    <hyperlink ref="O976" r:id="rId1918" xr:uid="{00000000-0004-0000-0C00-00007D070000}"/>
    <hyperlink ref="N977" r:id="rId1919" xr:uid="{00000000-0004-0000-0C00-00007E070000}"/>
    <hyperlink ref="O977" r:id="rId1920" xr:uid="{00000000-0004-0000-0C00-00007F070000}"/>
    <hyperlink ref="N978" r:id="rId1921" xr:uid="{00000000-0004-0000-0C00-000080070000}"/>
    <hyperlink ref="O978" r:id="rId1922" xr:uid="{00000000-0004-0000-0C00-000081070000}"/>
    <hyperlink ref="N979" r:id="rId1923" xr:uid="{00000000-0004-0000-0C00-000082070000}"/>
    <hyperlink ref="O979" r:id="rId1924" xr:uid="{00000000-0004-0000-0C00-000083070000}"/>
    <hyperlink ref="N980" r:id="rId1925" xr:uid="{00000000-0004-0000-0C00-000084070000}"/>
    <hyperlink ref="O980" r:id="rId1926" xr:uid="{00000000-0004-0000-0C00-000085070000}"/>
    <hyperlink ref="N981" r:id="rId1927" xr:uid="{00000000-0004-0000-0C00-000086070000}"/>
    <hyperlink ref="N982" r:id="rId1928" xr:uid="{00000000-0004-0000-0C00-000087070000}"/>
    <hyperlink ref="O982" r:id="rId1929" xr:uid="{00000000-0004-0000-0C00-000088070000}"/>
    <hyperlink ref="N983" r:id="rId1930" xr:uid="{00000000-0004-0000-0C00-000089070000}"/>
    <hyperlink ref="O983" r:id="rId1931" xr:uid="{00000000-0004-0000-0C00-00008A070000}"/>
    <hyperlink ref="N984" r:id="rId1932" xr:uid="{00000000-0004-0000-0C00-00008B070000}"/>
    <hyperlink ref="O984" r:id="rId1933" xr:uid="{00000000-0004-0000-0C00-00008C070000}"/>
    <hyperlink ref="N985" r:id="rId1934" xr:uid="{00000000-0004-0000-0C00-00008D070000}"/>
    <hyperlink ref="O985" r:id="rId1935" xr:uid="{00000000-0004-0000-0C00-00008E070000}"/>
    <hyperlink ref="N986" r:id="rId1936" xr:uid="{00000000-0004-0000-0C00-00008F070000}"/>
    <hyperlink ref="O986" r:id="rId1937" xr:uid="{00000000-0004-0000-0C00-000090070000}"/>
    <hyperlink ref="N987" r:id="rId1938" xr:uid="{00000000-0004-0000-0C00-000091070000}"/>
    <hyperlink ref="O987" r:id="rId1939" xr:uid="{00000000-0004-0000-0C00-000092070000}"/>
    <hyperlink ref="N988" r:id="rId1940" xr:uid="{00000000-0004-0000-0C00-000093070000}"/>
    <hyperlink ref="O988" r:id="rId1941" xr:uid="{00000000-0004-0000-0C00-000094070000}"/>
    <hyperlink ref="N989" r:id="rId1942" xr:uid="{00000000-0004-0000-0C00-000095070000}"/>
    <hyperlink ref="O989" r:id="rId1943" xr:uid="{00000000-0004-0000-0C00-000096070000}"/>
    <hyperlink ref="N990" r:id="rId1944" xr:uid="{00000000-0004-0000-0C00-000097070000}"/>
    <hyperlink ref="O990" r:id="rId1945" xr:uid="{00000000-0004-0000-0C00-000098070000}"/>
    <hyperlink ref="N991" r:id="rId1946" xr:uid="{00000000-0004-0000-0C00-000099070000}"/>
    <hyperlink ref="O991" r:id="rId1947" xr:uid="{00000000-0004-0000-0C00-00009A070000}"/>
    <hyperlink ref="N992" r:id="rId1948" xr:uid="{00000000-0004-0000-0C00-00009B070000}"/>
    <hyperlink ref="O992" r:id="rId1949" xr:uid="{00000000-0004-0000-0C00-00009C070000}"/>
    <hyperlink ref="N993" r:id="rId1950" xr:uid="{00000000-0004-0000-0C00-00009D070000}"/>
    <hyperlink ref="O993" r:id="rId1951" xr:uid="{00000000-0004-0000-0C00-00009E070000}"/>
    <hyperlink ref="N994" r:id="rId1952" xr:uid="{00000000-0004-0000-0C00-00009F070000}"/>
    <hyperlink ref="O994" r:id="rId1953" xr:uid="{00000000-0004-0000-0C00-0000A0070000}"/>
    <hyperlink ref="N995" r:id="rId1954" xr:uid="{00000000-0004-0000-0C00-0000A1070000}"/>
    <hyperlink ref="O995" r:id="rId1955" xr:uid="{00000000-0004-0000-0C00-0000A2070000}"/>
    <hyperlink ref="N996" r:id="rId1956" xr:uid="{00000000-0004-0000-0C00-0000A3070000}"/>
    <hyperlink ref="O996" r:id="rId1957" xr:uid="{00000000-0004-0000-0C00-0000A4070000}"/>
    <hyperlink ref="N997" r:id="rId1958" xr:uid="{00000000-0004-0000-0C00-0000A5070000}"/>
    <hyperlink ref="O997" r:id="rId1959" xr:uid="{00000000-0004-0000-0C00-0000A6070000}"/>
    <hyperlink ref="N998" r:id="rId1960" xr:uid="{00000000-0004-0000-0C00-0000A7070000}"/>
    <hyperlink ref="O998" r:id="rId1961" xr:uid="{00000000-0004-0000-0C00-0000A8070000}"/>
    <hyperlink ref="N999" r:id="rId1962" xr:uid="{00000000-0004-0000-0C00-0000A9070000}"/>
    <hyperlink ref="O999" r:id="rId1963" xr:uid="{00000000-0004-0000-0C00-0000AA070000}"/>
    <hyperlink ref="N1000" r:id="rId1964" xr:uid="{00000000-0004-0000-0C00-0000AB070000}"/>
    <hyperlink ref="O1000" r:id="rId1965" xr:uid="{00000000-0004-0000-0C00-0000AC070000}"/>
    <hyperlink ref="N1001" r:id="rId1966" xr:uid="{00000000-0004-0000-0C00-0000AD070000}"/>
    <hyperlink ref="O1001" r:id="rId1967" xr:uid="{00000000-0004-0000-0C00-0000AE070000}"/>
    <hyperlink ref="N1002" r:id="rId1968" xr:uid="{00000000-0004-0000-0C00-0000AF070000}"/>
    <hyperlink ref="O1002" r:id="rId1969" xr:uid="{00000000-0004-0000-0C00-0000B0070000}"/>
    <hyperlink ref="N1003" r:id="rId1970" xr:uid="{00000000-0004-0000-0C00-0000B1070000}"/>
    <hyperlink ref="O1003" r:id="rId1971" xr:uid="{00000000-0004-0000-0C00-0000B2070000}"/>
    <hyperlink ref="N1004" r:id="rId1972" xr:uid="{00000000-0004-0000-0C00-0000B3070000}"/>
    <hyperlink ref="O1004" r:id="rId1973" xr:uid="{00000000-0004-0000-0C00-0000B4070000}"/>
    <hyperlink ref="N1005" r:id="rId1974" xr:uid="{00000000-0004-0000-0C00-0000B5070000}"/>
    <hyperlink ref="O1005" r:id="rId1975" xr:uid="{00000000-0004-0000-0C00-0000B6070000}"/>
    <hyperlink ref="N1006" r:id="rId1976" xr:uid="{00000000-0004-0000-0C00-0000B7070000}"/>
    <hyperlink ref="O1006" r:id="rId1977" xr:uid="{00000000-0004-0000-0C00-0000B8070000}"/>
    <hyperlink ref="N1007" r:id="rId1978" xr:uid="{00000000-0004-0000-0C00-0000B9070000}"/>
    <hyperlink ref="O1007" r:id="rId1979" xr:uid="{00000000-0004-0000-0C00-0000BA070000}"/>
    <hyperlink ref="N1008" r:id="rId1980" xr:uid="{00000000-0004-0000-0C00-0000BB070000}"/>
    <hyperlink ref="O1008" r:id="rId1981" xr:uid="{00000000-0004-0000-0C00-0000BC070000}"/>
    <hyperlink ref="N1009" r:id="rId1982" xr:uid="{00000000-0004-0000-0C00-0000BD070000}"/>
    <hyperlink ref="O1009" r:id="rId1983" xr:uid="{00000000-0004-0000-0C00-0000BE070000}"/>
    <hyperlink ref="N1010" r:id="rId1984" xr:uid="{00000000-0004-0000-0C00-0000BF070000}"/>
    <hyperlink ref="O1010" r:id="rId1985" xr:uid="{00000000-0004-0000-0C00-0000C0070000}"/>
    <hyperlink ref="N1011" r:id="rId1986" xr:uid="{00000000-0004-0000-0C00-0000C1070000}"/>
    <hyperlink ref="O1011" r:id="rId1987" xr:uid="{00000000-0004-0000-0C00-0000C2070000}"/>
    <hyperlink ref="N1012" r:id="rId1988" xr:uid="{00000000-0004-0000-0C00-0000C3070000}"/>
    <hyperlink ref="O1012" r:id="rId1989" xr:uid="{00000000-0004-0000-0C00-0000C4070000}"/>
    <hyperlink ref="N1013" r:id="rId1990" xr:uid="{00000000-0004-0000-0C00-0000C5070000}"/>
    <hyperlink ref="O1013" r:id="rId1991" xr:uid="{00000000-0004-0000-0C00-0000C6070000}"/>
    <hyperlink ref="N1014" r:id="rId1992" xr:uid="{00000000-0004-0000-0C00-0000C7070000}"/>
    <hyperlink ref="O1014" r:id="rId1993" xr:uid="{00000000-0004-0000-0C00-0000C8070000}"/>
    <hyperlink ref="N1015" r:id="rId1994" xr:uid="{00000000-0004-0000-0C00-0000C9070000}"/>
    <hyperlink ref="O1015" r:id="rId1995" xr:uid="{00000000-0004-0000-0C00-0000CA070000}"/>
    <hyperlink ref="N1016" r:id="rId1996" xr:uid="{00000000-0004-0000-0C00-0000CB070000}"/>
    <hyperlink ref="O1016" r:id="rId1997" xr:uid="{00000000-0004-0000-0C00-0000CC070000}"/>
    <hyperlink ref="N1017" r:id="rId1998" xr:uid="{00000000-0004-0000-0C00-0000CD070000}"/>
    <hyperlink ref="O1017" r:id="rId1999" xr:uid="{00000000-0004-0000-0C00-0000CE070000}"/>
    <hyperlink ref="N1018" r:id="rId2000" xr:uid="{00000000-0004-0000-0C00-0000CF070000}"/>
    <hyperlink ref="O1018" r:id="rId2001" xr:uid="{00000000-0004-0000-0C00-0000D0070000}"/>
    <hyperlink ref="N1019" r:id="rId2002" xr:uid="{00000000-0004-0000-0C00-0000D1070000}"/>
    <hyperlink ref="O1019" r:id="rId2003" xr:uid="{00000000-0004-0000-0C00-0000D2070000}"/>
    <hyperlink ref="N1020" r:id="rId2004" xr:uid="{00000000-0004-0000-0C00-0000D3070000}"/>
    <hyperlink ref="O1020" r:id="rId2005" xr:uid="{00000000-0004-0000-0C00-0000D4070000}"/>
    <hyperlink ref="N1021" r:id="rId2006" xr:uid="{00000000-0004-0000-0C00-0000D5070000}"/>
    <hyperlink ref="O1021" r:id="rId2007" xr:uid="{00000000-0004-0000-0C00-0000D6070000}"/>
    <hyperlink ref="N1022" r:id="rId2008" xr:uid="{00000000-0004-0000-0C00-0000D7070000}"/>
    <hyperlink ref="O1022" r:id="rId2009" xr:uid="{00000000-0004-0000-0C00-0000D8070000}"/>
    <hyperlink ref="N1023" r:id="rId2010" xr:uid="{00000000-0004-0000-0C00-0000D9070000}"/>
    <hyperlink ref="O1023" r:id="rId2011" xr:uid="{00000000-0004-0000-0C00-0000DA070000}"/>
    <hyperlink ref="N1024" r:id="rId2012" xr:uid="{00000000-0004-0000-0C00-0000DB070000}"/>
    <hyperlink ref="O1024" r:id="rId2013" xr:uid="{00000000-0004-0000-0C00-0000DC070000}"/>
    <hyperlink ref="N1025" r:id="rId2014" xr:uid="{00000000-0004-0000-0C00-0000DD070000}"/>
    <hyperlink ref="O1025" r:id="rId2015" xr:uid="{00000000-0004-0000-0C00-0000DE070000}"/>
    <hyperlink ref="N1026" r:id="rId2016" xr:uid="{00000000-0004-0000-0C00-0000DF070000}"/>
    <hyperlink ref="O1026" r:id="rId2017" xr:uid="{00000000-0004-0000-0C00-0000E0070000}"/>
    <hyperlink ref="N1027" r:id="rId2018" xr:uid="{00000000-0004-0000-0C00-0000E1070000}"/>
    <hyperlink ref="O1027" r:id="rId2019" xr:uid="{00000000-0004-0000-0C00-0000E2070000}"/>
    <hyperlink ref="N1028" r:id="rId2020" xr:uid="{00000000-0004-0000-0C00-0000E3070000}"/>
    <hyperlink ref="O1028" r:id="rId2021" xr:uid="{00000000-0004-0000-0C00-0000E4070000}"/>
    <hyperlink ref="N1029" r:id="rId2022" xr:uid="{00000000-0004-0000-0C00-0000E5070000}"/>
    <hyperlink ref="O1029" r:id="rId2023" xr:uid="{00000000-0004-0000-0C00-0000E6070000}"/>
    <hyperlink ref="N1030" r:id="rId2024" xr:uid="{00000000-0004-0000-0C00-0000E7070000}"/>
    <hyperlink ref="O1030" r:id="rId2025" xr:uid="{00000000-0004-0000-0C00-0000E8070000}"/>
    <hyperlink ref="N1031" r:id="rId2026" xr:uid="{00000000-0004-0000-0C00-0000E9070000}"/>
    <hyperlink ref="O1031" r:id="rId2027" xr:uid="{00000000-0004-0000-0C00-0000EA070000}"/>
    <hyperlink ref="N1032" r:id="rId2028" xr:uid="{00000000-0004-0000-0C00-0000EB070000}"/>
    <hyperlink ref="O1032" r:id="rId2029" xr:uid="{00000000-0004-0000-0C00-0000EC070000}"/>
    <hyperlink ref="N1033" r:id="rId2030" xr:uid="{00000000-0004-0000-0C00-0000ED070000}"/>
    <hyperlink ref="O1033" r:id="rId2031" xr:uid="{00000000-0004-0000-0C00-0000EE070000}"/>
    <hyperlink ref="N1034" r:id="rId2032" xr:uid="{00000000-0004-0000-0C00-0000EF070000}"/>
    <hyperlink ref="O1034" r:id="rId2033" xr:uid="{00000000-0004-0000-0C00-0000F0070000}"/>
    <hyperlink ref="N1035" r:id="rId2034" xr:uid="{00000000-0004-0000-0C00-0000F1070000}"/>
    <hyperlink ref="O1035" r:id="rId2035" xr:uid="{00000000-0004-0000-0C00-0000F2070000}"/>
    <hyperlink ref="N1036" r:id="rId2036" xr:uid="{00000000-0004-0000-0C00-0000F3070000}"/>
    <hyperlink ref="O1036" r:id="rId2037" xr:uid="{00000000-0004-0000-0C00-0000F4070000}"/>
    <hyperlink ref="N1037" r:id="rId2038" xr:uid="{00000000-0004-0000-0C00-0000F5070000}"/>
    <hyperlink ref="O1037" r:id="rId2039" xr:uid="{00000000-0004-0000-0C00-0000F6070000}"/>
    <hyperlink ref="N1038" r:id="rId2040" xr:uid="{00000000-0004-0000-0C00-0000F7070000}"/>
    <hyperlink ref="O1038" r:id="rId2041" xr:uid="{00000000-0004-0000-0C00-0000F8070000}"/>
    <hyperlink ref="N1039" r:id="rId2042" xr:uid="{00000000-0004-0000-0C00-0000F9070000}"/>
    <hyperlink ref="O1039" r:id="rId2043" xr:uid="{00000000-0004-0000-0C00-0000FA070000}"/>
    <hyperlink ref="N1040" r:id="rId2044" xr:uid="{00000000-0004-0000-0C00-0000FB070000}"/>
    <hyperlink ref="O1040" r:id="rId2045" xr:uid="{00000000-0004-0000-0C00-0000FC070000}"/>
    <hyperlink ref="N1041" r:id="rId2046" xr:uid="{00000000-0004-0000-0C00-0000FD070000}"/>
    <hyperlink ref="O1041" r:id="rId2047" xr:uid="{00000000-0004-0000-0C00-0000FE070000}"/>
    <hyperlink ref="N1042" r:id="rId2048" xr:uid="{00000000-0004-0000-0C00-0000FF070000}"/>
    <hyperlink ref="O1042" r:id="rId2049" xr:uid="{00000000-0004-0000-0C00-000000080000}"/>
    <hyperlink ref="N1043" r:id="rId2050" xr:uid="{00000000-0004-0000-0C00-000001080000}"/>
    <hyperlink ref="O1043" r:id="rId2051" xr:uid="{00000000-0004-0000-0C00-000002080000}"/>
    <hyperlink ref="N1044" r:id="rId2052" xr:uid="{00000000-0004-0000-0C00-000003080000}"/>
    <hyperlink ref="O1044" r:id="rId2053" xr:uid="{00000000-0004-0000-0C00-000004080000}"/>
    <hyperlink ref="N1045" r:id="rId2054" xr:uid="{00000000-0004-0000-0C00-000005080000}"/>
    <hyperlink ref="O1045" r:id="rId2055" xr:uid="{00000000-0004-0000-0C00-000006080000}"/>
    <hyperlink ref="N1046" r:id="rId2056" xr:uid="{00000000-0004-0000-0C00-000007080000}"/>
    <hyperlink ref="O1046" r:id="rId2057" xr:uid="{00000000-0004-0000-0C00-000008080000}"/>
    <hyperlink ref="N1047" r:id="rId2058" xr:uid="{00000000-0004-0000-0C00-000009080000}"/>
    <hyperlink ref="O1047" r:id="rId2059" xr:uid="{00000000-0004-0000-0C00-00000A080000}"/>
    <hyperlink ref="N1048" r:id="rId2060" xr:uid="{00000000-0004-0000-0C00-00000B080000}"/>
    <hyperlink ref="O1048" r:id="rId2061" xr:uid="{00000000-0004-0000-0C00-00000C080000}"/>
    <hyperlink ref="N1049" r:id="rId2062" xr:uid="{00000000-0004-0000-0C00-00000D080000}"/>
    <hyperlink ref="O1049" r:id="rId2063" xr:uid="{00000000-0004-0000-0C00-00000E080000}"/>
    <hyperlink ref="N1050" r:id="rId2064" xr:uid="{00000000-0004-0000-0C00-00000F080000}"/>
    <hyperlink ref="O1050" r:id="rId2065" xr:uid="{00000000-0004-0000-0C00-000010080000}"/>
    <hyperlink ref="N1051" r:id="rId2066" xr:uid="{00000000-0004-0000-0C00-000011080000}"/>
    <hyperlink ref="O1051" r:id="rId2067" xr:uid="{00000000-0004-0000-0C00-000012080000}"/>
    <hyperlink ref="N1052" r:id="rId2068" xr:uid="{00000000-0004-0000-0C00-000013080000}"/>
    <hyperlink ref="O1052" r:id="rId2069" xr:uid="{00000000-0004-0000-0C00-000014080000}"/>
    <hyperlink ref="N1053" r:id="rId2070" xr:uid="{00000000-0004-0000-0C00-000015080000}"/>
    <hyperlink ref="O1053" r:id="rId2071" xr:uid="{00000000-0004-0000-0C00-000016080000}"/>
    <hyperlink ref="N1054" r:id="rId2072" xr:uid="{00000000-0004-0000-0C00-000017080000}"/>
    <hyperlink ref="O1054" r:id="rId2073" xr:uid="{00000000-0004-0000-0C00-000018080000}"/>
    <hyperlink ref="N1055" r:id="rId2074" xr:uid="{00000000-0004-0000-0C00-000019080000}"/>
    <hyperlink ref="O1055" r:id="rId2075" xr:uid="{00000000-0004-0000-0C00-00001A080000}"/>
    <hyperlink ref="N1056" r:id="rId2076" xr:uid="{00000000-0004-0000-0C00-00001B080000}"/>
    <hyperlink ref="O1056" r:id="rId2077" xr:uid="{00000000-0004-0000-0C00-00001C080000}"/>
    <hyperlink ref="N1057" r:id="rId2078" xr:uid="{00000000-0004-0000-0C00-00001D080000}"/>
    <hyperlink ref="O1057" r:id="rId2079" xr:uid="{00000000-0004-0000-0C00-00001E080000}"/>
    <hyperlink ref="N1058" r:id="rId2080" xr:uid="{00000000-0004-0000-0C00-00001F080000}"/>
    <hyperlink ref="O1058" r:id="rId2081" xr:uid="{00000000-0004-0000-0C00-000020080000}"/>
    <hyperlink ref="N1059" r:id="rId2082" xr:uid="{00000000-0004-0000-0C00-000021080000}"/>
    <hyperlink ref="N1060" r:id="rId2083" xr:uid="{00000000-0004-0000-0C00-000022080000}"/>
    <hyperlink ref="O1060" r:id="rId2084" xr:uid="{00000000-0004-0000-0C00-000023080000}"/>
    <hyperlink ref="N1061" r:id="rId2085" xr:uid="{00000000-0004-0000-0C00-000024080000}"/>
    <hyperlink ref="N1062" r:id="rId2086" xr:uid="{00000000-0004-0000-0C00-000025080000}"/>
    <hyperlink ref="O1062" r:id="rId2087" xr:uid="{00000000-0004-0000-0C00-000026080000}"/>
    <hyperlink ref="N1063" r:id="rId2088" xr:uid="{00000000-0004-0000-0C00-000027080000}"/>
    <hyperlink ref="O1063" r:id="rId2089" xr:uid="{00000000-0004-0000-0C00-000028080000}"/>
    <hyperlink ref="N1064" r:id="rId2090" xr:uid="{00000000-0004-0000-0C00-000029080000}"/>
    <hyperlink ref="O1064" r:id="rId2091" xr:uid="{00000000-0004-0000-0C00-00002A080000}"/>
    <hyperlink ref="N1065" r:id="rId2092" xr:uid="{00000000-0004-0000-0C00-00002B080000}"/>
    <hyperlink ref="O1065" r:id="rId2093" xr:uid="{00000000-0004-0000-0C00-00002C080000}"/>
    <hyperlink ref="N1066" r:id="rId2094" xr:uid="{00000000-0004-0000-0C00-00002D080000}"/>
    <hyperlink ref="O1066" r:id="rId2095" xr:uid="{00000000-0004-0000-0C00-00002E080000}"/>
    <hyperlink ref="N1067" r:id="rId2096" xr:uid="{00000000-0004-0000-0C00-00002F080000}"/>
    <hyperlink ref="O1067" r:id="rId2097" xr:uid="{00000000-0004-0000-0C00-000030080000}"/>
    <hyperlink ref="N1068" r:id="rId2098" xr:uid="{00000000-0004-0000-0C00-000031080000}"/>
    <hyperlink ref="O1068" r:id="rId2099" xr:uid="{00000000-0004-0000-0C00-000032080000}"/>
    <hyperlink ref="N1069" r:id="rId2100" xr:uid="{00000000-0004-0000-0C00-000033080000}"/>
    <hyperlink ref="O1069" r:id="rId2101" xr:uid="{00000000-0004-0000-0C00-000034080000}"/>
    <hyperlink ref="N1070" r:id="rId2102" xr:uid="{00000000-0004-0000-0C00-000035080000}"/>
    <hyperlink ref="N1071" r:id="rId2103" xr:uid="{00000000-0004-0000-0C00-000036080000}"/>
    <hyperlink ref="O1071" r:id="rId2104" xr:uid="{00000000-0004-0000-0C00-000037080000}"/>
    <hyperlink ref="N1072" r:id="rId2105" xr:uid="{00000000-0004-0000-0C00-000038080000}"/>
    <hyperlink ref="O1072" r:id="rId2106" xr:uid="{00000000-0004-0000-0C00-000039080000}"/>
    <hyperlink ref="N1073" r:id="rId2107" xr:uid="{00000000-0004-0000-0C00-00003A080000}"/>
    <hyperlink ref="O1073" r:id="rId2108" xr:uid="{00000000-0004-0000-0C00-00003B080000}"/>
    <hyperlink ref="N1074" r:id="rId2109" xr:uid="{00000000-0004-0000-0C00-00003C080000}"/>
    <hyperlink ref="O1074" r:id="rId2110" xr:uid="{00000000-0004-0000-0C00-00003D080000}"/>
    <hyperlink ref="N1075" r:id="rId2111" xr:uid="{00000000-0004-0000-0C00-00003E080000}"/>
    <hyperlink ref="O1075" r:id="rId2112" xr:uid="{00000000-0004-0000-0C00-00003F080000}"/>
    <hyperlink ref="N1076" r:id="rId2113" xr:uid="{00000000-0004-0000-0C00-000040080000}"/>
    <hyperlink ref="O1076" r:id="rId2114" xr:uid="{00000000-0004-0000-0C00-000041080000}"/>
    <hyperlink ref="N1077" r:id="rId2115" xr:uid="{00000000-0004-0000-0C00-000042080000}"/>
    <hyperlink ref="O1077" r:id="rId2116" xr:uid="{00000000-0004-0000-0C00-000043080000}"/>
    <hyperlink ref="N1078" r:id="rId2117" xr:uid="{00000000-0004-0000-0C00-000044080000}"/>
    <hyperlink ref="O1078" r:id="rId2118" xr:uid="{00000000-0004-0000-0C00-000045080000}"/>
    <hyperlink ref="N1079" r:id="rId2119" xr:uid="{00000000-0004-0000-0C00-000046080000}"/>
    <hyperlink ref="O1079" r:id="rId2120" xr:uid="{00000000-0004-0000-0C00-000047080000}"/>
    <hyperlink ref="N1080" r:id="rId2121" xr:uid="{00000000-0004-0000-0C00-000048080000}"/>
    <hyperlink ref="O1080" r:id="rId2122" xr:uid="{00000000-0004-0000-0C00-000049080000}"/>
    <hyperlink ref="N1081" r:id="rId2123" xr:uid="{00000000-0004-0000-0C00-00004A080000}"/>
    <hyperlink ref="O1081" r:id="rId2124" xr:uid="{00000000-0004-0000-0C00-00004B080000}"/>
    <hyperlink ref="N1082" r:id="rId2125" xr:uid="{00000000-0004-0000-0C00-00004C080000}"/>
    <hyperlink ref="O1082" r:id="rId2126" xr:uid="{00000000-0004-0000-0C00-00004D080000}"/>
    <hyperlink ref="N1083" r:id="rId2127" xr:uid="{00000000-0004-0000-0C00-00004E080000}"/>
    <hyperlink ref="O1083" r:id="rId2128" xr:uid="{00000000-0004-0000-0C00-00004F080000}"/>
    <hyperlink ref="N1084" r:id="rId2129" xr:uid="{00000000-0004-0000-0C00-000050080000}"/>
    <hyperlink ref="O1084" r:id="rId2130" xr:uid="{00000000-0004-0000-0C00-000051080000}"/>
    <hyperlink ref="N1085" r:id="rId2131" xr:uid="{00000000-0004-0000-0C00-000052080000}"/>
    <hyperlink ref="O1085" r:id="rId2132" xr:uid="{00000000-0004-0000-0C00-000053080000}"/>
    <hyperlink ref="N1086" r:id="rId2133" xr:uid="{00000000-0004-0000-0C00-000054080000}"/>
    <hyperlink ref="O1086" r:id="rId2134" xr:uid="{00000000-0004-0000-0C00-000055080000}"/>
    <hyperlink ref="N1087" r:id="rId2135" xr:uid="{00000000-0004-0000-0C00-000056080000}"/>
    <hyperlink ref="O1087" r:id="rId2136" xr:uid="{00000000-0004-0000-0C00-000057080000}"/>
    <hyperlink ref="N1088" r:id="rId2137" xr:uid="{00000000-0004-0000-0C00-000058080000}"/>
    <hyperlink ref="O1088" r:id="rId2138" xr:uid="{00000000-0004-0000-0C00-000059080000}"/>
    <hyperlink ref="N1089" r:id="rId2139" xr:uid="{00000000-0004-0000-0C00-00005A080000}"/>
    <hyperlink ref="O1089" r:id="rId2140" xr:uid="{00000000-0004-0000-0C00-00005B080000}"/>
    <hyperlink ref="N1090" r:id="rId2141" xr:uid="{00000000-0004-0000-0C00-00005C080000}"/>
    <hyperlink ref="O1090" r:id="rId2142" xr:uid="{00000000-0004-0000-0C00-00005D080000}"/>
    <hyperlink ref="N1091" r:id="rId2143" xr:uid="{00000000-0004-0000-0C00-00005E080000}"/>
    <hyperlink ref="O1091" r:id="rId2144" xr:uid="{00000000-0004-0000-0C00-00005F080000}"/>
    <hyperlink ref="N1092" r:id="rId2145" xr:uid="{00000000-0004-0000-0C00-000060080000}"/>
    <hyperlink ref="O1092" r:id="rId2146" xr:uid="{00000000-0004-0000-0C00-000061080000}"/>
    <hyperlink ref="N1093" r:id="rId2147" xr:uid="{00000000-0004-0000-0C00-000062080000}"/>
    <hyperlink ref="O1093" r:id="rId2148" xr:uid="{00000000-0004-0000-0C00-000063080000}"/>
    <hyperlink ref="N1094" r:id="rId2149" xr:uid="{00000000-0004-0000-0C00-000064080000}"/>
    <hyperlink ref="O1094" r:id="rId2150" xr:uid="{00000000-0004-0000-0C00-000065080000}"/>
    <hyperlink ref="N1095" r:id="rId2151" xr:uid="{00000000-0004-0000-0C00-000066080000}"/>
    <hyperlink ref="O1095" r:id="rId2152" xr:uid="{00000000-0004-0000-0C00-000067080000}"/>
    <hyperlink ref="N1096" r:id="rId2153" xr:uid="{00000000-0004-0000-0C00-000068080000}"/>
    <hyperlink ref="O1096" r:id="rId2154" xr:uid="{00000000-0004-0000-0C00-000069080000}"/>
    <hyperlink ref="N1097" r:id="rId2155" xr:uid="{00000000-0004-0000-0C00-00006A080000}"/>
    <hyperlink ref="O1097" r:id="rId2156" xr:uid="{00000000-0004-0000-0C00-00006B080000}"/>
    <hyperlink ref="N1098" r:id="rId2157" xr:uid="{00000000-0004-0000-0C00-00006C080000}"/>
    <hyperlink ref="O1098" r:id="rId2158" xr:uid="{00000000-0004-0000-0C00-00006D080000}"/>
    <hyperlink ref="N1099" r:id="rId2159" xr:uid="{00000000-0004-0000-0C00-00006E080000}"/>
    <hyperlink ref="O1099" r:id="rId2160" xr:uid="{00000000-0004-0000-0C00-00006F080000}"/>
    <hyperlink ref="N1100" r:id="rId2161" xr:uid="{00000000-0004-0000-0C00-000070080000}"/>
    <hyperlink ref="O1100" r:id="rId2162" xr:uid="{00000000-0004-0000-0C00-000071080000}"/>
    <hyperlink ref="N1101" r:id="rId2163" xr:uid="{00000000-0004-0000-0C00-000072080000}"/>
    <hyperlink ref="O1101" r:id="rId2164" xr:uid="{00000000-0004-0000-0C00-000073080000}"/>
    <hyperlink ref="N1102" r:id="rId2165" xr:uid="{00000000-0004-0000-0C00-000074080000}"/>
    <hyperlink ref="O1102" r:id="rId2166" xr:uid="{00000000-0004-0000-0C00-000075080000}"/>
    <hyperlink ref="N1103" r:id="rId2167" xr:uid="{00000000-0004-0000-0C00-000076080000}"/>
    <hyperlink ref="O1103" r:id="rId2168" xr:uid="{00000000-0004-0000-0C00-000077080000}"/>
    <hyperlink ref="N1104" r:id="rId2169" xr:uid="{00000000-0004-0000-0C00-000078080000}"/>
    <hyperlink ref="O1104" r:id="rId2170" xr:uid="{00000000-0004-0000-0C00-000079080000}"/>
    <hyperlink ref="N1105" r:id="rId2171" xr:uid="{00000000-0004-0000-0C00-00007A080000}"/>
    <hyperlink ref="O1105" r:id="rId2172" xr:uid="{00000000-0004-0000-0C00-00007B080000}"/>
    <hyperlink ref="N1106" r:id="rId2173" xr:uid="{00000000-0004-0000-0C00-00007C080000}"/>
    <hyperlink ref="O1106" r:id="rId2174" xr:uid="{00000000-0004-0000-0C00-00007D080000}"/>
    <hyperlink ref="N1107" r:id="rId2175" xr:uid="{00000000-0004-0000-0C00-00007E080000}"/>
    <hyperlink ref="O1107" r:id="rId2176" xr:uid="{00000000-0004-0000-0C00-00007F080000}"/>
    <hyperlink ref="N1108" r:id="rId2177" xr:uid="{00000000-0004-0000-0C00-000080080000}"/>
    <hyperlink ref="O1108" r:id="rId2178" xr:uid="{00000000-0004-0000-0C00-000081080000}"/>
    <hyperlink ref="N1109" r:id="rId2179" xr:uid="{00000000-0004-0000-0C00-000082080000}"/>
    <hyperlink ref="O1109" r:id="rId2180" xr:uid="{00000000-0004-0000-0C00-000083080000}"/>
    <hyperlink ref="N1110" r:id="rId2181" xr:uid="{00000000-0004-0000-0C00-000084080000}"/>
    <hyperlink ref="O1110" r:id="rId2182" xr:uid="{00000000-0004-0000-0C00-000085080000}"/>
    <hyperlink ref="N1111" r:id="rId2183" xr:uid="{00000000-0004-0000-0C00-000086080000}"/>
    <hyperlink ref="O1111" r:id="rId2184" xr:uid="{00000000-0004-0000-0C00-000087080000}"/>
    <hyperlink ref="N1112" r:id="rId2185" xr:uid="{00000000-0004-0000-0C00-000088080000}"/>
    <hyperlink ref="O1112" r:id="rId2186" xr:uid="{00000000-0004-0000-0C00-000089080000}"/>
    <hyperlink ref="N1113" r:id="rId2187" xr:uid="{00000000-0004-0000-0C00-00008A080000}"/>
    <hyperlink ref="O1113" r:id="rId2188" xr:uid="{00000000-0004-0000-0C00-00008B080000}"/>
    <hyperlink ref="N1114" r:id="rId2189" xr:uid="{00000000-0004-0000-0C00-00008C080000}"/>
    <hyperlink ref="O1114" r:id="rId2190" xr:uid="{00000000-0004-0000-0C00-00008D080000}"/>
    <hyperlink ref="N1115" r:id="rId2191" xr:uid="{00000000-0004-0000-0C00-00008E080000}"/>
    <hyperlink ref="O1115" r:id="rId2192" xr:uid="{00000000-0004-0000-0C00-00008F080000}"/>
    <hyperlink ref="N1116" r:id="rId2193" xr:uid="{00000000-0004-0000-0C00-000090080000}"/>
    <hyperlink ref="O1116" r:id="rId2194" xr:uid="{00000000-0004-0000-0C00-000091080000}"/>
    <hyperlink ref="N1117" r:id="rId2195" xr:uid="{00000000-0004-0000-0C00-000092080000}"/>
    <hyperlink ref="O1117" r:id="rId2196" xr:uid="{00000000-0004-0000-0C00-000093080000}"/>
    <hyperlink ref="N1118" r:id="rId2197" xr:uid="{00000000-0004-0000-0C00-000094080000}"/>
    <hyperlink ref="O1118" r:id="rId2198" xr:uid="{00000000-0004-0000-0C00-000095080000}"/>
    <hyperlink ref="N1119" r:id="rId2199" xr:uid="{00000000-0004-0000-0C00-000096080000}"/>
    <hyperlink ref="O1119" r:id="rId2200" xr:uid="{00000000-0004-0000-0C00-000097080000}"/>
    <hyperlink ref="N1120" r:id="rId2201" xr:uid="{00000000-0004-0000-0C00-000098080000}"/>
    <hyperlink ref="O1120" r:id="rId2202" xr:uid="{00000000-0004-0000-0C00-000099080000}"/>
    <hyperlink ref="N1121" r:id="rId2203" xr:uid="{00000000-0004-0000-0C00-00009A080000}"/>
    <hyperlink ref="O1121" r:id="rId2204" xr:uid="{00000000-0004-0000-0C00-00009B080000}"/>
    <hyperlink ref="N1122" r:id="rId2205" xr:uid="{00000000-0004-0000-0C00-00009C080000}"/>
    <hyperlink ref="O1122" r:id="rId2206" xr:uid="{00000000-0004-0000-0C00-00009D080000}"/>
    <hyperlink ref="N1123" r:id="rId2207" xr:uid="{00000000-0004-0000-0C00-00009E080000}"/>
    <hyperlink ref="O1123" r:id="rId2208" xr:uid="{00000000-0004-0000-0C00-00009F080000}"/>
    <hyperlink ref="N1124" r:id="rId2209" xr:uid="{00000000-0004-0000-0C00-0000A0080000}"/>
    <hyperlink ref="O1124" r:id="rId2210" xr:uid="{00000000-0004-0000-0C00-0000A1080000}"/>
    <hyperlink ref="N1125" r:id="rId2211" xr:uid="{00000000-0004-0000-0C00-0000A2080000}"/>
    <hyperlink ref="O1125" r:id="rId2212" xr:uid="{00000000-0004-0000-0C00-0000A3080000}"/>
    <hyperlink ref="N1126" r:id="rId2213" xr:uid="{00000000-0004-0000-0C00-0000A4080000}"/>
    <hyperlink ref="O1126" r:id="rId2214" xr:uid="{00000000-0004-0000-0C00-0000A5080000}"/>
    <hyperlink ref="N1127" r:id="rId2215" xr:uid="{00000000-0004-0000-0C00-0000A6080000}"/>
    <hyperlink ref="O1127" r:id="rId2216" xr:uid="{00000000-0004-0000-0C00-0000A7080000}"/>
    <hyperlink ref="N1128" r:id="rId2217" xr:uid="{00000000-0004-0000-0C00-0000A8080000}"/>
    <hyperlink ref="O1128" r:id="rId2218" xr:uid="{00000000-0004-0000-0C00-0000A9080000}"/>
    <hyperlink ref="N1129" r:id="rId2219" xr:uid="{00000000-0004-0000-0C00-0000AA080000}"/>
    <hyperlink ref="O1129" r:id="rId2220" xr:uid="{00000000-0004-0000-0C00-0000AB080000}"/>
    <hyperlink ref="N1130" r:id="rId2221" xr:uid="{00000000-0004-0000-0C00-0000AC080000}"/>
    <hyperlink ref="O1130" r:id="rId2222" xr:uid="{00000000-0004-0000-0C00-0000AD080000}"/>
    <hyperlink ref="N1131" r:id="rId2223" xr:uid="{00000000-0004-0000-0C00-0000AE080000}"/>
    <hyperlink ref="O1131" r:id="rId2224" xr:uid="{00000000-0004-0000-0C00-0000AF080000}"/>
    <hyperlink ref="N1132" r:id="rId2225" xr:uid="{00000000-0004-0000-0C00-0000B0080000}"/>
    <hyperlink ref="O1132" r:id="rId2226" xr:uid="{00000000-0004-0000-0C00-0000B1080000}"/>
    <hyperlink ref="N1133" r:id="rId2227" xr:uid="{00000000-0004-0000-0C00-0000B2080000}"/>
    <hyperlink ref="O1133" r:id="rId2228" xr:uid="{00000000-0004-0000-0C00-0000B3080000}"/>
    <hyperlink ref="N1134" r:id="rId2229" xr:uid="{00000000-0004-0000-0C00-0000B4080000}"/>
    <hyperlink ref="O1134" r:id="rId2230" xr:uid="{00000000-0004-0000-0C00-0000B5080000}"/>
    <hyperlink ref="N1135" r:id="rId2231" xr:uid="{00000000-0004-0000-0C00-0000B6080000}"/>
    <hyperlink ref="O1135" r:id="rId2232" xr:uid="{00000000-0004-0000-0C00-0000B7080000}"/>
    <hyperlink ref="N1136" r:id="rId2233" xr:uid="{00000000-0004-0000-0C00-0000B8080000}"/>
    <hyperlink ref="O1136" r:id="rId2234" xr:uid="{00000000-0004-0000-0C00-0000B9080000}"/>
    <hyperlink ref="N1137" r:id="rId2235" xr:uid="{00000000-0004-0000-0C00-0000BA080000}"/>
    <hyperlink ref="O1137" r:id="rId2236" xr:uid="{00000000-0004-0000-0C00-0000BB080000}"/>
    <hyperlink ref="N1138" r:id="rId2237" xr:uid="{00000000-0004-0000-0C00-0000BC080000}"/>
    <hyperlink ref="O1138" r:id="rId2238" xr:uid="{00000000-0004-0000-0C00-0000BD080000}"/>
    <hyperlink ref="N1139" r:id="rId2239" xr:uid="{00000000-0004-0000-0C00-0000BE080000}"/>
    <hyperlink ref="O1139" r:id="rId2240" xr:uid="{00000000-0004-0000-0C00-0000BF080000}"/>
    <hyperlink ref="N1140" r:id="rId2241" xr:uid="{00000000-0004-0000-0C00-0000C0080000}"/>
    <hyperlink ref="O1140" r:id="rId2242" xr:uid="{00000000-0004-0000-0C00-0000C1080000}"/>
    <hyperlink ref="N1141" r:id="rId2243" xr:uid="{00000000-0004-0000-0C00-0000C2080000}"/>
    <hyperlink ref="O1141" r:id="rId2244" xr:uid="{00000000-0004-0000-0C00-0000C3080000}"/>
    <hyperlink ref="N1142" r:id="rId2245" xr:uid="{00000000-0004-0000-0C00-0000C4080000}"/>
    <hyperlink ref="O1142" r:id="rId2246" xr:uid="{00000000-0004-0000-0C00-0000C5080000}"/>
    <hyperlink ref="N1143" r:id="rId2247" xr:uid="{00000000-0004-0000-0C00-0000C6080000}"/>
    <hyperlink ref="O1143" r:id="rId2248" xr:uid="{00000000-0004-0000-0C00-0000C7080000}"/>
    <hyperlink ref="N1144" r:id="rId2249" xr:uid="{00000000-0004-0000-0C00-0000C8080000}"/>
    <hyperlink ref="O1144" r:id="rId2250" xr:uid="{00000000-0004-0000-0C00-0000C9080000}"/>
    <hyperlink ref="N1145" r:id="rId2251" xr:uid="{00000000-0004-0000-0C00-0000CA080000}"/>
    <hyperlink ref="O1145" r:id="rId2252" xr:uid="{00000000-0004-0000-0C00-0000CB080000}"/>
    <hyperlink ref="N1146" r:id="rId2253" xr:uid="{00000000-0004-0000-0C00-0000CC080000}"/>
    <hyperlink ref="O1146" r:id="rId2254" xr:uid="{00000000-0004-0000-0C00-0000CD080000}"/>
    <hyperlink ref="N1147" r:id="rId2255" xr:uid="{00000000-0004-0000-0C00-0000CE080000}"/>
    <hyperlink ref="O1147" r:id="rId2256" xr:uid="{00000000-0004-0000-0C00-0000CF080000}"/>
    <hyperlink ref="N1148" r:id="rId2257" xr:uid="{00000000-0004-0000-0C00-0000D0080000}"/>
    <hyperlink ref="O1148" r:id="rId2258" xr:uid="{00000000-0004-0000-0C00-0000D1080000}"/>
    <hyperlink ref="N1149" r:id="rId2259" xr:uid="{00000000-0004-0000-0C00-0000D2080000}"/>
    <hyperlink ref="O1149" r:id="rId2260" xr:uid="{00000000-0004-0000-0C00-0000D3080000}"/>
    <hyperlink ref="N1150" r:id="rId2261" xr:uid="{00000000-0004-0000-0C00-0000D4080000}"/>
    <hyperlink ref="O1150" r:id="rId2262" xr:uid="{00000000-0004-0000-0C00-0000D5080000}"/>
    <hyperlink ref="N1151" r:id="rId2263" xr:uid="{00000000-0004-0000-0C00-0000D6080000}"/>
    <hyperlink ref="O1151" r:id="rId2264" xr:uid="{00000000-0004-0000-0C00-0000D7080000}"/>
    <hyperlink ref="N1152" r:id="rId2265" xr:uid="{00000000-0004-0000-0C00-0000D8080000}"/>
    <hyperlink ref="O1152" r:id="rId2266" xr:uid="{00000000-0004-0000-0C00-0000D9080000}"/>
    <hyperlink ref="N1153" r:id="rId2267" xr:uid="{00000000-0004-0000-0C00-0000DA080000}"/>
    <hyperlink ref="O1153" r:id="rId2268" xr:uid="{00000000-0004-0000-0C00-0000DB080000}"/>
    <hyperlink ref="N1154" r:id="rId2269" xr:uid="{00000000-0004-0000-0C00-0000DC080000}"/>
    <hyperlink ref="O1154" r:id="rId2270" xr:uid="{00000000-0004-0000-0C00-0000DD080000}"/>
    <hyperlink ref="N1155" r:id="rId2271" xr:uid="{00000000-0004-0000-0C00-0000DE080000}"/>
    <hyperlink ref="O1155" r:id="rId2272" xr:uid="{00000000-0004-0000-0C00-0000DF080000}"/>
    <hyperlink ref="N1156" r:id="rId2273" xr:uid="{00000000-0004-0000-0C00-0000E0080000}"/>
    <hyperlink ref="O1156" r:id="rId2274" xr:uid="{00000000-0004-0000-0C00-0000E1080000}"/>
    <hyperlink ref="N1157" r:id="rId2275" xr:uid="{00000000-0004-0000-0C00-0000E2080000}"/>
    <hyperlink ref="O1157" r:id="rId2276" xr:uid="{00000000-0004-0000-0C00-0000E3080000}"/>
    <hyperlink ref="N1158" r:id="rId2277" xr:uid="{00000000-0004-0000-0C00-0000E4080000}"/>
    <hyperlink ref="O1158" r:id="rId2278" xr:uid="{00000000-0004-0000-0C00-0000E5080000}"/>
    <hyperlink ref="N1159" r:id="rId2279" xr:uid="{00000000-0004-0000-0C00-0000E6080000}"/>
    <hyperlink ref="O1159" r:id="rId2280" xr:uid="{00000000-0004-0000-0C00-0000E7080000}"/>
    <hyperlink ref="N1160" r:id="rId2281" xr:uid="{00000000-0004-0000-0C00-0000E8080000}"/>
    <hyperlink ref="O1160" r:id="rId2282" xr:uid="{00000000-0004-0000-0C00-0000E9080000}"/>
    <hyperlink ref="N1161" r:id="rId2283" xr:uid="{00000000-0004-0000-0C00-0000EA080000}"/>
    <hyperlink ref="O1161" r:id="rId2284" xr:uid="{00000000-0004-0000-0C00-0000EB080000}"/>
    <hyperlink ref="N1162" r:id="rId2285" xr:uid="{00000000-0004-0000-0C00-0000EC080000}"/>
    <hyperlink ref="O1162" r:id="rId2286" xr:uid="{00000000-0004-0000-0C00-0000ED080000}"/>
    <hyperlink ref="N1163" r:id="rId2287" xr:uid="{00000000-0004-0000-0C00-0000EE080000}"/>
    <hyperlink ref="O1163" r:id="rId2288" xr:uid="{00000000-0004-0000-0C00-0000EF080000}"/>
    <hyperlink ref="N1164" r:id="rId2289" xr:uid="{00000000-0004-0000-0C00-0000F0080000}"/>
    <hyperlink ref="O1164" r:id="rId2290" xr:uid="{00000000-0004-0000-0C00-0000F1080000}"/>
    <hyperlink ref="N1165" r:id="rId2291" xr:uid="{00000000-0004-0000-0C00-0000F2080000}"/>
    <hyperlink ref="O1165" r:id="rId2292" xr:uid="{00000000-0004-0000-0C00-0000F3080000}"/>
    <hyperlink ref="N1166" r:id="rId2293" xr:uid="{00000000-0004-0000-0C00-0000F4080000}"/>
    <hyperlink ref="O1166" r:id="rId2294" xr:uid="{00000000-0004-0000-0C00-0000F5080000}"/>
    <hyperlink ref="N1167" r:id="rId2295" xr:uid="{00000000-0004-0000-0C00-0000F6080000}"/>
    <hyperlink ref="O1167" r:id="rId2296" xr:uid="{00000000-0004-0000-0C00-0000F7080000}"/>
    <hyperlink ref="N1168" r:id="rId2297" xr:uid="{00000000-0004-0000-0C00-0000F8080000}"/>
    <hyperlink ref="O1168" r:id="rId2298" xr:uid="{00000000-0004-0000-0C00-0000F9080000}"/>
    <hyperlink ref="N1169" r:id="rId2299" xr:uid="{00000000-0004-0000-0C00-0000FA080000}"/>
    <hyperlink ref="O1169" r:id="rId2300" xr:uid="{00000000-0004-0000-0C00-0000FB080000}"/>
    <hyperlink ref="N1170" r:id="rId2301" xr:uid="{00000000-0004-0000-0C00-0000FC080000}"/>
    <hyperlink ref="O1170" r:id="rId2302" xr:uid="{00000000-0004-0000-0C00-0000FD080000}"/>
    <hyperlink ref="N1171" r:id="rId2303" xr:uid="{00000000-0004-0000-0C00-0000FE080000}"/>
    <hyperlink ref="O1171" r:id="rId2304" xr:uid="{00000000-0004-0000-0C00-0000FF080000}"/>
    <hyperlink ref="N1172" r:id="rId2305" xr:uid="{00000000-0004-0000-0C00-000000090000}"/>
    <hyperlink ref="O1172" r:id="rId2306" xr:uid="{00000000-0004-0000-0C00-000001090000}"/>
    <hyperlink ref="N1173" r:id="rId2307" xr:uid="{00000000-0004-0000-0C00-000002090000}"/>
    <hyperlink ref="O1173" r:id="rId2308" xr:uid="{00000000-0004-0000-0C00-000003090000}"/>
    <hyperlink ref="N1174" r:id="rId2309" xr:uid="{00000000-0004-0000-0C00-000004090000}"/>
    <hyperlink ref="O1174" r:id="rId2310" xr:uid="{00000000-0004-0000-0C00-000005090000}"/>
    <hyperlink ref="N1175" r:id="rId2311" xr:uid="{00000000-0004-0000-0C00-000006090000}"/>
    <hyperlink ref="O1175" r:id="rId2312" xr:uid="{00000000-0004-0000-0C00-000007090000}"/>
    <hyperlink ref="N1176" r:id="rId2313" xr:uid="{00000000-0004-0000-0C00-000008090000}"/>
    <hyperlink ref="O1176" r:id="rId2314" xr:uid="{00000000-0004-0000-0C00-000009090000}"/>
    <hyperlink ref="N1177" r:id="rId2315" xr:uid="{00000000-0004-0000-0C00-00000A090000}"/>
    <hyperlink ref="O1177" r:id="rId2316" xr:uid="{00000000-0004-0000-0C00-00000B090000}"/>
    <hyperlink ref="N1178" r:id="rId2317" xr:uid="{00000000-0004-0000-0C00-00000C090000}"/>
    <hyperlink ref="O1178" r:id="rId2318" xr:uid="{00000000-0004-0000-0C00-00000D090000}"/>
    <hyperlink ref="N1179" r:id="rId2319" xr:uid="{00000000-0004-0000-0C00-00000E090000}"/>
    <hyperlink ref="O1179" r:id="rId2320" xr:uid="{00000000-0004-0000-0C00-00000F090000}"/>
    <hyperlink ref="N1180" r:id="rId2321" xr:uid="{00000000-0004-0000-0C00-000010090000}"/>
    <hyperlink ref="O1180" r:id="rId2322" xr:uid="{00000000-0004-0000-0C00-000011090000}"/>
    <hyperlink ref="N1181" r:id="rId2323" xr:uid="{00000000-0004-0000-0C00-000012090000}"/>
    <hyperlink ref="O1181" r:id="rId2324" xr:uid="{00000000-0004-0000-0C00-000013090000}"/>
    <hyperlink ref="N1182" r:id="rId2325" xr:uid="{00000000-0004-0000-0C00-000014090000}"/>
    <hyperlink ref="O1182" r:id="rId2326" xr:uid="{00000000-0004-0000-0C00-000015090000}"/>
    <hyperlink ref="N1183" r:id="rId2327" xr:uid="{00000000-0004-0000-0C00-000016090000}"/>
    <hyperlink ref="O1183" r:id="rId2328" xr:uid="{00000000-0004-0000-0C00-000017090000}"/>
    <hyperlink ref="N1184" r:id="rId2329" xr:uid="{00000000-0004-0000-0C00-000018090000}"/>
    <hyperlink ref="O1184" r:id="rId2330" xr:uid="{00000000-0004-0000-0C00-000019090000}"/>
    <hyperlink ref="N1185" r:id="rId2331" xr:uid="{00000000-0004-0000-0C00-00001A090000}"/>
    <hyperlink ref="O1185" r:id="rId2332" xr:uid="{00000000-0004-0000-0C00-00001B090000}"/>
    <hyperlink ref="N1186" r:id="rId2333" xr:uid="{00000000-0004-0000-0C00-00001C090000}"/>
    <hyperlink ref="O1186" r:id="rId2334" xr:uid="{00000000-0004-0000-0C00-00001D090000}"/>
    <hyperlink ref="N1187" r:id="rId2335" xr:uid="{00000000-0004-0000-0C00-00001E090000}"/>
    <hyperlink ref="O1187" r:id="rId2336" xr:uid="{00000000-0004-0000-0C00-00001F090000}"/>
    <hyperlink ref="N1188" r:id="rId2337" xr:uid="{00000000-0004-0000-0C00-000020090000}"/>
    <hyperlink ref="O1188" r:id="rId2338" xr:uid="{00000000-0004-0000-0C00-000021090000}"/>
    <hyperlink ref="N1189" r:id="rId2339" xr:uid="{00000000-0004-0000-0C00-000022090000}"/>
    <hyperlink ref="O1189" r:id="rId2340" xr:uid="{00000000-0004-0000-0C00-000023090000}"/>
    <hyperlink ref="N1190" r:id="rId2341" xr:uid="{00000000-0004-0000-0C00-000024090000}"/>
    <hyperlink ref="O1190" r:id="rId2342" xr:uid="{00000000-0004-0000-0C00-000025090000}"/>
    <hyperlink ref="N1191" r:id="rId2343" xr:uid="{00000000-0004-0000-0C00-000026090000}"/>
    <hyperlink ref="O1191" r:id="rId2344" xr:uid="{00000000-0004-0000-0C00-000027090000}"/>
    <hyperlink ref="N1192" r:id="rId2345" xr:uid="{00000000-0004-0000-0C00-000028090000}"/>
    <hyperlink ref="O1192" r:id="rId2346" xr:uid="{00000000-0004-0000-0C00-000029090000}"/>
    <hyperlink ref="N1193" r:id="rId2347" xr:uid="{00000000-0004-0000-0C00-00002A090000}"/>
    <hyperlink ref="O1193" r:id="rId2348" xr:uid="{00000000-0004-0000-0C00-00002B090000}"/>
    <hyperlink ref="N1194" r:id="rId2349" xr:uid="{00000000-0004-0000-0C00-00002C090000}"/>
    <hyperlink ref="O1194" r:id="rId2350" xr:uid="{00000000-0004-0000-0C00-00002D090000}"/>
    <hyperlink ref="N1195" r:id="rId2351" xr:uid="{00000000-0004-0000-0C00-00002E090000}"/>
    <hyperlink ref="O1195" r:id="rId2352" xr:uid="{00000000-0004-0000-0C00-00002F090000}"/>
    <hyperlink ref="N1196" r:id="rId2353" xr:uid="{00000000-0004-0000-0C00-000030090000}"/>
    <hyperlink ref="O1196" r:id="rId2354" xr:uid="{00000000-0004-0000-0C00-000031090000}"/>
    <hyperlink ref="N1197" r:id="rId2355" xr:uid="{00000000-0004-0000-0C00-000032090000}"/>
    <hyperlink ref="O1197" r:id="rId2356" xr:uid="{00000000-0004-0000-0C00-000033090000}"/>
    <hyperlink ref="N1198" r:id="rId2357" xr:uid="{00000000-0004-0000-0C00-000034090000}"/>
    <hyperlink ref="O1198" r:id="rId2358" xr:uid="{00000000-0004-0000-0C00-000035090000}"/>
    <hyperlink ref="N1199" r:id="rId2359" xr:uid="{00000000-0004-0000-0C00-000036090000}"/>
    <hyperlink ref="O1199" r:id="rId2360" xr:uid="{00000000-0004-0000-0C00-000037090000}"/>
    <hyperlink ref="N1200" r:id="rId2361" xr:uid="{00000000-0004-0000-0C00-000038090000}"/>
    <hyperlink ref="O1200" r:id="rId2362" xr:uid="{00000000-0004-0000-0C00-000039090000}"/>
    <hyperlink ref="N1201" r:id="rId2363" xr:uid="{00000000-0004-0000-0C00-00003A090000}"/>
    <hyperlink ref="O1201" r:id="rId2364" xr:uid="{00000000-0004-0000-0C00-00003B090000}"/>
    <hyperlink ref="N1202" r:id="rId2365" xr:uid="{00000000-0004-0000-0C00-00003C090000}"/>
    <hyperlink ref="O1202" r:id="rId2366" xr:uid="{00000000-0004-0000-0C00-00003D090000}"/>
    <hyperlink ref="N1203" r:id="rId2367" xr:uid="{00000000-0004-0000-0C00-00003E090000}"/>
    <hyperlink ref="O1203" r:id="rId2368" xr:uid="{00000000-0004-0000-0C00-00003F090000}"/>
    <hyperlink ref="N1204" r:id="rId2369" xr:uid="{00000000-0004-0000-0C00-000040090000}"/>
    <hyperlink ref="O1204" r:id="rId2370" xr:uid="{00000000-0004-0000-0C00-000041090000}"/>
    <hyperlink ref="N1205" r:id="rId2371" xr:uid="{00000000-0004-0000-0C00-000042090000}"/>
    <hyperlink ref="O1205" r:id="rId2372" xr:uid="{00000000-0004-0000-0C00-000043090000}"/>
    <hyperlink ref="N1206" r:id="rId2373" xr:uid="{00000000-0004-0000-0C00-000044090000}"/>
    <hyperlink ref="O1206" r:id="rId2374" xr:uid="{00000000-0004-0000-0C00-000045090000}"/>
    <hyperlink ref="N1207" r:id="rId2375" xr:uid="{00000000-0004-0000-0C00-000046090000}"/>
    <hyperlink ref="O1207" r:id="rId2376" xr:uid="{00000000-0004-0000-0C00-000047090000}"/>
    <hyperlink ref="N1208" r:id="rId2377" xr:uid="{00000000-0004-0000-0C00-000048090000}"/>
    <hyperlink ref="O1208" r:id="rId2378" xr:uid="{00000000-0004-0000-0C00-000049090000}"/>
    <hyperlink ref="N1209" r:id="rId2379" xr:uid="{00000000-0004-0000-0C00-00004A090000}"/>
    <hyperlink ref="O1209" r:id="rId2380" xr:uid="{00000000-0004-0000-0C00-00004B090000}"/>
    <hyperlink ref="N1210" r:id="rId2381" xr:uid="{00000000-0004-0000-0C00-00004C090000}"/>
    <hyperlink ref="O1210" r:id="rId2382" xr:uid="{00000000-0004-0000-0C00-00004D090000}"/>
    <hyperlink ref="N1211" r:id="rId2383" xr:uid="{00000000-0004-0000-0C00-00004E090000}"/>
    <hyperlink ref="O1211" r:id="rId2384" xr:uid="{00000000-0004-0000-0C00-00004F090000}"/>
    <hyperlink ref="N1212" r:id="rId2385" xr:uid="{00000000-0004-0000-0C00-000050090000}"/>
    <hyperlink ref="O1212" r:id="rId2386" xr:uid="{00000000-0004-0000-0C00-000051090000}"/>
    <hyperlink ref="N1213" r:id="rId2387" xr:uid="{00000000-0004-0000-0C00-000052090000}"/>
    <hyperlink ref="O1213" r:id="rId2388" xr:uid="{00000000-0004-0000-0C00-000053090000}"/>
    <hyperlink ref="N1214" r:id="rId2389" xr:uid="{00000000-0004-0000-0C00-000054090000}"/>
    <hyperlink ref="O1214" r:id="rId2390" xr:uid="{00000000-0004-0000-0C00-000055090000}"/>
    <hyperlink ref="N1215" r:id="rId2391" xr:uid="{00000000-0004-0000-0C00-000056090000}"/>
    <hyperlink ref="O1215" r:id="rId2392" xr:uid="{00000000-0004-0000-0C00-000057090000}"/>
    <hyperlink ref="N1216" r:id="rId2393" xr:uid="{00000000-0004-0000-0C00-000058090000}"/>
    <hyperlink ref="O1216" r:id="rId2394" xr:uid="{00000000-0004-0000-0C00-000059090000}"/>
    <hyperlink ref="N1217" r:id="rId2395" xr:uid="{00000000-0004-0000-0C00-00005A090000}"/>
    <hyperlink ref="O1217" r:id="rId2396" xr:uid="{00000000-0004-0000-0C00-00005B090000}"/>
    <hyperlink ref="N1218" r:id="rId2397" xr:uid="{00000000-0004-0000-0C00-00005C090000}"/>
    <hyperlink ref="O1218" r:id="rId2398" xr:uid="{00000000-0004-0000-0C00-00005D090000}"/>
    <hyperlink ref="N1219" r:id="rId2399" xr:uid="{00000000-0004-0000-0C00-00005E090000}"/>
    <hyperlink ref="O1219" r:id="rId2400" xr:uid="{00000000-0004-0000-0C00-00005F090000}"/>
    <hyperlink ref="N1220" r:id="rId2401" xr:uid="{00000000-0004-0000-0C00-000060090000}"/>
    <hyperlink ref="O1220" r:id="rId2402" xr:uid="{00000000-0004-0000-0C00-000061090000}"/>
    <hyperlink ref="N1221" r:id="rId2403" xr:uid="{00000000-0004-0000-0C00-000062090000}"/>
    <hyperlink ref="O1221" r:id="rId2404" xr:uid="{00000000-0004-0000-0C00-000063090000}"/>
    <hyperlink ref="N1222" r:id="rId2405" xr:uid="{00000000-0004-0000-0C00-000064090000}"/>
    <hyperlink ref="O1222" r:id="rId2406" xr:uid="{00000000-0004-0000-0C00-000065090000}"/>
    <hyperlink ref="N1223" r:id="rId2407" xr:uid="{00000000-0004-0000-0C00-000066090000}"/>
    <hyperlink ref="O1223" r:id="rId2408" xr:uid="{00000000-0004-0000-0C00-000067090000}"/>
    <hyperlink ref="N1224" r:id="rId2409" xr:uid="{00000000-0004-0000-0C00-000068090000}"/>
    <hyperlink ref="O1224" r:id="rId2410" xr:uid="{00000000-0004-0000-0C00-000069090000}"/>
    <hyperlink ref="N1225" r:id="rId2411" xr:uid="{00000000-0004-0000-0C00-00006A090000}"/>
    <hyperlink ref="O1225" r:id="rId2412" xr:uid="{00000000-0004-0000-0C00-00006B090000}"/>
    <hyperlink ref="N1226" r:id="rId2413" xr:uid="{00000000-0004-0000-0C00-00006C090000}"/>
    <hyperlink ref="O1226" r:id="rId2414" xr:uid="{00000000-0004-0000-0C00-00006D090000}"/>
    <hyperlink ref="N1227" r:id="rId2415" xr:uid="{00000000-0004-0000-0C00-00006E090000}"/>
    <hyperlink ref="O1227" r:id="rId2416" xr:uid="{00000000-0004-0000-0C00-00006F090000}"/>
    <hyperlink ref="N1228" r:id="rId2417" xr:uid="{00000000-0004-0000-0C00-000070090000}"/>
    <hyperlink ref="O1228" r:id="rId2418" xr:uid="{00000000-0004-0000-0C00-000071090000}"/>
    <hyperlink ref="N1229" r:id="rId2419" xr:uid="{00000000-0004-0000-0C00-000072090000}"/>
    <hyperlink ref="O1229" r:id="rId2420" xr:uid="{00000000-0004-0000-0C00-000073090000}"/>
    <hyperlink ref="N1230" r:id="rId2421" xr:uid="{00000000-0004-0000-0C00-000074090000}"/>
    <hyperlink ref="O1230" r:id="rId2422" xr:uid="{00000000-0004-0000-0C00-000075090000}"/>
    <hyperlink ref="N1231" r:id="rId2423" xr:uid="{00000000-0004-0000-0C00-000076090000}"/>
    <hyperlink ref="O1231" r:id="rId2424" xr:uid="{00000000-0004-0000-0C00-000077090000}"/>
    <hyperlink ref="N1232" r:id="rId2425" xr:uid="{00000000-0004-0000-0C00-000078090000}"/>
    <hyperlink ref="O1232" r:id="rId2426" xr:uid="{00000000-0004-0000-0C00-000079090000}"/>
    <hyperlink ref="N1233" r:id="rId2427" xr:uid="{00000000-0004-0000-0C00-00007A090000}"/>
    <hyperlink ref="O1233" r:id="rId2428" xr:uid="{00000000-0004-0000-0C00-00007B090000}"/>
    <hyperlink ref="N1234" r:id="rId2429" xr:uid="{00000000-0004-0000-0C00-00007C090000}"/>
    <hyperlink ref="O1234" r:id="rId2430" xr:uid="{00000000-0004-0000-0C00-00007D090000}"/>
    <hyperlink ref="N1235" r:id="rId2431" xr:uid="{00000000-0004-0000-0C00-00007E090000}"/>
    <hyperlink ref="O1235" r:id="rId2432" xr:uid="{00000000-0004-0000-0C00-00007F090000}"/>
    <hyperlink ref="N1236" r:id="rId2433" xr:uid="{00000000-0004-0000-0C00-000080090000}"/>
    <hyperlink ref="O1236" r:id="rId2434" xr:uid="{00000000-0004-0000-0C00-000081090000}"/>
    <hyperlink ref="N1237" r:id="rId2435" xr:uid="{00000000-0004-0000-0C00-000082090000}"/>
    <hyperlink ref="O1237" r:id="rId2436" xr:uid="{00000000-0004-0000-0C00-000083090000}"/>
    <hyperlink ref="N1238" r:id="rId2437" xr:uid="{00000000-0004-0000-0C00-000084090000}"/>
    <hyperlink ref="O1238" r:id="rId2438" xr:uid="{00000000-0004-0000-0C00-000085090000}"/>
    <hyperlink ref="N1239" r:id="rId2439" xr:uid="{00000000-0004-0000-0C00-000086090000}"/>
    <hyperlink ref="O1239" r:id="rId2440" xr:uid="{00000000-0004-0000-0C00-000087090000}"/>
    <hyperlink ref="N1240" r:id="rId2441" xr:uid="{00000000-0004-0000-0C00-000088090000}"/>
    <hyperlink ref="O1240" r:id="rId2442" xr:uid="{00000000-0004-0000-0C00-000089090000}"/>
    <hyperlink ref="N1241" r:id="rId2443" xr:uid="{00000000-0004-0000-0C00-00008A090000}"/>
    <hyperlink ref="O1241" r:id="rId2444" xr:uid="{00000000-0004-0000-0C00-00008B090000}"/>
    <hyperlink ref="N1242" r:id="rId2445" xr:uid="{00000000-0004-0000-0C00-00008C090000}"/>
    <hyperlink ref="O1242" r:id="rId2446" xr:uid="{00000000-0004-0000-0C00-00008D090000}"/>
    <hyperlink ref="N1243" r:id="rId2447" xr:uid="{00000000-0004-0000-0C00-00008E090000}"/>
    <hyperlink ref="O1243" r:id="rId2448" xr:uid="{00000000-0004-0000-0C00-00008F090000}"/>
    <hyperlink ref="N1244" r:id="rId2449" xr:uid="{00000000-0004-0000-0C00-000090090000}"/>
    <hyperlink ref="O1244" r:id="rId2450" xr:uid="{00000000-0004-0000-0C00-000091090000}"/>
    <hyperlink ref="N1245" r:id="rId2451" xr:uid="{00000000-0004-0000-0C00-000092090000}"/>
    <hyperlink ref="O1245" r:id="rId2452" xr:uid="{00000000-0004-0000-0C00-000093090000}"/>
    <hyperlink ref="N1246" r:id="rId2453" xr:uid="{00000000-0004-0000-0C00-000094090000}"/>
    <hyperlink ref="O1246" r:id="rId2454" xr:uid="{00000000-0004-0000-0C00-000095090000}"/>
    <hyperlink ref="N1247" r:id="rId2455" xr:uid="{00000000-0004-0000-0C00-000096090000}"/>
    <hyperlink ref="O1247" r:id="rId2456" xr:uid="{00000000-0004-0000-0C00-000097090000}"/>
    <hyperlink ref="N1248" r:id="rId2457" xr:uid="{00000000-0004-0000-0C00-000098090000}"/>
    <hyperlink ref="O1248" r:id="rId2458" xr:uid="{00000000-0004-0000-0C00-000099090000}"/>
    <hyperlink ref="N1249" r:id="rId2459" xr:uid="{00000000-0004-0000-0C00-00009A090000}"/>
    <hyperlink ref="O1249" r:id="rId2460" xr:uid="{00000000-0004-0000-0C00-00009B090000}"/>
    <hyperlink ref="N1250" r:id="rId2461" xr:uid="{00000000-0004-0000-0C00-00009C090000}"/>
    <hyperlink ref="O1250" r:id="rId2462" xr:uid="{00000000-0004-0000-0C00-00009D090000}"/>
    <hyperlink ref="N1251" r:id="rId2463" xr:uid="{00000000-0004-0000-0C00-00009E090000}"/>
    <hyperlink ref="O1251" r:id="rId2464" xr:uid="{00000000-0004-0000-0C00-00009F090000}"/>
    <hyperlink ref="N1252" r:id="rId2465" xr:uid="{00000000-0004-0000-0C00-0000A0090000}"/>
    <hyperlink ref="O1252" r:id="rId2466" xr:uid="{00000000-0004-0000-0C00-0000A1090000}"/>
    <hyperlink ref="N1253" r:id="rId2467" xr:uid="{00000000-0004-0000-0C00-0000A2090000}"/>
    <hyperlink ref="O1253" r:id="rId2468" xr:uid="{00000000-0004-0000-0C00-0000A3090000}"/>
    <hyperlink ref="N1254" r:id="rId2469" xr:uid="{00000000-0004-0000-0C00-0000A4090000}"/>
    <hyperlink ref="O1254" r:id="rId2470" xr:uid="{00000000-0004-0000-0C00-0000A5090000}"/>
    <hyperlink ref="N1255" r:id="rId2471" xr:uid="{00000000-0004-0000-0C00-0000A6090000}"/>
    <hyperlink ref="O1255" r:id="rId2472" xr:uid="{00000000-0004-0000-0C00-0000A7090000}"/>
    <hyperlink ref="N1256" r:id="rId2473" xr:uid="{00000000-0004-0000-0C00-0000A8090000}"/>
    <hyperlink ref="O1256" r:id="rId2474" xr:uid="{00000000-0004-0000-0C00-0000A9090000}"/>
    <hyperlink ref="N1257" r:id="rId2475" xr:uid="{00000000-0004-0000-0C00-0000AA090000}"/>
    <hyperlink ref="O1257" r:id="rId2476" xr:uid="{00000000-0004-0000-0C00-0000AB090000}"/>
    <hyperlink ref="N1258" r:id="rId2477" xr:uid="{00000000-0004-0000-0C00-0000AC090000}"/>
    <hyperlink ref="O1258" r:id="rId2478" xr:uid="{00000000-0004-0000-0C00-0000AD090000}"/>
    <hyperlink ref="N1259" r:id="rId2479" xr:uid="{00000000-0004-0000-0C00-0000AE090000}"/>
    <hyperlink ref="O1259" r:id="rId2480" xr:uid="{00000000-0004-0000-0C00-0000AF090000}"/>
    <hyperlink ref="N1260" r:id="rId2481" xr:uid="{00000000-0004-0000-0C00-0000B0090000}"/>
    <hyperlink ref="O1260" r:id="rId2482" xr:uid="{00000000-0004-0000-0C00-0000B1090000}"/>
    <hyperlink ref="N1261" r:id="rId2483" xr:uid="{00000000-0004-0000-0C00-0000B2090000}"/>
    <hyperlink ref="O1261" r:id="rId2484" xr:uid="{00000000-0004-0000-0C00-0000B3090000}"/>
    <hyperlink ref="N1262" r:id="rId2485" xr:uid="{00000000-0004-0000-0C00-0000B4090000}"/>
    <hyperlink ref="O1262" r:id="rId2486" xr:uid="{00000000-0004-0000-0C00-0000B5090000}"/>
    <hyperlink ref="N1263" r:id="rId2487" xr:uid="{00000000-0004-0000-0C00-0000B6090000}"/>
    <hyperlink ref="O1263" r:id="rId2488" xr:uid="{00000000-0004-0000-0C00-0000B7090000}"/>
    <hyperlink ref="N1264" r:id="rId2489" xr:uid="{00000000-0004-0000-0C00-0000B8090000}"/>
    <hyperlink ref="O1264" r:id="rId2490" xr:uid="{00000000-0004-0000-0C00-0000B9090000}"/>
    <hyperlink ref="N1265" r:id="rId2491" xr:uid="{00000000-0004-0000-0C00-0000BA090000}"/>
    <hyperlink ref="O1265" r:id="rId2492" xr:uid="{00000000-0004-0000-0C00-0000BB090000}"/>
    <hyperlink ref="N1266" r:id="rId2493" xr:uid="{00000000-0004-0000-0C00-0000BC090000}"/>
    <hyperlink ref="O1266" r:id="rId2494" xr:uid="{00000000-0004-0000-0C00-0000BD090000}"/>
    <hyperlink ref="N1267" r:id="rId2495" xr:uid="{00000000-0004-0000-0C00-0000BE090000}"/>
    <hyperlink ref="O1267" r:id="rId2496" xr:uid="{00000000-0004-0000-0C00-0000BF090000}"/>
    <hyperlink ref="N1268" r:id="rId2497" xr:uid="{00000000-0004-0000-0C00-0000C0090000}"/>
    <hyperlink ref="O1268" r:id="rId2498" xr:uid="{00000000-0004-0000-0C00-0000C1090000}"/>
    <hyperlink ref="N1269" r:id="rId2499" xr:uid="{00000000-0004-0000-0C00-0000C2090000}"/>
    <hyperlink ref="O1269" r:id="rId2500" xr:uid="{00000000-0004-0000-0C00-0000C3090000}"/>
    <hyperlink ref="N1270" r:id="rId2501" xr:uid="{00000000-0004-0000-0C00-0000C4090000}"/>
    <hyperlink ref="O1270" r:id="rId2502" xr:uid="{00000000-0004-0000-0C00-0000C5090000}"/>
    <hyperlink ref="N1271" r:id="rId2503" xr:uid="{00000000-0004-0000-0C00-0000C6090000}"/>
    <hyperlink ref="O1271" r:id="rId2504" xr:uid="{00000000-0004-0000-0C00-0000C7090000}"/>
    <hyperlink ref="N1272" r:id="rId2505" xr:uid="{00000000-0004-0000-0C00-0000C8090000}"/>
    <hyperlink ref="O1272" r:id="rId2506" xr:uid="{00000000-0004-0000-0C00-0000C9090000}"/>
    <hyperlink ref="N1273" r:id="rId2507" xr:uid="{00000000-0004-0000-0C00-0000CA090000}"/>
    <hyperlink ref="O1273" r:id="rId2508" xr:uid="{00000000-0004-0000-0C00-0000CB090000}"/>
    <hyperlink ref="N1274" r:id="rId2509" xr:uid="{00000000-0004-0000-0C00-0000CC090000}"/>
    <hyperlink ref="O1274" r:id="rId2510" xr:uid="{00000000-0004-0000-0C00-0000CD090000}"/>
    <hyperlink ref="N1275" r:id="rId2511" xr:uid="{00000000-0004-0000-0C00-0000CE090000}"/>
    <hyperlink ref="O1275" r:id="rId2512" xr:uid="{00000000-0004-0000-0C00-0000CF090000}"/>
    <hyperlink ref="N1276" r:id="rId2513" xr:uid="{00000000-0004-0000-0C00-0000D0090000}"/>
    <hyperlink ref="O1276" r:id="rId2514" xr:uid="{00000000-0004-0000-0C00-0000D1090000}"/>
    <hyperlink ref="N1277" r:id="rId2515" xr:uid="{00000000-0004-0000-0C00-0000D2090000}"/>
    <hyperlink ref="O1277" r:id="rId2516" xr:uid="{00000000-0004-0000-0C00-0000D3090000}"/>
    <hyperlink ref="N1278" r:id="rId2517" xr:uid="{00000000-0004-0000-0C00-0000D4090000}"/>
    <hyperlink ref="O1278" r:id="rId2518" xr:uid="{00000000-0004-0000-0C00-0000D5090000}"/>
    <hyperlink ref="N1279" r:id="rId2519" xr:uid="{00000000-0004-0000-0C00-0000D6090000}"/>
    <hyperlink ref="O1279" r:id="rId2520" xr:uid="{00000000-0004-0000-0C00-0000D7090000}"/>
    <hyperlink ref="N1280" r:id="rId2521" xr:uid="{00000000-0004-0000-0C00-0000D8090000}"/>
    <hyperlink ref="O1280" r:id="rId2522" xr:uid="{00000000-0004-0000-0C00-0000D9090000}"/>
    <hyperlink ref="N1281" r:id="rId2523" xr:uid="{00000000-0004-0000-0C00-0000DA090000}"/>
    <hyperlink ref="O1281" r:id="rId2524" xr:uid="{00000000-0004-0000-0C00-0000DB090000}"/>
    <hyperlink ref="N1282" r:id="rId2525" xr:uid="{00000000-0004-0000-0C00-0000DC090000}"/>
    <hyperlink ref="O1282" r:id="rId2526" xr:uid="{00000000-0004-0000-0C00-0000DD090000}"/>
    <hyperlink ref="N1283" r:id="rId2527" xr:uid="{00000000-0004-0000-0C00-0000DE090000}"/>
    <hyperlink ref="O1283" r:id="rId2528" xr:uid="{00000000-0004-0000-0C00-0000DF090000}"/>
    <hyperlink ref="N1284" r:id="rId2529" xr:uid="{00000000-0004-0000-0C00-0000E0090000}"/>
    <hyperlink ref="O1284" r:id="rId2530" xr:uid="{00000000-0004-0000-0C00-0000E1090000}"/>
    <hyperlink ref="N1285" r:id="rId2531" xr:uid="{00000000-0004-0000-0C00-0000E2090000}"/>
    <hyperlink ref="O1285" r:id="rId2532" xr:uid="{00000000-0004-0000-0C00-0000E3090000}"/>
    <hyperlink ref="N1286" r:id="rId2533" xr:uid="{00000000-0004-0000-0C00-0000E4090000}"/>
    <hyperlink ref="O1286" r:id="rId2534" xr:uid="{00000000-0004-0000-0C00-0000E5090000}"/>
    <hyperlink ref="N1287" r:id="rId2535" xr:uid="{00000000-0004-0000-0C00-0000E6090000}"/>
    <hyperlink ref="O1287" r:id="rId2536" xr:uid="{00000000-0004-0000-0C00-0000E7090000}"/>
    <hyperlink ref="N1288" r:id="rId2537" xr:uid="{00000000-0004-0000-0C00-0000E8090000}"/>
    <hyperlink ref="O1288" r:id="rId2538" xr:uid="{00000000-0004-0000-0C00-0000E9090000}"/>
    <hyperlink ref="N1289" r:id="rId2539" xr:uid="{00000000-0004-0000-0C00-0000EA090000}"/>
    <hyperlink ref="O1289" r:id="rId2540" xr:uid="{00000000-0004-0000-0C00-0000EB090000}"/>
    <hyperlink ref="N1290" r:id="rId2541" xr:uid="{00000000-0004-0000-0C00-0000EC090000}"/>
    <hyperlink ref="O1290" r:id="rId2542" xr:uid="{00000000-0004-0000-0C00-0000ED090000}"/>
    <hyperlink ref="N1291" r:id="rId2543" xr:uid="{00000000-0004-0000-0C00-0000EE090000}"/>
    <hyperlink ref="O1291" r:id="rId2544" xr:uid="{00000000-0004-0000-0C00-0000EF090000}"/>
    <hyperlink ref="N1292" r:id="rId2545" xr:uid="{00000000-0004-0000-0C00-0000F0090000}"/>
    <hyperlink ref="O1292" r:id="rId2546" xr:uid="{00000000-0004-0000-0C00-0000F1090000}"/>
    <hyperlink ref="N1293" r:id="rId2547" xr:uid="{00000000-0004-0000-0C00-0000F2090000}"/>
    <hyperlink ref="O1293" r:id="rId2548" xr:uid="{00000000-0004-0000-0C00-0000F3090000}"/>
    <hyperlink ref="N1294" r:id="rId2549" xr:uid="{00000000-0004-0000-0C00-0000F4090000}"/>
    <hyperlink ref="O1294" r:id="rId2550" xr:uid="{00000000-0004-0000-0C00-0000F5090000}"/>
    <hyperlink ref="N1295" r:id="rId2551" xr:uid="{00000000-0004-0000-0C00-0000F6090000}"/>
    <hyperlink ref="O1295" r:id="rId2552" xr:uid="{00000000-0004-0000-0C00-0000F7090000}"/>
    <hyperlink ref="N1296" r:id="rId2553" xr:uid="{00000000-0004-0000-0C00-0000F8090000}"/>
    <hyperlink ref="O1296" r:id="rId2554" xr:uid="{00000000-0004-0000-0C00-0000F9090000}"/>
    <hyperlink ref="N1297" r:id="rId2555" xr:uid="{00000000-0004-0000-0C00-0000FA090000}"/>
    <hyperlink ref="O1297" r:id="rId2556" xr:uid="{00000000-0004-0000-0C00-0000FB090000}"/>
    <hyperlink ref="N1298" r:id="rId2557" xr:uid="{00000000-0004-0000-0C00-0000FC090000}"/>
    <hyperlink ref="O1298" r:id="rId2558" xr:uid="{00000000-0004-0000-0C00-0000FD090000}"/>
    <hyperlink ref="N1299" r:id="rId2559" xr:uid="{00000000-0004-0000-0C00-0000FE090000}"/>
    <hyperlink ref="O1299" r:id="rId2560" xr:uid="{00000000-0004-0000-0C00-0000FF090000}"/>
    <hyperlink ref="N1300" r:id="rId2561" xr:uid="{00000000-0004-0000-0C00-0000000A0000}"/>
    <hyperlink ref="O1300" r:id="rId2562" xr:uid="{00000000-0004-0000-0C00-0000010A0000}"/>
    <hyperlink ref="N1301" r:id="rId2563" xr:uid="{00000000-0004-0000-0C00-0000020A0000}"/>
    <hyperlink ref="N1302" r:id="rId2564" xr:uid="{00000000-0004-0000-0C00-0000030A0000}"/>
    <hyperlink ref="O1302" r:id="rId2565" xr:uid="{00000000-0004-0000-0C00-0000040A0000}"/>
    <hyperlink ref="N1303" r:id="rId2566" xr:uid="{00000000-0004-0000-0C00-0000050A0000}"/>
    <hyperlink ref="O1303" r:id="rId2567" xr:uid="{00000000-0004-0000-0C00-0000060A0000}"/>
    <hyperlink ref="N1304" r:id="rId2568" xr:uid="{00000000-0004-0000-0C00-0000070A0000}"/>
    <hyperlink ref="O1304" r:id="rId2569" xr:uid="{00000000-0004-0000-0C00-0000080A0000}"/>
    <hyperlink ref="N1305" r:id="rId2570" xr:uid="{00000000-0004-0000-0C00-0000090A0000}"/>
    <hyperlink ref="O1305" r:id="rId2571" xr:uid="{00000000-0004-0000-0C00-00000A0A0000}"/>
    <hyperlink ref="N1306" r:id="rId2572" xr:uid="{00000000-0004-0000-0C00-00000B0A0000}"/>
    <hyperlink ref="O1306" r:id="rId2573" xr:uid="{00000000-0004-0000-0C00-00000C0A0000}"/>
    <hyperlink ref="N1307" r:id="rId2574" xr:uid="{00000000-0004-0000-0C00-00000D0A0000}"/>
    <hyperlink ref="O1307" r:id="rId2575" xr:uid="{00000000-0004-0000-0C00-00000E0A0000}"/>
    <hyperlink ref="N1308" r:id="rId2576" xr:uid="{00000000-0004-0000-0C00-00000F0A0000}"/>
    <hyperlink ref="O1308" r:id="rId2577" xr:uid="{00000000-0004-0000-0C00-0000100A0000}"/>
    <hyperlink ref="N1309" r:id="rId2578" xr:uid="{00000000-0004-0000-0C00-0000110A0000}"/>
    <hyperlink ref="O1309" r:id="rId2579" xr:uid="{00000000-0004-0000-0C00-0000120A0000}"/>
    <hyperlink ref="N1310" r:id="rId2580" xr:uid="{00000000-0004-0000-0C00-0000130A0000}"/>
    <hyperlink ref="O1310" r:id="rId2581" xr:uid="{00000000-0004-0000-0C00-0000140A0000}"/>
    <hyperlink ref="N1311" r:id="rId2582" xr:uid="{00000000-0004-0000-0C00-0000150A0000}"/>
    <hyperlink ref="O1311" r:id="rId2583" xr:uid="{00000000-0004-0000-0C00-0000160A0000}"/>
    <hyperlink ref="N1312" r:id="rId2584" xr:uid="{00000000-0004-0000-0C00-0000170A0000}"/>
    <hyperlink ref="O1312" r:id="rId2585" xr:uid="{00000000-0004-0000-0C00-0000180A0000}"/>
    <hyperlink ref="N1313" r:id="rId2586" xr:uid="{00000000-0004-0000-0C00-0000190A0000}"/>
    <hyperlink ref="O1313" r:id="rId2587" xr:uid="{00000000-0004-0000-0C00-00001A0A0000}"/>
    <hyperlink ref="N1314" r:id="rId2588" xr:uid="{00000000-0004-0000-0C00-00001B0A0000}"/>
    <hyperlink ref="O1314" r:id="rId2589" xr:uid="{00000000-0004-0000-0C00-00001C0A0000}"/>
    <hyperlink ref="N1315" r:id="rId2590" xr:uid="{00000000-0004-0000-0C00-00001D0A0000}"/>
    <hyperlink ref="O1315" r:id="rId2591" xr:uid="{00000000-0004-0000-0C00-00001E0A0000}"/>
    <hyperlink ref="N1316" r:id="rId2592" xr:uid="{00000000-0004-0000-0C00-00001F0A0000}"/>
    <hyperlink ref="O1316" r:id="rId2593" xr:uid="{00000000-0004-0000-0C00-0000200A0000}"/>
    <hyperlink ref="N1317" r:id="rId2594" xr:uid="{00000000-0004-0000-0C00-0000210A0000}"/>
    <hyperlink ref="O1317" r:id="rId2595" xr:uid="{00000000-0004-0000-0C00-0000220A0000}"/>
    <hyperlink ref="N1318" r:id="rId2596" xr:uid="{00000000-0004-0000-0C00-0000230A0000}"/>
    <hyperlink ref="O1318" r:id="rId2597" xr:uid="{00000000-0004-0000-0C00-0000240A0000}"/>
    <hyperlink ref="N1319" r:id="rId2598" xr:uid="{00000000-0004-0000-0C00-0000250A0000}"/>
    <hyperlink ref="O1319" r:id="rId2599" xr:uid="{00000000-0004-0000-0C00-0000260A0000}"/>
    <hyperlink ref="N1320" r:id="rId2600" xr:uid="{00000000-0004-0000-0C00-0000270A0000}"/>
    <hyperlink ref="O1320" r:id="rId2601" xr:uid="{00000000-0004-0000-0C00-0000280A0000}"/>
    <hyperlink ref="N1321" r:id="rId2602" xr:uid="{00000000-0004-0000-0C00-0000290A0000}"/>
    <hyperlink ref="O1321" r:id="rId2603" xr:uid="{00000000-0004-0000-0C00-00002A0A0000}"/>
    <hyperlink ref="N1322" r:id="rId2604" xr:uid="{00000000-0004-0000-0C00-00002B0A0000}"/>
    <hyperlink ref="O1322" r:id="rId2605" xr:uid="{00000000-0004-0000-0C00-00002C0A0000}"/>
    <hyperlink ref="N1323" r:id="rId2606" xr:uid="{00000000-0004-0000-0C00-00002D0A0000}"/>
    <hyperlink ref="O1323" r:id="rId2607" xr:uid="{00000000-0004-0000-0C00-00002E0A0000}"/>
    <hyperlink ref="N1324" r:id="rId2608" xr:uid="{00000000-0004-0000-0C00-00002F0A0000}"/>
    <hyperlink ref="O1324" r:id="rId2609" xr:uid="{00000000-0004-0000-0C00-0000300A0000}"/>
    <hyperlink ref="N1325" r:id="rId2610" xr:uid="{00000000-0004-0000-0C00-0000310A0000}"/>
    <hyperlink ref="O1325" r:id="rId2611" xr:uid="{00000000-0004-0000-0C00-0000320A0000}"/>
    <hyperlink ref="N1326" r:id="rId2612" xr:uid="{00000000-0004-0000-0C00-0000330A0000}"/>
    <hyperlink ref="O1326" r:id="rId2613" xr:uid="{00000000-0004-0000-0C00-0000340A0000}"/>
    <hyperlink ref="N1327" r:id="rId2614" xr:uid="{00000000-0004-0000-0C00-0000350A0000}"/>
    <hyperlink ref="O1327" r:id="rId2615" xr:uid="{00000000-0004-0000-0C00-0000360A0000}"/>
    <hyperlink ref="N1328" r:id="rId2616" xr:uid="{00000000-0004-0000-0C00-0000370A0000}"/>
    <hyperlink ref="O1328" r:id="rId2617" xr:uid="{00000000-0004-0000-0C00-0000380A0000}"/>
    <hyperlink ref="N1329" r:id="rId2618" xr:uid="{00000000-0004-0000-0C00-0000390A0000}"/>
    <hyperlink ref="O1329" r:id="rId2619" xr:uid="{00000000-0004-0000-0C00-00003A0A0000}"/>
    <hyperlink ref="N1330" r:id="rId2620" xr:uid="{00000000-0004-0000-0C00-00003B0A0000}"/>
    <hyperlink ref="O1330" r:id="rId2621" xr:uid="{00000000-0004-0000-0C00-00003C0A0000}"/>
    <hyperlink ref="N1331" r:id="rId2622" xr:uid="{00000000-0004-0000-0C00-00003D0A0000}"/>
    <hyperlink ref="O1331" r:id="rId2623" xr:uid="{00000000-0004-0000-0C00-00003E0A0000}"/>
    <hyperlink ref="N1332" r:id="rId2624" xr:uid="{00000000-0004-0000-0C00-00003F0A0000}"/>
    <hyperlink ref="O1332" r:id="rId2625" xr:uid="{00000000-0004-0000-0C00-0000400A0000}"/>
    <hyperlink ref="N1333" r:id="rId2626" xr:uid="{00000000-0004-0000-0C00-0000410A0000}"/>
    <hyperlink ref="O1333" r:id="rId2627" xr:uid="{00000000-0004-0000-0C00-0000420A0000}"/>
    <hyperlink ref="N1334" r:id="rId2628" xr:uid="{00000000-0004-0000-0C00-0000430A0000}"/>
    <hyperlink ref="O1334" r:id="rId2629" xr:uid="{00000000-0004-0000-0C00-0000440A0000}"/>
    <hyperlink ref="N1335" r:id="rId2630" xr:uid="{00000000-0004-0000-0C00-0000450A0000}"/>
    <hyperlink ref="O1335" r:id="rId2631" xr:uid="{00000000-0004-0000-0C00-0000460A0000}"/>
    <hyperlink ref="N1336" r:id="rId2632" xr:uid="{00000000-0004-0000-0C00-0000470A0000}"/>
    <hyperlink ref="O1336" r:id="rId2633" xr:uid="{00000000-0004-0000-0C00-0000480A0000}"/>
    <hyperlink ref="N1337" r:id="rId2634" xr:uid="{00000000-0004-0000-0C00-0000490A0000}"/>
    <hyperlink ref="O1337" r:id="rId2635" xr:uid="{00000000-0004-0000-0C00-00004A0A0000}"/>
    <hyperlink ref="N1338" r:id="rId2636" xr:uid="{00000000-0004-0000-0C00-00004B0A0000}"/>
    <hyperlink ref="O1338" r:id="rId2637" xr:uid="{00000000-0004-0000-0C00-00004C0A0000}"/>
    <hyperlink ref="N1339" r:id="rId2638" xr:uid="{00000000-0004-0000-0C00-00004D0A0000}"/>
    <hyperlink ref="O1339" r:id="rId2639" xr:uid="{00000000-0004-0000-0C00-00004E0A0000}"/>
    <hyperlink ref="N1340" r:id="rId2640" xr:uid="{00000000-0004-0000-0C00-00004F0A0000}"/>
    <hyperlink ref="O1340" r:id="rId2641" xr:uid="{00000000-0004-0000-0C00-0000500A0000}"/>
    <hyperlink ref="N1341" r:id="rId2642" xr:uid="{00000000-0004-0000-0C00-0000510A0000}"/>
    <hyperlink ref="O1341" r:id="rId2643" xr:uid="{00000000-0004-0000-0C00-0000520A0000}"/>
    <hyperlink ref="N1342" r:id="rId2644" xr:uid="{00000000-0004-0000-0C00-0000530A0000}"/>
    <hyperlink ref="O1342" r:id="rId2645" xr:uid="{00000000-0004-0000-0C00-0000540A0000}"/>
    <hyperlink ref="N1343" r:id="rId2646" xr:uid="{00000000-0004-0000-0C00-0000550A0000}"/>
    <hyperlink ref="O1343" r:id="rId2647" xr:uid="{00000000-0004-0000-0C00-0000560A0000}"/>
    <hyperlink ref="N1344" r:id="rId2648" xr:uid="{00000000-0004-0000-0C00-0000570A0000}"/>
    <hyperlink ref="O1344" r:id="rId2649" xr:uid="{00000000-0004-0000-0C00-0000580A0000}"/>
    <hyperlink ref="N1345" r:id="rId2650" xr:uid="{00000000-0004-0000-0C00-0000590A0000}"/>
    <hyperlink ref="O1345" r:id="rId2651" xr:uid="{00000000-0004-0000-0C00-00005A0A0000}"/>
    <hyperlink ref="N1346" r:id="rId2652" xr:uid="{00000000-0004-0000-0C00-00005B0A0000}"/>
    <hyperlink ref="O1346" r:id="rId2653" xr:uid="{00000000-0004-0000-0C00-00005C0A0000}"/>
    <hyperlink ref="N1347" r:id="rId2654" xr:uid="{00000000-0004-0000-0C00-00005D0A0000}"/>
    <hyperlink ref="O1347" r:id="rId2655" xr:uid="{00000000-0004-0000-0C00-00005E0A0000}"/>
    <hyperlink ref="N1348" r:id="rId2656" xr:uid="{00000000-0004-0000-0C00-00005F0A0000}"/>
    <hyperlink ref="O1348" r:id="rId2657" xr:uid="{00000000-0004-0000-0C00-0000600A0000}"/>
    <hyperlink ref="N1349" r:id="rId2658" xr:uid="{00000000-0004-0000-0C00-0000610A0000}"/>
    <hyperlink ref="O1349" r:id="rId2659" xr:uid="{00000000-0004-0000-0C00-0000620A0000}"/>
    <hyperlink ref="N1350" r:id="rId2660" xr:uid="{00000000-0004-0000-0C00-0000630A0000}"/>
    <hyperlink ref="O1350" r:id="rId2661" xr:uid="{00000000-0004-0000-0C00-0000640A0000}"/>
    <hyperlink ref="N1351" r:id="rId2662" xr:uid="{00000000-0004-0000-0C00-0000650A0000}"/>
    <hyperlink ref="O1351" r:id="rId2663" xr:uid="{00000000-0004-0000-0C00-0000660A0000}"/>
    <hyperlink ref="N1352" r:id="rId2664" xr:uid="{00000000-0004-0000-0C00-0000670A0000}"/>
    <hyperlink ref="O1352" r:id="rId2665" xr:uid="{00000000-0004-0000-0C00-0000680A0000}"/>
    <hyperlink ref="N1353" r:id="rId2666" xr:uid="{00000000-0004-0000-0C00-0000690A0000}"/>
    <hyperlink ref="O1353" r:id="rId2667" xr:uid="{00000000-0004-0000-0C00-00006A0A0000}"/>
    <hyperlink ref="N1354" r:id="rId2668" xr:uid="{00000000-0004-0000-0C00-00006B0A0000}"/>
    <hyperlink ref="O1354" r:id="rId2669" xr:uid="{00000000-0004-0000-0C00-00006C0A0000}"/>
    <hyperlink ref="N1355" r:id="rId2670" xr:uid="{00000000-0004-0000-0C00-00006D0A0000}"/>
    <hyperlink ref="O1355" r:id="rId2671" xr:uid="{00000000-0004-0000-0C00-00006E0A0000}"/>
    <hyperlink ref="N1356" r:id="rId2672" xr:uid="{00000000-0004-0000-0C00-00006F0A0000}"/>
    <hyperlink ref="O1356" r:id="rId2673" xr:uid="{00000000-0004-0000-0C00-0000700A0000}"/>
    <hyperlink ref="N1357" r:id="rId2674" xr:uid="{00000000-0004-0000-0C00-0000710A0000}"/>
    <hyperlink ref="O1357" r:id="rId2675" xr:uid="{00000000-0004-0000-0C00-0000720A0000}"/>
    <hyperlink ref="N1358" r:id="rId2676" xr:uid="{00000000-0004-0000-0C00-0000730A0000}"/>
    <hyperlink ref="O1358" r:id="rId2677" xr:uid="{00000000-0004-0000-0C00-0000740A0000}"/>
    <hyperlink ref="N1359" r:id="rId2678" xr:uid="{00000000-0004-0000-0C00-0000750A0000}"/>
    <hyperlink ref="O1359" r:id="rId2679" xr:uid="{00000000-0004-0000-0C00-0000760A0000}"/>
    <hyperlink ref="N1360" r:id="rId2680" xr:uid="{00000000-0004-0000-0C00-0000770A0000}"/>
    <hyperlink ref="O1360" r:id="rId2681" xr:uid="{00000000-0004-0000-0C00-0000780A0000}"/>
    <hyperlink ref="N1361" r:id="rId2682" xr:uid="{00000000-0004-0000-0C00-0000790A0000}"/>
    <hyperlink ref="O1361" r:id="rId2683" xr:uid="{00000000-0004-0000-0C00-00007A0A0000}"/>
    <hyperlink ref="N1362" r:id="rId2684" xr:uid="{00000000-0004-0000-0C00-00007B0A0000}"/>
    <hyperlink ref="O1362" r:id="rId2685" xr:uid="{00000000-0004-0000-0C00-00007C0A0000}"/>
    <hyperlink ref="N1363" r:id="rId2686" xr:uid="{00000000-0004-0000-0C00-00007D0A0000}"/>
    <hyperlink ref="O1363" r:id="rId2687" xr:uid="{00000000-0004-0000-0C00-00007E0A0000}"/>
    <hyperlink ref="N1364" r:id="rId2688" xr:uid="{00000000-0004-0000-0C00-00007F0A0000}"/>
    <hyperlink ref="O1364" r:id="rId2689" xr:uid="{00000000-0004-0000-0C00-0000800A0000}"/>
    <hyperlink ref="N1365" r:id="rId2690" xr:uid="{00000000-0004-0000-0C00-0000810A0000}"/>
    <hyperlink ref="O1365" r:id="rId2691" xr:uid="{00000000-0004-0000-0C00-0000820A0000}"/>
    <hyperlink ref="N1366" r:id="rId2692" xr:uid="{00000000-0004-0000-0C00-0000830A0000}"/>
    <hyperlink ref="O1366" r:id="rId2693" xr:uid="{00000000-0004-0000-0C00-0000840A0000}"/>
    <hyperlink ref="N1367" r:id="rId2694" xr:uid="{00000000-0004-0000-0C00-0000850A0000}"/>
    <hyperlink ref="O1367" r:id="rId2695" xr:uid="{00000000-0004-0000-0C00-0000860A0000}"/>
    <hyperlink ref="N1368" r:id="rId2696" xr:uid="{00000000-0004-0000-0C00-0000870A0000}"/>
    <hyperlink ref="O1368" r:id="rId2697" xr:uid="{00000000-0004-0000-0C00-0000880A0000}"/>
    <hyperlink ref="N1369" r:id="rId2698" xr:uid="{00000000-0004-0000-0C00-0000890A0000}"/>
    <hyperlink ref="O1369" r:id="rId2699" xr:uid="{00000000-0004-0000-0C00-00008A0A0000}"/>
    <hyperlink ref="N1370" r:id="rId2700" xr:uid="{00000000-0004-0000-0C00-00008B0A0000}"/>
    <hyperlink ref="O1370" r:id="rId2701" xr:uid="{00000000-0004-0000-0C00-00008C0A0000}"/>
    <hyperlink ref="N1371" r:id="rId2702" xr:uid="{00000000-0004-0000-0C00-00008D0A0000}"/>
    <hyperlink ref="O1371" r:id="rId2703" xr:uid="{00000000-0004-0000-0C00-00008E0A0000}"/>
    <hyperlink ref="N1372" r:id="rId2704" xr:uid="{00000000-0004-0000-0C00-00008F0A0000}"/>
    <hyperlink ref="O1372" r:id="rId2705" xr:uid="{00000000-0004-0000-0C00-0000900A0000}"/>
    <hyperlink ref="N1373" r:id="rId2706" xr:uid="{00000000-0004-0000-0C00-0000910A0000}"/>
    <hyperlink ref="O1373" r:id="rId2707" xr:uid="{00000000-0004-0000-0C00-0000920A0000}"/>
    <hyperlink ref="N1374" r:id="rId2708" xr:uid="{00000000-0004-0000-0C00-0000930A0000}"/>
    <hyperlink ref="O1374" r:id="rId2709" xr:uid="{00000000-0004-0000-0C00-0000940A0000}"/>
    <hyperlink ref="N1375" r:id="rId2710" xr:uid="{00000000-0004-0000-0C00-0000950A0000}"/>
    <hyperlink ref="O1375" r:id="rId2711" xr:uid="{00000000-0004-0000-0C00-0000960A0000}"/>
    <hyperlink ref="N1376" r:id="rId2712" xr:uid="{00000000-0004-0000-0C00-0000970A0000}"/>
    <hyperlink ref="O1376" r:id="rId2713" xr:uid="{00000000-0004-0000-0C00-0000980A0000}"/>
    <hyperlink ref="N1377" r:id="rId2714" xr:uid="{00000000-0004-0000-0C00-0000990A0000}"/>
    <hyperlink ref="O1377" r:id="rId2715" xr:uid="{00000000-0004-0000-0C00-00009A0A0000}"/>
    <hyperlink ref="N1378" r:id="rId2716" xr:uid="{00000000-0004-0000-0C00-00009B0A0000}"/>
    <hyperlink ref="O1378" r:id="rId2717" xr:uid="{00000000-0004-0000-0C00-00009C0A0000}"/>
    <hyperlink ref="N1379" r:id="rId2718" xr:uid="{00000000-0004-0000-0C00-00009D0A0000}"/>
    <hyperlink ref="O1379" r:id="rId2719" xr:uid="{00000000-0004-0000-0C00-00009E0A0000}"/>
    <hyperlink ref="N1380" r:id="rId2720" xr:uid="{00000000-0004-0000-0C00-00009F0A0000}"/>
    <hyperlink ref="O1380" r:id="rId2721" xr:uid="{00000000-0004-0000-0C00-0000A00A0000}"/>
    <hyperlink ref="N1381" r:id="rId2722" xr:uid="{00000000-0004-0000-0C00-0000A10A0000}"/>
    <hyperlink ref="O1381" r:id="rId2723" xr:uid="{00000000-0004-0000-0C00-0000A20A0000}"/>
    <hyperlink ref="N1382" r:id="rId2724" xr:uid="{00000000-0004-0000-0C00-0000A30A0000}"/>
    <hyperlink ref="O1382" r:id="rId2725" xr:uid="{00000000-0004-0000-0C00-0000A40A0000}"/>
    <hyperlink ref="N1383" r:id="rId2726" xr:uid="{00000000-0004-0000-0C00-0000A50A0000}"/>
    <hyperlink ref="O1383" r:id="rId2727" xr:uid="{00000000-0004-0000-0C00-0000A60A0000}"/>
    <hyperlink ref="N1384" r:id="rId2728" xr:uid="{00000000-0004-0000-0C00-0000A70A0000}"/>
    <hyperlink ref="O1384" r:id="rId2729" xr:uid="{00000000-0004-0000-0C00-0000A80A0000}"/>
    <hyperlink ref="N1385" r:id="rId2730" xr:uid="{00000000-0004-0000-0C00-0000A90A0000}"/>
    <hyperlink ref="O1385" r:id="rId2731" xr:uid="{00000000-0004-0000-0C00-0000AA0A0000}"/>
    <hyperlink ref="N1386" r:id="rId2732" xr:uid="{00000000-0004-0000-0C00-0000AB0A0000}"/>
    <hyperlink ref="O1386" r:id="rId2733" xr:uid="{00000000-0004-0000-0C00-0000AC0A0000}"/>
    <hyperlink ref="N1387" r:id="rId2734" xr:uid="{00000000-0004-0000-0C00-0000AD0A0000}"/>
    <hyperlink ref="O1387" r:id="rId2735" xr:uid="{00000000-0004-0000-0C00-0000AE0A0000}"/>
    <hyperlink ref="N1388" r:id="rId2736" xr:uid="{00000000-0004-0000-0C00-0000AF0A0000}"/>
    <hyperlink ref="O1388" r:id="rId2737" xr:uid="{00000000-0004-0000-0C00-0000B00A0000}"/>
    <hyperlink ref="N1389" r:id="rId2738" xr:uid="{00000000-0004-0000-0C00-0000B10A0000}"/>
    <hyperlink ref="O1389" r:id="rId2739" xr:uid="{00000000-0004-0000-0C00-0000B20A0000}"/>
    <hyperlink ref="N1390" r:id="rId2740" xr:uid="{00000000-0004-0000-0C00-0000B30A0000}"/>
    <hyperlink ref="O1390" r:id="rId2741" xr:uid="{00000000-0004-0000-0C00-0000B40A0000}"/>
    <hyperlink ref="N1391" r:id="rId2742" xr:uid="{00000000-0004-0000-0C00-0000B50A0000}"/>
    <hyperlink ref="O1391" r:id="rId2743" xr:uid="{00000000-0004-0000-0C00-0000B60A0000}"/>
    <hyperlink ref="N1392" r:id="rId2744" xr:uid="{00000000-0004-0000-0C00-0000B70A0000}"/>
    <hyperlink ref="O1392" r:id="rId2745" xr:uid="{00000000-0004-0000-0C00-0000B80A0000}"/>
    <hyperlink ref="N1393" r:id="rId2746" xr:uid="{00000000-0004-0000-0C00-0000B90A0000}"/>
    <hyperlink ref="N1394" r:id="rId2747" xr:uid="{00000000-0004-0000-0C00-0000BA0A0000}"/>
    <hyperlink ref="O1394" r:id="rId2748" xr:uid="{00000000-0004-0000-0C00-0000BB0A0000}"/>
    <hyperlink ref="N1395" r:id="rId2749" xr:uid="{00000000-0004-0000-0C00-0000BC0A0000}"/>
    <hyperlink ref="O1395" r:id="rId2750" xr:uid="{00000000-0004-0000-0C00-0000BD0A0000}"/>
    <hyperlink ref="N1396" r:id="rId2751" xr:uid="{00000000-0004-0000-0C00-0000BE0A0000}"/>
    <hyperlink ref="O1396" r:id="rId2752" xr:uid="{00000000-0004-0000-0C00-0000BF0A0000}"/>
    <hyperlink ref="N1397" r:id="rId2753" xr:uid="{00000000-0004-0000-0C00-0000C00A0000}"/>
    <hyperlink ref="O1397" r:id="rId2754" xr:uid="{00000000-0004-0000-0C00-0000C10A0000}"/>
    <hyperlink ref="N1398" r:id="rId2755" xr:uid="{00000000-0004-0000-0C00-0000C20A0000}"/>
    <hyperlink ref="O1398" r:id="rId2756" xr:uid="{00000000-0004-0000-0C00-0000C30A0000}"/>
    <hyperlink ref="N1399" r:id="rId2757" xr:uid="{00000000-0004-0000-0C00-0000C40A0000}"/>
    <hyperlink ref="O1399" r:id="rId2758" xr:uid="{00000000-0004-0000-0C00-0000C50A0000}"/>
    <hyperlink ref="N1400" r:id="rId2759" xr:uid="{00000000-0004-0000-0C00-0000C60A0000}"/>
    <hyperlink ref="O1400" r:id="rId2760" xr:uid="{00000000-0004-0000-0C00-0000C70A0000}"/>
    <hyperlink ref="N1401" r:id="rId2761" xr:uid="{00000000-0004-0000-0C00-0000C80A0000}"/>
    <hyperlink ref="O1401" r:id="rId2762" xr:uid="{00000000-0004-0000-0C00-0000C90A0000}"/>
    <hyperlink ref="N1402" r:id="rId2763" xr:uid="{00000000-0004-0000-0C00-0000CA0A0000}"/>
    <hyperlink ref="O1402" r:id="rId2764" xr:uid="{00000000-0004-0000-0C00-0000CB0A0000}"/>
    <hyperlink ref="N1403" r:id="rId2765" xr:uid="{00000000-0004-0000-0C00-0000CC0A0000}"/>
    <hyperlink ref="O1403" r:id="rId2766" xr:uid="{00000000-0004-0000-0C00-0000CD0A0000}"/>
    <hyperlink ref="N1404" r:id="rId2767" xr:uid="{00000000-0004-0000-0C00-0000CE0A0000}"/>
    <hyperlink ref="O1404" r:id="rId2768" xr:uid="{00000000-0004-0000-0C00-0000CF0A0000}"/>
    <hyperlink ref="N1405" r:id="rId2769" xr:uid="{00000000-0004-0000-0C00-0000D00A0000}"/>
    <hyperlink ref="O1405" r:id="rId2770" xr:uid="{00000000-0004-0000-0C00-0000D10A0000}"/>
    <hyperlink ref="N1406" r:id="rId2771" xr:uid="{00000000-0004-0000-0C00-0000D20A0000}"/>
    <hyperlink ref="O1406" r:id="rId2772" xr:uid="{00000000-0004-0000-0C00-0000D30A0000}"/>
    <hyperlink ref="N1407" r:id="rId2773" xr:uid="{00000000-0004-0000-0C00-0000D40A0000}"/>
    <hyperlink ref="O1407" r:id="rId2774" xr:uid="{00000000-0004-0000-0C00-0000D50A0000}"/>
    <hyperlink ref="N1408" r:id="rId2775" xr:uid="{00000000-0004-0000-0C00-0000D60A0000}"/>
    <hyperlink ref="O1408" r:id="rId2776" xr:uid="{00000000-0004-0000-0C00-0000D70A0000}"/>
    <hyperlink ref="N1409" r:id="rId2777" xr:uid="{00000000-0004-0000-0C00-0000D80A0000}"/>
    <hyperlink ref="O1409" r:id="rId2778" xr:uid="{00000000-0004-0000-0C00-0000D90A0000}"/>
    <hyperlink ref="N1410" r:id="rId2779" xr:uid="{00000000-0004-0000-0C00-0000DA0A0000}"/>
    <hyperlink ref="O1410" r:id="rId2780" xr:uid="{00000000-0004-0000-0C00-0000DB0A0000}"/>
    <hyperlink ref="N1411" r:id="rId2781" xr:uid="{00000000-0004-0000-0C00-0000DC0A0000}"/>
    <hyperlink ref="O1411" r:id="rId2782" xr:uid="{00000000-0004-0000-0C00-0000DD0A0000}"/>
    <hyperlink ref="N1412" r:id="rId2783" xr:uid="{00000000-0004-0000-0C00-0000DE0A0000}"/>
    <hyperlink ref="O1412" r:id="rId2784" xr:uid="{00000000-0004-0000-0C00-0000DF0A0000}"/>
    <hyperlink ref="N1413" r:id="rId2785" xr:uid="{00000000-0004-0000-0C00-0000E00A0000}"/>
    <hyperlink ref="O1413" r:id="rId2786" xr:uid="{00000000-0004-0000-0C00-0000E10A0000}"/>
    <hyperlink ref="N1414" r:id="rId2787" xr:uid="{00000000-0004-0000-0C00-0000E20A0000}"/>
    <hyperlink ref="O1414" r:id="rId2788" xr:uid="{00000000-0004-0000-0C00-0000E30A0000}"/>
    <hyperlink ref="N1415" r:id="rId2789" xr:uid="{00000000-0004-0000-0C00-0000E40A0000}"/>
    <hyperlink ref="O1415" r:id="rId2790" xr:uid="{00000000-0004-0000-0C00-0000E50A0000}"/>
    <hyperlink ref="N1416" r:id="rId2791" xr:uid="{00000000-0004-0000-0C00-0000E60A0000}"/>
    <hyperlink ref="O1416" r:id="rId2792" xr:uid="{00000000-0004-0000-0C00-0000E70A0000}"/>
    <hyperlink ref="N1417" r:id="rId2793" xr:uid="{00000000-0004-0000-0C00-0000E80A0000}"/>
    <hyperlink ref="O1417" r:id="rId2794" xr:uid="{00000000-0004-0000-0C00-0000E90A0000}"/>
    <hyperlink ref="N1418" r:id="rId2795" xr:uid="{00000000-0004-0000-0C00-0000EA0A0000}"/>
    <hyperlink ref="O1418" r:id="rId2796" xr:uid="{00000000-0004-0000-0C00-0000EB0A0000}"/>
    <hyperlink ref="N1419" r:id="rId2797" xr:uid="{00000000-0004-0000-0C00-0000EC0A0000}"/>
    <hyperlink ref="O1419" r:id="rId2798" xr:uid="{00000000-0004-0000-0C00-0000ED0A0000}"/>
    <hyperlink ref="N1420" r:id="rId2799" xr:uid="{00000000-0004-0000-0C00-0000EE0A0000}"/>
    <hyperlink ref="O1420" r:id="rId2800" xr:uid="{00000000-0004-0000-0C00-0000EF0A0000}"/>
    <hyperlink ref="N1421" r:id="rId2801" xr:uid="{00000000-0004-0000-0C00-0000F00A0000}"/>
    <hyperlink ref="O1421" r:id="rId2802" xr:uid="{00000000-0004-0000-0C00-0000F10A0000}"/>
    <hyperlink ref="N1422" r:id="rId2803" xr:uid="{00000000-0004-0000-0C00-0000F20A0000}"/>
    <hyperlink ref="O1422" r:id="rId2804" xr:uid="{00000000-0004-0000-0C00-0000F30A0000}"/>
    <hyperlink ref="N1423" r:id="rId2805" xr:uid="{00000000-0004-0000-0C00-0000F40A0000}"/>
    <hyperlink ref="O1423" r:id="rId2806" xr:uid="{00000000-0004-0000-0C00-0000F50A0000}"/>
    <hyperlink ref="N1424" r:id="rId2807" xr:uid="{00000000-0004-0000-0C00-0000F60A0000}"/>
    <hyperlink ref="O1424" r:id="rId2808" xr:uid="{00000000-0004-0000-0C00-0000F70A0000}"/>
    <hyperlink ref="N1425" r:id="rId2809" xr:uid="{00000000-0004-0000-0C00-0000F80A0000}"/>
    <hyperlink ref="O1425" r:id="rId2810" xr:uid="{00000000-0004-0000-0C00-0000F90A0000}"/>
    <hyperlink ref="N1426" r:id="rId2811" xr:uid="{00000000-0004-0000-0C00-0000FA0A0000}"/>
    <hyperlink ref="O1426" r:id="rId2812" xr:uid="{00000000-0004-0000-0C00-0000FB0A0000}"/>
    <hyperlink ref="N1427" r:id="rId2813" xr:uid="{00000000-0004-0000-0C00-0000FC0A0000}"/>
    <hyperlink ref="O1427" r:id="rId2814" xr:uid="{00000000-0004-0000-0C00-0000FD0A0000}"/>
    <hyperlink ref="N1428" r:id="rId2815" xr:uid="{00000000-0004-0000-0C00-0000FE0A0000}"/>
    <hyperlink ref="O1428" r:id="rId2816" xr:uid="{00000000-0004-0000-0C00-0000FF0A0000}"/>
    <hyperlink ref="N1429" r:id="rId2817" xr:uid="{00000000-0004-0000-0C00-0000000B0000}"/>
    <hyperlink ref="O1429" r:id="rId2818" xr:uid="{00000000-0004-0000-0C00-0000010B0000}"/>
    <hyperlink ref="N1430" r:id="rId2819" xr:uid="{00000000-0004-0000-0C00-0000020B0000}"/>
    <hyperlink ref="O1430" r:id="rId2820" xr:uid="{00000000-0004-0000-0C00-0000030B0000}"/>
    <hyperlink ref="N1431" r:id="rId2821" xr:uid="{00000000-0004-0000-0C00-0000040B0000}"/>
    <hyperlink ref="O1431" r:id="rId2822" xr:uid="{00000000-0004-0000-0C00-0000050B0000}"/>
    <hyperlink ref="N1432" r:id="rId2823" xr:uid="{00000000-0004-0000-0C00-0000060B0000}"/>
    <hyperlink ref="O1432" r:id="rId2824" xr:uid="{00000000-0004-0000-0C00-0000070B0000}"/>
    <hyperlink ref="N1433" r:id="rId2825" xr:uid="{00000000-0004-0000-0C00-0000080B0000}"/>
    <hyperlink ref="O1433" r:id="rId2826" xr:uid="{00000000-0004-0000-0C00-0000090B0000}"/>
    <hyperlink ref="N1434" r:id="rId2827" xr:uid="{00000000-0004-0000-0C00-00000A0B0000}"/>
    <hyperlink ref="O1434" r:id="rId2828" xr:uid="{00000000-0004-0000-0C00-00000B0B0000}"/>
    <hyperlink ref="N1435" r:id="rId2829" xr:uid="{00000000-0004-0000-0C00-00000C0B0000}"/>
    <hyperlink ref="O1435" r:id="rId2830" xr:uid="{00000000-0004-0000-0C00-00000D0B0000}"/>
    <hyperlink ref="N1436" r:id="rId2831" xr:uid="{00000000-0004-0000-0C00-00000E0B0000}"/>
    <hyperlink ref="O1436" r:id="rId2832" xr:uid="{00000000-0004-0000-0C00-00000F0B0000}"/>
    <hyperlink ref="N1437" r:id="rId2833" xr:uid="{00000000-0004-0000-0C00-0000100B0000}"/>
    <hyperlink ref="O1437" r:id="rId2834" xr:uid="{00000000-0004-0000-0C00-0000110B0000}"/>
    <hyperlink ref="N1438" r:id="rId2835" xr:uid="{00000000-0004-0000-0C00-0000120B0000}"/>
    <hyperlink ref="O1438" r:id="rId2836" xr:uid="{00000000-0004-0000-0C00-0000130B0000}"/>
    <hyperlink ref="N1439" r:id="rId2837" xr:uid="{00000000-0004-0000-0C00-0000140B0000}"/>
    <hyperlink ref="O1439" r:id="rId2838" xr:uid="{00000000-0004-0000-0C00-0000150B0000}"/>
    <hyperlink ref="N1440" r:id="rId2839" xr:uid="{00000000-0004-0000-0C00-0000160B0000}"/>
    <hyperlink ref="O1440" r:id="rId2840" xr:uid="{00000000-0004-0000-0C00-0000170B0000}"/>
    <hyperlink ref="N1441" r:id="rId2841" xr:uid="{00000000-0004-0000-0C00-0000180B0000}"/>
    <hyperlink ref="O1441" r:id="rId2842" xr:uid="{00000000-0004-0000-0C00-0000190B0000}"/>
    <hyperlink ref="N1442" r:id="rId2843" xr:uid="{00000000-0004-0000-0C00-00001A0B0000}"/>
    <hyperlink ref="O1442" r:id="rId2844" xr:uid="{00000000-0004-0000-0C00-00001B0B0000}"/>
    <hyperlink ref="N1443" r:id="rId2845" xr:uid="{00000000-0004-0000-0C00-00001C0B0000}"/>
    <hyperlink ref="O1443" r:id="rId2846" xr:uid="{00000000-0004-0000-0C00-00001D0B0000}"/>
    <hyperlink ref="N1444" r:id="rId2847" xr:uid="{00000000-0004-0000-0C00-00001E0B0000}"/>
    <hyperlink ref="O1444" r:id="rId2848" xr:uid="{00000000-0004-0000-0C00-00001F0B0000}"/>
    <hyperlink ref="N1445" r:id="rId2849" xr:uid="{00000000-0004-0000-0C00-0000200B0000}"/>
    <hyperlink ref="O1445" r:id="rId2850" xr:uid="{00000000-0004-0000-0C00-0000210B0000}"/>
    <hyperlink ref="N1446" r:id="rId2851" xr:uid="{00000000-0004-0000-0C00-0000220B0000}"/>
    <hyperlink ref="O1446" r:id="rId2852" xr:uid="{00000000-0004-0000-0C00-0000230B0000}"/>
    <hyperlink ref="N1447" r:id="rId2853" xr:uid="{00000000-0004-0000-0C00-0000240B0000}"/>
    <hyperlink ref="O1447" r:id="rId2854" xr:uid="{00000000-0004-0000-0C00-0000250B0000}"/>
    <hyperlink ref="N1448" r:id="rId2855" xr:uid="{00000000-0004-0000-0C00-0000260B0000}"/>
    <hyperlink ref="O1448" r:id="rId2856" xr:uid="{00000000-0004-0000-0C00-0000270B0000}"/>
    <hyperlink ref="N1449" r:id="rId2857" xr:uid="{00000000-0004-0000-0C00-0000280B0000}"/>
    <hyperlink ref="O1449" r:id="rId2858" xr:uid="{00000000-0004-0000-0C00-0000290B0000}"/>
    <hyperlink ref="N1450" r:id="rId2859" xr:uid="{00000000-0004-0000-0C00-00002A0B0000}"/>
    <hyperlink ref="O1450" r:id="rId2860" xr:uid="{00000000-0004-0000-0C00-00002B0B0000}"/>
    <hyperlink ref="N1451" r:id="rId2861" xr:uid="{00000000-0004-0000-0C00-00002C0B0000}"/>
    <hyperlink ref="O1451" r:id="rId2862" xr:uid="{00000000-0004-0000-0C00-00002D0B0000}"/>
    <hyperlink ref="N1452" r:id="rId2863" xr:uid="{00000000-0004-0000-0C00-00002E0B0000}"/>
    <hyperlink ref="O1452" r:id="rId2864" xr:uid="{00000000-0004-0000-0C00-00002F0B0000}"/>
    <hyperlink ref="N1453" r:id="rId2865" xr:uid="{00000000-0004-0000-0C00-0000300B0000}"/>
    <hyperlink ref="O1453" r:id="rId2866" xr:uid="{00000000-0004-0000-0C00-0000310B0000}"/>
    <hyperlink ref="N1454" r:id="rId2867" xr:uid="{00000000-0004-0000-0C00-0000320B0000}"/>
    <hyperlink ref="O1454" r:id="rId2868" xr:uid="{00000000-0004-0000-0C00-0000330B0000}"/>
    <hyperlink ref="N1455" r:id="rId2869" xr:uid="{00000000-0004-0000-0C00-0000340B0000}"/>
    <hyperlink ref="O1455" r:id="rId2870" xr:uid="{00000000-0004-0000-0C00-0000350B0000}"/>
    <hyperlink ref="N1456" r:id="rId2871" xr:uid="{00000000-0004-0000-0C00-0000360B0000}"/>
    <hyperlink ref="O1456" r:id="rId2872" xr:uid="{00000000-0004-0000-0C00-0000370B0000}"/>
    <hyperlink ref="N1457" r:id="rId2873" xr:uid="{00000000-0004-0000-0C00-0000380B0000}"/>
    <hyperlink ref="O1457" r:id="rId2874" xr:uid="{00000000-0004-0000-0C00-0000390B0000}"/>
    <hyperlink ref="N1458" r:id="rId2875" xr:uid="{00000000-0004-0000-0C00-00003A0B0000}"/>
    <hyperlink ref="O1458" r:id="rId2876" xr:uid="{00000000-0004-0000-0C00-00003B0B0000}"/>
    <hyperlink ref="N1459" r:id="rId2877" xr:uid="{00000000-0004-0000-0C00-00003C0B0000}"/>
    <hyperlink ref="O1459" r:id="rId2878" xr:uid="{00000000-0004-0000-0C00-00003D0B0000}"/>
    <hyperlink ref="N1460" r:id="rId2879" xr:uid="{00000000-0004-0000-0C00-00003E0B0000}"/>
    <hyperlink ref="O1460" r:id="rId2880" xr:uid="{00000000-0004-0000-0C00-00003F0B0000}"/>
    <hyperlink ref="N1461" r:id="rId2881" xr:uid="{00000000-0004-0000-0C00-0000400B0000}"/>
    <hyperlink ref="O1461" r:id="rId2882" xr:uid="{00000000-0004-0000-0C00-0000410B0000}"/>
    <hyperlink ref="N1462" r:id="rId2883" xr:uid="{00000000-0004-0000-0C00-0000420B0000}"/>
    <hyperlink ref="O1462" r:id="rId2884" xr:uid="{00000000-0004-0000-0C00-0000430B0000}"/>
    <hyperlink ref="N1463" r:id="rId2885" xr:uid="{00000000-0004-0000-0C00-0000440B0000}"/>
    <hyperlink ref="O1463" r:id="rId2886" xr:uid="{00000000-0004-0000-0C00-0000450B0000}"/>
    <hyperlink ref="N1464" r:id="rId2887" xr:uid="{00000000-0004-0000-0C00-0000460B0000}"/>
    <hyperlink ref="O1464" r:id="rId2888" xr:uid="{00000000-0004-0000-0C00-0000470B0000}"/>
    <hyperlink ref="N1465" r:id="rId2889" xr:uid="{00000000-0004-0000-0C00-0000480B0000}"/>
    <hyperlink ref="O1465" r:id="rId2890" xr:uid="{00000000-0004-0000-0C00-0000490B0000}"/>
    <hyperlink ref="N1466" r:id="rId2891" xr:uid="{00000000-0004-0000-0C00-00004A0B0000}"/>
    <hyperlink ref="O1466" r:id="rId2892" xr:uid="{00000000-0004-0000-0C00-00004B0B0000}"/>
    <hyperlink ref="N1467" r:id="rId2893" xr:uid="{00000000-0004-0000-0C00-00004C0B0000}"/>
    <hyperlink ref="O1467" r:id="rId2894" xr:uid="{00000000-0004-0000-0C00-00004D0B0000}"/>
    <hyperlink ref="N1468" r:id="rId2895" xr:uid="{00000000-0004-0000-0C00-00004E0B0000}"/>
    <hyperlink ref="O1468" r:id="rId2896" xr:uid="{00000000-0004-0000-0C00-00004F0B0000}"/>
    <hyperlink ref="N1469" r:id="rId2897" xr:uid="{00000000-0004-0000-0C00-0000500B0000}"/>
    <hyperlink ref="O1469" r:id="rId2898" xr:uid="{00000000-0004-0000-0C00-0000510B0000}"/>
    <hyperlink ref="N1470" r:id="rId2899" xr:uid="{00000000-0004-0000-0C00-0000520B0000}"/>
    <hyperlink ref="O1470" r:id="rId2900" xr:uid="{00000000-0004-0000-0C00-0000530B0000}"/>
    <hyperlink ref="N1471" r:id="rId2901" xr:uid="{00000000-0004-0000-0C00-0000540B0000}"/>
    <hyperlink ref="O1471" r:id="rId2902" xr:uid="{00000000-0004-0000-0C00-0000550B0000}"/>
    <hyperlink ref="N1472" r:id="rId2903" xr:uid="{00000000-0004-0000-0C00-0000560B0000}"/>
    <hyperlink ref="O1472" r:id="rId2904" xr:uid="{00000000-0004-0000-0C00-0000570B0000}"/>
    <hyperlink ref="N1473" r:id="rId2905" xr:uid="{00000000-0004-0000-0C00-0000580B0000}"/>
    <hyperlink ref="O1473" r:id="rId2906" xr:uid="{00000000-0004-0000-0C00-0000590B0000}"/>
    <hyperlink ref="N1474" r:id="rId2907" xr:uid="{00000000-0004-0000-0C00-00005A0B0000}"/>
    <hyperlink ref="O1474" r:id="rId2908" xr:uid="{00000000-0004-0000-0C00-00005B0B0000}"/>
    <hyperlink ref="N1475" r:id="rId2909" xr:uid="{00000000-0004-0000-0C00-00005C0B0000}"/>
    <hyperlink ref="O1475" r:id="rId2910" xr:uid="{00000000-0004-0000-0C00-00005D0B0000}"/>
    <hyperlink ref="N1476" r:id="rId2911" xr:uid="{00000000-0004-0000-0C00-00005E0B0000}"/>
    <hyperlink ref="O1476" r:id="rId2912" xr:uid="{00000000-0004-0000-0C00-00005F0B0000}"/>
    <hyperlink ref="N1477" r:id="rId2913" xr:uid="{00000000-0004-0000-0C00-0000600B0000}"/>
    <hyperlink ref="O1477" r:id="rId2914" xr:uid="{00000000-0004-0000-0C00-0000610B0000}"/>
    <hyperlink ref="N1478" r:id="rId2915" xr:uid="{00000000-0004-0000-0C00-0000620B0000}"/>
    <hyperlink ref="O1478" r:id="rId2916" xr:uid="{00000000-0004-0000-0C00-0000630B0000}"/>
    <hyperlink ref="N1479" r:id="rId2917" xr:uid="{00000000-0004-0000-0C00-0000640B0000}"/>
    <hyperlink ref="O1479" r:id="rId2918" xr:uid="{00000000-0004-0000-0C00-0000650B0000}"/>
    <hyperlink ref="N1480" r:id="rId2919" xr:uid="{00000000-0004-0000-0C00-0000660B0000}"/>
    <hyperlink ref="O1480" r:id="rId2920" xr:uid="{00000000-0004-0000-0C00-0000670B0000}"/>
    <hyperlink ref="N1481" r:id="rId2921" xr:uid="{00000000-0004-0000-0C00-0000680B0000}"/>
    <hyperlink ref="O1481" r:id="rId2922" xr:uid="{00000000-0004-0000-0C00-0000690B0000}"/>
    <hyperlink ref="N1482" r:id="rId2923" xr:uid="{00000000-0004-0000-0C00-00006A0B0000}"/>
    <hyperlink ref="O1482" r:id="rId2924" xr:uid="{00000000-0004-0000-0C00-00006B0B0000}"/>
    <hyperlink ref="N1483" r:id="rId2925" xr:uid="{00000000-0004-0000-0C00-00006C0B0000}"/>
    <hyperlink ref="O1483" r:id="rId2926" xr:uid="{00000000-0004-0000-0C00-00006D0B0000}"/>
    <hyperlink ref="N1484" r:id="rId2927" xr:uid="{00000000-0004-0000-0C00-00006E0B0000}"/>
    <hyperlink ref="O1484" r:id="rId2928" xr:uid="{00000000-0004-0000-0C00-00006F0B0000}"/>
    <hyperlink ref="N1485" r:id="rId2929" xr:uid="{00000000-0004-0000-0C00-0000700B0000}"/>
    <hyperlink ref="O1485" r:id="rId2930" xr:uid="{00000000-0004-0000-0C00-0000710B0000}"/>
    <hyperlink ref="N1486" r:id="rId2931" xr:uid="{00000000-0004-0000-0C00-0000720B0000}"/>
    <hyperlink ref="O1486" r:id="rId2932" xr:uid="{00000000-0004-0000-0C00-0000730B0000}"/>
    <hyperlink ref="N1487" r:id="rId2933" xr:uid="{00000000-0004-0000-0C00-0000740B0000}"/>
    <hyperlink ref="O1487" r:id="rId2934" xr:uid="{00000000-0004-0000-0C00-0000750B0000}"/>
    <hyperlink ref="N1488" r:id="rId2935" xr:uid="{00000000-0004-0000-0C00-0000760B0000}"/>
    <hyperlink ref="O1488" r:id="rId2936" xr:uid="{00000000-0004-0000-0C00-0000770B0000}"/>
    <hyperlink ref="N1489" r:id="rId2937" xr:uid="{00000000-0004-0000-0C00-0000780B0000}"/>
    <hyperlink ref="O1489" r:id="rId2938" xr:uid="{00000000-0004-0000-0C00-0000790B0000}"/>
    <hyperlink ref="N1490" r:id="rId2939" xr:uid="{00000000-0004-0000-0C00-00007A0B0000}"/>
    <hyperlink ref="O1490" r:id="rId2940" xr:uid="{00000000-0004-0000-0C00-00007B0B0000}"/>
    <hyperlink ref="N1491" r:id="rId2941" xr:uid="{00000000-0004-0000-0C00-00007C0B0000}"/>
    <hyperlink ref="O1491" r:id="rId2942" xr:uid="{00000000-0004-0000-0C00-00007D0B0000}"/>
    <hyperlink ref="N1492" r:id="rId2943" xr:uid="{00000000-0004-0000-0C00-00007E0B0000}"/>
    <hyperlink ref="O1492" r:id="rId2944" xr:uid="{00000000-0004-0000-0C00-00007F0B0000}"/>
    <hyperlink ref="N1493" r:id="rId2945" xr:uid="{00000000-0004-0000-0C00-0000800B0000}"/>
    <hyperlink ref="O1493" r:id="rId2946" xr:uid="{00000000-0004-0000-0C00-0000810B0000}"/>
    <hyperlink ref="N1494" r:id="rId2947" xr:uid="{00000000-0004-0000-0C00-0000820B0000}"/>
    <hyperlink ref="O1494" r:id="rId2948" xr:uid="{00000000-0004-0000-0C00-0000830B0000}"/>
    <hyperlink ref="N1495" r:id="rId2949" xr:uid="{00000000-0004-0000-0C00-0000840B0000}"/>
    <hyperlink ref="O1495" r:id="rId2950" xr:uid="{00000000-0004-0000-0C00-0000850B0000}"/>
    <hyperlink ref="N1496" r:id="rId2951" xr:uid="{00000000-0004-0000-0C00-0000860B0000}"/>
    <hyperlink ref="O1496" r:id="rId2952" xr:uid="{00000000-0004-0000-0C00-0000870B0000}"/>
    <hyperlink ref="N1497" r:id="rId2953" xr:uid="{00000000-0004-0000-0C00-0000880B0000}"/>
    <hyperlink ref="O1497" r:id="rId2954" xr:uid="{00000000-0004-0000-0C00-0000890B0000}"/>
    <hyperlink ref="N1498" r:id="rId2955" xr:uid="{00000000-0004-0000-0C00-00008A0B0000}"/>
    <hyperlink ref="O1498" r:id="rId2956" xr:uid="{00000000-0004-0000-0C00-00008B0B0000}"/>
    <hyperlink ref="N1499" r:id="rId2957" xr:uid="{00000000-0004-0000-0C00-00008C0B0000}"/>
    <hyperlink ref="O1499" r:id="rId2958" xr:uid="{00000000-0004-0000-0C00-00008D0B0000}"/>
    <hyperlink ref="N1500" r:id="rId2959" xr:uid="{00000000-0004-0000-0C00-00008E0B0000}"/>
    <hyperlink ref="O1500" r:id="rId2960" xr:uid="{00000000-0004-0000-0C00-00008F0B0000}"/>
    <hyperlink ref="N1501" r:id="rId2961" xr:uid="{00000000-0004-0000-0C00-0000900B0000}"/>
    <hyperlink ref="O1501" r:id="rId2962" xr:uid="{00000000-0004-0000-0C00-0000910B0000}"/>
    <hyperlink ref="N1502" r:id="rId2963" xr:uid="{00000000-0004-0000-0C00-0000920B0000}"/>
    <hyperlink ref="O1502" r:id="rId2964" xr:uid="{00000000-0004-0000-0C00-0000930B0000}"/>
    <hyperlink ref="N1503" r:id="rId2965" xr:uid="{00000000-0004-0000-0C00-0000940B0000}"/>
    <hyperlink ref="O1503" r:id="rId2966" xr:uid="{00000000-0004-0000-0C00-0000950B0000}"/>
    <hyperlink ref="N1504" r:id="rId2967" xr:uid="{00000000-0004-0000-0C00-0000960B0000}"/>
    <hyperlink ref="O1504" r:id="rId2968" xr:uid="{00000000-0004-0000-0C00-0000970B0000}"/>
    <hyperlink ref="N1505" r:id="rId2969" xr:uid="{00000000-0004-0000-0C00-0000980B0000}"/>
    <hyperlink ref="O1505" r:id="rId2970" xr:uid="{00000000-0004-0000-0C00-0000990B0000}"/>
    <hyperlink ref="N1506" r:id="rId2971" xr:uid="{00000000-0004-0000-0C00-00009A0B0000}"/>
    <hyperlink ref="O1506" r:id="rId2972" xr:uid="{00000000-0004-0000-0C00-00009B0B0000}"/>
    <hyperlink ref="N1507" r:id="rId2973" xr:uid="{00000000-0004-0000-0C00-00009C0B0000}"/>
    <hyperlink ref="O1507" r:id="rId2974" xr:uid="{00000000-0004-0000-0C00-00009D0B0000}"/>
    <hyperlink ref="N1508" r:id="rId2975" xr:uid="{00000000-0004-0000-0C00-00009E0B0000}"/>
    <hyperlink ref="O1508" r:id="rId2976" xr:uid="{00000000-0004-0000-0C00-00009F0B0000}"/>
    <hyperlink ref="N1509" r:id="rId2977" xr:uid="{00000000-0004-0000-0C00-0000A00B0000}"/>
    <hyperlink ref="O1509" r:id="rId2978" xr:uid="{00000000-0004-0000-0C00-0000A10B0000}"/>
    <hyperlink ref="N1510" r:id="rId2979" xr:uid="{00000000-0004-0000-0C00-0000A20B0000}"/>
    <hyperlink ref="O1510" r:id="rId2980" xr:uid="{00000000-0004-0000-0C00-0000A30B0000}"/>
    <hyperlink ref="N1511" r:id="rId2981" xr:uid="{00000000-0004-0000-0C00-0000A40B0000}"/>
    <hyperlink ref="O1511" r:id="rId2982" xr:uid="{00000000-0004-0000-0C00-0000A50B0000}"/>
    <hyperlink ref="N1512" r:id="rId2983" xr:uid="{00000000-0004-0000-0C00-0000A60B0000}"/>
    <hyperlink ref="O1512" r:id="rId2984" xr:uid="{00000000-0004-0000-0C00-0000A70B0000}"/>
    <hyperlink ref="N1513" r:id="rId2985" xr:uid="{00000000-0004-0000-0C00-0000A80B0000}"/>
    <hyperlink ref="O1513" r:id="rId2986" xr:uid="{00000000-0004-0000-0C00-0000A90B0000}"/>
    <hyperlink ref="N1514" r:id="rId2987" xr:uid="{00000000-0004-0000-0C00-0000AA0B0000}"/>
    <hyperlink ref="O1514" r:id="rId2988" xr:uid="{00000000-0004-0000-0C00-0000AB0B0000}"/>
    <hyperlink ref="N1515" r:id="rId2989" xr:uid="{00000000-0004-0000-0C00-0000AC0B0000}"/>
    <hyperlink ref="N1516" r:id="rId2990" xr:uid="{00000000-0004-0000-0C00-0000AD0B0000}"/>
    <hyperlink ref="O1516" r:id="rId2991" xr:uid="{00000000-0004-0000-0C00-0000AE0B0000}"/>
    <hyperlink ref="N1517" r:id="rId2992" xr:uid="{00000000-0004-0000-0C00-0000AF0B0000}"/>
    <hyperlink ref="O1517" r:id="rId2993" xr:uid="{00000000-0004-0000-0C00-0000B00B0000}"/>
    <hyperlink ref="N1518" r:id="rId2994" xr:uid="{00000000-0004-0000-0C00-0000B10B0000}"/>
    <hyperlink ref="O1518" r:id="rId2995" xr:uid="{00000000-0004-0000-0C00-0000B20B0000}"/>
    <hyperlink ref="N1519" r:id="rId2996" xr:uid="{00000000-0004-0000-0C00-0000B30B0000}"/>
    <hyperlink ref="O1519" r:id="rId2997" xr:uid="{00000000-0004-0000-0C00-0000B40B0000}"/>
    <hyperlink ref="N1520" r:id="rId2998" xr:uid="{00000000-0004-0000-0C00-0000B50B0000}"/>
    <hyperlink ref="O1520" r:id="rId2999" xr:uid="{00000000-0004-0000-0C00-0000B60B0000}"/>
    <hyperlink ref="N1521" r:id="rId3000" xr:uid="{00000000-0004-0000-0C00-0000B70B0000}"/>
    <hyperlink ref="O1521" r:id="rId3001" xr:uid="{00000000-0004-0000-0C00-0000B80B0000}"/>
    <hyperlink ref="N1522" r:id="rId3002" xr:uid="{00000000-0004-0000-0C00-0000B90B0000}"/>
    <hyperlink ref="O1522" r:id="rId3003" xr:uid="{00000000-0004-0000-0C00-0000BA0B0000}"/>
    <hyperlink ref="N1523" r:id="rId3004" xr:uid="{00000000-0004-0000-0C00-0000BB0B0000}"/>
    <hyperlink ref="O1523" r:id="rId3005" xr:uid="{00000000-0004-0000-0C00-0000BC0B0000}"/>
    <hyperlink ref="N1524" r:id="rId3006" xr:uid="{00000000-0004-0000-0C00-0000BD0B0000}"/>
    <hyperlink ref="O1524" r:id="rId3007" xr:uid="{00000000-0004-0000-0C00-0000BE0B0000}"/>
    <hyperlink ref="N1525" r:id="rId3008" xr:uid="{00000000-0004-0000-0C00-0000BF0B0000}"/>
    <hyperlink ref="O1525" r:id="rId3009" xr:uid="{00000000-0004-0000-0C00-0000C00B0000}"/>
    <hyperlink ref="N1526" r:id="rId3010" xr:uid="{00000000-0004-0000-0C00-0000C10B0000}"/>
    <hyperlink ref="O1526" r:id="rId3011" xr:uid="{00000000-0004-0000-0C00-0000C20B0000}"/>
    <hyperlink ref="N1527" r:id="rId3012" xr:uid="{00000000-0004-0000-0C00-0000C30B0000}"/>
    <hyperlink ref="O1527" r:id="rId3013" xr:uid="{00000000-0004-0000-0C00-0000C40B0000}"/>
    <hyperlink ref="N1528" r:id="rId3014" xr:uid="{00000000-0004-0000-0C00-0000C50B0000}"/>
    <hyperlink ref="O1528" r:id="rId3015" xr:uid="{00000000-0004-0000-0C00-0000C60B0000}"/>
    <hyperlink ref="N1529" r:id="rId3016" xr:uid="{00000000-0004-0000-0C00-0000C70B0000}"/>
    <hyperlink ref="O1529" r:id="rId3017" xr:uid="{00000000-0004-0000-0C00-0000C80B0000}"/>
    <hyperlink ref="N1530" r:id="rId3018" xr:uid="{00000000-0004-0000-0C00-0000C90B0000}"/>
    <hyperlink ref="O1530" r:id="rId3019" xr:uid="{00000000-0004-0000-0C00-0000CA0B0000}"/>
    <hyperlink ref="N1531" r:id="rId3020" xr:uid="{00000000-0004-0000-0C00-0000CB0B0000}"/>
    <hyperlink ref="O1531" r:id="rId3021" xr:uid="{00000000-0004-0000-0C00-0000CC0B0000}"/>
    <hyperlink ref="N1532" r:id="rId3022" xr:uid="{00000000-0004-0000-0C00-0000CD0B0000}"/>
    <hyperlink ref="O1532" r:id="rId3023" xr:uid="{00000000-0004-0000-0C00-0000CE0B0000}"/>
    <hyperlink ref="N1533" r:id="rId3024" xr:uid="{00000000-0004-0000-0C00-0000CF0B0000}"/>
    <hyperlink ref="O1533" r:id="rId3025" xr:uid="{00000000-0004-0000-0C00-0000D00B0000}"/>
    <hyperlink ref="N1534" r:id="rId3026" xr:uid="{00000000-0004-0000-0C00-0000D10B0000}"/>
    <hyperlink ref="O1534" r:id="rId3027" xr:uid="{00000000-0004-0000-0C00-0000D20B0000}"/>
    <hyperlink ref="N1535" r:id="rId3028" xr:uid="{00000000-0004-0000-0C00-0000D30B0000}"/>
    <hyperlink ref="O1535" r:id="rId3029" xr:uid="{00000000-0004-0000-0C00-0000D40B0000}"/>
    <hyperlink ref="N1536" r:id="rId3030" xr:uid="{00000000-0004-0000-0C00-0000D50B0000}"/>
    <hyperlink ref="O1536" r:id="rId3031" xr:uid="{00000000-0004-0000-0C00-0000D60B0000}"/>
    <hyperlink ref="N1537" r:id="rId3032" xr:uid="{00000000-0004-0000-0C00-0000D70B0000}"/>
    <hyperlink ref="O1537" r:id="rId3033" xr:uid="{00000000-0004-0000-0C00-0000D80B0000}"/>
    <hyperlink ref="N1538" r:id="rId3034" xr:uid="{00000000-0004-0000-0C00-0000D90B0000}"/>
    <hyperlink ref="O1538" r:id="rId3035" xr:uid="{00000000-0004-0000-0C00-0000DA0B0000}"/>
    <hyperlink ref="N1539" r:id="rId3036" xr:uid="{00000000-0004-0000-0C00-0000DB0B0000}"/>
    <hyperlink ref="O1539" r:id="rId3037" xr:uid="{00000000-0004-0000-0C00-0000DC0B0000}"/>
    <hyperlink ref="N1540" r:id="rId3038" xr:uid="{00000000-0004-0000-0C00-0000DD0B0000}"/>
    <hyperlink ref="O1540" r:id="rId3039" xr:uid="{00000000-0004-0000-0C00-0000DE0B0000}"/>
    <hyperlink ref="N1541" r:id="rId3040" xr:uid="{00000000-0004-0000-0C00-0000DF0B0000}"/>
    <hyperlink ref="O1541" r:id="rId3041" xr:uid="{00000000-0004-0000-0C00-0000E00B0000}"/>
    <hyperlink ref="N1542" r:id="rId3042" xr:uid="{00000000-0004-0000-0C00-0000E10B0000}"/>
    <hyperlink ref="O1542" r:id="rId3043" xr:uid="{00000000-0004-0000-0C00-0000E20B0000}"/>
    <hyperlink ref="N1543" r:id="rId3044" xr:uid="{00000000-0004-0000-0C00-0000E30B0000}"/>
    <hyperlink ref="O1543" r:id="rId3045" xr:uid="{00000000-0004-0000-0C00-0000E40B0000}"/>
    <hyperlink ref="N1544" r:id="rId3046" xr:uid="{00000000-0004-0000-0C00-0000E50B0000}"/>
    <hyperlink ref="O1544" r:id="rId3047" xr:uid="{00000000-0004-0000-0C00-0000E60B0000}"/>
    <hyperlink ref="N1545" r:id="rId3048" xr:uid="{00000000-0004-0000-0C00-0000E70B0000}"/>
    <hyperlink ref="O1545" r:id="rId3049" xr:uid="{00000000-0004-0000-0C00-0000E80B0000}"/>
    <hyperlink ref="N1546" r:id="rId3050" xr:uid="{00000000-0004-0000-0C00-0000E90B0000}"/>
    <hyperlink ref="O1546" r:id="rId3051" xr:uid="{00000000-0004-0000-0C00-0000EA0B0000}"/>
    <hyperlink ref="N1547" r:id="rId3052" xr:uid="{00000000-0004-0000-0C00-0000EB0B0000}"/>
    <hyperlink ref="O1547" r:id="rId3053" xr:uid="{00000000-0004-0000-0C00-0000EC0B0000}"/>
    <hyperlink ref="N1548" r:id="rId3054" xr:uid="{00000000-0004-0000-0C00-0000ED0B0000}"/>
    <hyperlink ref="O1548" r:id="rId3055" xr:uid="{00000000-0004-0000-0C00-0000EE0B0000}"/>
    <hyperlink ref="N1549" r:id="rId3056" xr:uid="{00000000-0004-0000-0C00-0000EF0B0000}"/>
    <hyperlink ref="O1549" r:id="rId3057" xr:uid="{00000000-0004-0000-0C00-0000F00B0000}"/>
    <hyperlink ref="N1550" r:id="rId3058" xr:uid="{00000000-0004-0000-0C00-0000F10B0000}"/>
    <hyperlink ref="O1550" r:id="rId3059" xr:uid="{00000000-0004-0000-0C00-0000F20B0000}"/>
    <hyperlink ref="N1551" r:id="rId3060" xr:uid="{00000000-0004-0000-0C00-0000F30B0000}"/>
    <hyperlink ref="O1551" r:id="rId3061" xr:uid="{00000000-0004-0000-0C00-0000F40B0000}"/>
    <hyperlink ref="N1552" r:id="rId3062" xr:uid="{00000000-0004-0000-0C00-0000F50B0000}"/>
    <hyperlink ref="O1552" r:id="rId3063" xr:uid="{00000000-0004-0000-0C00-0000F60B0000}"/>
    <hyperlink ref="N1553" r:id="rId3064" xr:uid="{00000000-0004-0000-0C00-0000F70B0000}"/>
    <hyperlink ref="O1553" r:id="rId3065" xr:uid="{00000000-0004-0000-0C00-0000F80B0000}"/>
    <hyperlink ref="N1554" r:id="rId3066" xr:uid="{00000000-0004-0000-0C00-0000F90B0000}"/>
    <hyperlink ref="O1554" r:id="rId3067" xr:uid="{00000000-0004-0000-0C00-0000FA0B0000}"/>
    <hyperlink ref="N1555" r:id="rId3068" xr:uid="{00000000-0004-0000-0C00-0000FB0B0000}"/>
    <hyperlink ref="O1555" r:id="rId3069" xr:uid="{00000000-0004-0000-0C00-0000FC0B0000}"/>
    <hyperlink ref="N1556" r:id="rId3070" xr:uid="{00000000-0004-0000-0C00-0000FD0B0000}"/>
    <hyperlink ref="O1556" r:id="rId3071" xr:uid="{00000000-0004-0000-0C00-0000FE0B0000}"/>
    <hyperlink ref="N1557" r:id="rId3072" xr:uid="{00000000-0004-0000-0C00-0000FF0B0000}"/>
    <hyperlink ref="O1557" r:id="rId3073" xr:uid="{00000000-0004-0000-0C00-0000000C0000}"/>
    <hyperlink ref="N1558" r:id="rId3074" xr:uid="{00000000-0004-0000-0C00-0000010C0000}"/>
    <hyperlink ref="O1558" r:id="rId3075" xr:uid="{00000000-0004-0000-0C00-0000020C0000}"/>
    <hyperlink ref="N1559" r:id="rId3076" xr:uid="{00000000-0004-0000-0C00-0000030C0000}"/>
    <hyperlink ref="O1559" r:id="rId3077" xr:uid="{00000000-0004-0000-0C00-0000040C0000}"/>
    <hyperlink ref="N1560" r:id="rId3078" xr:uid="{00000000-0004-0000-0C00-0000050C0000}"/>
    <hyperlink ref="O1560" r:id="rId3079" xr:uid="{00000000-0004-0000-0C00-0000060C0000}"/>
    <hyperlink ref="N1561" r:id="rId3080" xr:uid="{00000000-0004-0000-0C00-0000070C0000}"/>
    <hyperlink ref="O1561" r:id="rId3081" xr:uid="{00000000-0004-0000-0C00-0000080C0000}"/>
    <hyperlink ref="N1562" r:id="rId3082" xr:uid="{00000000-0004-0000-0C00-0000090C0000}"/>
    <hyperlink ref="O1562" r:id="rId3083" xr:uid="{00000000-0004-0000-0C00-00000A0C0000}"/>
    <hyperlink ref="N1563" r:id="rId3084" xr:uid="{00000000-0004-0000-0C00-00000B0C0000}"/>
    <hyperlink ref="O1563" r:id="rId3085" xr:uid="{00000000-0004-0000-0C00-00000C0C0000}"/>
    <hyperlink ref="N1564" r:id="rId3086" xr:uid="{00000000-0004-0000-0C00-00000D0C0000}"/>
    <hyperlink ref="O1564" r:id="rId3087" xr:uid="{00000000-0004-0000-0C00-00000E0C0000}"/>
    <hyperlink ref="N1565" r:id="rId3088" xr:uid="{00000000-0004-0000-0C00-00000F0C0000}"/>
    <hyperlink ref="O1565" r:id="rId3089" xr:uid="{00000000-0004-0000-0C00-0000100C0000}"/>
    <hyperlink ref="N1566" r:id="rId3090" xr:uid="{00000000-0004-0000-0C00-0000110C0000}"/>
    <hyperlink ref="O1566" r:id="rId3091" xr:uid="{00000000-0004-0000-0C00-0000120C0000}"/>
    <hyperlink ref="N1567" r:id="rId3092" xr:uid="{00000000-0004-0000-0C00-0000130C0000}"/>
    <hyperlink ref="O1567" r:id="rId3093" xr:uid="{00000000-0004-0000-0C00-0000140C0000}"/>
    <hyperlink ref="N1568" r:id="rId3094" xr:uid="{00000000-0004-0000-0C00-0000150C0000}"/>
    <hyperlink ref="O1568" r:id="rId3095" xr:uid="{00000000-0004-0000-0C00-0000160C0000}"/>
    <hyperlink ref="N1569" r:id="rId3096" xr:uid="{00000000-0004-0000-0C00-0000170C0000}"/>
    <hyperlink ref="O1569" r:id="rId3097" xr:uid="{00000000-0004-0000-0C00-0000180C0000}"/>
    <hyperlink ref="N1570" r:id="rId3098" xr:uid="{00000000-0004-0000-0C00-0000190C0000}"/>
    <hyperlink ref="O1570" r:id="rId3099" xr:uid="{00000000-0004-0000-0C00-00001A0C0000}"/>
    <hyperlink ref="N1571" r:id="rId3100" xr:uid="{00000000-0004-0000-0C00-00001B0C0000}"/>
    <hyperlink ref="O1571" r:id="rId3101" xr:uid="{00000000-0004-0000-0C00-00001C0C0000}"/>
    <hyperlink ref="N1572" r:id="rId3102" xr:uid="{00000000-0004-0000-0C00-00001D0C0000}"/>
    <hyperlink ref="O1572" r:id="rId3103" xr:uid="{00000000-0004-0000-0C00-00001E0C0000}"/>
    <hyperlink ref="N1573" r:id="rId3104" xr:uid="{00000000-0004-0000-0C00-00001F0C0000}"/>
    <hyperlink ref="O1573" r:id="rId3105" xr:uid="{00000000-0004-0000-0C00-0000200C0000}"/>
    <hyperlink ref="N1574" r:id="rId3106" xr:uid="{00000000-0004-0000-0C00-0000210C0000}"/>
    <hyperlink ref="O1574" r:id="rId3107" xr:uid="{00000000-0004-0000-0C00-0000220C0000}"/>
    <hyperlink ref="N1575" r:id="rId3108" xr:uid="{00000000-0004-0000-0C00-0000230C0000}"/>
    <hyperlink ref="O1575" r:id="rId3109" xr:uid="{00000000-0004-0000-0C00-0000240C0000}"/>
    <hyperlink ref="N1576" r:id="rId3110" xr:uid="{00000000-0004-0000-0C00-0000250C0000}"/>
    <hyperlink ref="O1576" r:id="rId3111" xr:uid="{00000000-0004-0000-0C00-0000260C0000}"/>
    <hyperlink ref="N1577" r:id="rId3112" xr:uid="{00000000-0004-0000-0C00-0000270C0000}"/>
    <hyperlink ref="O1577" r:id="rId3113" xr:uid="{00000000-0004-0000-0C00-0000280C0000}"/>
    <hyperlink ref="N1578" r:id="rId3114" xr:uid="{00000000-0004-0000-0C00-0000290C0000}"/>
    <hyperlink ref="O1578" r:id="rId3115" xr:uid="{00000000-0004-0000-0C00-00002A0C0000}"/>
    <hyperlink ref="N1579" r:id="rId3116" xr:uid="{00000000-0004-0000-0C00-00002B0C0000}"/>
    <hyperlink ref="O1579" r:id="rId3117" xr:uid="{00000000-0004-0000-0C00-00002C0C0000}"/>
    <hyperlink ref="N1580" r:id="rId3118" xr:uid="{00000000-0004-0000-0C00-00002D0C0000}"/>
    <hyperlink ref="O1580" r:id="rId3119" xr:uid="{00000000-0004-0000-0C00-00002E0C0000}"/>
    <hyperlink ref="N1581" r:id="rId3120" xr:uid="{00000000-0004-0000-0C00-00002F0C0000}"/>
    <hyperlink ref="O1581" r:id="rId3121" xr:uid="{00000000-0004-0000-0C00-0000300C0000}"/>
    <hyperlink ref="N1582" r:id="rId3122" xr:uid="{00000000-0004-0000-0C00-0000310C0000}"/>
    <hyperlink ref="O1582" r:id="rId3123" xr:uid="{00000000-0004-0000-0C00-0000320C0000}"/>
    <hyperlink ref="N1583" r:id="rId3124" xr:uid="{00000000-0004-0000-0C00-0000330C0000}"/>
    <hyperlink ref="O1583" r:id="rId3125" xr:uid="{00000000-0004-0000-0C00-0000340C0000}"/>
    <hyperlink ref="N1584" r:id="rId3126" xr:uid="{00000000-0004-0000-0C00-0000350C0000}"/>
    <hyperlink ref="O1584" r:id="rId3127" xr:uid="{00000000-0004-0000-0C00-0000360C0000}"/>
    <hyperlink ref="N1585" r:id="rId3128" xr:uid="{00000000-0004-0000-0C00-0000370C0000}"/>
    <hyperlink ref="O1585" r:id="rId3129" xr:uid="{00000000-0004-0000-0C00-0000380C0000}"/>
    <hyperlink ref="N1586" r:id="rId3130" xr:uid="{00000000-0004-0000-0C00-0000390C0000}"/>
    <hyperlink ref="O1586" r:id="rId3131" xr:uid="{00000000-0004-0000-0C00-00003A0C0000}"/>
    <hyperlink ref="N1587" r:id="rId3132" xr:uid="{00000000-0004-0000-0C00-00003B0C0000}"/>
    <hyperlink ref="O1587" r:id="rId3133" xr:uid="{00000000-0004-0000-0C00-00003C0C0000}"/>
    <hyperlink ref="N1588" r:id="rId3134" xr:uid="{00000000-0004-0000-0C00-00003D0C0000}"/>
    <hyperlink ref="O1588" r:id="rId3135" xr:uid="{00000000-0004-0000-0C00-00003E0C0000}"/>
    <hyperlink ref="N1589" r:id="rId3136" xr:uid="{00000000-0004-0000-0C00-00003F0C0000}"/>
    <hyperlink ref="O1589" r:id="rId3137" xr:uid="{00000000-0004-0000-0C00-0000400C0000}"/>
    <hyperlink ref="N1590" r:id="rId3138" xr:uid="{00000000-0004-0000-0C00-0000410C0000}"/>
    <hyperlink ref="O1590" r:id="rId3139" xr:uid="{00000000-0004-0000-0C00-0000420C0000}"/>
    <hyperlink ref="N1591" r:id="rId3140" xr:uid="{00000000-0004-0000-0C00-0000430C0000}"/>
    <hyperlink ref="O1591" r:id="rId3141" xr:uid="{00000000-0004-0000-0C00-0000440C0000}"/>
    <hyperlink ref="N1592" r:id="rId3142" xr:uid="{00000000-0004-0000-0C00-0000450C0000}"/>
    <hyperlink ref="O1592" r:id="rId3143" xr:uid="{00000000-0004-0000-0C00-0000460C0000}"/>
    <hyperlink ref="N1593" r:id="rId3144" xr:uid="{00000000-0004-0000-0C00-0000470C0000}"/>
    <hyperlink ref="O1593" r:id="rId3145" xr:uid="{00000000-0004-0000-0C00-0000480C0000}"/>
    <hyperlink ref="N1594" r:id="rId3146" xr:uid="{00000000-0004-0000-0C00-0000490C0000}"/>
    <hyperlink ref="O1594" r:id="rId3147" xr:uid="{00000000-0004-0000-0C00-00004A0C0000}"/>
    <hyperlink ref="N1595" r:id="rId3148" xr:uid="{00000000-0004-0000-0C00-00004B0C0000}"/>
    <hyperlink ref="O1595" r:id="rId3149" xr:uid="{00000000-0004-0000-0C00-00004C0C0000}"/>
    <hyperlink ref="N1596" r:id="rId3150" xr:uid="{00000000-0004-0000-0C00-00004D0C0000}"/>
    <hyperlink ref="O1596" r:id="rId3151" xr:uid="{00000000-0004-0000-0C00-00004E0C0000}"/>
    <hyperlink ref="N1597" r:id="rId3152" xr:uid="{00000000-0004-0000-0C00-00004F0C0000}"/>
    <hyperlink ref="O1597" r:id="rId3153" xr:uid="{00000000-0004-0000-0C00-0000500C0000}"/>
    <hyperlink ref="N1598" r:id="rId3154" xr:uid="{00000000-0004-0000-0C00-0000510C0000}"/>
    <hyperlink ref="O1598" r:id="rId3155" xr:uid="{00000000-0004-0000-0C00-0000520C0000}"/>
    <hyperlink ref="N1599" r:id="rId3156" xr:uid="{00000000-0004-0000-0C00-0000530C0000}"/>
    <hyperlink ref="O1599" r:id="rId3157" xr:uid="{00000000-0004-0000-0C00-0000540C0000}"/>
    <hyperlink ref="N1600" r:id="rId3158" xr:uid="{00000000-0004-0000-0C00-0000550C0000}"/>
    <hyperlink ref="O1600" r:id="rId3159" xr:uid="{00000000-0004-0000-0C00-0000560C0000}"/>
    <hyperlink ref="N1601" r:id="rId3160" xr:uid="{00000000-0004-0000-0C00-0000570C0000}"/>
    <hyperlink ref="O1601" r:id="rId3161" xr:uid="{00000000-0004-0000-0C00-0000580C0000}"/>
    <hyperlink ref="N1602" r:id="rId3162" xr:uid="{00000000-0004-0000-0C00-0000590C0000}"/>
    <hyperlink ref="O1602" r:id="rId3163" xr:uid="{00000000-0004-0000-0C00-00005A0C0000}"/>
    <hyperlink ref="N1603" r:id="rId3164" xr:uid="{00000000-0004-0000-0C00-00005B0C0000}"/>
    <hyperlink ref="O1603" r:id="rId3165" xr:uid="{00000000-0004-0000-0C00-00005C0C0000}"/>
    <hyperlink ref="N1604" r:id="rId3166" xr:uid="{00000000-0004-0000-0C00-00005D0C0000}"/>
    <hyperlink ref="O1604" r:id="rId3167" xr:uid="{00000000-0004-0000-0C00-00005E0C0000}"/>
    <hyperlink ref="N1605" r:id="rId3168" xr:uid="{00000000-0004-0000-0C00-00005F0C0000}"/>
    <hyperlink ref="O1605" r:id="rId3169" xr:uid="{00000000-0004-0000-0C00-0000600C0000}"/>
    <hyperlink ref="N1606" r:id="rId3170" xr:uid="{00000000-0004-0000-0C00-0000610C0000}"/>
    <hyperlink ref="O1606" r:id="rId3171" xr:uid="{00000000-0004-0000-0C00-0000620C0000}"/>
    <hyperlink ref="N1607" r:id="rId3172" xr:uid="{00000000-0004-0000-0C00-0000630C0000}"/>
    <hyperlink ref="O1607" r:id="rId3173" xr:uid="{00000000-0004-0000-0C00-0000640C0000}"/>
    <hyperlink ref="N1608" r:id="rId3174" xr:uid="{00000000-0004-0000-0C00-0000650C0000}"/>
    <hyperlink ref="O1608" r:id="rId3175" xr:uid="{00000000-0004-0000-0C00-0000660C0000}"/>
    <hyperlink ref="N1609" r:id="rId3176" xr:uid="{00000000-0004-0000-0C00-0000670C0000}"/>
    <hyperlink ref="O1609" r:id="rId3177" xr:uid="{00000000-0004-0000-0C00-0000680C0000}"/>
    <hyperlink ref="N1610" r:id="rId3178" xr:uid="{00000000-0004-0000-0C00-0000690C0000}"/>
    <hyperlink ref="O1610" r:id="rId3179" xr:uid="{00000000-0004-0000-0C00-00006A0C0000}"/>
    <hyperlink ref="N1611" r:id="rId3180" xr:uid="{00000000-0004-0000-0C00-00006B0C0000}"/>
    <hyperlink ref="O1611" r:id="rId3181" xr:uid="{00000000-0004-0000-0C00-00006C0C0000}"/>
    <hyperlink ref="N1612" r:id="rId3182" xr:uid="{00000000-0004-0000-0C00-00006D0C0000}"/>
    <hyperlink ref="O1612" r:id="rId3183" xr:uid="{00000000-0004-0000-0C00-00006E0C0000}"/>
    <hyperlink ref="N1613" r:id="rId3184" xr:uid="{00000000-0004-0000-0C00-00006F0C0000}"/>
    <hyperlink ref="O1613" r:id="rId3185" xr:uid="{00000000-0004-0000-0C00-0000700C0000}"/>
    <hyperlink ref="N1614" r:id="rId3186" xr:uid="{00000000-0004-0000-0C00-0000710C0000}"/>
    <hyperlink ref="O1614" r:id="rId3187" xr:uid="{00000000-0004-0000-0C00-0000720C0000}"/>
    <hyperlink ref="N1615" r:id="rId3188" xr:uid="{00000000-0004-0000-0C00-0000730C0000}"/>
    <hyperlink ref="O1615" r:id="rId3189" xr:uid="{00000000-0004-0000-0C00-0000740C0000}"/>
    <hyperlink ref="N1616" r:id="rId3190" xr:uid="{00000000-0004-0000-0C00-0000750C0000}"/>
    <hyperlink ref="O1616" r:id="rId3191" xr:uid="{00000000-0004-0000-0C00-0000760C0000}"/>
    <hyperlink ref="N1617" r:id="rId3192" xr:uid="{00000000-0004-0000-0C00-0000770C0000}"/>
    <hyperlink ref="O1617" r:id="rId3193" xr:uid="{00000000-0004-0000-0C00-0000780C0000}"/>
    <hyperlink ref="N1618" r:id="rId3194" xr:uid="{00000000-0004-0000-0C00-0000790C0000}"/>
    <hyperlink ref="O1618" r:id="rId3195" xr:uid="{00000000-0004-0000-0C00-00007A0C0000}"/>
    <hyperlink ref="N1619" r:id="rId3196" xr:uid="{00000000-0004-0000-0C00-00007B0C0000}"/>
    <hyperlink ref="O1619" r:id="rId3197" xr:uid="{00000000-0004-0000-0C00-00007C0C0000}"/>
    <hyperlink ref="N1620" r:id="rId3198" xr:uid="{00000000-0004-0000-0C00-00007D0C0000}"/>
    <hyperlink ref="O1620" r:id="rId3199" xr:uid="{00000000-0004-0000-0C00-00007E0C0000}"/>
    <hyperlink ref="N1621" r:id="rId3200" xr:uid="{00000000-0004-0000-0C00-00007F0C0000}"/>
    <hyperlink ref="O1621" r:id="rId3201" xr:uid="{00000000-0004-0000-0C00-0000800C0000}"/>
    <hyperlink ref="N1622" r:id="rId3202" xr:uid="{00000000-0004-0000-0C00-0000810C0000}"/>
    <hyperlink ref="O1622" r:id="rId3203" xr:uid="{00000000-0004-0000-0C00-0000820C0000}"/>
    <hyperlink ref="N1623" r:id="rId3204" xr:uid="{00000000-0004-0000-0C00-0000830C0000}"/>
    <hyperlink ref="O1623" r:id="rId3205" xr:uid="{00000000-0004-0000-0C00-0000840C0000}"/>
    <hyperlink ref="N1624" r:id="rId3206" xr:uid="{00000000-0004-0000-0C00-0000850C0000}"/>
    <hyperlink ref="O1624" r:id="rId3207" xr:uid="{00000000-0004-0000-0C00-0000860C0000}"/>
    <hyperlink ref="N1625" r:id="rId3208" xr:uid="{00000000-0004-0000-0C00-0000870C0000}"/>
    <hyperlink ref="O1625" r:id="rId3209" xr:uid="{00000000-0004-0000-0C00-0000880C0000}"/>
    <hyperlink ref="N1626" r:id="rId3210" xr:uid="{00000000-0004-0000-0C00-0000890C0000}"/>
    <hyperlink ref="O1626" r:id="rId3211" xr:uid="{00000000-0004-0000-0C00-00008A0C0000}"/>
    <hyperlink ref="N1627" r:id="rId3212" xr:uid="{00000000-0004-0000-0C00-00008B0C0000}"/>
    <hyperlink ref="O1627" r:id="rId3213" xr:uid="{00000000-0004-0000-0C00-00008C0C0000}"/>
    <hyperlink ref="N1628" r:id="rId3214" xr:uid="{00000000-0004-0000-0C00-00008D0C0000}"/>
    <hyperlink ref="O1628" r:id="rId3215" xr:uid="{00000000-0004-0000-0C00-00008E0C0000}"/>
    <hyperlink ref="N1629" r:id="rId3216" xr:uid="{00000000-0004-0000-0C00-00008F0C0000}"/>
    <hyperlink ref="O1629" r:id="rId3217" xr:uid="{00000000-0004-0000-0C00-0000900C0000}"/>
    <hyperlink ref="N1630" r:id="rId3218" xr:uid="{00000000-0004-0000-0C00-0000910C0000}"/>
    <hyperlink ref="O1630" r:id="rId3219" xr:uid="{00000000-0004-0000-0C00-0000920C0000}"/>
    <hyperlink ref="N1631" r:id="rId3220" xr:uid="{00000000-0004-0000-0C00-0000930C0000}"/>
    <hyperlink ref="O1631" r:id="rId3221" xr:uid="{00000000-0004-0000-0C00-0000940C0000}"/>
    <hyperlink ref="N1632" r:id="rId3222" xr:uid="{00000000-0004-0000-0C00-0000950C0000}"/>
    <hyperlink ref="O1632" r:id="rId3223" xr:uid="{00000000-0004-0000-0C00-0000960C0000}"/>
    <hyperlink ref="N1633" r:id="rId3224" xr:uid="{00000000-0004-0000-0C00-0000970C0000}"/>
    <hyperlink ref="O1633" r:id="rId3225" xr:uid="{00000000-0004-0000-0C00-0000980C0000}"/>
    <hyperlink ref="N1634" r:id="rId3226" xr:uid="{00000000-0004-0000-0C00-0000990C0000}"/>
    <hyperlink ref="O1634" r:id="rId3227" xr:uid="{00000000-0004-0000-0C00-00009A0C0000}"/>
    <hyperlink ref="N1635" r:id="rId3228" xr:uid="{00000000-0004-0000-0C00-00009B0C0000}"/>
    <hyperlink ref="O1635" r:id="rId3229" xr:uid="{00000000-0004-0000-0C00-00009C0C0000}"/>
    <hyperlink ref="N1636" r:id="rId3230" xr:uid="{00000000-0004-0000-0C00-00009D0C0000}"/>
    <hyperlink ref="O1636" r:id="rId3231" xr:uid="{00000000-0004-0000-0C00-00009E0C0000}"/>
    <hyperlink ref="N1637" r:id="rId3232" xr:uid="{00000000-0004-0000-0C00-00009F0C0000}"/>
    <hyperlink ref="O1637" r:id="rId3233" xr:uid="{00000000-0004-0000-0C00-0000A00C0000}"/>
    <hyperlink ref="N1638" r:id="rId3234" xr:uid="{00000000-0004-0000-0C00-0000A10C0000}"/>
    <hyperlink ref="O1638" r:id="rId3235" xr:uid="{00000000-0004-0000-0C00-0000A20C0000}"/>
    <hyperlink ref="N1639" r:id="rId3236" xr:uid="{00000000-0004-0000-0C00-0000A30C0000}"/>
    <hyperlink ref="O1639" r:id="rId3237" xr:uid="{00000000-0004-0000-0C00-0000A40C0000}"/>
    <hyperlink ref="N1640" r:id="rId3238" xr:uid="{00000000-0004-0000-0C00-0000A50C0000}"/>
    <hyperlink ref="O1640" r:id="rId3239" xr:uid="{00000000-0004-0000-0C00-0000A60C0000}"/>
    <hyperlink ref="N1641" r:id="rId3240" xr:uid="{00000000-0004-0000-0C00-0000A70C0000}"/>
    <hyperlink ref="O1641" r:id="rId3241" xr:uid="{00000000-0004-0000-0C00-0000A80C0000}"/>
    <hyperlink ref="N1642" r:id="rId3242" xr:uid="{00000000-0004-0000-0C00-0000A90C0000}"/>
    <hyperlink ref="O1642" r:id="rId3243" xr:uid="{00000000-0004-0000-0C00-0000AA0C0000}"/>
    <hyperlink ref="N1643" r:id="rId3244" xr:uid="{00000000-0004-0000-0C00-0000AB0C0000}"/>
    <hyperlink ref="O1643" r:id="rId3245" xr:uid="{00000000-0004-0000-0C00-0000AC0C0000}"/>
    <hyperlink ref="N1644" r:id="rId3246" xr:uid="{00000000-0004-0000-0C00-0000AD0C0000}"/>
    <hyperlink ref="O1644" r:id="rId3247" xr:uid="{00000000-0004-0000-0C00-0000AE0C0000}"/>
    <hyperlink ref="N1645" r:id="rId3248" xr:uid="{00000000-0004-0000-0C00-0000AF0C0000}"/>
    <hyperlink ref="O1645" r:id="rId3249" xr:uid="{00000000-0004-0000-0C00-0000B00C0000}"/>
    <hyperlink ref="N1646" r:id="rId3250" xr:uid="{00000000-0004-0000-0C00-0000B10C0000}"/>
    <hyperlink ref="O1646" r:id="rId3251" xr:uid="{00000000-0004-0000-0C00-0000B20C0000}"/>
    <hyperlink ref="N1647" r:id="rId3252" xr:uid="{00000000-0004-0000-0C00-0000B30C0000}"/>
    <hyperlink ref="O1647" r:id="rId3253" xr:uid="{00000000-0004-0000-0C00-0000B40C0000}"/>
    <hyperlink ref="N1648" r:id="rId3254" xr:uid="{00000000-0004-0000-0C00-0000B50C0000}"/>
    <hyperlink ref="O1648" r:id="rId3255" xr:uid="{00000000-0004-0000-0C00-0000B60C0000}"/>
    <hyperlink ref="N1649" r:id="rId3256" xr:uid="{00000000-0004-0000-0C00-0000B70C0000}"/>
    <hyperlink ref="O1649" r:id="rId3257" xr:uid="{00000000-0004-0000-0C00-0000B80C0000}"/>
    <hyperlink ref="N1650" r:id="rId3258" xr:uid="{00000000-0004-0000-0C00-0000B90C0000}"/>
    <hyperlink ref="O1650" r:id="rId3259" xr:uid="{00000000-0004-0000-0C00-0000BA0C0000}"/>
    <hyperlink ref="N1651" r:id="rId3260" xr:uid="{00000000-0004-0000-0C00-0000BB0C0000}"/>
    <hyperlink ref="O1651" r:id="rId3261" xr:uid="{00000000-0004-0000-0C00-0000BC0C0000}"/>
    <hyperlink ref="N1652" r:id="rId3262" xr:uid="{00000000-0004-0000-0C00-0000BD0C0000}"/>
    <hyperlink ref="O1652" r:id="rId3263" xr:uid="{00000000-0004-0000-0C00-0000BE0C0000}"/>
    <hyperlink ref="N1653" r:id="rId3264" xr:uid="{00000000-0004-0000-0C00-0000BF0C0000}"/>
    <hyperlink ref="O1653" r:id="rId3265" xr:uid="{00000000-0004-0000-0C00-0000C00C0000}"/>
    <hyperlink ref="N1654" r:id="rId3266" xr:uid="{00000000-0004-0000-0C00-0000C10C0000}"/>
    <hyperlink ref="O1654" r:id="rId3267" xr:uid="{00000000-0004-0000-0C00-0000C20C0000}"/>
    <hyperlink ref="N1655" r:id="rId3268" xr:uid="{00000000-0004-0000-0C00-0000C30C0000}"/>
    <hyperlink ref="O1655" r:id="rId3269" xr:uid="{00000000-0004-0000-0C00-0000C40C0000}"/>
    <hyperlink ref="N1656" r:id="rId3270" xr:uid="{00000000-0004-0000-0C00-0000C50C0000}"/>
    <hyperlink ref="O1656" r:id="rId3271" xr:uid="{00000000-0004-0000-0C00-0000C60C0000}"/>
    <hyperlink ref="N1657" r:id="rId3272" xr:uid="{00000000-0004-0000-0C00-0000C70C0000}"/>
    <hyperlink ref="O1657" r:id="rId3273" xr:uid="{00000000-0004-0000-0C00-0000C80C0000}"/>
    <hyperlink ref="N1658" r:id="rId3274" xr:uid="{00000000-0004-0000-0C00-0000C90C0000}"/>
    <hyperlink ref="O1658" r:id="rId3275" xr:uid="{00000000-0004-0000-0C00-0000CA0C0000}"/>
    <hyperlink ref="N1659" r:id="rId3276" xr:uid="{00000000-0004-0000-0C00-0000CB0C0000}"/>
    <hyperlink ref="O1659" r:id="rId3277" xr:uid="{00000000-0004-0000-0C00-0000CC0C0000}"/>
    <hyperlink ref="N1660" r:id="rId3278" xr:uid="{00000000-0004-0000-0C00-0000CD0C0000}"/>
    <hyperlink ref="O1660" r:id="rId3279" xr:uid="{00000000-0004-0000-0C00-0000CE0C0000}"/>
    <hyperlink ref="N1661" r:id="rId3280" xr:uid="{00000000-0004-0000-0C00-0000CF0C0000}"/>
    <hyperlink ref="O1661" r:id="rId3281" xr:uid="{00000000-0004-0000-0C00-0000D00C0000}"/>
    <hyperlink ref="N1662" r:id="rId3282" xr:uid="{00000000-0004-0000-0C00-0000D10C0000}"/>
    <hyperlink ref="O1662" r:id="rId3283" xr:uid="{00000000-0004-0000-0C00-0000D20C0000}"/>
    <hyperlink ref="N1663" r:id="rId3284" xr:uid="{00000000-0004-0000-0C00-0000D30C0000}"/>
    <hyperlink ref="O1663" r:id="rId3285" xr:uid="{00000000-0004-0000-0C00-0000D40C0000}"/>
    <hyperlink ref="N1664" r:id="rId3286" xr:uid="{00000000-0004-0000-0C00-0000D50C0000}"/>
    <hyperlink ref="O1664" r:id="rId3287" xr:uid="{00000000-0004-0000-0C00-0000D60C0000}"/>
    <hyperlink ref="N1665" r:id="rId3288" xr:uid="{00000000-0004-0000-0C00-0000D70C0000}"/>
    <hyperlink ref="O1665" r:id="rId3289" xr:uid="{00000000-0004-0000-0C00-0000D80C0000}"/>
    <hyperlink ref="N1666" r:id="rId3290" xr:uid="{00000000-0004-0000-0C00-0000D90C0000}"/>
    <hyperlink ref="O1666" r:id="rId3291" xr:uid="{00000000-0004-0000-0C00-0000DA0C0000}"/>
    <hyperlink ref="N1667" r:id="rId3292" xr:uid="{00000000-0004-0000-0C00-0000DB0C0000}"/>
    <hyperlink ref="O1667" r:id="rId3293" xr:uid="{00000000-0004-0000-0C00-0000DC0C0000}"/>
    <hyperlink ref="N1668" r:id="rId3294" xr:uid="{00000000-0004-0000-0C00-0000DD0C0000}"/>
    <hyperlink ref="O1668" r:id="rId3295" xr:uid="{00000000-0004-0000-0C00-0000DE0C0000}"/>
    <hyperlink ref="N1669" r:id="rId3296" xr:uid="{00000000-0004-0000-0C00-0000DF0C0000}"/>
    <hyperlink ref="O1669" r:id="rId3297" xr:uid="{00000000-0004-0000-0C00-0000E00C0000}"/>
    <hyperlink ref="N1670" r:id="rId3298" xr:uid="{00000000-0004-0000-0C00-0000E10C0000}"/>
    <hyperlink ref="O1670" r:id="rId3299" xr:uid="{00000000-0004-0000-0C00-0000E20C0000}"/>
    <hyperlink ref="N1671" r:id="rId3300" xr:uid="{00000000-0004-0000-0C00-0000E30C0000}"/>
    <hyperlink ref="O1671" r:id="rId3301" xr:uid="{00000000-0004-0000-0C00-0000E40C0000}"/>
    <hyperlink ref="N1672" r:id="rId3302" xr:uid="{00000000-0004-0000-0C00-0000E50C0000}"/>
    <hyperlink ref="O1672" r:id="rId3303" xr:uid="{00000000-0004-0000-0C00-0000E60C0000}"/>
    <hyperlink ref="N1673" r:id="rId3304" xr:uid="{00000000-0004-0000-0C00-0000E70C0000}"/>
    <hyperlink ref="O1673" r:id="rId3305" xr:uid="{00000000-0004-0000-0C00-0000E80C0000}"/>
    <hyperlink ref="N1674" r:id="rId3306" xr:uid="{00000000-0004-0000-0C00-0000E90C0000}"/>
    <hyperlink ref="O1674" r:id="rId3307" xr:uid="{00000000-0004-0000-0C00-0000EA0C0000}"/>
    <hyperlink ref="N1675" r:id="rId3308" xr:uid="{00000000-0004-0000-0C00-0000EB0C0000}"/>
    <hyperlink ref="O1675" r:id="rId3309" xr:uid="{00000000-0004-0000-0C00-0000EC0C0000}"/>
    <hyperlink ref="N1676" r:id="rId3310" xr:uid="{00000000-0004-0000-0C00-0000ED0C0000}"/>
    <hyperlink ref="O1676" r:id="rId3311" xr:uid="{00000000-0004-0000-0C00-0000EE0C0000}"/>
    <hyperlink ref="N1677" r:id="rId3312" xr:uid="{00000000-0004-0000-0C00-0000EF0C0000}"/>
    <hyperlink ref="O1677" r:id="rId3313" xr:uid="{00000000-0004-0000-0C00-0000F00C0000}"/>
    <hyperlink ref="N1678" r:id="rId3314" xr:uid="{00000000-0004-0000-0C00-0000F10C0000}"/>
    <hyperlink ref="O1678" r:id="rId3315" xr:uid="{00000000-0004-0000-0C00-0000F20C0000}"/>
    <hyperlink ref="N1679" r:id="rId3316" xr:uid="{00000000-0004-0000-0C00-0000F30C0000}"/>
    <hyperlink ref="O1679" r:id="rId3317" xr:uid="{00000000-0004-0000-0C00-0000F40C0000}"/>
    <hyperlink ref="N1680" r:id="rId3318" xr:uid="{00000000-0004-0000-0C00-0000F50C0000}"/>
    <hyperlink ref="O1680" r:id="rId3319" xr:uid="{00000000-0004-0000-0C00-0000F60C0000}"/>
    <hyperlink ref="N1681" r:id="rId3320" xr:uid="{00000000-0004-0000-0C00-0000F70C0000}"/>
    <hyperlink ref="O1681" r:id="rId3321" xr:uid="{00000000-0004-0000-0C00-0000F80C0000}"/>
    <hyperlink ref="N1682" r:id="rId3322" xr:uid="{00000000-0004-0000-0C00-0000F90C0000}"/>
    <hyperlink ref="O1682" r:id="rId3323" xr:uid="{00000000-0004-0000-0C00-0000FA0C0000}"/>
    <hyperlink ref="N1683" r:id="rId3324" xr:uid="{00000000-0004-0000-0C00-0000FB0C0000}"/>
    <hyperlink ref="O1683" r:id="rId3325" xr:uid="{00000000-0004-0000-0C00-0000FC0C0000}"/>
    <hyperlink ref="N1684" r:id="rId3326" xr:uid="{00000000-0004-0000-0C00-0000FD0C0000}"/>
    <hyperlink ref="O1684" r:id="rId3327" xr:uid="{00000000-0004-0000-0C00-0000FE0C0000}"/>
    <hyperlink ref="N1685" r:id="rId3328" xr:uid="{00000000-0004-0000-0C00-0000FF0C0000}"/>
    <hyperlink ref="O1685" r:id="rId3329" xr:uid="{00000000-0004-0000-0C00-0000000D0000}"/>
    <hyperlink ref="N1686" r:id="rId3330" xr:uid="{00000000-0004-0000-0C00-0000010D0000}"/>
    <hyperlink ref="O1686" r:id="rId3331" xr:uid="{00000000-0004-0000-0C00-0000020D0000}"/>
    <hyperlink ref="N1687" r:id="rId3332" xr:uid="{00000000-0004-0000-0C00-0000030D0000}"/>
    <hyperlink ref="O1687" r:id="rId3333" xr:uid="{00000000-0004-0000-0C00-0000040D0000}"/>
    <hyperlink ref="N1688" r:id="rId3334" xr:uid="{00000000-0004-0000-0C00-0000050D0000}"/>
    <hyperlink ref="O1688" r:id="rId3335" xr:uid="{00000000-0004-0000-0C00-0000060D0000}"/>
    <hyperlink ref="N1689" r:id="rId3336" xr:uid="{00000000-0004-0000-0C00-0000070D0000}"/>
    <hyperlink ref="O1689" r:id="rId3337" xr:uid="{00000000-0004-0000-0C00-0000080D0000}"/>
    <hyperlink ref="N1690" r:id="rId3338" xr:uid="{00000000-0004-0000-0C00-0000090D0000}"/>
    <hyperlink ref="O1690" r:id="rId3339" xr:uid="{00000000-0004-0000-0C00-00000A0D0000}"/>
    <hyperlink ref="N1691" r:id="rId3340" xr:uid="{00000000-0004-0000-0C00-00000B0D0000}"/>
    <hyperlink ref="O1691" r:id="rId3341" xr:uid="{00000000-0004-0000-0C00-00000C0D0000}"/>
    <hyperlink ref="N1692" r:id="rId3342" xr:uid="{00000000-0004-0000-0C00-00000D0D0000}"/>
    <hyperlink ref="O1692" r:id="rId3343" xr:uid="{00000000-0004-0000-0C00-00000E0D0000}"/>
    <hyperlink ref="N1693" r:id="rId3344" xr:uid="{00000000-0004-0000-0C00-00000F0D0000}"/>
    <hyperlink ref="O1693" r:id="rId3345" xr:uid="{00000000-0004-0000-0C00-0000100D0000}"/>
    <hyperlink ref="N1694" r:id="rId3346" xr:uid="{00000000-0004-0000-0C00-0000110D0000}"/>
    <hyperlink ref="O1694" r:id="rId3347" xr:uid="{00000000-0004-0000-0C00-0000120D0000}"/>
    <hyperlink ref="N1695" r:id="rId3348" xr:uid="{00000000-0004-0000-0C00-0000130D0000}"/>
    <hyperlink ref="O1695" r:id="rId3349" xr:uid="{00000000-0004-0000-0C00-0000140D0000}"/>
    <hyperlink ref="N1696" r:id="rId3350" xr:uid="{00000000-0004-0000-0C00-0000150D0000}"/>
    <hyperlink ref="O1696" r:id="rId3351" xr:uid="{00000000-0004-0000-0C00-0000160D0000}"/>
    <hyperlink ref="N1697" r:id="rId3352" xr:uid="{00000000-0004-0000-0C00-0000170D0000}"/>
    <hyperlink ref="O1697" r:id="rId3353" xr:uid="{00000000-0004-0000-0C00-0000180D0000}"/>
    <hyperlink ref="N1698" r:id="rId3354" xr:uid="{00000000-0004-0000-0C00-0000190D0000}"/>
    <hyperlink ref="O1698" r:id="rId3355" xr:uid="{00000000-0004-0000-0C00-00001A0D0000}"/>
    <hyperlink ref="N1699" r:id="rId3356" xr:uid="{00000000-0004-0000-0C00-00001B0D0000}"/>
    <hyperlink ref="O1699" r:id="rId3357" xr:uid="{00000000-0004-0000-0C00-00001C0D0000}"/>
    <hyperlink ref="N1700" r:id="rId3358" xr:uid="{00000000-0004-0000-0C00-00001D0D0000}"/>
    <hyperlink ref="O1700" r:id="rId3359" xr:uid="{00000000-0004-0000-0C00-00001E0D0000}"/>
    <hyperlink ref="N1701" r:id="rId3360" xr:uid="{00000000-0004-0000-0C00-00001F0D0000}"/>
    <hyperlink ref="O1701" r:id="rId3361" xr:uid="{00000000-0004-0000-0C00-0000200D0000}"/>
    <hyperlink ref="N1702" r:id="rId3362" xr:uid="{00000000-0004-0000-0C00-0000210D0000}"/>
    <hyperlink ref="O1702" r:id="rId3363" xr:uid="{00000000-0004-0000-0C00-0000220D0000}"/>
    <hyperlink ref="N1703" r:id="rId3364" xr:uid="{00000000-0004-0000-0C00-0000230D0000}"/>
    <hyperlink ref="O1703" r:id="rId3365" xr:uid="{00000000-0004-0000-0C00-0000240D0000}"/>
    <hyperlink ref="N1704" r:id="rId3366" xr:uid="{00000000-0004-0000-0C00-0000250D0000}"/>
    <hyperlink ref="O1704" r:id="rId3367" xr:uid="{00000000-0004-0000-0C00-0000260D0000}"/>
    <hyperlink ref="N1705" r:id="rId3368" xr:uid="{00000000-0004-0000-0C00-0000270D0000}"/>
    <hyperlink ref="O1705" r:id="rId3369" xr:uid="{00000000-0004-0000-0C00-0000280D0000}"/>
    <hyperlink ref="N1706" r:id="rId3370" xr:uid="{00000000-0004-0000-0C00-0000290D0000}"/>
    <hyperlink ref="O1706" r:id="rId3371" xr:uid="{00000000-0004-0000-0C00-00002A0D0000}"/>
    <hyperlink ref="N1707" r:id="rId3372" xr:uid="{00000000-0004-0000-0C00-00002B0D0000}"/>
    <hyperlink ref="O1707" r:id="rId3373" xr:uid="{00000000-0004-0000-0C00-00002C0D0000}"/>
    <hyperlink ref="N1708" r:id="rId3374" xr:uid="{00000000-0004-0000-0C00-00002D0D0000}"/>
    <hyperlink ref="O1708" r:id="rId3375" xr:uid="{00000000-0004-0000-0C00-00002E0D0000}"/>
    <hyperlink ref="N1709" r:id="rId3376" xr:uid="{00000000-0004-0000-0C00-00002F0D0000}"/>
    <hyperlink ref="O1709" r:id="rId3377" xr:uid="{00000000-0004-0000-0C00-0000300D0000}"/>
    <hyperlink ref="N1710" r:id="rId3378" xr:uid="{00000000-0004-0000-0C00-0000310D0000}"/>
    <hyperlink ref="O1710" r:id="rId3379" xr:uid="{00000000-0004-0000-0C00-0000320D0000}"/>
    <hyperlink ref="N1711" r:id="rId3380" xr:uid="{00000000-0004-0000-0C00-0000330D0000}"/>
    <hyperlink ref="O1711" r:id="rId3381" xr:uid="{00000000-0004-0000-0C00-0000340D0000}"/>
    <hyperlink ref="N1712" r:id="rId3382" xr:uid="{00000000-0004-0000-0C00-0000350D0000}"/>
    <hyperlink ref="O1712" r:id="rId3383" xr:uid="{00000000-0004-0000-0C00-0000360D0000}"/>
    <hyperlink ref="N1713" r:id="rId3384" xr:uid="{00000000-0004-0000-0C00-0000370D0000}"/>
    <hyperlink ref="O1713" r:id="rId3385" xr:uid="{00000000-0004-0000-0C00-0000380D0000}"/>
    <hyperlink ref="N1714" r:id="rId3386" xr:uid="{00000000-0004-0000-0C00-0000390D0000}"/>
    <hyperlink ref="O1714" r:id="rId3387" xr:uid="{00000000-0004-0000-0C00-00003A0D0000}"/>
    <hyperlink ref="N1715" r:id="rId3388" xr:uid="{00000000-0004-0000-0C00-00003B0D0000}"/>
    <hyperlink ref="O1715" r:id="rId3389" xr:uid="{00000000-0004-0000-0C00-00003C0D0000}"/>
    <hyperlink ref="N1716" r:id="rId3390" xr:uid="{00000000-0004-0000-0C00-00003D0D0000}"/>
    <hyperlink ref="O1716" r:id="rId3391" xr:uid="{00000000-0004-0000-0C00-00003E0D0000}"/>
    <hyperlink ref="N1717" r:id="rId3392" xr:uid="{00000000-0004-0000-0C00-00003F0D0000}"/>
    <hyperlink ref="O1717" r:id="rId3393" xr:uid="{00000000-0004-0000-0C00-0000400D0000}"/>
    <hyperlink ref="N1718" r:id="rId3394" xr:uid="{00000000-0004-0000-0C00-0000410D0000}"/>
    <hyperlink ref="O1718" r:id="rId3395" xr:uid="{00000000-0004-0000-0C00-0000420D0000}"/>
    <hyperlink ref="N1719" r:id="rId3396" xr:uid="{00000000-0004-0000-0C00-0000430D0000}"/>
    <hyperlink ref="O1719" r:id="rId3397" xr:uid="{00000000-0004-0000-0C00-0000440D0000}"/>
    <hyperlink ref="N1720" r:id="rId3398" xr:uid="{00000000-0004-0000-0C00-0000450D0000}"/>
    <hyperlink ref="O1720" r:id="rId3399" xr:uid="{00000000-0004-0000-0C00-0000460D0000}"/>
    <hyperlink ref="N1721" r:id="rId3400" xr:uid="{00000000-0004-0000-0C00-0000470D0000}"/>
    <hyperlink ref="O1721" r:id="rId3401" xr:uid="{00000000-0004-0000-0C00-0000480D0000}"/>
    <hyperlink ref="N1722" r:id="rId3402" xr:uid="{00000000-0004-0000-0C00-0000490D0000}"/>
    <hyperlink ref="O1722" r:id="rId3403" xr:uid="{00000000-0004-0000-0C00-00004A0D0000}"/>
    <hyperlink ref="N1723" r:id="rId3404" xr:uid="{00000000-0004-0000-0C00-00004B0D0000}"/>
    <hyperlink ref="O1723" r:id="rId3405" xr:uid="{00000000-0004-0000-0C00-00004C0D0000}"/>
    <hyperlink ref="N1724" r:id="rId3406" xr:uid="{00000000-0004-0000-0C00-00004D0D0000}"/>
    <hyperlink ref="O1724" r:id="rId3407" xr:uid="{00000000-0004-0000-0C00-00004E0D0000}"/>
    <hyperlink ref="N1725" r:id="rId3408" xr:uid="{00000000-0004-0000-0C00-00004F0D0000}"/>
    <hyperlink ref="O1725" r:id="rId3409" xr:uid="{00000000-0004-0000-0C00-0000500D0000}"/>
    <hyperlink ref="N1726" r:id="rId3410" xr:uid="{00000000-0004-0000-0C00-0000510D0000}"/>
    <hyperlink ref="O1726" r:id="rId3411" xr:uid="{00000000-0004-0000-0C00-0000520D0000}"/>
    <hyperlink ref="N1727" r:id="rId3412" xr:uid="{00000000-0004-0000-0C00-0000530D0000}"/>
    <hyperlink ref="O1727" r:id="rId3413" xr:uid="{00000000-0004-0000-0C00-0000540D0000}"/>
    <hyperlink ref="N1728" r:id="rId3414" xr:uid="{00000000-0004-0000-0C00-0000550D0000}"/>
    <hyperlink ref="O1728" r:id="rId3415" xr:uid="{00000000-0004-0000-0C00-0000560D0000}"/>
    <hyperlink ref="N1729" r:id="rId3416" xr:uid="{00000000-0004-0000-0C00-0000570D0000}"/>
    <hyperlink ref="O1729" r:id="rId3417" xr:uid="{00000000-0004-0000-0C00-0000580D0000}"/>
    <hyperlink ref="N1730" r:id="rId3418" xr:uid="{00000000-0004-0000-0C00-0000590D0000}"/>
    <hyperlink ref="O1730" r:id="rId3419" xr:uid="{00000000-0004-0000-0C00-00005A0D0000}"/>
    <hyperlink ref="N1731" r:id="rId3420" xr:uid="{00000000-0004-0000-0C00-00005B0D0000}"/>
    <hyperlink ref="O1731" r:id="rId3421" xr:uid="{00000000-0004-0000-0C00-00005C0D0000}"/>
    <hyperlink ref="N1732" r:id="rId3422" xr:uid="{00000000-0004-0000-0C00-00005D0D0000}"/>
    <hyperlink ref="O1732" r:id="rId3423" xr:uid="{00000000-0004-0000-0C00-00005E0D0000}"/>
    <hyperlink ref="N1733" r:id="rId3424" xr:uid="{00000000-0004-0000-0C00-00005F0D0000}"/>
    <hyperlink ref="O1733" r:id="rId3425" xr:uid="{00000000-0004-0000-0C00-0000600D0000}"/>
    <hyperlink ref="N1734" r:id="rId3426" xr:uid="{00000000-0004-0000-0C00-0000610D0000}"/>
    <hyperlink ref="O1734" r:id="rId3427" xr:uid="{00000000-0004-0000-0C00-0000620D0000}"/>
    <hyperlink ref="N1735" r:id="rId3428" xr:uid="{00000000-0004-0000-0C00-0000630D0000}"/>
    <hyperlink ref="O1735" r:id="rId3429" xr:uid="{00000000-0004-0000-0C00-0000640D0000}"/>
    <hyperlink ref="N1736" r:id="rId3430" xr:uid="{00000000-0004-0000-0C00-0000650D0000}"/>
    <hyperlink ref="O1736" r:id="rId3431" xr:uid="{00000000-0004-0000-0C00-0000660D0000}"/>
    <hyperlink ref="N1737" r:id="rId3432" xr:uid="{00000000-0004-0000-0C00-0000670D0000}"/>
    <hyperlink ref="O1737" r:id="rId3433" xr:uid="{00000000-0004-0000-0C00-0000680D0000}"/>
    <hyperlink ref="N1738" r:id="rId3434" xr:uid="{00000000-0004-0000-0C00-0000690D0000}"/>
    <hyperlink ref="O1738" r:id="rId3435" xr:uid="{00000000-0004-0000-0C00-00006A0D0000}"/>
    <hyperlink ref="N1739" r:id="rId3436" xr:uid="{00000000-0004-0000-0C00-00006B0D0000}"/>
    <hyperlink ref="O1739" r:id="rId3437" xr:uid="{00000000-0004-0000-0C00-00006C0D0000}"/>
    <hyperlink ref="N1740" r:id="rId3438" xr:uid="{00000000-0004-0000-0C00-00006D0D0000}"/>
    <hyperlink ref="O1740" r:id="rId3439" xr:uid="{00000000-0004-0000-0C00-00006E0D0000}"/>
    <hyperlink ref="N1741" r:id="rId3440" xr:uid="{00000000-0004-0000-0C00-00006F0D0000}"/>
    <hyperlink ref="O1741" r:id="rId3441" xr:uid="{00000000-0004-0000-0C00-0000700D0000}"/>
    <hyperlink ref="N1742" r:id="rId3442" xr:uid="{00000000-0004-0000-0C00-0000710D0000}"/>
    <hyperlink ref="O1742" r:id="rId3443" xr:uid="{00000000-0004-0000-0C00-0000720D0000}"/>
    <hyperlink ref="N1743" r:id="rId3444" xr:uid="{00000000-0004-0000-0C00-0000730D0000}"/>
    <hyperlink ref="O1743" r:id="rId3445" xr:uid="{00000000-0004-0000-0C00-0000740D0000}"/>
    <hyperlink ref="N1744" r:id="rId3446" xr:uid="{00000000-0004-0000-0C00-0000750D0000}"/>
    <hyperlink ref="O1744" r:id="rId3447" xr:uid="{00000000-0004-0000-0C00-0000760D0000}"/>
    <hyperlink ref="N1745" r:id="rId3448" xr:uid="{00000000-0004-0000-0C00-0000770D0000}"/>
    <hyperlink ref="O1745" r:id="rId3449" xr:uid="{00000000-0004-0000-0C00-0000780D0000}"/>
    <hyperlink ref="N1746" r:id="rId3450" xr:uid="{00000000-0004-0000-0C00-0000790D0000}"/>
    <hyperlink ref="O1746" r:id="rId3451" xr:uid="{00000000-0004-0000-0C00-00007A0D0000}"/>
    <hyperlink ref="N1747" r:id="rId3452" xr:uid="{00000000-0004-0000-0C00-00007B0D0000}"/>
    <hyperlink ref="O1747" r:id="rId3453" xr:uid="{00000000-0004-0000-0C00-00007C0D0000}"/>
    <hyperlink ref="N1748" r:id="rId3454" xr:uid="{00000000-0004-0000-0C00-00007D0D0000}"/>
    <hyperlink ref="O1748" r:id="rId3455" xr:uid="{00000000-0004-0000-0C00-00007E0D0000}"/>
    <hyperlink ref="N1749" r:id="rId3456" xr:uid="{00000000-0004-0000-0C00-00007F0D0000}"/>
    <hyperlink ref="O1749" r:id="rId3457" xr:uid="{00000000-0004-0000-0C00-0000800D0000}"/>
    <hyperlink ref="N1750" r:id="rId3458" xr:uid="{00000000-0004-0000-0C00-0000810D0000}"/>
    <hyperlink ref="O1750" r:id="rId3459" xr:uid="{00000000-0004-0000-0C00-0000820D0000}"/>
    <hyperlink ref="N1751" r:id="rId3460" xr:uid="{00000000-0004-0000-0C00-0000830D0000}"/>
    <hyperlink ref="O1751" r:id="rId3461" xr:uid="{00000000-0004-0000-0C00-0000840D0000}"/>
    <hyperlink ref="N1752" r:id="rId3462" xr:uid="{00000000-0004-0000-0C00-0000850D0000}"/>
    <hyperlink ref="O1752" r:id="rId3463" xr:uid="{00000000-0004-0000-0C00-0000860D0000}"/>
    <hyperlink ref="N1753" r:id="rId3464" xr:uid="{00000000-0004-0000-0C00-0000870D0000}"/>
    <hyperlink ref="O1753" r:id="rId3465" xr:uid="{00000000-0004-0000-0C00-0000880D0000}"/>
    <hyperlink ref="N1754" r:id="rId3466" xr:uid="{00000000-0004-0000-0C00-0000890D0000}"/>
    <hyperlink ref="O1754" r:id="rId3467" xr:uid="{00000000-0004-0000-0C00-00008A0D0000}"/>
    <hyperlink ref="N1755" r:id="rId3468" xr:uid="{00000000-0004-0000-0C00-00008B0D0000}"/>
    <hyperlink ref="O1755" r:id="rId3469" xr:uid="{00000000-0004-0000-0C00-00008C0D0000}"/>
    <hyperlink ref="N1756" r:id="rId3470" xr:uid="{00000000-0004-0000-0C00-00008D0D0000}"/>
    <hyperlink ref="O1756" r:id="rId3471" xr:uid="{00000000-0004-0000-0C00-00008E0D0000}"/>
    <hyperlink ref="N1757" r:id="rId3472" xr:uid="{00000000-0004-0000-0C00-00008F0D0000}"/>
    <hyperlink ref="O1757" r:id="rId3473" xr:uid="{00000000-0004-0000-0C00-0000900D0000}"/>
    <hyperlink ref="N1758" r:id="rId3474" xr:uid="{00000000-0004-0000-0C00-0000910D0000}"/>
    <hyperlink ref="O1758" r:id="rId3475" xr:uid="{00000000-0004-0000-0C00-0000920D0000}"/>
    <hyperlink ref="N1759" r:id="rId3476" xr:uid="{00000000-0004-0000-0C00-0000930D0000}"/>
    <hyperlink ref="O1759" r:id="rId3477" xr:uid="{00000000-0004-0000-0C00-0000940D0000}"/>
    <hyperlink ref="N1760" r:id="rId3478" xr:uid="{00000000-0004-0000-0C00-0000950D0000}"/>
    <hyperlink ref="O1760" r:id="rId3479" xr:uid="{00000000-0004-0000-0C00-0000960D0000}"/>
    <hyperlink ref="N1761" r:id="rId3480" xr:uid="{00000000-0004-0000-0C00-0000970D0000}"/>
    <hyperlink ref="O1761" r:id="rId3481" xr:uid="{00000000-0004-0000-0C00-0000980D0000}"/>
    <hyperlink ref="N1762" r:id="rId3482" xr:uid="{00000000-0004-0000-0C00-0000990D0000}"/>
    <hyperlink ref="O1762" r:id="rId3483" xr:uid="{00000000-0004-0000-0C00-00009A0D0000}"/>
    <hyperlink ref="N1763" r:id="rId3484" xr:uid="{00000000-0004-0000-0C00-00009B0D0000}"/>
    <hyperlink ref="O1763" r:id="rId3485" xr:uid="{00000000-0004-0000-0C00-00009C0D0000}"/>
    <hyperlink ref="N1764" r:id="rId3486" xr:uid="{00000000-0004-0000-0C00-00009D0D0000}"/>
    <hyperlink ref="O1764" r:id="rId3487" xr:uid="{00000000-0004-0000-0C00-00009E0D0000}"/>
    <hyperlink ref="N1765" r:id="rId3488" xr:uid="{00000000-0004-0000-0C00-00009F0D0000}"/>
    <hyperlink ref="O1765" r:id="rId3489" xr:uid="{00000000-0004-0000-0C00-0000A00D0000}"/>
    <hyperlink ref="N1766" r:id="rId3490" xr:uid="{00000000-0004-0000-0C00-0000A10D0000}"/>
    <hyperlink ref="O1766" r:id="rId3491" xr:uid="{00000000-0004-0000-0C00-0000A20D0000}"/>
    <hyperlink ref="N1767" r:id="rId3492" xr:uid="{00000000-0004-0000-0C00-0000A30D0000}"/>
    <hyperlink ref="O1767" r:id="rId3493" xr:uid="{00000000-0004-0000-0C00-0000A40D0000}"/>
    <hyperlink ref="N1768" r:id="rId3494" xr:uid="{00000000-0004-0000-0C00-0000A50D0000}"/>
    <hyperlink ref="O1768" r:id="rId3495" xr:uid="{00000000-0004-0000-0C00-0000A60D0000}"/>
    <hyperlink ref="N1769" r:id="rId3496" xr:uid="{00000000-0004-0000-0C00-0000A70D0000}"/>
    <hyperlink ref="O1769" r:id="rId3497" xr:uid="{00000000-0004-0000-0C00-0000A80D0000}"/>
    <hyperlink ref="N1770" r:id="rId3498" xr:uid="{00000000-0004-0000-0C00-0000A90D0000}"/>
    <hyperlink ref="O1770" r:id="rId3499" xr:uid="{00000000-0004-0000-0C00-0000AA0D0000}"/>
    <hyperlink ref="N1771" r:id="rId3500" xr:uid="{00000000-0004-0000-0C00-0000AB0D0000}"/>
    <hyperlink ref="O1771" r:id="rId3501" xr:uid="{00000000-0004-0000-0C00-0000AC0D0000}"/>
    <hyperlink ref="N1772" r:id="rId3502" xr:uid="{00000000-0004-0000-0C00-0000AD0D0000}"/>
    <hyperlink ref="O1772" r:id="rId3503" xr:uid="{00000000-0004-0000-0C00-0000AE0D0000}"/>
    <hyperlink ref="N1773" r:id="rId3504" xr:uid="{00000000-0004-0000-0C00-0000AF0D0000}"/>
    <hyperlink ref="O1773" r:id="rId3505" xr:uid="{00000000-0004-0000-0C00-0000B00D0000}"/>
    <hyperlink ref="N1774" r:id="rId3506" xr:uid="{00000000-0004-0000-0C00-0000B10D0000}"/>
    <hyperlink ref="O1774" r:id="rId3507" xr:uid="{00000000-0004-0000-0C00-0000B20D0000}"/>
    <hyperlink ref="N1775" r:id="rId3508" xr:uid="{00000000-0004-0000-0C00-0000B30D0000}"/>
    <hyperlink ref="O1775" r:id="rId3509" xr:uid="{00000000-0004-0000-0C00-0000B40D0000}"/>
    <hyperlink ref="N1776" r:id="rId3510" xr:uid="{00000000-0004-0000-0C00-0000B50D0000}"/>
    <hyperlink ref="O1776" r:id="rId3511" xr:uid="{00000000-0004-0000-0C00-0000B60D0000}"/>
    <hyperlink ref="N1777" r:id="rId3512" xr:uid="{00000000-0004-0000-0C00-0000B70D0000}"/>
    <hyperlink ref="O1777" r:id="rId3513" xr:uid="{00000000-0004-0000-0C00-0000B80D0000}"/>
    <hyperlink ref="N1778" r:id="rId3514" xr:uid="{00000000-0004-0000-0C00-0000B90D0000}"/>
    <hyperlink ref="O1778" r:id="rId3515" xr:uid="{00000000-0004-0000-0C00-0000BA0D0000}"/>
    <hyperlink ref="N1779" r:id="rId3516" xr:uid="{00000000-0004-0000-0C00-0000BB0D0000}"/>
    <hyperlink ref="O1779" r:id="rId3517" xr:uid="{00000000-0004-0000-0C00-0000BC0D0000}"/>
    <hyperlink ref="N1780" r:id="rId3518" xr:uid="{00000000-0004-0000-0C00-0000BD0D0000}"/>
    <hyperlink ref="O1780" r:id="rId3519" xr:uid="{00000000-0004-0000-0C00-0000BE0D0000}"/>
    <hyperlink ref="N1781" r:id="rId3520" xr:uid="{00000000-0004-0000-0C00-0000BF0D0000}"/>
    <hyperlink ref="O1781" r:id="rId3521" xr:uid="{00000000-0004-0000-0C00-0000C00D0000}"/>
    <hyperlink ref="N1782" r:id="rId3522" xr:uid="{00000000-0004-0000-0C00-0000C10D0000}"/>
    <hyperlink ref="O1782" r:id="rId3523" xr:uid="{00000000-0004-0000-0C00-0000C20D0000}"/>
    <hyperlink ref="N1783" r:id="rId3524" xr:uid="{00000000-0004-0000-0C00-0000C30D0000}"/>
    <hyperlink ref="O1783" r:id="rId3525" xr:uid="{00000000-0004-0000-0C00-0000C40D0000}"/>
    <hyperlink ref="N1784" r:id="rId3526" xr:uid="{00000000-0004-0000-0C00-0000C50D0000}"/>
    <hyperlink ref="O1784" r:id="rId3527" xr:uid="{00000000-0004-0000-0C00-0000C60D0000}"/>
    <hyperlink ref="N1785" r:id="rId3528" xr:uid="{00000000-0004-0000-0C00-0000C70D0000}"/>
    <hyperlink ref="O1785" r:id="rId3529" xr:uid="{00000000-0004-0000-0C00-0000C80D0000}"/>
    <hyperlink ref="N1786" r:id="rId3530" xr:uid="{00000000-0004-0000-0C00-0000C90D0000}"/>
    <hyperlink ref="O1786" r:id="rId3531" xr:uid="{00000000-0004-0000-0C00-0000CA0D0000}"/>
    <hyperlink ref="N1787" r:id="rId3532" xr:uid="{00000000-0004-0000-0C00-0000CB0D0000}"/>
    <hyperlink ref="O1787" r:id="rId3533" xr:uid="{00000000-0004-0000-0C00-0000CC0D0000}"/>
    <hyperlink ref="N1788" r:id="rId3534" xr:uid="{00000000-0004-0000-0C00-0000CD0D0000}"/>
    <hyperlink ref="O1788" r:id="rId3535" xr:uid="{00000000-0004-0000-0C00-0000CE0D0000}"/>
    <hyperlink ref="N1789" r:id="rId3536" xr:uid="{00000000-0004-0000-0C00-0000CF0D0000}"/>
    <hyperlink ref="O1789" r:id="rId3537" xr:uid="{00000000-0004-0000-0C00-0000D00D0000}"/>
    <hyperlink ref="N1790" r:id="rId3538" xr:uid="{00000000-0004-0000-0C00-0000D10D0000}"/>
    <hyperlink ref="O1790" r:id="rId3539" xr:uid="{00000000-0004-0000-0C00-0000D20D0000}"/>
    <hyperlink ref="N1791" r:id="rId3540" xr:uid="{00000000-0004-0000-0C00-0000D30D0000}"/>
    <hyperlink ref="O1791" r:id="rId3541" xr:uid="{00000000-0004-0000-0C00-0000D40D0000}"/>
    <hyperlink ref="N1792" r:id="rId3542" xr:uid="{00000000-0004-0000-0C00-0000D50D0000}"/>
    <hyperlink ref="O1792" r:id="rId3543" xr:uid="{00000000-0004-0000-0C00-0000D60D0000}"/>
    <hyperlink ref="N1793" r:id="rId3544" xr:uid="{00000000-0004-0000-0C00-0000D70D0000}"/>
    <hyperlink ref="O1793" r:id="rId3545" xr:uid="{00000000-0004-0000-0C00-0000D80D0000}"/>
    <hyperlink ref="N1794" r:id="rId3546" xr:uid="{00000000-0004-0000-0C00-0000D90D0000}"/>
    <hyperlink ref="O1794" r:id="rId3547" xr:uid="{00000000-0004-0000-0C00-0000DA0D0000}"/>
    <hyperlink ref="N1795" r:id="rId3548" xr:uid="{00000000-0004-0000-0C00-0000DB0D0000}"/>
    <hyperlink ref="O1795" r:id="rId3549" xr:uid="{00000000-0004-0000-0C00-0000DC0D0000}"/>
    <hyperlink ref="N1796" r:id="rId3550" xr:uid="{00000000-0004-0000-0C00-0000DD0D0000}"/>
    <hyperlink ref="O1796" r:id="rId3551" xr:uid="{00000000-0004-0000-0C00-0000DE0D0000}"/>
    <hyperlink ref="N1797" r:id="rId3552" xr:uid="{00000000-0004-0000-0C00-0000DF0D0000}"/>
    <hyperlink ref="O1797" r:id="rId3553" xr:uid="{00000000-0004-0000-0C00-0000E00D0000}"/>
    <hyperlink ref="N1798" r:id="rId3554" xr:uid="{00000000-0004-0000-0C00-0000E10D0000}"/>
    <hyperlink ref="O1798" r:id="rId3555" xr:uid="{00000000-0004-0000-0C00-0000E20D0000}"/>
    <hyperlink ref="N1799" r:id="rId3556" xr:uid="{00000000-0004-0000-0C00-0000E30D0000}"/>
    <hyperlink ref="O1799" r:id="rId3557" xr:uid="{00000000-0004-0000-0C00-0000E40D0000}"/>
    <hyperlink ref="N1800" r:id="rId3558" xr:uid="{00000000-0004-0000-0C00-0000E50D0000}"/>
    <hyperlink ref="O1800" r:id="rId3559" xr:uid="{00000000-0004-0000-0C00-0000E60D0000}"/>
    <hyperlink ref="N1801" r:id="rId3560" xr:uid="{00000000-0004-0000-0C00-0000E70D0000}"/>
    <hyperlink ref="O1801" r:id="rId3561" xr:uid="{00000000-0004-0000-0C00-0000E80D0000}"/>
    <hyperlink ref="N1802" r:id="rId3562" xr:uid="{00000000-0004-0000-0C00-0000E90D0000}"/>
    <hyperlink ref="O1802" r:id="rId3563" xr:uid="{00000000-0004-0000-0C00-0000EA0D0000}"/>
    <hyperlink ref="N1803" r:id="rId3564" xr:uid="{00000000-0004-0000-0C00-0000EB0D0000}"/>
    <hyperlink ref="O1803" r:id="rId3565" xr:uid="{00000000-0004-0000-0C00-0000EC0D0000}"/>
    <hyperlink ref="N1804" r:id="rId3566" xr:uid="{00000000-0004-0000-0C00-0000ED0D0000}"/>
    <hyperlink ref="N1805" r:id="rId3567" xr:uid="{00000000-0004-0000-0C00-0000EE0D0000}"/>
    <hyperlink ref="N1806" r:id="rId3568" xr:uid="{00000000-0004-0000-0C00-0000EF0D0000}"/>
    <hyperlink ref="O1806" r:id="rId3569" xr:uid="{00000000-0004-0000-0C00-0000F00D0000}"/>
    <hyperlink ref="N1807" r:id="rId3570" xr:uid="{00000000-0004-0000-0C00-0000F10D0000}"/>
    <hyperlink ref="O1807" r:id="rId3571" xr:uid="{00000000-0004-0000-0C00-0000F20D0000}"/>
    <hyperlink ref="N1808" r:id="rId3572" xr:uid="{00000000-0004-0000-0C00-0000F30D0000}"/>
    <hyperlink ref="O1808" r:id="rId3573" xr:uid="{00000000-0004-0000-0C00-0000F40D0000}"/>
    <hyperlink ref="N1809" r:id="rId3574" xr:uid="{00000000-0004-0000-0C00-0000F50D0000}"/>
    <hyperlink ref="O1809" r:id="rId3575" xr:uid="{00000000-0004-0000-0C00-0000F60D0000}"/>
    <hyperlink ref="N1810" r:id="rId3576" xr:uid="{00000000-0004-0000-0C00-0000F70D0000}"/>
    <hyperlink ref="O1810" r:id="rId3577" xr:uid="{00000000-0004-0000-0C00-0000F80D0000}"/>
    <hyperlink ref="N1811" r:id="rId3578" xr:uid="{00000000-0004-0000-0C00-0000F90D0000}"/>
    <hyperlink ref="O1811" r:id="rId3579" xr:uid="{00000000-0004-0000-0C00-0000FA0D0000}"/>
    <hyperlink ref="N1812" r:id="rId3580" xr:uid="{00000000-0004-0000-0C00-0000FB0D0000}"/>
    <hyperlink ref="O1812" r:id="rId3581" xr:uid="{00000000-0004-0000-0C00-0000FC0D0000}"/>
    <hyperlink ref="N1813" r:id="rId3582" xr:uid="{00000000-0004-0000-0C00-0000FD0D0000}"/>
    <hyperlink ref="O1813" r:id="rId3583" xr:uid="{00000000-0004-0000-0C00-0000FE0D0000}"/>
    <hyperlink ref="N1814" r:id="rId3584" xr:uid="{00000000-0004-0000-0C00-0000FF0D0000}"/>
    <hyperlink ref="O1814" r:id="rId3585" xr:uid="{00000000-0004-0000-0C00-0000000E0000}"/>
    <hyperlink ref="N1815" r:id="rId3586" xr:uid="{00000000-0004-0000-0C00-0000010E0000}"/>
    <hyperlink ref="N1816" r:id="rId3587" xr:uid="{00000000-0004-0000-0C00-0000020E0000}"/>
    <hyperlink ref="O1816" r:id="rId3588" xr:uid="{00000000-0004-0000-0C00-0000030E0000}"/>
    <hyperlink ref="N1817" r:id="rId3589" xr:uid="{00000000-0004-0000-0C00-0000040E0000}"/>
    <hyperlink ref="O1817" r:id="rId3590" xr:uid="{00000000-0004-0000-0C00-0000050E0000}"/>
    <hyperlink ref="N1818" r:id="rId3591" xr:uid="{00000000-0004-0000-0C00-0000060E0000}"/>
    <hyperlink ref="N1819" r:id="rId3592" xr:uid="{00000000-0004-0000-0C00-0000070E0000}"/>
    <hyperlink ref="O1819" r:id="rId3593" xr:uid="{00000000-0004-0000-0C00-0000080E0000}"/>
    <hyperlink ref="N1820" r:id="rId3594" xr:uid="{00000000-0004-0000-0C00-0000090E0000}"/>
    <hyperlink ref="O1820" r:id="rId3595" xr:uid="{00000000-0004-0000-0C00-00000A0E0000}"/>
    <hyperlink ref="N1821" r:id="rId3596" xr:uid="{00000000-0004-0000-0C00-00000B0E0000}"/>
    <hyperlink ref="O1821" r:id="rId3597" xr:uid="{00000000-0004-0000-0C00-00000C0E0000}"/>
    <hyperlink ref="N1822" r:id="rId3598" xr:uid="{00000000-0004-0000-0C00-00000D0E0000}"/>
    <hyperlink ref="O1822" r:id="rId3599" xr:uid="{00000000-0004-0000-0C00-00000E0E0000}"/>
    <hyperlink ref="N1823" r:id="rId3600" xr:uid="{00000000-0004-0000-0C00-00000F0E0000}"/>
    <hyperlink ref="O1823" r:id="rId3601" xr:uid="{00000000-0004-0000-0C00-0000100E0000}"/>
    <hyperlink ref="N1824" r:id="rId3602" xr:uid="{00000000-0004-0000-0C00-0000110E0000}"/>
    <hyperlink ref="O1824" r:id="rId3603" xr:uid="{00000000-0004-0000-0C00-0000120E0000}"/>
    <hyperlink ref="N1825" r:id="rId3604" xr:uid="{00000000-0004-0000-0C00-0000130E0000}"/>
    <hyperlink ref="O1825" r:id="rId3605" xr:uid="{00000000-0004-0000-0C00-0000140E0000}"/>
    <hyperlink ref="N1826" r:id="rId3606" xr:uid="{00000000-0004-0000-0C00-0000150E0000}"/>
    <hyperlink ref="O1826" r:id="rId3607" xr:uid="{00000000-0004-0000-0C00-0000160E0000}"/>
    <hyperlink ref="N1827" r:id="rId3608" xr:uid="{00000000-0004-0000-0C00-0000170E0000}"/>
    <hyperlink ref="O1827" r:id="rId3609" xr:uid="{00000000-0004-0000-0C00-0000180E0000}"/>
    <hyperlink ref="N1828" r:id="rId3610" xr:uid="{00000000-0004-0000-0C00-0000190E0000}"/>
    <hyperlink ref="O1828" r:id="rId3611" xr:uid="{00000000-0004-0000-0C00-00001A0E0000}"/>
    <hyperlink ref="N1829" r:id="rId3612" xr:uid="{00000000-0004-0000-0C00-00001B0E0000}"/>
    <hyperlink ref="O1829" r:id="rId3613" xr:uid="{00000000-0004-0000-0C00-00001C0E0000}"/>
    <hyperlink ref="N1830" r:id="rId3614" xr:uid="{00000000-0004-0000-0C00-00001D0E0000}"/>
    <hyperlink ref="O1830" r:id="rId3615" xr:uid="{00000000-0004-0000-0C00-00001E0E0000}"/>
    <hyperlink ref="N1831" r:id="rId3616" xr:uid="{00000000-0004-0000-0C00-00001F0E0000}"/>
    <hyperlink ref="O1831" r:id="rId3617" xr:uid="{00000000-0004-0000-0C00-0000200E0000}"/>
    <hyperlink ref="N1832" r:id="rId3618" xr:uid="{00000000-0004-0000-0C00-0000210E0000}"/>
    <hyperlink ref="O1832" r:id="rId3619" xr:uid="{00000000-0004-0000-0C00-0000220E0000}"/>
    <hyperlink ref="N1833" r:id="rId3620" xr:uid="{00000000-0004-0000-0C00-0000230E0000}"/>
    <hyperlink ref="O1833" r:id="rId3621" xr:uid="{00000000-0004-0000-0C00-0000240E0000}"/>
    <hyperlink ref="N1834" r:id="rId3622" xr:uid="{00000000-0004-0000-0C00-0000250E0000}"/>
    <hyperlink ref="O1834" r:id="rId3623" xr:uid="{00000000-0004-0000-0C00-0000260E0000}"/>
    <hyperlink ref="N1835" r:id="rId3624" xr:uid="{00000000-0004-0000-0C00-0000270E0000}"/>
    <hyperlink ref="O1835" r:id="rId3625" xr:uid="{00000000-0004-0000-0C00-0000280E0000}"/>
    <hyperlink ref="N1836" r:id="rId3626" xr:uid="{00000000-0004-0000-0C00-0000290E0000}"/>
    <hyperlink ref="O1836" r:id="rId3627" xr:uid="{00000000-0004-0000-0C00-00002A0E0000}"/>
    <hyperlink ref="N1837" r:id="rId3628" xr:uid="{00000000-0004-0000-0C00-00002B0E0000}"/>
    <hyperlink ref="O1837" r:id="rId3629" xr:uid="{00000000-0004-0000-0C00-00002C0E0000}"/>
    <hyperlink ref="N1838" r:id="rId3630" xr:uid="{00000000-0004-0000-0C00-00002D0E0000}"/>
    <hyperlink ref="O1838" r:id="rId3631" xr:uid="{00000000-0004-0000-0C00-00002E0E0000}"/>
    <hyperlink ref="N1839" r:id="rId3632" xr:uid="{00000000-0004-0000-0C00-00002F0E0000}"/>
    <hyperlink ref="O1839" r:id="rId3633" xr:uid="{00000000-0004-0000-0C00-0000300E0000}"/>
    <hyperlink ref="N1840" r:id="rId3634" xr:uid="{00000000-0004-0000-0C00-0000310E0000}"/>
    <hyperlink ref="O1840" r:id="rId3635" xr:uid="{00000000-0004-0000-0C00-0000320E0000}"/>
    <hyperlink ref="N1841" r:id="rId3636" xr:uid="{00000000-0004-0000-0C00-0000330E0000}"/>
    <hyperlink ref="O1841" r:id="rId3637" xr:uid="{00000000-0004-0000-0C00-0000340E0000}"/>
    <hyperlink ref="N1842" r:id="rId3638" xr:uid="{00000000-0004-0000-0C00-0000350E0000}"/>
    <hyperlink ref="O1842" r:id="rId3639" xr:uid="{00000000-0004-0000-0C00-0000360E0000}"/>
    <hyperlink ref="N1843" r:id="rId3640" xr:uid="{00000000-0004-0000-0C00-0000370E0000}"/>
    <hyperlink ref="O1843" r:id="rId3641" xr:uid="{00000000-0004-0000-0C00-0000380E0000}"/>
    <hyperlink ref="N1844" r:id="rId3642" xr:uid="{00000000-0004-0000-0C00-0000390E0000}"/>
    <hyperlink ref="O1844" r:id="rId3643" xr:uid="{00000000-0004-0000-0C00-00003A0E0000}"/>
    <hyperlink ref="N1845" r:id="rId3644" xr:uid="{00000000-0004-0000-0C00-00003B0E0000}"/>
    <hyperlink ref="O1845" r:id="rId3645" xr:uid="{00000000-0004-0000-0C00-00003C0E0000}"/>
    <hyperlink ref="N1846" r:id="rId3646" xr:uid="{00000000-0004-0000-0C00-00003D0E0000}"/>
    <hyperlink ref="O1846" r:id="rId3647" xr:uid="{00000000-0004-0000-0C00-00003E0E0000}"/>
    <hyperlink ref="N1847" r:id="rId3648" xr:uid="{00000000-0004-0000-0C00-00003F0E0000}"/>
    <hyperlink ref="O1847" r:id="rId3649" xr:uid="{00000000-0004-0000-0C00-0000400E0000}"/>
    <hyperlink ref="N1848" r:id="rId3650" xr:uid="{00000000-0004-0000-0C00-0000410E0000}"/>
    <hyperlink ref="O1848" r:id="rId3651" xr:uid="{00000000-0004-0000-0C00-0000420E0000}"/>
    <hyperlink ref="N1849" r:id="rId3652" xr:uid="{00000000-0004-0000-0C00-0000430E0000}"/>
    <hyperlink ref="O1849" r:id="rId3653" xr:uid="{00000000-0004-0000-0C00-0000440E0000}"/>
    <hyperlink ref="N1850" r:id="rId3654" xr:uid="{00000000-0004-0000-0C00-0000450E0000}"/>
    <hyperlink ref="O1850" r:id="rId3655" xr:uid="{00000000-0004-0000-0C00-0000460E0000}"/>
    <hyperlink ref="N1851" r:id="rId3656" xr:uid="{00000000-0004-0000-0C00-0000470E0000}"/>
    <hyperlink ref="O1851" r:id="rId3657" xr:uid="{00000000-0004-0000-0C00-0000480E0000}"/>
    <hyperlink ref="N1852" r:id="rId3658" xr:uid="{00000000-0004-0000-0C00-0000490E0000}"/>
    <hyperlink ref="O1852" r:id="rId3659" xr:uid="{00000000-0004-0000-0C00-00004A0E0000}"/>
    <hyperlink ref="N1853" r:id="rId3660" xr:uid="{00000000-0004-0000-0C00-00004B0E0000}"/>
    <hyperlink ref="N1854" r:id="rId3661" xr:uid="{00000000-0004-0000-0C00-00004C0E0000}"/>
    <hyperlink ref="O1854" r:id="rId3662" xr:uid="{00000000-0004-0000-0C00-00004D0E0000}"/>
    <hyperlink ref="N1855" r:id="rId3663" xr:uid="{00000000-0004-0000-0C00-00004E0E0000}"/>
    <hyperlink ref="O1855" r:id="rId3664" xr:uid="{00000000-0004-0000-0C00-00004F0E0000}"/>
    <hyperlink ref="N1856" r:id="rId3665" xr:uid="{00000000-0004-0000-0C00-0000500E0000}"/>
    <hyperlink ref="O1856" r:id="rId3666" xr:uid="{00000000-0004-0000-0C00-0000510E0000}"/>
    <hyperlink ref="N1857" r:id="rId3667" xr:uid="{00000000-0004-0000-0C00-0000520E0000}"/>
    <hyperlink ref="O1857" r:id="rId3668" xr:uid="{00000000-0004-0000-0C00-0000530E0000}"/>
    <hyperlink ref="N1858" r:id="rId3669" xr:uid="{00000000-0004-0000-0C00-0000540E0000}"/>
    <hyperlink ref="O1858" r:id="rId3670" xr:uid="{00000000-0004-0000-0C00-0000550E0000}"/>
    <hyperlink ref="N1859" r:id="rId3671" xr:uid="{00000000-0004-0000-0C00-0000560E0000}"/>
    <hyperlink ref="O1859" r:id="rId3672" xr:uid="{00000000-0004-0000-0C00-0000570E0000}"/>
    <hyperlink ref="N1860" r:id="rId3673" xr:uid="{00000000-0004-0000-0C00-0000580E0000}"/>
    <hyperlink ref="O1860" r:id="rId3674" xr:uid="{00000000-0004-0000-0C00-0000590E0000}"/>
    <hyperlink ref="N1861" r:id="rId3675" xr:uid="{00000000-0004-0000-0C00-00005A0E0000}"/>
    <hyperlink ref="O1861" r:id="rId3676" xr:uid="{00000000-0004-0000-0C00-00005B0E0000}"/>
    <hyperlink ref="N1862" r:id="rId3677" xr:uid="{00000000-0004-0000-0C00-00005C0E0000}"/>
    <hyperlink ref="O1862" r:id="rId3678" xr:uid="{00000000-0004-0000-0C00-00005D0E0000}"/>
    <hyperlink ref="N1863" r:id="rId3679" xr:uid="{00000000-0004-0000-0C00-00005E0E0000}"/>
    <hyperlink ref="O1863" r:id="rId3680" xr:uid="{00000000-0004-0000-0C00-00005F0E0000}"/>
    <hyperlink ref="N1864" r:id="rId3681" xr:uid="{00000000-0004-0000-0C00-0000600E0000}"/>
    <hyperlink ref="O1864" r:id="rId3682" xr:uid="{00000000-0004-0000-0C00-0000610E0000}"/>
    <hyperlink ref="N1865" r:id="rId3683" xr:uid="{00000000-0004-0000-0C00-0000620E0000}"/>
    <hyperlink ref="O1865" r:id="rId3684" xr:uid="{00000000-0004-0000-0C00-0000630E0000}"/>
    <hyperlink ref="N1866" r:id="rId3685" xr:uid="{00000000-0004-0000-0C00-0000640E0000}"/>
    <hyperlink ref="O1866" r:id="rId3686" xr:uid="{00000000-0004-0000-0C00-0000650E0000}"/>
    <hyperlink ref="N1867" r:id="rId3687" xr:uid="{00000000-0004-0000-0C00-0000660E0000}"/>
    <hyperlink ref="O1867" r:id="rId3688" xr:uid="{00000000-0004-0000-0C00-0000670E0000}"/>
    <hyperlink ref="N1868" r:id="rId3689" xr:uid="{00000000-0004-0000-0C00-0000680E0000}"/>
    <hyperlink ref="O1868" r:id="rId3690" xr:uid="{00000000-0004-0000-0C00-0000690E0000}"/>
    <hyperlink ref="N1869" r:id="rId3691" xr:uid="{00000000-0004-0000-0C00-00006A0E0000}"/>
    <hyperlink ref="O1869" r:id="rId3692" xr:uid="{00000000-0004-0000-0C00-00006B0E0000}"/>
    <hyperlink ref="N1870" r:id="rId3693" xr:uid="{00000000-0004-0000-0C00-00006C0E0000}"/>
    <hyperlink ref="O1870" r:id="rId3694" xr:uid="{00000000-0004-0000-0C00-00006D0E0000}"/>
    <hyperlink ref="N1871" r:id="rId3695" xr:uid="{00000000-0004-0000-0C00-00006E0E0000}"/>
    <hyperlink ref="O1871" r:id="rId3696" xr:uid="{00000000-0004-0000-0C00-00006F0E0000}"/>
    <hyperlink ref="N1872" r:id="rId3697" xr:uid="{00000000-0004-0000-0C00-0000700E0000}"/>
    <hyperlink ref="O1872" r:id="rId3698" xr:uid="{00000000-0004-0000-0C00-0000710E0000}"/>
    <hyperlink ref="N1873" r:id="rId3699" xr:uid="{00000000-0004-0000-0C00-0000720E0000}"/>
    <hyperlink ref="O1873" r:id="rId3700" xr:uid="{00000000-0004-0000-0C00-0000730E0000}"/>
    <hyperlink ref="N1874" r:id="rId3701" xr:uid="{00000000-0004-0000-0C00-0000740E0000}"/>
    <hyperlink ref="O1874" r:id="rId3702" xr:uid="{00000000-0004-0000-0C00-0000750E0000}"/>
    <hyperlink ref="N1875" r:id="rId3703" xr:uid="{00000000-0004-0000-0C00-0000760E0000}"/>
    <hyperlink ref="O1875" r:id="rId3704" xr:uid="{00000000-0004-0000-0C00-0000770E0000}"/>
    <hyperlink ref="N1876" r:id="rId3705" xr:uid="{00000000-0004-0000-0C00-0000780E0000}"/>
    <hyperlink ref="O1876" r:id="rId3706" xr:uid="{00000000-0004-0000-0C00-0000790E0000}"/>
    <hyperlink ref="N1877" r:id="rId3707" xr:uid="{00000000-0004-0000-0C00-00007A0E0000}"/>
    <hyperlink ref="O1877" r:id="rId3708" xr:uid="{00000000-0004-0000-0C00-00007B0E0000}"/>
    <hyperlink ref="N1878" r:id="rId3709" xr:uid="{00000000-0004-0000-0C00-00007C0E0000}"/>
    <hyperlink ref="O1878" r:id="rId3710" xr:uid="{00000000-0004-0000-0C00-00007D0E0000}"/>
    <hyperlink ref="N1879" r:id="rId3711" xr:uid="{00000000-0004-0000-0C00-00007E0E0000}"/>
    <hyperlink ref="O1879" r:id="rId3712" xr:uid="{00000000-0004-0000-0C00-00007F0E0000}"/>
    <hyperlink ref="N1880" r:id="rId3713" xr:uid="{00000000-0004-0000-0C00-0000800E0000}"/>
    <hyperlink ref="O1880" r:id="rId3714" xr:uid="{00000000-0004-0000-0C00-0000810E0000}"/>
    <hyperlink ref="N1881" r:id="rId3715" xr:uid="{00000000-0004-0000-0C00-0000820E0000}"/>
    <hyperlink ref="O1881" r:id="rId3716" xr:uid="{00000000-0004-0000-0C00-0000830E0000}"/>
    <hyperlink ref="N1882" r:id="rId3717" xr:uid="{00000000-0004-0000-0C00-0000840E0000}"/>
    <hyperlink ref="O1882" r:id="rId3718" xr:uid="{00000000-0004-0000-0C00-0000850E0000}"/>
    <hyperlink ref="N1883" r:id="rId3719" xr:uid="{00000000-0004-0000-0C00-0000860E0000}"/>
    <hyperlink ref="O1883" r:id="rId3720" xr:uid="{00000000-0004-0000-0C00-0000870E0000}"/>
    <hyperlink ref="N1884" r:id="rId3721" xr:uid="{00000000-0004-0000-0C00-0000880E0000}"/>
    <hyperlink ref="O1884" r:id="rId3722" xr:uid="{00000000-0004-0000-0C00-0000890E0000}"/>
    <hyperlink ref="N1885" r:id="rId3723" xr:uid="{00000000-0004-0000-0C00-00008A0E0000}"/>
    <hyperlink ref="O1885" r:id="rId3724" xr:uid="{00000000-0004-0000-0C00-00008B0E0000}"/>
    <hyperlink ref="N1886" r:id="rId3725" xr:uid="{00000000-0004-0000-0C00-00008C0E0000}"/>
    <hyperlink ref="O1886" r:id="rId3726" xr:uid="{00000000-0004-0000-0C00-00008D0E0000}"/>
    <hyperlink ref="N1887" r:id="rId3727" xr:uid="{00000000-0004-0000-0C00-00008E0E0000}"/>
    <hyperlink ref="O1887" r:id="rId3728" xr:uid="{00000000-0004-0000-0C00-00008F0E0000}"/>
    <hyperlink ref="N1888" r:id="rId3729" xr:uid="{00000000-0004-0000-0C00-0000900E0000}"/>
    <hyperlink ref="O1888" r:id="rId3730" xr:uid="{00000000-0004-0000-0C00-0000910E0000}"/>
    <hyperlink ref="N1889" r:id="rId3731" xr:uid="{00000000-0004-0000-0C00-0000920E0000}"/>
    <hyperlink ref="O1889" r:id="rId3732" xr:uid="{00000000-0004-0000-0C00-0000930E0000}"/>
    <hyperlink ref="N1890" r:id="rId3733" xr:uid="{00000000-0004-0000-0C00-0000940E0000}"/>
    <hyperlink ref="O1890" r:id="rId3734" xr:uid="{00000000-0004-0000-0C00-0000950E0000}"/>
    <hyperlink ref="N1891" r:id="rId3735" xr:uid="{00000000-0004-0000-0C00-0000960E0000}"/>
    <hyperlink ref="O1891" r:id="rId3736" xr:uid="{00000000-0004-0000-0C00-0000970E0000}"/>
    <hyperlink ref="N1892" r:id="rId3737" xr:uid="{00000000-0004-0000-0C00-0000980E0000}"/>
    <hyperlink ref="O1892" r:id="rId3738" xr:uid="{00000000-0004-0000-0C00-0000990E0000}"/>
    <hyperlink ref="N1893" r:id="rId3739" xr:uid="{00000000-0004-0000-0C00-00009A0E0000}"/>
    <hyperlink ref="O1893" r:id="rId3740" xr:uid="{00000000-0004-0000-0C00-00009B0E0000}"/>
    <hyperlink ref="N1894" r:id="rId3741" xr:uid="{00000000-0004-0000-0C00-00009C0E0000}"/>
    <hyperlink ref="O1894" r:id="rId3742" xr:uid="{00000000-0004-0000-0C00-00009D0E0000}"/>
    <hyperlink ref="N1895" r:id="rId3743" xr:uid="{00000000-0004-0000-0C00-00009E0E0000}"/>
    <hyperlink ref="O1895" r:id="rId3744" xr:uid="{00000000-0004-0000-0C00-00009F0E0000}"/>
    <hyperlink ref="N1896" r:id="rId3745" xr:uid="{00000000-0004-0000-0C00-0000A00E0000}"/>
    <hyperlink ref="O1896" r:id="rId3746" xr:uid="{00000000-0004-0000-0C00-0000A10E0000}"/>
    <hyperlink ref="N1897" r:id="rId3747" xr:uid="{00000000-0004-0000-0C00-0000A20E0000}"/>
    <hyperlink ref="O1897" r:id="rId3748" xr:uid="{00000000-0004-0000-0C00-0000A30E0000}"/>
    <hyperlink ref="N1898" r:id="rId3749" xr:uid="{00000000-0004-0000-0C00-0000A40E0000}"/>
    <hyperlink ref="O1898" r:id="rId3750" xr:uid="{00000000-0004-0000-0C00-0000A50E0000}"/>
    <hyperlink ref="N1899" r:id="rId3751" xr:uid="{00000000-0004-0000-0C00-0000A60E0000}"/>
    <hyperlink ref="O1899" r:id="rId3752" xr:uid="{00000000-0004-0000-0C00-0000A70E0000}"/>
    <hyperlink ref="N1900" r:id="rId3753" xr:uid="{00000000-0004-0000-0C00-0000A80E0000}"/>
    <hyperlink ref="O1900" r:id="rId3754" xr:uid="{00000000-0004-0000-0C00-0000A90E0000}"/>
    <hyperlink ref="N1901" r:id="rId3755" xr:uid="{00000000-0004-0000-0C00-0000AA0E0000}"/>
    <hyperlink ref="O1901" r:id="rId3756" xr:uid="{00000000-0004-0000-0C00-0000AB0E0000}"/>
    <hyperlink ref="N1902" r:id="rId3757" xr:uid="{00000000-0004-0000-0C00-0000AC0E0000}"/>
    <hyperlink ref="O1902" r:id="rId3758" xr:uid="{00000000-0004-0000-0C00-0000AD0E0000}"/>
    <hyperlink ref="N1903" r:id="rId3759" xr:uid="{00000000-0004-0000-0C00-0000AE0E0000}"/>
    <hyperlink ref="O1903" r:id="rId3760" xr:uid="{00000000-0004-0000-0C00-0000AF0E0000}"/>
    <hyperlink ref="N1904" r:id="rId3761" xr:uid="{00000000-0004-0000-0C00-0000B00E0000}"/>
    <hyperlink ref="O1904" r:id="rId3762" xr:uid="{00000000-0004-0000-0C00-0000B10E0000}"/>
    <hyperlink ref="N1905" r:id="rId3763" xr:uid="{00000000-0004-0000-0C00-0000B20E0000}"/>
    <hyperlink ref="O1905" r:id="rId3764" xr:uid="{00000000-0004-0000-0C00-0000B30E0000}"/>
    <hyperlink ref="N1906" r:id="rId3765" xr:uid="{00000000-0004-0000-0C00-0000B40E0000}"/>
    <hyperlink ref="O1906" r:id="rId3766" xr:uid="{00000000-0004-0000-0C00-0000B50E0000}"/>
    <hyperlink ref="N1907" r:id="rId3767" xr:uid="{00000000-0004-0000-0C00-0000B60E0000}"/>
    <hyperlink ref="O1907" r:id="rId3768" xr:uid="{00000000-0004-0000-0C00-0000B70E0000}"/>
    <hyperlink ref="N1908" r:id="rId3769" xr:uid="{00000000-0004-0000-0C00-0000B80E0000}"/>
    <hyperlink ref="O1908" r:id="rId3770" xr:uid="{00000000-0004-0000-0C00-0000B90E0000}"/>
    <hyperlink ref="N1909" r:id="rId3771" xr:uid="{00000000-0004-0000-0C00-0000BA0E0000}"/>
    <hyperlink ref="O1909" r:id="rId3772" xr:uid="{00000000-0004-0000-0C00-0000BB0E0000}"/>
    <hyperlink ref="N1910" r:id="rId3773" xr:uid="{00000000-0004-0000-0C00-0000BC0E0000}"/>
    <hyperlink ref="O1910" r:id="rId3774" xr:uid="{00000000-0004-0000-0C00-0000BD0E0000}"/>
    <hyperlink ref="N1911" r:id="rId3775" xr:uid="{00000000-0004-0000-0C00-0000BE0E0000}"/>
    <hyperlink ref="O1911" r:id="rId3776" xr:uid="{00000000-0004-0000-0C00-0000BF0E0000}"/>
    <hyperlink ref="N1912" r:id="rId3777" xr:uid="{00000000-0004-0000-0C00-0000C00E0000}"/>
    <hyperlink ref="O1912" r:id="rId3778" xr:uid="{00000000-0004-0000-0C00-0000C10E0000}"/>
    <hyperlink ref="N1913" r:id="rId3779" xr:uid="{00000000-0004-0000-0C00-0000C20E0000}"/>
    <hyperlink ref="O1913" r:id="rId3780" xr:uid="{00000000-0004-0000-0C00-0000C30E0000}"/>
    <hyperlink ref="N1914" r:id="rId3781" xr:uid="{00000000-0004-0000-0C00-0000C40E0000}"/>
    <hyperlink ref="O1914" r:id="rId3782" xr:uid="{00000000-0004-0000-0C00-0000C50E0000}"/>
    <hyperlink ref="N1915" r:id="rId3783" xr:uid="{00000000-0004-0000-0C00-0000C60E0000}"/>
    <hyperlink ref="O1915" r:id="rId3784" xr:uid="{00000000-0004-0000-0C00-0000C70E0000}"/>
    <hyperlink ref="N1916" r:id="rId3785" xr:uid="{00000000-0004-0000-0C00-0000C80E0000}"/>
    <hyperlink ref="O1916" r:id="rId3786" xr:uid="{00000000-0004-0000-0C00-0000C90E0000}"/>
    <hyperlink ref="N1917" r:id="rId3787" xr:uid="{00000000-0004-0000-0C00-0000CA0E0000}"/>
    <hyperlink ref="O1917" r:id="rId3788" xr:uid="{00000000-0004-0000-0C00-0000CB0E0000}"/>
    <hyperlink ref="N1918" r:id="rId3789" xr:uid="{00000000-0004-0000-0C00-0000CC0E0000}"/>
    <hyperlink ref="O1918" r:id="rId3790" xr:uid="{00000000-0004-0000-0C00-0000CD0E0000}"/>
    <hyperlink ref="N1919" r:id="rId3791" xr:uid="{00000000-0004-0000-0C00-0000CE0E0000}"/>
    <hyperlink ref="O1919" r:id="rId3792" xr:uid="{00000000-0004-0000-0C00-0000CF0E0000}"/>
    <hyperlink ref="N1920" r:id="rId3793" xr:uid="{00000000-0004-0000-0C00-0000D00E0000}"/>
    <hyperlink ref="O1920" r:id="rId3794" xr:uid="{00000000-0004-0000-0C00-0000D10E0000}"/>
    <hyperlink ref="N1921" r:id="rId3795" xr:uid="{00000000-0004-0000-0C00-0000D20E0000}"/>
    <hyperlink ref="O1921" r:id="rId3796" xr:uid="{00000000-0004-0000-0C00-0000D30E0000}"/>
    <hyperlink ref="N1922" r:id="rId3797" xr:uid="{00000000-0004-0000-0C00-0000D40E0000}"/>
    <hyperlink ref="O1922" r:id="rId3798" xr:uid="{00000000-0004-0000-0C00-0000D50E0000}"/>
    <hyperlink ref="N1923" r:id="rId3799" xr:uid="{00000000-0004-0000-0C00-0000D60E0000}"/>
    <hyperlink ref="O1923" r:id="rId3800" xr:uid="{00000000-0004-0000-0C00-0000D70E0000}"/>
    <hyperlink ref="N1924" r:id="rId3801" xr:uid="{00000000-0004-0000-0C00-0000D80E0000}"/>
    <hyperlink ref="O1924" r:id="rId3802" xr:uid="{00000000-0004-0000-0C00-0000D90E0000}"/>
    <hyperlink ref="N1925" r:id="rId3803" xr:uid="{00000000-0004-0000-0C00-0000DA0E0000}"/>
    <hyperlink ref="O1925" r:id="rId3804" xr:uid="{00000000-0004-0000-0C00-0000DB0E0000}"/>
    <hyperlink ref="N1926" r:id="rId3805" xr:uid="{00000000-0004-0000-0C00-0000DC0E0000}"/>
    <hyperlink ref="O1926" r:id="rId3806" xr:uid="{00000000-0004-0000-0C00-0000DD0E0000}"/>
    <hyperlink ref="N1927" r:id="rId3807" xr:uid="{00000000-0004-0000-0C00-0000DE0E0000}"/>
    <hyperlink ref="O1927" r:id="rId3808" xr:uid="{00000000-0004-0000-0C00-0000DF0E0000}"/>
    <hyperlink ref="N1928" r:id="rId3809" xr:uid="{00000000-0004-0000-0C00-0000E00E0000}"/>
    <hyperlink ref="O1928" r:id="rId3810" xr:uid="{00000000-0004-0000-0C00-0000E10E0000}"/>
    <hyperlink ref="N1929" r:id="rId3811" xr:uid="{00000000-0004-0000-0C00-0000E20E0000}"/>
    <hyperlink ref="O1929" r:id="rId3812" xr:uid="{00000000-0004-0000-0C00-0000E30E0000}"/>
    <hyperlink ref="N1930" r:id="rId3813" xr:uid="{00000000-0004-0000-0C00-0000E40E0000}"/>
    <hyperlink ref="O1930" r:id="rId3814" xr:uid="{00000000-0004-0000-0C00-0000E50E0000}"/>
    <hyperlink ref="N1931" r:id="rId3815" xr:uid="{00000000-0004-0000-0C00-0000E60E0000}"/>
    <hyperlink ref="O1931" r:id="rId3816" xr:uid="{00000000-0004-0000-0C00-0000E70E0000}"/>
    <hyperlink ref="N1932" r:id="rId3817" xr:uid="{00000000-0004-0000-0C00-0000E80E0000}"/>
    <hyperlink ref="O1932" r:id="rId3818" xr:uid="{00000000-0004-0000-0C00-0000E90E0000}"/>
    <hyperlink ref="N1933" r:id="rId3819" xr:uid="{00000000-0004-0000-0C00-0000EA0E0000}"/>
    <hyperlink ref="O1933" r:id="rId3820" xr:uid="{00000000-0004-0000-0C00-0000EB0E0000}"/>
    <hyperlink ref="N1934" r:id="rId3821" xr:uid="{00000000-0004-0000-0C00-0000EC0E0000}"/>
    <hyperlink ref="O1934" r:id="rId3822" xr:uid="{00000000-0004-0000-0C00-0000ED0E0000}"/>
    <hyperlink ref="N1935" r:id="rId3823" xr:uid="{00000000-0004-0000-0C00-0000EE0E0000}"/>
    <hyperlink ref="O1935" r:id="rId3824" xr:uid="{00000000-0004-0000-0C00-0000EF0E0000}"/>
    <hyperlink ref="N1936" r:id="rId3825" xr:uid="{00000000-0004-0000-0C00-0000F00E0000}"/>
    <hyperlink ref="O1936" r:id="rId3826" xr:uid="{00000000-0004-0000-0C00-0000F10E0000}"/>
    <hyperlink ref="N1937" r:id="rId3827" xr:uid="{00000000-0004-0000-0C00-0000F20E0000}"/>
    <hyperlink ref="O1937" r:id="rId3828" xr:uid="{00000000-0004-0000-0C00-0000F30E0000}"/>
    <hyperlink ref="N1938" r:id="rId3829" xr:uid="{00000000-0004-0000-0C00-0000F40E0000}"/>
    <hyperlink ref="O1938" r:id="rId3830" xr:uid="{00000000-0004-0000-0C00-0000F50E0000}"/>
    <hyperlink ref="N1939" r:id="rId3831" xr:uid="{00000000-0004-0000-0C00-0000F60E0000}"/>
    <hyperlink ref="O1939" r:id="rId3832" xr:uid="{00000000-0004-0000-0C00-0000F70E0000}"/>
    <hyperlink ref="N1940" r:id="rId3833" xr:uid="{00000000-0004-0000-0C00-0000F80E0000}"/>
    <hyperlink ref="O1940" r:id="rId3834" xr:uid="{00000000-0004-0000-0C00-0000F90E0000}"/>
    <hyperlink ref="N1941" r:id="rId3835" xr:uid="{00000000-0004-0000-0C00-0000FA0E0000}"/>
    <hyperlink ref="O1941" r:id="rId3836" xr:uid="{00000000-0004-0000-0C00-0000FB0E0000}"/>
    <hyperlink ref="N1942" r:id="rId3837" xr:uid="{00000000-0004-0000-0C00-0000FC0E0000}"/>
    <hyperlink ref="O1942" r:id="rId3838" xr:uid="{00000000-0004-0000-0C00-0000FD0E0000}"/>
    <hyperlink ref="N1943" r:id="rId3839" xr:uid="{00000000-0004-0000-0C00-0000FE0E0000}"/>
    <hyperlink ref="O1943" r:id="rId3840" xr:uid="{00000000-0004-0000-0C00-0000FF0E0000}"/>
    <hyperlink ref="N1944" r:id="rId3841" xr:uid="{00000000-0004-0000-0C00-0000000F0000}"/>
    <hyperlink ref="O1944" r:id="rId3842" xr:uid="{00000000-0004-0000-0C00-0000010F0000}"/>
    <hyperlink ref="N1945" r:id="rId3843" xr:uid="{00000000-0004-0000-0C00-0000020F0000}"/>
    <hyperlink ref="O1945" r:id="rId3844" xr:uid="{00000000-0004-0000-0C00-0000030F0000}"/>
    <hyperlink ref="N1946" r:id="rId3845" xr:uid="{00000000-0004-0000-0C00-0000040F0000}"/>
    <hyperlink ref="O1946" r:id="rId3846" xr:uid="{00000000-0004-0000-0C00-0000050F0000}"/>
    <hyperlink ref="N1947" r:id="rId3847" xr:uid="{00000000-0004-0000-0C00-0000060F0000}"/>
    <hyperlink ref="O1947" r:id="rId3848" xr:uid="{00000000-0004-0000-0C00-0000070F0000}"/>
    <hyperlink ref="N1948" r:id="rId3849" xr:uid="{00000000-0004-0000-0C00-0000080F0000}"/>
    <hyperlink ref="O1948" r:id="rId3850" xr:uid="{00000000-0004-0000-0C00-0000090F0000}"/>
    <hyperlink ref="N1949" r:id="rId3851" xr:uid="{00000000-0004-0000-0C00-00000A0F0000}"/>
    <hyperlink ref="O1949" r:id="rId3852" xr:uid="{00000000-0004-0000-0C00-00000B0F0000}"/>
    <hyperlink ref="N1950" r:id="rId3853" xr:uid="{00000000-0004-0000-0C00-00000C0F0000}"/>
    <hyperlink ref="O1950" r:id="rId3854" xr:uid="{00000000-0004-0000-0C00-00000D0F0000}"/>
    <hyperlink ref="N1951" r:id="rId3855" xr:uid="{00000000-0004-0000-0C00-00000E0F0000}"/>
    <hyperlink ref="O1951" r:id="rId3856" xr:uid="{00000000-0004-0000-0C00-00000F0F0000}"/>
    <hyperlink ref="N1952" r:id="rId3857" xr:uid="{00000000-0004-0000-0C00-0000100F0000}"/>
    <hyperlink ref="O1952" r:id="rId3858" xr:uid="{00000000-0004-0000-0C00-0000110F0000}"/>
    <hyperlink ref="N1953" r:id="rId3859" xr:uid="{00000000-0004-0000-0C00-0000120F0000}"/>
    <hyperlink ref="O1953" r:id="rId3860" xr:uid="{00000000-0004-0000-0C00-0000130F0000}"/>
    <hyperlink ref="N1954" r:id="rId3861" xr:uid="{00000000-0004-0000-0C00-0000140F0000}"/>
    <hyperlink ref="O1954" r:id="rId3862" xr:uid="{00000000-0004-0000-0C00-0000150F0000}"/>
    <hyperlink ref="N1955" r:id="rId3863" xr:uid="{00000000-0004-0000-0C00-0000160F0000}"/>
    <hyperlink ref="O1955" r:id="rId3864" xr:uid="{00000000-0004-0000-0C00-0000170F0000}"/>
    <hyperlink ref="N1956" r:id="rId3865" xr:uid="{00000000-0004-0000-0C00-0000180F0000}"/>
    <hyperlink ref="O1956" r:id="rId3866" xr:uid="{00000000-0004-0000-0C00-0000190F0000}"/>
    <hyperlink ref="N1957" r:id="rId3867" xr:uid="{00000000-0004-0000-0C00-00001A0F0000}"/>
    <hyperlink ref="O1957" r:id="rId3868" xr:uid="{00000000-0004-0000-0C00-00001B0F0000}"/>
    <hyperlink ref="N1958" r:id="rId3869" xr:uid="{00000000-0004-0000-0C00-00001C0F0000}"/>
    <hyperlink ref="O1958" r:id="rId3870" xr:uid="{00000000-0004-0000-0C00-00001D0F0000}"/>
    <hyperlink ref="N1959" r:id="rId3871" xr:uid="{00000000-0004-0000-0C00-00001E0F0000}"/>
    <hyperlink ref="O1959" r:id="rId3872" xr:uid="{00000000-0004-0000-0C00-00001F0F0000}"/>
    <hyperlink ref="N1960" r:id="rId3873" xr:uid="{00000000-0004-0000-0C00-0000200F0000}"/>
    <hyperlink ref="O1960" r:id="rId3874" xr:uid="{00000000-0004-0000-0C00-0000210F0000}"/>
    <hyperlink ref="N1961" r:id="rId3875" xr:uid="{00000000-0004-0000-0C00-0000220F0000}"/>
    <hyperlink ref="O1961" r:id="rId3876" xr:uid="{00000000-0004-0000-0C00-0000230F0000}"/>
    <hyperlink ref="N1962" r:id="rId3877" xr:uid="{00000000-0004-0000-0C00-0000240F0000}"/>
    <hyperlink ref="O1962" r:id="rId3878" xr:uid="{00000000-0004-0000-0C00-0000250F0000}"/>
    <hyperlink ref="N1963" r:id="rId3879" xr:uid="{00000000-0004-0000-0C00-0000260F0000}"/>
    <hyperlink ref="O1963" r:id="rId3880" xr:uid="{00000000-0004-0000-0C00-0000270F0000}"/>
    <hyperlink ref="N1964" r:id="rId3881" xr:uid="{00000000-0004-0000-0C00-0000280F0000}"/>
    <hyperlink ref="O1964" r:id="rId3882" xr:uid="{00000000-0004-0000-0C00-0000290F0000}"/>
    <hyperlink ref="N1965" r:id="rId3883" xr:uid="{00000000-0004-0000-0C00-00002A0F0000}"/>
    <hyperlink ref="O1965" r:id="rId3884" xr:uid="{00000000-0004-0000-0C00-00002B0F0000}"/>
    <hyperlink ref="N1966" r:id="rId3885" xr:uid="{00000000-0004-0000-0C00-00002C0F0000}"/>
    <hyperlink ref="O1966" r:id="rId3886" xr:uid="{00000000-0004-0000-0C00-00002D0F0000}"/>
    <hyperlink ref="N1967" r:id="rId3887" xr:uid="{00000000-0004-0000-0C00-00002E0F0000}"/>
    <hyperlink ref="O1967" r:id="rId3888" xr:uid="{00000000-0004-0000-0C00-00002F0F0000}"/>
    <hyperlink ref="N1968" r:id="rId3889" xr:uid="{00000000-0004-0000-0C00-0000300F0000}"/>
    <hyperlink ref="O1968" r:id="rId3890" xr:uid="{00000000-0004-0000-0C00-0000310F0000}"/>
    <hyperlink ref="N1969" r:id="rId3891" xr:uid="{00000000-0004-0000-0C00-0000320F0000}"/>
    <hyperlink ref="O1969" r:id="rId3892" xr:uid="{00000000-0004-0000-0C00-0000330F0000}"/>
    <hyperlink ref="N1970" r:id="rId3893" xr:uid="{00000000-0004-0000-0C00-0000340F0000}"/>
    <hyperlink ref="O1970" r:id="rId3894" xr:uid="{00000000-0004-0000-0C00-0000350F0000}"/>
    <hyperlink ref="N1971" r:id="rId3895" xr:uid="{00000000-0004-0000-0C00-0000360F0000}"/>
    <hyperlink ref="O1971" r:id="rId3896" xr:uid="{00000000-0004-0000-0C00-0000370F0000}"/>
    <hyperlink ref="N1972" r:id="rId3897" xr:uid="{00000000-0004-0000-0C00-0000380F0000}"/>
    <hyperlink ref="O1972" r:id="rId3898" xr:uid="{00000000-0004-0000-0C00-0000390F0000}"/>
    <hyperlink ref="N1973" r:id="rId3899" xr:uid="{00000000-0004-0000-0C00-00003A0F0000}"/>
    <hyperlink ref="O1973" r:id="rId3900" xr:uid="{00000000-0004-0000-0C00-00003B0F0000}"/>
    <hyperlink ref="N1974" r:id="rId3901" xr:uid="{00000000-0004-0000-0C00-00003C0F0000}"/>
    <hyperlink ref="O1974" r:id="rId3902" xr:uid="{00000000-0004-0000-0C00-00003D0F0000}"/>
    <hyperlink ref="N1975" r:id="rId3903" xr:uid="{00000000-0004-0000-0C00-00003E0F0000}"/>
    <hyperlink ref="O1975" r:id="rId3904" xr:uid="{00000000-0004-0000-0C00-00003F0F0000}"/>
    <hyperlink ref="N1976" r:id="rId3905" xr:uid="{00000000-0004-0000-0C00-0000400F0000}"/>
    <hyperlink ref="O1976" r:id="rId3906" xr:uid="{00000000-0004-0000-0C00-0000410F0000}"/>
    <hyperlink ref="N1977" r:id="rId3907" xr:uid="{00000000-0004-0000-0C00-0000420F0000}"/>
    <hyperlink ref="O1977" r:id="rId3908" xr:uid="{00000000-0004-0000-0C00-0000430F0000}"/>
    <hyperlink ref="N1978" r:id="rId3909" xr:uid="{00000000-0004-0000-0C00-0000440F0000}"/>
    <hyperlink ref="O1978" r:id="rId3910" xr:uid="{00000000-0004-0000-0C00-0000450F0000}"/>
    <hyperlink ref="N1979" r:id="rId3911" xr:uid="{00000000-0004-0000-0C00-0000460F0000}"/>
    <hyperlink ref="O1979" r:id="rId3912" xr:uid="{00000000-0004-0000-0C00-0000470F0000}"/>
    <hyperlink ref="N1980" r:id="rId3913" xr:uid="{00000000-0004-0000-0C00-0000480F0000}"/>
    <hyperlink ref="O1980" r:id="rId3914" xr:uid="{00000000-0004-0000-0C00-0000490F0000}"/>
    <hyperlink ref="N1981" r:id="rId3915" xr:uid="{00000000-0004-0000-0C00-00004A0F0000}"/>
    <hyperlink ref="O1981" r:id="rId3916" xr:uid="{00000000-0004-0000-0C00-00004B0F0000}"/>
    <hyperlink ref="N1982" r:id="rId3917" xr:uid="{00000000-0004-0000-0C00-00004C0F0000}"/>
    <hyperlink ref="O1982" r:id="rId3918" xr:uid="{00000000-0004-0000-0C00-00004D0F0000}"/>
    <hyperlink ref="N1983" r:id="rId3919" xr:uid="{00000000-0004-0000-0C00-00004E0F0000}"/>
    <hyperlink ref="O1983" r:id="rId3920" xr:uid="{00000000-0004-0000-0C00-00004F0F0000}"/>
    <hyperlink ref="N1984" r:id="rId3921" xr:uid="{00000000-0004-0000-0C00-0000500F0000}"/>
    <hyperlink ref="O1984" r:id="rId3922" xr:uid="{00000000-0004-0000-0C00-0000510F0000}"/>
    <hyperlink ref="N1985" r:id="rId3923" xr:uid="{00000000-0004-0000-0C00-0000520F0000}"/>
    <hyperlink ref="O1985" r:id="rId3924" xr:uid="{00000000-0004-0000-0C00-0000530F0000}"/>
    <hyperlink ref="N1986" r:id="rId3925" xr:uid="{00000000-0004-0000-0C00-0000540F0000}"/>
    <hyperlink ref="O1986" r:id="rId3926" xr:uid="{00000000-0004-0000-0C00-0000550F0000}"/>
    <hyperlink ref="N1987" r:id="rId3927" xr:uid="{00000000-0004-0000-0C00-0000560F0000}"/>
    <hyperlink ref="O1987" r:id="rId3928" xr:uid="{00000000-0004-0000-0C00-0000570F0000}"/>
    <hyperlink ref="N1988" r:id="rId3929" xr:uid="{00000000-0004-0000-0C00-0000580F0000}"/>
    <hyperlink ref="O1988" r:id="rId3930" xr:uid="{00000000-0004-0000-0C00-0000590F0000}"/>
    <hyperlink ref="N1989" r:id="rId3931" xr:uid="{00000000-0004-0000-0C00-00005A0F0000}"/>
    <hyperlink ref="O1989" r:id="rId3932" xr:uid="{00000000-0004-0000-0C00-00005B0F0000}"/>
    <hyperlink ref="N1990" r:id="rId3933" xr:uid="{00000000-0004-0000-0C00-00005C0F0000}"/>
    <hyperlink ref="O1990" r:id="rId3934" xr:uid="{00000000-0004-0000-0C00-00005D0F0000}"/>
    <hyperlink ref="N1991" r:id="rId3935" xr:uid="{00000000-0004-0000-0C00-00005E0F0000}"/>
    <hyperlink ref="O1991" r:id="rId3936" xr:uid="{00000000-0004-0000-0C00-00005F0F0000}"/>
    <hyperlink ref="N1992" r:id="rId3937" xr:uid="{00000000-0004-0000-0C00-0000600F0000}"/>
    <hyperlink ref="O1992" r:id="rId3938" xr:uid="{00000000-0004-0000-0C00-0000610F0000}"/>
    <hyperlink ref="N1993" r:id="rId3939" xr:uid="{00000000-0004-0000-0C00-0000620F0000}"/>
    <hyperlink ref="O1993" r:id="rId3940" xr:uid="{00000000-0004-0000-0C00-0000630F0000}"/>
    <hyperlink ref="N1994" r:id="rId3941" xr:uid="{00000000-0004-0000-0C00-0000640F0000}"/>
    <hyperlink ref="O1994" r:id="rId3942" xr:uid="{00000000-0004-0000-0C00-0000650F0000}"/>
    <hyperlink ref="N1995" r:id="rId3943" xr:uid="{00000000-0004-0000-0C00-0000660F0000}"/>
    <hyperlink ref="O1995" r:id="rId3944" xr:uid="{00000000-0004-0000-0C00-0000670F0000}"/>
    <hyperlink ref="N1996" r:id="rId3945" xr:uid="{00000000-0004-0000-0C00-0000680F0000}"/>
    <hyperlink ref="O1996" r:id="rId3946" xr:uid="{00000000-0004-0000-0C00-0000690F0000}"/>
    <hyperlink ref="N1997" r:id="rId3947" xr:uid="{00000000-0004-0000-0C00-00006A0F0000}"/>
    <hyperlink ref="O1997" r:id="rId3948" xr:uid="{00000000-0004-0000-0C00-00006B0F0000}"/>
    <hyperlink ref="N1998" r:id="rId3949" xr:uid="{00000000-0004-0000-0C00-00006C0F0000}"/>
    <hyperlink ref="O1998" r:id="rId3950" xr:uid="{00000000-0004-0000-0C00-00006D0F0000}"/>
    <hyperlink ref="N1999" r:id="rId3951" xr:uid="{00000000-0004-0000-0C00-00006E0F0000}"/>
    <hyperlink ref="O1999" r:id="rId3952" xr:uid="{00000000-0004-0000-0C00-00006F0F0000}"/>
    <hyperlink ref="N2000" r:id="rId3953" xr:uid="{00000000-0004-0000-0C00-0000700F0000}"/>
    <hyperlink ref="O2000" r:id="rId3954" xr:uid="{00000000-0004-0000-0C00-0000710F0000}"/>
    <hyperlink ref="N2001" r:id="rId3955" xr:uid="{00000000-0004-0000-0C00-0000720F0000}"/>
    <hyperlink ref="O2001" r:id="rId3956" xr:uid="{00000000-0004-0000-0C00-0000730F0000}"/>
    <hyperlink ref="N2002" r:id="rId3957" xr:uid="{00000000-0004-0000-0C00-0000740F0000}"/>
    <hyperlink ref="O2002" r:id="rId3958" xr:uid="{00000000-0004-0000-0C00-0000750F0000}"/>
    <hyperlink ref="N2003" r:id="rId3959" xr:uid="{00000000-0004-0000-0C00-0000760F0000}"/>
    <hyperlink ref="O2003" r:id="rId3960" xr:uid="{00000000-0004-0000-0C00-0000770F0000}"/>
    <hyperlink ref="N2004" r:id="rId3961" xr:uid="{00000000-0004-0000-0C00-0000780F0000}"/>
    <hyperlink ref="O2004" r:id="rId3962" xr:uid="{00000000-0004-0000-0C00-0000790F0000}"/>
    <hyperlink ref="N2005" r:id="rId3963" xr:uid="{00000000-0004-0000-0C00-00007A0F0000}"/>
    <hyperlink ref="O2005" r:id="rId3964" xr:uid="{00000000-0004-0000-0C00-00007B0F0000}"/>
    <hyperlink ref="N2006" r:id="rId3965" xr:uid="{00000000-0004-0000-0C00-00007C0F0000}"/>
    <hyperlink ref="O2006" r:id="rId3966" xr:uid="{00000000-0004-0000-0C00-00007D0F0000}"/>
    <hyperlink ref="N2007" r:id="rId3967" xr:uid="{00000000-0004-0000-0C00-00007E0F0000}"/>
    <hyperlink ref="O2007" r:id="rId3968" xr:uid="{00000000-0004-0000-0C00-00007F0F0000}"/>
    <hyperlink ref="N2008" r:id="rId3969" xr:uid="{00000000-0004-0000-0C00-0000800F0000}"/>
    <hyperlink ref="O2008" r:id="rId3970" xr:uid="{00000000-0004-0000-0C00-0000810F0000}"/>
    <hyperlink ref="N2009" r:id="rId3971" xr:uid="{00000000-0004-0000-0C00-0000820F0000}"/>
    <hyperlink ref="O2009" r:id="rId3972" xr:uid="{00000000-0004-0000-0C00-0000830F0000}"/>
    <hyperlink ref="N2010" r:id="rId3973" xr:uid="{00000000-0004-0000-0C00-0000840F0000}"/>
    <hyperlink ref="O2010" r:id="rId3974" xr:uid="{00000000-0004-0000-0C00-0000850F0000}"/>
    <hyperlink ref="N2011" r:id="rId3975" xr:uid="{00000000-0004-0000-0C00-0000860F0000}"/>
    <hyperlink ref="O2011" r:id="rId3976" xr:uid="{00000000-0004-0000-0C00-0000870F0000}"/>
    <hyperlink ref="N2012" r:id="rId3977" xr:uid="{00000000-0004-0000-0C00-0000880F0000}"/>
    <hyperlink ref="O2012" r:id="rId3978" xr:uid="{00000000-0004-0000-0C00-0000890F0000}"/>
    <hyperlink ref="N2013" r:id="rId3979" xr:uid="{00000000-0004-0000-0C00-00008A0F0000}"/>
    <hyperlink ref="O2013" r:id="rId3980" xr:uid="{00000000-0004-0000-0C00-00008B0F0000}"/>
    <hyperlink ref="N2014" r:id="rId3981" xr:uid="{00000000-0004-0000-0C00-00008C0F0000}"/>
    <hyperlink ref="O2014" r:id="rId3982" xr:uid="{00000000-0004-0000-0C00-00008D0F0000}"/>
    <hyperlink ref="N2015" r:id="rId3983" xr:uid="{00000000-0004-0000-0C00-00008E0F0000}"/>
    <hyperlink ref="O2015" r:id="rId3984" xr:uid="{00000000-0004-0000-0C00-00008F0F0000}"/>
    <hyperlink ref="N2016" r:id="rId3985" xr:uid="{00000000-0004-0000-0C00-0000900F0000}"/>
    <hyperlink ref="O2016" r:id="rId3986" xr:uid="{00000000-0004-0000-0C00-0000910F0000}"/>
    <hyperlink ref="N2017" r:id="rId3987" xr:uid="{00000000-0004-0000-0C00-0000920F0000}"/>
    <hyperlink ref="O2017" r:id="rId3988" xr:uid="{00000000-0004-0000-0C00-0000930F0000}"/>
    <hyperlink ref="N2018" r:id="rId3989" xr:uid="{00000000-0004-0000-0C00-0000940F0000}"/>
    <hyperlink ref="O2018" r:id="rId3990" xr:uid="{00000000-0004-0000-0C00-0000950F0000}"/>
    <hyperlink ref="N2019" r:id="rId3991" xr:uid="{00000000-0004-0000-0C00-0000960F0000}"/>
    <hyperlink ref="O2019" r:id="rId3992" xr:uid="{00000000-0004-0000-0C00-0000970F0000}"/>
    <hyperlink ref="N2020" r:id="rId3993" xr:uid="{00000000-0004-0000-0C00-0000980F0000}"/>
    <hyperlink ref="O2020" r:id="rId3994" xr:uid="{00000000-0004-0000-0C00-0000990F0000}"/>
    <hyperlink ref="N2021" r:id="rId3995" xr:uid="{00000000-0004-0000-0C00-00009A0F0000}"/>
    <hyperlink ref="O2021" r:id="rId3996" xr:uid="{00000000-0004-0000-0C00-00009B0F0000}"/>
    <hyperlink ref="N2022" r:id="rId3997" xr:uid="{00000000-0004-0000-0C00-00009C0F0000}"/>
    <hyperlink ref="O2022" r:id="rId3998" xr:uid="{00000000-0004-0000-0C00-00009D0F0000}"/>
    <hyperlink ref="N2023" r:id="rId3999" xr:uid="{00000000-0004-0000-0C00-00009E0F0000}"/>
    <hyperlink ref="O2023" r:id="rId4000" xr:uid="{00000000-0004-0000-0C00-00009F0F0000}"/>
    <hyperlink ref="N2024" r:id="rId4001" xr:uid="{00000000-0004-0000-0C00-0000A00F0000}"/>
    <hyperlink ref="N2025" r:id="rId4002" xr:uid="{00000000-0004-0000-0C00-0000A10F0000}"/>
    <hyperlink ref="O2025" r:id="rId4003" xr:uid="{00000000-0004-0000-0C00-0000A20F0000}"/>
    <hyperlink ref="N2026" r:id="rId4004" xr:uid="{00000000-0004-0000-0C00-0000A30F0000}"/>
    <hyperlink ref="O2026" r:id="rId4005" xr:uid="{00000000-0004-0000-0C00-0000A40F0000}"/>
    <hyperlink ref="N2027" r:id="rId4006" xr:uid="{00000000-0004-0000-0C00-0000A50F0000}"/>
    <hyperlink ref="O2027" r:id="rId4007" xr:uid="{00000000-0004-0000-0C00-0000A60F0000}"/>
    <hyperlink ref="N2028" r:id="rId4008" xr:uid="{00000000-0004-0000-0C00-0000A70F0000}"/>
    <hyperlink ref="O2028" r:id="rId4009" xr:uid="{00000000-0004-0000-0C00-0000A80F0000}"/>
    <hyperlink ref="N2029" r:id="rId4010" xr:uid="{00000000-0004-0000-0C00-0000A90F0000}"/>
    <hyperlink ref="O2029" r:id="rId4011" xr:uid="{00000000-0004-0000-0C00-0000AA0F0000}"/>
    <hyperlink ref="N2030" r:id="rId4012" xr:uid="{00000000-0004-0000-0C00-0000AB0F0000}"/>
    <hyperlink ref="O2030" r:id="rId4013" xr:uid="{00000000-0004-0000-0C00-0000AC0F0000}"/>
    <hyperlink ref="N2031" r:id="rId4014" xr:uid="{00000000-0004-0000-0C00-0000AD0F0000}"/>
    <hyperlink ref="O2031" r:id="rId4015" xr:uid="{00000000-0004-0000-0C00-0000AE0F0000}"/>
    <hyperlink ref="N2032" r:id="rId4016" xr:uid="{00000000-0004-0000-0C00-0000AF0F0000}"/>
    <hyperlink ref="O2032" r:id="rId4017" xr:uid="{00000000-0004-0000-0C00-0000B00F0000}"/>
    <hyperlink ref="N2033" r:id="rId4018" xr:uid="{00000000-0004-0000-0C00-0000B10F0000}"/>
    <hyperlink ref="O2033" r:id="rId4019" xr:uid="{00000000-0004-0000-0C00-0000B20F0000}"/>
    <hyperlink ref="N2034" r:id="rId4020" xr:uid="{00000000-0004-0000-0C00-0000B30F0000}"/>
    <hyperlink ref="O2034" r:id="rId4021" xr:uid="{00000000-0004-0000-0C00-0000B40F0000}"/>
    <hyperlink ref="N2035" r:id="rId4022" xr:uid="{00000000-0004-0000-0C00-0000B50F0000}"/>
    <hyperlink ref="O2035" r:id="rId4023" xr:uid="{00000000-0004-0000-0C00-0000B60F0000}"/>
    <hyperlink ref="N2036" r:id="rId4024" xr:uid="{00000000-0004-0000-0C00-0000B70F0000}"/>
    <hyperlink ref="O2036" r:id="rId4025" xr:uid="{00000000-0004-0000-0C00-0000B80F0000}"/>
    <hyperlink ref="N2037" r:id="rId4026" xr:uid="{00000000-0004-0000-0C00-0000B90F0000}"/>
    <hyperlink ref="O2037" r:id="rId4027" xr:uid="{00000000-0004-0000-0C00-0000BA0F0000}"/>
    <hyperlink ref="N2038" r:id="rId4028" xr:uid="{00000000-0004-0000-0C00-0000BB0F0000}"/>
    <hyperlink ref="O2038" r:id="rId4029" xr:uid="{00000000-0004-0000-0C00-0000BC0F0000}"/>
    <hyperlink ref="N2039" r:id="rId4030" xr:uid="{00000000-0004-0000-0C00-0000BD0F0000}"/>
    <hyperlink ref="O2039" r:id="rId4031" xr:uid="{00000000-0004-0000-0C00-0000BE0F0000}"/>
    <hyperlink ref="N2040" r:id="rId4032" xr:uid="{00000000-0004-0000-0C00-0000BF0F0000}"/>
    <hyperlink ref="O2040" r:id="rId4033" xr:uid="{00000000-0004-0000-0C00-0000C00F0000}"/>
    <hyperlink ref="N2041" r:id="rId4034" xr:uid="{00000000-0004-0000-0C00-0000C10F0000}"/>
    <hyperlink ref="N2042" r:id="rId4035" xr:uid="{00000000-0004-0000-0C00-0000C20F0000}"/>
    <hyperlink ref="O2042" r:id="rId4036" xr:uid="{00000000-0004-0000-0C00-0000C30F0000}"/>
    <hyperlink ref="N2043" r:id="rId4037" xr:uid="{00000000-0004-0000-0C00-0000C40F0000}"/>
    <hyperlink ref="O2043" r:id="rId4038" xr:uid="{00000000-0004-0000-0C00-0000C50F0000}"/>
    <hyperlink ref="N2044" r:id="rId4039" xr:uid="{00000000-0004-0000-0C00-0000C60F0000}"/>
    <hyperlink ref="O2044" r:id="rId4040" xr:uid="{00000000-0004-0000-0C00-0000C70F0000}"/>
    <hyperlink ref="N2045" r:id="rId4041" xr:uid="{00000000-0004-0000-0C00-0000C80F0000}"/>
    <hyperlink ref="O2045" r:id="rId4042" xr:uid="{00000000-0004-0000-0C00-0000C90F0000}"/>
    <hyperlink ref="N2046" r:id="rId4043" xr:uid="{00000000-0004-0000-0C00-0000CA0F0000}"/>
    <hyperlink ref="O2046" r:id="rId4044" xr:uid="{00000000-0004-0000-0C00-0000CB0F0000}"/>
    <hyperlink ref="N2047" r:id="rId4045" xr:uid="{00000000-0004-0000-0C00-0000CC0F0000}"/>
    <hyperlink ref="O2047" r:id="rId4046" xr:uid="{00000000-0004-0000-0C00-0000CD0F0000}"/>
    <hyperlink ref="N2048" r:id="rId4047" xr:uid="{00000000-0004-0000-0C00-0000CE0F0000}"/>
    <hyperlink ref="O2048" r:id="rId4048" xr:uid="{00000000-0004-0000-0C00-0000CF0F0000}"/>
    <hyperlink ref="N2049" r:id="rId4049" xr:uid="{00000000-0004-0000-0C00-0000D00F0000}"/>
    <hyperlink ref="N2050" r:id="rId4050" xr:uid="{00000000-0004-0000-0C00-0000D10F0000}"/>
    <hyperlink ref="O2050" r:id="rId4051" xr:uid="{00000000-0004-0000-0C00-0000D20F0000}"/>
    <hyperlink ref="N2051" r:id="rId4052" xr:uid="{00000000-0004-0000-0C00-0000D30F0000}"/>
    <hyperlink ref="O2051" r:id="rId4053" xr:uid="{00000000-0004-0000-0C00-0000D40F0000}"/>
    <hyperlink ref="N2052" r:id="rId4054" xr:uid="{00000000-0004-0000-0C00-0000D50F0000}"/>
    <hyperlink ref="O2052" r:id="rId4055" xr:uid="{00000000-0004-0000-0C00-0000D60F0000}"/>
    <hyperlink ref="N2053" r:id="rId4056" xr:uid="{00000000-0004-0000-0C00-0000D70F0000}"/>
    <hyperlink ref="O2053" r:id="rId4057" xr:uid="{00000000-0004-0000-0C00-0000D80F0000}"/>
    <hyperlink ref="N2054" r:id="rId4058" xr:uid="{00000000-0004-0000-0C00-0000D90F0000}"/>
    <hyperlink ref="O2054" r:id="rId4059" xr:uid="{00000000-0004-0000-0C00-0000DA0F0000}"/>
    <hyperlink ref="N2055" r:id="rId4060" xr:uid="{00000000-0004-0000-0C00-0000DB0F0000}"/>
    <hyperlink ref="O2055" r:id="rId4061" xr:uid="{00000000-0004-0000-0C00-0000DC0F0000}"/>
    <hyperlink ref="N2056" r:id="rId4062" xr:uid="{00000000-0004-0000-0C00-0000DD0F0000}"/>
    <hyperlink ref="O2056" r:id="rId4063" xr:uid="{00000000-0004-0000-0C00-0000DE0F0000}"/>
    <hyperlink ref="N2057" r:id="rId4064" xr:uid="{00000000-0004-0000-0C00-0000DF0F0000}"/>
    <hyperlink ref="O2057" r:id="rId4065" xr:uid="{00000000-0004-0000-0C00-0000E00F0000}"/>
    <hyperlink ref="N2058" r:id="rId4066" xr:uid="{00000000-0004-0000-0C00-0000E10F0000}"/>
    <hyperlink ref="O2058" r:id="rId4067" xr:uid="{00000000-0004-0000-0C00-0000E20F0000}"/>
    <hyperlink ref="N2059" r:id="rId4068" xr:uid="{00000000-0004-0000-0C00-0000E30F0000}"/>
    <hyperlink ref="O2059" r:id="rId4069" xr:uid="{00000000-0004-0000-0C00-0000E40F0000}"/>
    <hyperlink ref="N2060" r:id="rId4070" xr:uid="{00000000-0004-0000-0C00-0000E50F0000}"/>
    <hyperlink ref="O2060" r:id="rId4071" xr:uid="{00000000-0004-0000-0C00-0000E60F0000}"/>
    <hyperlink ref="N2061" r:id="rId4072" xr:uid="{00000000-0004-0000-0C00-0000E70F0000}"/>
    <hyperlink ref="O2061" r:id="rId4073" xr:uid="{00000000-0004-0000-0C00-0000E80F0000}"/>
    <hyperlink ref="N2062" r:id="rId4074" xr:uid="{00000000-0004-0000-0C00-0000E90F0000}"/>
    <hyperlink ref="O2062" r:id="rId4075" xr:uid="{00000000-0004-0000-0C00-0000EA0F0000}"/>
    <hyperlink ref="N2063" r:id="rId4076" xr:uid="{00000000-0004-0000-0C00-0000EB0F0000}"/>
    <hyperlink ref="O2063" r:id="rId4077" xr:uid="{00000000-0004-0000-0C00-0000EC0F0000}"/>
    <hyperlink ref="N2064" r:id="rId4078" xr:uid="{00000000-0004-0000-0C00-0000ED0F0000}"/>
    <hyperlink ref="O2064" r:id="rId4079" xr:uid="{00000000-0004-0000-0C00-0000EE0F0000}"/>
    <hyperlink ref="N2065" r:id="rId4080" xr:uid="{00000000-0004-0000-0C00-0000EF0F0000}"/>
    <hyperlink ref="O2065" r:id="rId4081" xr:uid="{00000000-0004-0000-0C00-0000F00F0000}"/>
    <hyperlink ref="N2066" r:id="rId4082" xr:uid="{00000000-0004-0000-0C00-0000F10F0000}"/>
    <hyperlink ref="O2066" r:id="rId4083" xr:uid="{00000000-0004-0000-0C00-0000F20F0000}"/>
    <hyperlink ref="N2067" r:id="rId4084" xr:uid="{00000000-0004-0000-0C00-0000F30F0000}"/>
    <hyperlink ref="O2067" r:id="rId4085" xr:uid="{00000000-0004-0000-0C00-0000F40F0000}"/>
    <hyperlink ref="N2068" r:id="rId4086" xr:uid="{00000000-0004-0000-0C00-0000F50F0000}"/>
    <hyperlink ref="O2068" r:id="rId4087" xr:uid="{00000000-0004-0000-0C00-0000F60F0000}"/>
    <hyperlink ref="N2069" r:id="rId4088" xr:uid="{00000000-0004-0000-0C00-0000F70F0000}"/>
    <hyperlink ref="O2069" r:id="rId4089" xr:uid="{00000000-0004-0000-0C00-0000F80F0000}"/>
    <hyperlink ref="N2070" r:id="rId4090" xr:uid="{00000000-0004-0000-0C00-0000F90F0000}"/>
    <hyperlink ref="N2071" r:id="rId4091" xr:uid="{00000000-0004-0000-0C00-0000FA0F0000}"/>
    <hyperlink ref="N2072" r:id="rId4092" xr:uid="{00000000-0004-0000-0C00-0000FB0F0000}"/>
    <hyperlink ref="O2072" r:id="rId4093" xr:uid="{00000000-0004-0000-0C00-0000FC0F0000}"/>
    <hyperlink ref="N2073" r:id="rId4094" xr:uid="{00000000-0004-0000-0C00-0000FD0F0000}"/>
    <hyperlink ref="O2073" r:id="rId4095" xr:uid="{00000000-0004-0000-0C00-0000FE0F0000}"/>
    <hyperlink ref="N2074" r:id="rId4096" xr:uid="{00000000-0004-0000-0C00-0000FF0F0000}"/>
    <hyperlink ref="N2075" r:id="rId4097" xr:uid="{00000000-0004-0000-0C00-000000100000}"/>
    <hyperlink ref="O2075" r:id="rId4098" xr:uid="{00000000-0004-0000-0C00-000001100000}"/>
    <hyperlink ref="N2076" r:id="rId4099" xr:uid="{00000000-0004-0000-0C00-000002100000}"/>
    <hyperlink ref="O2076" r:id="rId4100" xr:uid="{00000000-0004-0000-0C00-000003100000}"/>
    <hyperlink ref="N2077" r:id="rId4101" xr:uid="{00000000-0004-0000-0C00-000004100000}"/>
    <hyperlink ref="O2077" r:id="rId4102" xr:uid="{00000000-0004-0000-0C00-000005100000}"/>
    <hyperlink ref="N2078" r:id="rId4103" xr:uid="{00000000-0004-0000-0C00-000006100000}"/>
    <hyperlink ref="O2078" r:id="rId4104" xr:uid="{00000000-0004-0000-0C00-000007100000}"/>
    <hyperlink ref="N2079" r:id="rId4105" xr:uid="{00000000-0004-0000-0C00-000008100000}"/>
    <hyperlink ref="O2079" r:id="rId4106" xr:uid="{00000000-0004-0000-0C00-000009100000}"/>
    <hyperlink ref="N2080" r:id="rId4107" xr:uid="{00000000-0004-0000-0C00-00000A100000}"/>
    <hyperlink ref="O2080" r:id="rId4108" xr:uid="{00000000-0004-0000-0C00-00000B100000}"/>
    <hyperlink ref="N2081" r:id="rId4109" xr:uid="{00000000-0004-0000-0C00-00000C100000}"/>
    <hyperlink ref="N2082" r:id="rId4110" xr:uid="{00000000-0004-0000-0C00-00000D100000}"/>
    <hyperlink ref="O2082" r:id="rId4111" xr:uid="{00000000-0004-0000-0C00-00000E100000}"/>
    <hyperlink ref="N2083" r:id="rId4112" xr:uid="{00000000-0004-0000-0C00-00000F100000}"/>
    <hyperlink ref="O2083" r:id="rId4113" xr:uid="{00000000-0004-0000-0C00-000010100000}"/>
    <hyperlink ref="N2084" r:id="rId4114" xr:uid="{00000000-0004-0000-0C00-000011100000}"/>
    <hyperlink ref="O2084" r:id="rId4115" xr:uid="{00000000-0004-0000-0C00-000012100000}"/>
    <hyperlink ref="N2085" r:id="rId4116" xr:uid="{00000000-0004-0000-0C00-000013100000}"/>
    <hyperlink ref="O2085" r:id="rId4117" xr:uid="{00000000-0004-0000-0C00-000014100000}"/>
    <hyperlink ref="N2086" r:id="rId4118" xr:uid="{00000000-0004-0000-0C00-000015100000}"/>
    <hyperlink ref="O2086" r:id="rId4119" xr:uid="{00000000-0004-0000-0C00-000016100000}"/>
    <hyperlink ref="N2087" r:id="rId4120" xr:uid="{00000000-0004-0000-0C00-000017100000}"/>
    <hyperlink ref="O2087" r:id="rId4121" xr:uid="{00000000-0004-0000-0C00-000018100000}"/>
    <hyperlink ref="N2088" r:id="rId4122" xr:uid="{00000000-0004-0000-0C00-000019100000}"/>
    <hyperlink ref="O2088" r:id="rId4123" xr:uid="{00000000-0004-0000-0C00-00001A100000}"/>
    <hyperlink ref="N2089" r:id="rId4124" xr:uid="{00000000-0004-0000-0C00-00001B100000}"/>
    <hyperlink ref="O2089" r:id="rId4125" xr:uid="{00000000-0004-0000-0C00-00001C100000}"/>
    <hyperlink ref="N2090" r:id="rId4126" xr:uid="{00000000-0004-0000-0C00-00001D100000}"/>
    <hyperlink ref="O2090" r:id="rId4127" xr:uid="{00000000-0004-0000-0C00-00001E100000}"/>
    <hyperlink ref="N2091" r:id="rId4128" xr:uid="{00000000-0004-0000-0C00-00001F100000}"/>
    <hyperlink ref="O2091" r:id="rId4129" xr:uid="{00000000-0004-0000-0C00-000020100000}"/>
    <hyperlink ref="N2092" r:id="rId4130" xr:uid="{00000000-0004-0000-0C00-000021100000}"/>
    <hyperlink ref="O2092" r:id="rId4131" xr:uid="{00000000-0004-0000-0C00-000022100000}"/>
    <hyperlink ref="N2093" r:id="rId4132" xr:uid="{00000000-0004-0000-0C00-000023100000}"/>
    <hyperlink ref="O2093" r:id="rId4133" xr:uid="{00000000-0004-0000-0C00-000024100000}"/>
    <hyperlink ref="N2094" r:id="rId4134" xr:uid="{00000000-0004-0000-0C00-000025100000}"/>
    <hyperlink ref="O2094" r:id="rId4135" xr:uid="{00000000-0004-0000-0C00-000026100000}"/>
    <hyperlink ref="N2095" r:id="rId4136" xr:uid="{00000000-0004-0000-0C00-000027100000}"/>
    <hyperlink ref="O2095" r:id="rId4137" xr:uid="{00000000-0004-0000-0C00-000028100000}"/>
    <hyperlink ref="N2096" r:id="rId4138" xr:uid="{00000000-0004-0000-0C00-000029100000}"/>
    <hyperlink ref="N2097" r:id="rId4139" xr:uid="{00000000-0004-0000-0C00-00002A100000}"/>
    <hyperlink ref="O2097" r:id="rId4140" xr:uid="{00000000-0004-0000-0C00-00002B100000}"/>
    <hyperlink ref="N2098" r:id="rId4141" xr:uid="{00000000-0004-0000-0C00-00002C100000}"/>
    <hyperlink ref="O2098" r:id="rId4142" xr:uid="{00000000-0004-0000-0C00-00002D100000}"/>
    <hyperlink ref="N2099" r:id="rId4143" xr:uid="{00000000-0004-0000-0C00-00002E100000}"/>
    <hyperlink ref="O2099" r:id="rId4144" xr:uid="{00000000-0004-0000-0C00-00002F100000}"/>
    <hyperlink ref="N2100" r:id="rId4145" xr:uid="{00000000-0004-0000-0C00-000030100000}"/>
    <hyperlink ref="O2100" r:id="rId4146" xr:uid="{00000000-0004-0000-0C00-000031100000}"/>
    <hyperlink ref="N2101" r:id="rId4147" xr:uid="{00000000-0004-0000-0C00-000032100000}"/>
    <hyperlink ref="O2101" r:id="rId4148" xr:uid="{00000000-0004-0000-0C00-000033100000}"/>
    <hyperlink ref="N2102" r:id="rId4149" xr:uid="{00000000-0004-0000-0C00-000034100000}"/>
    <hyperlink ref="O2102" r:id="rId4150" xr:uid="{00000000-0004-0000-0C00-000035100000}"/>
    <hyperlink ref="N2103" r:id="rId4151" xr:uid="{00000000-0004-0000-0C00-000036100000}"/>
    <hyperlink ref="O2103" r:id="rId4152" xr:uid="{00000000-0004-0000-0C00-000037100000}"/>
    <hyperlink ref="N2104" r:id="rId4153" xr:uid="{00000000-0004-0000-0C00-000038100000}"/>
    <hyperlink ref="O2104" r:id="rId4154" xr:uid="{00000000-0004-0000-0C00-000039100000}"/>
    <hyperlink ref="N2105" r:id="rId4155" xr:uid="{00000000-0004-0000-0C00-00003A100000}"/>
    <hyperlink ref="O2105" r:id="rId4156" xr:uid="{00000000-0004-0000-0C00-00003B100000}"/>
    <hyperlink ref="N2106" r:id="rId4157" xr:uid="{00000000-0004-0000-0C00-00003C100000}"/>
    <hyperlink ref="O2106" r:id="rId4158" xr:uid="{00000000-0004-0000-0C00-00003D100000}"/>
    <hyperlink ref="N2107" r:id="rId4159" xr:uid="{00000000-0004-0000-0C00-00003E100000}"/>
    <hyperlink ref="O2107" r:id="rId4160" xr:uid="{00000000-0004-0000-0C00-00003F100000}"/>
    <hyperlink ref="N2108" r:id="rId4161" xr:uid="{00000000-0004-0000-0C00-000040100000}"/>
    <hyperlink ref="O2108" r:id="rId4162" xr:uid="{00000000-0004-0000-0C00-000041100000}"/>
    <hyperlink ref="N2109" r:id="rId4163" xr:uid="{00000000-0004-0000-0C00-000042100000}"/>
    <hyperlink ref="O2109" r:id="rId4164" xr:uid="{00000000-0004-0000-0C00-000043100000}"/>
    <hyperlink ref="N2110" r:id="rId4165" xr:uid="{00000000-0004-0000-0C00-000044100000}"/>
    <hyperlink ref="N2111" r:id="rId4166" xr:uid="{00000000-0004-0000-0C00-000045100000}"/>
    <hyperlink ref="N2112" r:id="rId4167" xr:uid="{00000000-0004-0000-0C00-000046100000}"/>
    <hyperlink ref="O2112" r:id="rId4168" xr:uid="{00000000-0004-0000-0C00-000047100000}"/>
    <hyperlink ref="N2113" r:id="rId4169" xr:uid="{00000000-0004-0000-0C00-000048100000}"/>
    <hyperlink ref="O2113" r:id="rId4170" xr:uid="{00000000-0004-0000-0C00-000049100000}"/>
    <hyperlink ref="N2114" r:id="rId4171" xr:uid="{00000000-0004-0000-0C00-00004A100000}"/>
    <hyperlink ref="O2114" r:id="rId4172" xr:uid="{00000000-0004-0000-0C00-00004B100000}"/>
    <hyperlink ref="N2115" r:id="rId4173" xr:uid="{00000000-0004-0000-0C00-00004C100000}"/>
    <hyperlink ref="O2115" r:id="rId4174" xr:uid="{00000000-0004-0000-0C00-00004D100000}"/>
    <hyperlink ref="N2116" r:id="rId4175" xr:uid="{00000000-0004-0000-0C00-00004E100000}"/>
    <hyperlink ref="O2116" r:id="rId4176" xr:uid="{00000000-0004-0000-0C00-00004F100000}"/>
    <hyperlink ref="N2117" r:id="rId4177" xr:uid="{00000000-0004-0000-0C00-000050100000}"/>
    <hyperlink ref="O2117" r:id="rId4178" xr:uid="{00000000-0004-0000-0C00-000051100000}"/>
    <hyperlink ref="N2118" r:id="rId4179" xr:uid="{00000000-0004-0000-0C00-000052100000}"/>
    <hyperlink ref="O2118" r:id="rId4180" xr:uid="{00000000-0004-0000-0C00-000053100000}"/>
    <hyperlink ref="N2119" r:id="rId4181" xr:uid="{00000000-0004-0000-0C00-000054100000}"/>
    <hyperlink ref="O2119" r:id="rId4182" xr:uid="{00000000-0004-0000-0C00-000055100000}"/>
    <hyperlink ref="N2120" r:id="rId4183" xr:uid="{00000000-0004-0000-0C00-000056100000}"/>
    <hyperlink ref="O2120" r:id="rId4184" xr:uid="{00000000-0004-0000-0C00-000057100000}"/>
    <hyperlink ref="N2121" r:id="rId4185" xr:uid="{00000000-0004-0000-0C00-000058100000}"/>
    <hyperlink ref="O2121" r:id="rId4186" xr:uid="{00000000-0004-0000-0C00-000059100000}"/>
    <hyperlink ref="N2122" r:id="rId4187" xr:uid="{00000000-0004-0000-0C00-00005A100000}"/>
    <hyperlink ref="O2122" r:id="rId4188" xr:uid="{00000000-0004-0000-0C00-00005B100000}"/>
    <hyperlink ref="N2123" r:id="rId4189" xr:uid="{00000000-0004-0000-0C00-00005C100000}"/>
    <hyperlink ref="O2123" r:id="rId4190" xr:uid="{00000000-0004-0000-0C00-00005D100000}"/>
    <hyperlink ref="N2124" r:id="rId4191" xr:uid="{00000000-0004-0000-0C00-00005E100000}"/>
    <hyperlink ref="O2124" r:id="rId4192" xr:uid="{00000000-0004-0000-0C00-00005F100000}"/>
    <hyperlink ref="N2125" r:id="rId4193" xr:uid="{00000000-0004-0000-0C00-000060100000}"/>
    <hyperlink ref="O2125" r:id="rId4194" xr:uid="{00000000-0004-0000-0C00-000061100000}"/>
    <hyperlink ref="N2126" r:id="rId4195" xr:uid="{00000000-0004-0000-0C00-000062100000}"/>
    <hyperlink ref="O2126" r:id="rId4196" xr:uid="{00000000-0004-0000-0C00-000063100000}"/>
    <hyperlink ref="N2127" r:id="rId4197" xr:uid="{00000000-0004-0000-0C00-000064100000}"/>
    <hyperlink ref="N2128" r:id="rId4198" xr:uid="{00000000-0004-0000-0C00-000065100000}"/>
    <hyperlink ref="O2128" r:id="rId4199" xr:uid="{00000000-0004-0000-0C00-000066100000}"/>
    <hyperlink ref="N2129" r:id="rId4200" xr:uid="{00000000-0004-0000-0C00-000067100000}"/>
    <hyperlink ref="O2129" r:id="rId4201" xr:uid="{00000000-0004-0000-0C00-000068100000}"/>
    <hyperlink ref="N2130" r:id="rId4202" xr:uid="{00000000-0004-0000-0C00-000069100000}"/>
    <hyperlink ref="O2130" r:id="rId4203" xr:uid="{00000000-0004-0000-0C00-00006A100000}"/>
    <hyperlink ref="N2131" r:id="rId4204" xr:uid="{00000000-0004-0000-0C00-00006B100000}"/>
    <hyperlink ref="O2131" r:id="rId4205" xr:uid="{00000000-0004-0000-0C00-00006C100000}"/>
    <hyperlink ref="N2132" r:id="rId4206" xr:uid="{00000000-0004-0000-0C00-00006D100000}"/>
    <hyperlink ref="O2132" r:id="rId4207" xr:uid="{00000000-0004-0000-0C00-00006E100000}"/>
    <hyperlink ref="N2133" r:id="rId4208" xr:uid="{00000000-0004-0000-0C00-00006F100000}"/>
    <hyperlink ref="O2133" r:id="rId4209" xr:uid="{00000000-0004-0000-0C00-000070100000}"/>
    <hyperlink ref="N2134" r:id="rId4210" xr:uid="{00000000-0004-0000-0C00-000071100000}"/>
    <hyperlink ref="O2134" r:id="rId4211" xr:uid="{00000000-0004-0000-0C00-000072100000}"/>
    <hyperlink ref="N2135" r:id="rId4212" xr:uid="{00000000-0004-0000-0C00-000073100000}"/>
    <hyperlink ref="O2135" r:id="rId4213" xr:uid="{00000000-0004-0000-0C00-000074100000}"/>
    <hyperlink ref="N2136" r:id="rId4214" xr:uid="{00000000-0004-0000-0C00-000075100000}"/>
    <hyperlink ref="O2136" r:id="rId4215" xr:uid="{00000000-0004-0000-0C00-000076100000}"/>
    <hyperlink ref="N2137" r:id="rId4216" xr:uid="{00000000-0004-0000-0C00-000077100000}"/>
    <hyperlink ref="O2137" r:id="rId4217" xr:uid="{00000000-0004-0000-0C00-000078100000}"/>
    <hyperlink ref="N2138" r:id="rId4218" xr:uid="{00000000-0004-0000-0C00-000079100000}"/>
    <hyperlink ref="O2138" r:id="rId4219" xr:uid="{00000000-0004-0000-0C00-00007A100000}"/>
    <hyperlink ref="N2139" r:id="rId4220" xr:uid="{00000000-0004-0000-0C00-00007B100000}"/>
    <hyperlink ref="O2139" r:id="rId4221" xr:uid="{00000000-0004-0000-0C00-00007C100000}"/>
    <hyperlink ref="N2140" r:id="rId4222" xr:uid="{00000000-0004-0000-0C00-00007D100000}"/>
    <hyperlink ref="O2140" r:id="rId4223" xr:uid="{00000000-0004-0000-0C00-00007E100000}"/>
    <hyperlink ref="N2141" r:id="rId4224" xr:uid="{00000000-0004-0000-0C00-00007F100000}"/>
    <hyperlink ref="O2141" r:id="rId4225" xr:uid="{00000000-0004-0000-0C00-000080100000}"/>
    <hyperlink ref="N2142" r:id="rId4226" xr:uid="{00000000-0004-0000-0C00-000081100000}"/>
    <hyperlink ref="O2142" r:id="rId4227" xr:uid="{00000000-0004-0000-0C00-000082100000}"/>
    <hyperlink ref="N2143" r:id="rId4228" xr:uid="{00000000-0004-0000-0C00-000083100000}"/>
    <hyperlink ref="O2143" r:id="rId4229" xr:uid="{00000000-0004-0000-0C00-000084100000}"/>
    <hyperlink ref="N2144" r:id="rId4230" xr:uid="{00000000-0004-0000-0C00-000085100000}"/>
    <hyperlink ref="O2144" r:id="rId4231" xr:uid="{00000000-0004-0000-0C00-000086100000}"/>
    <hyperlink ref="N2145" r:id="rId4232" xr:uid="{00000000-0004-0000-0C00-000087100000}"/>
    <hyperlink ref="O2145" r:id="rId4233" xr:uid="{00000000-0004-0000-0C00-000088100000}"/>
    <hyperlink ref="N2146" r:id="rId4234" xr:uid="{00000000-0004-0000-0C00-000089100000}"/>
    <hyperlink ref="O2146" r:id="rId4235" xr:uid="{00000000-0004-0000-0C00-00008A100000}"/>
    <hyperlink ref="N2147" r:id="rId4236" xr:uid="{00000000-0004-0000-0C00-00008B100000}"/>
    <hyperlink ref="O2147" r:id="rId4237" xr:uid="{00000000-0004-0000-0C00-00008C100000}"/>
    <hyperlink ref="N2148" r:id="rId4238" xr:uid="{00000000-0004-0000-0C00-00008D100000}"/>
    <hyperlink ref="O2148" r:id="rId4239" xr:uid="{00000000-0004-0000-0C00-00008E100000}"/>
    <hyperlink ref="N2149" r:id="rId4240" xr:uid="{00000000-0004-0000-0C00-00008F100000}"/>
    <hyperlink ref="O2149" r:id="rId4241" xr:uid="{00000000-0004-0000-0C00-000090100000}"/>
    <hyperlink ref="N2150" r:id="rId4242" xr:uid="{00000000-0004-0000-0C00-000091100000}"/>
    <hyperlink ref="O2150" r:id="rId4243" xr:uid="{00000000-0004-0000-0C00-000092100000}"/>
    <hyperlink ref="N2151" r:id="rId4244" xr:uid="{00000000-0004-0000-0C00-000093100000}"/>
    <hyperlink ref="N2152" r:id="rId4245" xr:uid="{00000000-0004-0000-0C00-000094100000}"/>
    <hyperlink ref="O2152" r:id="rId4246" xr:uid="{00000000-0004-0000-0C00-000095100000}"/>
    <hyperlink ref="N2153" r:id="rId4247" xr:uid="{00000000-0004-0000-0C00-000096100000}"/>
    <hyperlink ref="O2153" r:id="rId4248" xr:uid="{00000000-0004-0000-0C00-000097100000}"/>
    <hyperlink ref="N2154" r:id="rId4249" xr:uid="{00000000-0004-0000-0C00-000098100000}"/>
    <hyperlink ref="O2154" r:id="rId4250" xr:uid="{00000000-0004-0000-0C00-000099100000}"/>
    <hyperlink ref="N2155" r:id="rId4251" xr:uid="{00000000-0004-0000-0C00-00009A100000}"/>
    <hyperlink ref="O2155" r:id="rId4252" xr:uid="{00000000-0004-0000-0C00-00009B100000}"/>
    <hyperlink ref="N2156" r:id="rId4253" xr:uid="{00000000-0004-0000-0C00-00009C100000}"/>
    <hyperlink ref="O2156" r:id="rId4254" xr:uid="{00000000-0004-0000-0C00-00009D100000}"/>
    <hyperlink ref="N2157" r:id="rId4255" xr:uid="{00000000-0004-0000-0C00-00009E100000}"/>
    <hyperlink ref="N2158" r:id="rId4256" xr:uid="{00000000-0004-0000-0C00-00009F100000}"/>
    <hyperlink ref="N2159" r:id="rId4257" xr:uid="{00000000-0004-0000-0C00-0000A0100000}"/>
    <hyperlink ref="O2159" r:id="rId4258" xr:uid="{00000000-0004-0000-0C00-0000A1100000}"/>
    <hyperlink ref="N2160" r:id="rId4259" xr:uid="{00000000-0004-0000-0C00-0000A2100000}"/>
    <hyperlink ref="O2160" r:id="rId4260" xr:uid="{00000000-0004-0000-0C00-0000A3100000}"/>
    <hyperlink ref="N2161" r:id="rId4261" xr:uid="{00000000-0004-0000-0C00-0000A4100000}"/>
    <hyperlink ref="N2162" r:id="rId4262" xr:uid="{00000000-0004-0000-0C00-0000A5100000}"/>
    <hyperlink ref="O2162" r:id="rId4263" xr:uid="{00000000-0004-0000-0C00-0000A6100000}"/>
    <hyperlink ref="N2163" r:id="rId4264" xr:uid="{00000000-0004-0000-0C00-0000A7100000}"/>
    <hyperlink ref="O2163" r:id="rId4265" xr:uid="{00000000-0004-0000-0C00-0000A8100000}"/>
    <hyperlink ref="N2164" r:id="rId4266" xr:uid="{00000000-0004-0000-0C00-0000A9100000}"/>
    <hyperlink ref="O2164" r:id="rId4267" xr:uid="{00000000-0004-0000-0C00-0000AA100000}"/>
    <hyperlink ref="N2165" r:id="rId4268" xr:uid="{00000000-0004-0000-0C00-0000AB100000}"/>
    <hyperlink ref="O2165" r:id="rId4269" xr:uid="{00000000-0004-0000-0C00-0000AC100000}"/>
    <hyperlink ref="N2166" r:id="rId4270" xr:uid="{00000000-0004-0000-0C00-0000AD100000}"/>
    <hyperlink ref="O2166" r:id="rId4271" xr:uid="{00000000-0004-0000-0C00-0000AE100000}"/>
    <hyperlink ref="N2167" r:id="rId4272" xr:uid="{00000000-0004-0000-0C00-0000AF100000}"/>
    <hyperlink ref="O2167" r:id="rId4273" xr:uid="{00000000-0004-0000-0C00-0000B0100000}"/>
    <hyperlink ref="N2168" r:id="rId4274" xr:uid="{00000000-0004-0000-0C00-0000B1100000}"/>
    <hyperlink ref="O2168" r:id="rId4275" xr:uid="{00000000-0004-0000-0C00-0000B2100000}"/>
    <hyperlink ref="N2169" r:id="rId4276" xr:uid="{00000000-0004-0000-0C00-0000B3100000}"/>
    <hyperlink ref="O2169" r:id="rId4277" xr:uid="{00000000-0004-0000-0C00-0000B4100000}"/>
    <hyperlink ref="N2170" r:id="rId4278" xr:uid="{00000000-0004-0000-0C00-0000B5100000}"/>
    <hyperlink ref="O2170" r:id="rId4279" xr:uid="{00000000-0004-0000-0C00-0000B6100000}"/>
    <hyperlink ref="N2171" r:id="rId4280" xr:uid="{00000000-0004-0000-0C00-0000B7100000}"/>
    <hyperlink ref="O2171" r:id="rId4281" xr:uid="{00000000-0004-0000-0C00-0000B8100000}"/>
    <hyperlink ref="N2172" r:id="rId4282" xr:uid="{00000000-0004-0000-0C00-0000B9100000}"/>
    <hyperlink ref="O2172" r:id="rId4283" xr:uid="{00000000-0004-0000-0C00-0000BA100000}"/>
    <hyperlink ref="N2173" r:id="rId4284" xr:uid="{00000000-0004-0000-0C00-0000BB100000}"/>
    <hyperlink ref="O2173" r:id="rId4285" xr:uid="{00000000-0004-0000-0C00-0000BC100000}"/>
    <hyperlink ref="N2174" r:id="rId4286" xr:uid="{00000000-0004-0000-0C00-0000BD100000}"/>
    <hyperlink ref="O2174" r:id="rId4287" xr:uid="{00000000-0004-0000-0C00-0000BE100000}"/>
    <hyperlink ref="N2175" r:id="rId4288" xr:uid="{00000000-0004-0000-0C00-0000BF100000}"/>
    <hyperlink ref="N2176" r:id="rId4289" xr:uid="{00000000-0004-0000-0C00-0000C0100000}"/>
    <hyperlink ref="O2176" r:id="rId4290" xr:uid="{00000000-0004-0000-0C00-0000C1100000}"/>
    <hyperlink ref="N2177" r:id="rId4291" xr:uid="{00000000-0004-0000-0C00-0000C2100000}"/>
    <hyperlink ref="O2177" r:id="rId4292" xr:uid="{00000000-0004-0000-0C00-0000C3100000}"/>
    <hyperlink ref="N2178" r:id="rId4293" xr:uid="{00000000-0004-0000-0C00-0000C4100000}"/>
    <hyperlink ref="O2178" r:id="rId4294" xr:uid="{00000000-0004-0000-0C00-0000C5100000}"/>
    <hyperlink ref="N2179" r:id="rId4295" xr:uid="{00000000-0004-0000-0C00-0000C6100000}"/>
    <hyperlink ref="O2179" r:id="rId4296" xr:uid="{00000000-0004-0000-0C00-0000C7100000}"/>
    <hyperlink ref="N2180" r:id="rId4297" xr:uid="{00000000-0004-0000-0C00-0000C8100000}"/>
    <hyperlink ref="O2180" r:id="rId4298" xr:uid="{00000000-0004-0000-0C00-0000C9100000}"/>
    <hyperlink ref="N2181" r:id="rId4299" xr:uid="{00000000-0004-0000-0C00-0000CA100000}"/>
    <hyperlink ref="O2181" r:id="rId4300" xr:uid="{00000000-0004-0000-0C00-0000CB100000}"/>
    <hyperlink ref="N2182" r:id="rId4301" xr:uid="{00000000-0004-0000-0C00-0000CC100000}"/>
    <hyperlink ref="O2182" r:id="rId4302" xr:uid="{00000000-0004-0000-0C00-0000CD100000}"/>
    <hyperlink ref="N2183" r:id="rId4303" xr:uid="{00000000-0004-0000-0C00-0000CE100000}"/>
    <hyperlink ref="O2183" r:id="rId4304" xr:uid="{00000000-0004-0000-0C00-0000CF100000}"/>
    <hyperlink ref="N2184" r:id="rId4305" xr:uid="{00000000-0004-0000-0C00-0000D0100000}"/>
    <hyperlink ref="O2184" r:id="rId4306" xr:uid="{00000000-0004-0000-0C00-0000D1100000}"/>
    <hyperlink ref="N2185" r:id="rId4307" xr:uid="{00000000-0004-0000-0C00-0000D2100000}"/>
    <hyperlink ref="O2185" r:id="rId4308" xr:uid="{00000000-0004-0000-0C00-0000D3100000}"/>
    <hyperlink ref="N2186" r:id="rId4309" xr:uid="{00000000-0004-0000-0C00-0000D4100000}"/>
    <hyperlink ref="O2186" r:id="rId4310" xr:uid="{00000000-0004-0000-0C00-0000D5100000}"/>
    <hyperlink ref="N2187" r:id="rId4311" xr:uid="{00000000-0004-0000-0C00-0000D6100000}"/>
    <hyperlink ref="O2187" r:id="rId4312" xr:uid="{00000000-0004-0000-0C00-0000D7100000}"/>
    <hyperlink ref="N2188" r:id="rId4313" xr:uid="{00000000-0004-0000-0C00-0000D8100000}"/>
    <hyperlink ref="O2188" r:id="rId4314" xr:uid="{00000000-0004-0000-0C00-0000D9100000}"/>
    <hyperlink ref="N2189" r:id="rId4315" xr:uid="{00000000-0004-0000-0C00-0000DA100000}"/>
    <hyperlink ref="O2189" r:id="rId4316" xr:uid="{00000000-0004-0000-0C00-0000DB100000}"/>
    <hyperlink ref="N2190" r:id="rId4317" xr:uid="{00000000-0004-0000-0C00-0000DC100000}"/>
    <hyperlink ref="O2190" r:id="rId4318" xr:uid="{00000000-0004-0000-0C00-0000DD100000}"/>
    <hyperlink ref="N2191" r:id="rId4319" xr:uid="{00000000-0004-0000-0C00-0000DE100000}"/>
    <hyperlink ref="O2191" r:id="rId4320" xr:uid="{00000000-0004-0000-0C00-0000DF100000}"/>
    <hyperlink ref="N2192" r:id="rId4321" xr:uid="{00000000-0004-0000-0C00-0000E0100000}"/>
    <hyperlink ref="O2192" r:id="rId4322" xr:uid="{00000000-0004-0000-0C00-0000E1100000}"/>
    <hyperlink ref="N2193" r:id="rId4323" xr:uid="{00000000-0004-0000-0C00-0000E2100000}"/>
    <hyperlink ref="O2193" r:id="rId4324" xr:uid="{00000000-0004-0000-0C00-0000E3100000}"/>
    <hyperlink ref="N2194" r:id="rId4325" xr:uid="{00000000-0004-0000-0C00-0000E4100000}"/>
    <hyperlink ref="O2194" r:id="rId4326" xr:uid="{00000000-0004-0000-0C00-0000E5100000}"/>
    <hyperlink ref="N2195" r:id="rId4327" xr:uid="{00000000-0004-0000-0C00-0000E6100000}"/>
    <hyperlink ref="O2195" r:id="rId4328" xr:uid="{00000000-0004-0000-0C00-0000E7100000}"/>
    <hyperlink ref="N2196" r:id="rId4329" xr:uid="{00000000-0004-0000-0C00-0000E8100000}"/>
    <hyperlink ref="O2196" r:id="rId4330" xr:uid="{00000000-0004-0000-0C00-0000E9100000}"/>
    <hyperlink ref="N2197" r:id="rId4331" xr:uid="{00000000-0004-0000-0C00-0000EA100000}"/>
    <hyperlink ref="O2197" r:id="rId4332" xr:uid="{00000000-0004-0000-0C00-0000EB100000}"/>
    <hyperlink ref="N2198" r:id="rId4333" xr:uid="{00000000-0004-0000-0C00-0000EC100000}"/>
    <hyperlink ref="O2198" r:id="rId4334" xr:uid="{00000000-0004-0000-0C00-0000ED100000}"/>
    <hyperlink ref="N2199" r:id="rId4335" xr:uid="{00000000-0004-0000-0C00-0000EE100000}"/>
    <hyperlink ref="O2199" r:id="rId4336" xr:uid="{00000000-0004-0000-0C00-0000EF100000}"/>
    <hyperlink ref="N2200" r:id="rId4337" xr:uid="{00000000-0004-0000-0C00-0000F0100000}"/>
    <hyperlink ref="O2200" r:id="rId4338" xr:uid="{00000000-0004-0000-0C00-0000F1100000}"/>
    <hyperlink ref="N2201" r:id="rId4339" xr:uid="{00000000-0004-0000-0C00-0000F2100000}"/>
    <hyperlink ref="O2201" r:id="rId4340" xr:uid="{00000000-0004-0000-0C00-0000F3100000}"/>
    <hyperlink ref="N2202" r:id="rId4341" xr:uid="{00000000-0004-0000-0C00-0000F4100000}"/>
    <hyperlink ref="O2202" r:id="rId4342" xr:uid="{00000000-0004-0000-0C00-0000F5100000}"/>
    <hyperlink ref="N2203" r:id="rId4343" xr:uid="{00000000-0004-0000-0C00-0000F6100000}"/>
    <hyperlink ref="O2203" r:id="rId4344" xr:uid="{00000000-0004-0000-0C00-0000F7100000}"/>
    <hyperlink ref="N2204" r:id="rId4345" xr:uid="{00000000-0004-0000-0C00-0000F8100000}"/>
    <hyperlink ref="O2204" r:id="rId4346" xr:uid="{00000000-0004-0000-0C00-0000F9100000}"/>
    <hyperlink ref="N2205" r:id="rId4347" xr:uid="{00000000-0004-0000-0C00-0000FA100000}"/>
    <hyperlink ref="O2205" r:id="rId4348" xr:uid="{00000000-0004-0000-0C00-0000FB100000}"/>
    <hyperlink ref="N2206" r:id="rId4349" xr:uid="{00000000-0004-0000-0C00-0000FC100000}"/>
    <hyperlink ref="O2206" r:id="rId4350" xr:uid="{00000000-0004-0000-0C00-0000FD100000}"/>
    <hyperlink ref="N2207" r:id="rId4351" xr:uid="{00000000-0004-0000-0C00-0000FE100000}"/>
    <hyperlink ref="O2207" r:id="rId4352" xr:uid="{00000000-0004-0000-0C00-0000FF100000}"/>
    <hyperlink ref="N2208" r:id="rId4353" xr:uid="{00000000-0004-0000-0C00-000000110000}"/>
    <hyperlink ref="O2208" r:id="rId4354" xr:uid="{00000000-0004-0000-0C00-000001110000}"/>
    <hyperlink ref="N2209" r:id="rId4355" xr:uid="{00000000-0004-0000-0C00-000002110000}"/>
    <hyperlink ref="O2209" r:id="rId4356" xr:uid="{00000000-0004-0000-0C00-000003110000}"/>
    <hyperlink ref="N2210" r:id="rId4357" xr:uid="{00000000-0004-0000-0C00-000004110000}"/>
    <hyperlink ref="O2210" r:id="rId4358" xr:uid="{00000000-0004-0000-0C00-000005110000}"/>
    <hyperlink ref="N2211" r:id="rId4359" xr:uid="{00000000-0004-0000-0C00-000006110000}"/>
    <hyperlink ref="O2211" r:id="rId4360" xr:uid="{00000000-0004-0000-0C00-000007110000}"/>
    <hyperlink ref="N2212" r:id="rId4361" xr:uid="{00000000-0004-0000-0C00-000008110000}"/>
    <hyperlink ref="O2212" r:id="rId4362" xr:uid="{00000000-0004-0000-0C00-000009110000}"/>
    <hyperlink ref="N2213" r:id="rId4363" xr:uid="{00000000-0004-0000-0C00-00000A110000}"/>
    <hyperlink ref="O2213" r:id="rId4364" xr:uid="{00000000-0004-0000-0C00-00000B110000}"/>
    <hyperlink ref="N2214" r:id="rId4365" xr:uid="{00000000-0004-0000-0C00-00000C110000}"/>
    <hyperlink ref="O2214" r:id="rId4366" xr:uid="{00000000-0004-0000-0C00-00000D110000}"/>
    <hyperlink ref="N2215" r:id="rId4367" xr:uid="{00000000-0004-0000-0C00-00000E110000}"/>
    <hyperlink ref="O2215" r:id="rId4368" xr:uid="{00000000-0004-0000-0C00-00000F110000}"/>
    <hyperlink ref="N2216" r:id="rId4369" xr:uid="{00000000-0004-0000-0C00-000010110000}"/>
    <hyperlink ref="O2216" r:id="rId4370" xr:uid="{00000000-0004-0000-0C00-000011110000}"/>
    <hyperlink ref="N2217" r:id="rId4371" xr:uid="{00000000-0004-0000-0C00-000012110000}"/>
    <hyperlink ref="O2217" r:id="rId4372" xr:uid="{00000000-0004-0000-0C00-000013110000}"/>
    <hyperlink ref="N2218" r:id="rId4373" xr:uid="{00000000-0004-0000-0C00-000014110000}"/>
    <hyperlink ref="O2218" r:id="rId4374" xr:uid="{00000000-0004-0000-0C00-000015110000}"/>
    <hyperlink ref="N2219" r:id="rId4375" xr:uid="{00000000-0004-0000-0C00-000016110000}"/>
    <hyperlink ref="O2219" r:id="rId4376" xr:uid="{00000000-0004-0000-0C00-000017110000}"/>
    <hyperlink ref="N2220" r:id="rId4377" xr:uid="{00000000-0004-0000-0C00-000018110000}"/>
    <hyperlink ref="O2220" r:id="rId4378" xr:uid="{00000000-0004-0000-0C00-000019110000}"/>
    <hyperlink ref="N2221" r:id="rId4379" xr:uid="{00000000-0004-0000-0C00-00001A110000}"/>
    <hyperlink ref="O2221" r:id="rId4380" xr:uid="{00000000-0004-0000-0C00-00001B110000}"/>
    <hyperlink ref="N2222" r:id="rId4381" xr:uid="{00000000-0004-0000-0C00-00001C110000}"/>
    <hyperlink ref="O2222" r:id="rId4382" xr:uid="{00000000-0004-0000-0C00-00001D110000}"/>
    <hyperlink ref="N2223" r:id="rId4383" xr:uid="{00000000-0004-0000-0C00-00001E110000}"/>
    <hyperlink ref="O2223" r:id="rId4384" xr:uid="{00000000-0004-0000-0C00-00001F110000}"/>
    <hyperlink ref="N2224" r:id="rId4385" xr:uid="{00000000-0004-0000-0C00-000020110000}"/>
    <hyperlink ref="O2224" r:id="rId4386" xr:uid="{00000000-0004-0000-0C00-000021110000}"/>
    <hyperlink ref="N2225" r:id="rId4387" xr:uid="{00000000-0004-0000-0C00-000022110000}"/>
    <hyperlink ref="O2225" r:id="rId4388" xr:uid="{00000000-0004-0000-0C00-000023110000}"/>
    <hyperlink ref="N2226" r:id="rId4389" xr:uid="{00000000-0004-0000-0C00-000024110000}"/>
    <hyperlink ref="O2226" r:id="rId4390" xr:uid="{00000000-0004-0000-0C00-000025110000}"/>
    <hyperlink ref="N2227" r:id="rId4391" xr:uid="{00000000-0004-0000-0C00-000026110000}"/>
    <hyperlink ref="O2227" r:id="rId4392" xr:uid="{00000000-0004-0000-0C00-000027110000}"/>
    <hyperlink ref="N2228" r:id="rId4393" xr:uid="{00000000-0004-0000-0C00-000028110000}"/>
    <hyperlink ref="O2228" r:id="rId4394" xr:uid="{00000000-0004-0000-0C00-000029110000}"/>
    <hyperlink ref="N2229" r:id="rId4395" xr:uid="{00000000-0004-0000-0C00-00002A110000}"/>
    <hyperlink ref="O2229" r:id="rId4396" xr:uid="{00000000-0004-0000-0C00-00002B110000}"/>
    <hyperlink ref="N2230" r:id="rId4397" xr:uid="{00000000-0004-0000-0C00-00002C110000}"/>
    <hyperlink ref="O2230" r:id="rId4398" xr:uid="{00000000-0004-0000-0C00-00002D110000}"/>
    <hyperlink ref="N2231" r:id="rId4399" xr:uid="{00000000-0004-0000-0C00-00002E110000}"/>
    <hyperlink ref="O2231" r:id="rId4400" xr:uid="{00000000-0004-0000-0C00-00002F110000}"/>
    <hyperlink ref="N2232" r:id="rId4401" xr:uid="{00000000-0004-0000-0C00-000030110000}"/>
    <hyperlink ref="O2232" r:id="rId4402" xr:uid="{00000000-0004-0000-0C00-000031110000}"/>
    <hyperlink ref="N2233" r:id="rId4403" xr:uid="{00000000-0004-0000-0C00-000032110000}"/>
    <hyperlink ref="O2233" r:id="rId4404" xr:uid="{00000000-0004-0000-0C00-000033110000}"/>
    <hyperlink ref="N2234" r:id="rId4405" xr:uid="{00000000-0004-0000-0C00-000034110000}"/>
    <hyperlink ref="O2234" r:id="rId4406" xr:uid="{00000000-0004-0000-0C00-000035110000}"/>
    <hyperlink ref="N2235" r:id="rId4407" xr:uid="{00000000-0004-0000-0C00-000036110000}"/>
    <hyperlink ref="O2235" r:id="rId4408" xr:uid="{00000000-0004-0000-0C00-000037110000}"/>
    <hyperlink ref="N2236" r:id="rId4409" xr:uid="{00000000-0004-0000-0C00-000038110000}"/>
    <hyperlink ref="O2236" r:id="rId4410" xr:uid="{00000000-0004-0000-0C00-000039110000}"/>
    <hyperlink ref="N2237" r:id="rId4411" xr:uid="{00000000-0004-0000-0C00-00003A110000}"/>
    <hyperlink ref="O2237" r:id="rId4412" xr:uid="{00000000-0004-0000-0C00-00003B110000}"/>
    <hyperlink ref="N2238" r:id="rId4413" xr:uid="{00000000-0004-0000-0C00-00003C110000}"/>
    <hyperlink ref="O2238" r:id="rId4414" xr:uid="{00000000-0004-0000-0C00-00003D110000}"/>
    <hyperlink ref="N2239" r:id="rId4415" xr:uid="{00000000-0004-0000-0C00-00003E110000}"/>
    <hyperlink ref="O2239" r:id="rId4416" xr:uid="{00000000-0004-0000-0C00-00003F110000}"/>
    <hyperlink ref="N2240" r:id="rId4417" xr:uid="{00000000-0004-0000-0C00-000040110000}"/>
    <hyperlink ref="O2240" r:id="rId4418" xr:uid="{00000000-0004-0000-0C00-000041110000}"/>
    <hyperlink ref="N2241" r:id="rId4419" xr:uid="{00000000-0004-0000-0C00-000042110000}"/>
    <hyperlink ref="O2241" r:id="rId4420" xr:uid="{00000000-0004-0000-0C00-000043110000}"/>
    <hyperlink ref="N2242" r:id="rId4421" xr:uid="{00000000-0004-0000-0C00-000044110000}"/>
    <hyperlink ref="O2242" r:id="rId4422" xr:uid="{00000000-0004-0000-0C00-000045110000}"/>
    <hyperlink ref="N2243" r:id="rId4423" xr:uid="{00000000-0004-0000-0C00-000046110000}"/>
    <hyperlink ref="O2243" r:id="rId4424" xr:uid="{00000000-0004-0000-0C00-000047110000}"/>
    <hyperlink ref="N2244" r:id="rId4425" xr:uid="{00000000-0004-0000-0C00-000048110000}"/>
    <hyperlink ref="O2244" r:id="rId4426" xr:uid="{00000000-0004-0000-0C00-000049110000}"/>
    <hyperlink ref="N2245" r:id="rId4427" xr:uid="{00000000-0004-0000-0C00-00004A110000}"/>
    <hyperlink ref="O2245" r:id="rId4428" xr:uid="{00000000-0004-0000-0C00-00004B110000}"/>
    <hyperlink ref="N2246" r:id="rId4429" xr:uid="{00000000-0004-0000-0C00-00004C110000}"/>
    <hyperlink ref="O2246" r:id="rId4430" xr:uid="{00000000-0004-0000-0C00-00004D110000}"/>
    <hyperlink ref="N2247" r:id="rId4431" xr:uid="{00000000-0004-0000-0C00-00004E110000}"/>
    <hyperlink ref="O2247" r:id="rId4432" xr:uid="{00000000-0004-0000-0C00-00004F110000}"/>
    <hyperlink ref="N2248" r:id="rId4433" xr:uid="{00000000-0004-0000-0C00-000050110000}"/>
    <hyperlink ref="O2248" r:id="rId4434" xr:uid="{00000000-0004-0000-0C00-000051110000}"/>
    <hyperlink ref="N2249" r:id="rId4435" xr:uid="{00000000-0004-0000-0C00-000052110000}"/>
    <hyperlink ref="O2249" r:id="rId4436" xr:uid="{00000000-0004-0000-0C00-000053110000}"/>
    <hyperlink ref="N2250" r:id="rId4437" xr:uid="{00000000-0004-0000-0C00-000054110000}"/>
    <hyperlink ref="O2250" r:id="rId4438" xr:uid="{00000000-0004-0000-0C00-000055110000}"/>
    <hyperlink ref="N2251" r:id="rId4439" xr:uid="{00000000-0004-0000-0C00-000056110000}"/>
    <hyperlink ref="O2251" r:id="rId4440" xr:uid="{00000000-0004-0000-0C00-000057110000}"/>
    <hyperlink ref="N2252" r:id="rId4441" xr:uid="{00000000-0004-0000-0C00-000058110000}"/>
    <hyperlink ref="N2253" r:id="rId4442" xr:uid="{00000000-0004-0000-0C00-000059110000}"/>
    <hyperlink ref="O2253" r:id="rId4443" xr:uid="{00000000-0004-0000-0C00-00005A110000}"/>
    <hyperlink ref="N2254" r:id="rId4444" xr:uid="{00000000-0004-0000-0C00-00005B110000}"/>
    <hyperlink ref="O2254" r:id="rId4445" xr:uid="{00000000-0004-0000-0C00-00005C110000}"/>
    <hyperlink ref="N2255" r:id="rId4446" xr:uid="{00000000-0004-0000-0C00-00005D110000}"/>
    <hyperlink ref="N2256" r:id="rId4447" xr:uid="{00000000-0004-0000-0C00-00005E110000}"/>
    <hyperlink ref="O2256" r:id="rId4448" xr:uid="{00000000-0004-0000-0C00-00005F110000}"/>
    <hyperlink ref="N2257" r:id="rId4449" xr:uid="{00000000-0004-0000-0C00-000060110000}"/>
    <hyperlink ref="O2257" r:id="rId4450" xr:uid="{00000000-0004-0000-0C00-000061110000}"/>
    <hyperlink ref="N2258" r:id="rId4451" xr:uid="{00000000-0004-0000-0C00-000062110000}"/>
    <hyperlink ref="O2258" r:id="rId4452" xr:uid="{00000000-0004-0000-0C00-000063110000}"/>
    <hyperlink ref="N2259" r:id="rId4453" xr:uid="{00000000-0004-0000-0C00-000064110000}"/>
    <hyperlink ref="O2259" r:id="rId4454" xr:uid="{00000000-0004-0000-0C00-000065110000}"/>
    <hyperlink ref="N2260" r:id="rId4455" xr:uid="{00000000-0004-0000-0C00-000066110000}"/>
    <hyperlink ref="O2260" r:id="rId4456" xr:uid="{00000000-0004-0000-0C00-000067110000}"/>
    <hyperlink ref="N2261" r:id="rId4457" xr:uid="{00000000-0004-0000-0C00-000068110000}"/>
    <hyperlink ref="O2261" r:id="rId4458" xr:uid="{00000000-0004-0000-0C00-000069110000}"/>
    <hyperlink ref="N2262" r:id="rId4459" xr:uid="{00000000-0004-0000-0C00-00006A110000}"/>
    <hyperlink ref="O2262" r:id="rId4460" xr:uid="{00000000-0004-0000-0C00-00006B110000}"/>
    <hyperlink ref="N2263" r:id="rId4461" xr:uid="{00000000-0004-0000-0C00-00006C110000}"/>
    <hyperlink ref="O2263" r:id="rId4462" xr:uid="{00000000-0004-0000-0C00-00006D110000}"/>
    <hyperlink ref="N2264" r:id="rId4463" xr:uid="{00000000-0004-0000-0C00-00006E110000}"/>
    <hyperlink ref="O2264" r:id="rId4464" xr:uid="{00000000-0004-0000-0C00-00006F110000}"/>
    <hyperlink ref="N2265" r:id="rId4465" xr:uid="{00000000-0004-0000-0C00-000070110000}"/>
    <hyperlink ref="O2265" r:id="rId4466" xr:uid="{00000000-0004-0000-0C00-000071110000}"/>
    <hyperlink ref="N2266" r:id="rId4467" xr:uid="{00000000-0004-0000-0C00-000072110000}"/>
    <hyperlink ref="O2266" r:id="rId4468" xr:uid="{00000000-0004-0000-0C00-000073110000}"/>
    <hyperlink ref="N2267" r:id="rId4469" xr:uid="{00000000-0004-0000-0C00-000074110000}"/>
    <hyperlink ref="O2267" r:id="rId4470" xr:uid="{00000000-0004-0000-0C00-000075110000}"/>
    <hyperlink ref="N2268" r:id="rId4471" xr:uid="{00000000-0004-0000-0C00-000076110000}"/>
    <hyperlink ref="O2268" r:id="rId4472" xr:uid="{00000000-0004-0000-0C00-000077110000}"/>
    <hyperlink ref="N2269" r:id="rId4473" xr:uid="{00000000-0004-0000-0C00-000078110000}"/>
    <hyperlink ref="O2269" r:id="rId4474" xr:uid="{00000000-0004-0000-0C00-000079110000}"/>
    <hyperlink ref="N2270" r:id="rId4475" xr:uid="{00000000-0004-0000-0C00-00007A110000}"/>
    <hyperlink ref="O2270" r:id="rId4476" xr:uid="{00000000-0004-0000-0C00-00007B110000}"/>
    <hyperlink ref="N2271" r:id="rId4477" xr:uid="{00000000-0004-0000-0C00-00007C110000}"/>
    <hyperlink ref="O2271" r:id="rId4478" xr:uid="{00000000-0004-0000-0C00-00007D110000}"/>
    <hyperlink ref="N2272" r:id="rId4479" xr:uid="{00000000-0004-0000-0C00-00007E110000}"/>
    <hyperlink ref="O2272" r:id="rId4480" xr:uid="{00000000-0004-0000-0C00-00007F110000}"/>
    <hyperlink ref="N2273" r:id="rId4481" xr:uid="{00000000-0004-0000-0C00-000080110000}"/>
    <hyperlink ref="O2273" r:id="rId4482" xr:uid="{00000000-0004-0000-0C00-000081110000}"/>
    <hyperlink ref="N2274" r:id="rId4483" xr:uid="{00000000-0004-0000-0C00-000082110000}"/>
    <hyperlink ref="O2274" r:id="rId4484" xr:uid="{00000000-0004-0000-0C00-000083110000}"/>
    <hyperlink ref="N2275" r:id="rId4485" xr:uid="{00000000-0004-0000-0C00-000084110000}"/>
    <hyperlink ref="O2275" r:id="rId4486" xr:uid="{00000000-0004-0000-0C00-000085110000}"/>
    <hyperlink ref="N2276" r:id="rId4487" xr:uid="{00000000-0004-0000-0C00-000086110000}"/>
    <hyperlink ref="O2276" r:id="rId4488" xr:uid="{00000000-0004-0000-0C00-000087110000}"/>
    <hyperlink ref="N2277" r:id="rId4489" xr:uid="{00000000-0004-0000-0C00-000088110000}"/>
    <hyperlink ref="O2277" r:id="rId4490" xr:uid="{00000000-0004-0000-0C00-000089110000}"/>
    <hyperlink ref="N2278" r:id="rId4491" xr:uid="{00000000-0004-0000-0C00-00008A110000}"/>
    <hyperlink ref="O2278" r:id="rId4492" xr:uid="{00000000-0004-0000-0C00-00008B110000}"/>
    <hyperlink ref="N2279" r:id="rId4493" xr:uid="{00000000-0004-0000-0C00-00008C110000}"/>
    <hyperlink ref="O2279" r:id="rId4494" xr:uid="{00000000-0004-0000-0C00-00008D110000}"/>
    <hyperlink ref="N2280" r:id="rId4495" xr:uid="{00000000-0004-0000-0C00-00008E110000}"/>
    <hyperlink ref="O2280" r:id="rId4496" xr:uid="{00000000-0004-0000-0C00-00008F110000}"/>
    <hyperlink ref="N2281" r:id="rId4497" xr:uid="{00000000-0004-0000-0C00-000090110000}"/>
    <hyperlink ref="O2281" r:id="rId4498" xr:uid="{00000000-0004-0000-0C00-000091110000}"/>
    <hyperlink ref="N2282" r:id="rId4499" xr:uid="{00000000-0004-0000-0C00-000092110000}"/>
    <hyperlink ref="O2282" r:id="rId4500" xr:uid="{00000000-0004-0000-0C00-000093110000}"/>
    <hyperlink ref="N2283" r:id="rId4501" xr:uid="{00000000-0004-0000-0C00-000094110000}"/>
    <hyperlink ref="O2283" r:id="rId4502" xr:uid="{00000000-0004-0000-0C00-000095110000}"/>
    <hyperlink ref="N2284" r:id="rId4503" xr:uid="{00000000-0004-0000-0C00-000096110000}"/>
    <hyperlink ref="O2284" r:id="rId4504" xr:uid="{00000000-0004-0000-0C00-000097110000}"/>
    <hyperlink ref="N2285" r:id="rId4505" xr:uid="{00000000-0004-0000-0C00-000098110000}"/>
    <hyperlink ref="O2285" r:id="rId4506" xr:uid="{00000000-0004-0000-0C00-000099110000}"/>
    <hyperlink ref="N2286" r:id="rId4507" xr:uid="{00000000-0004-0000-0C00-00009A110000}"/>
    <hyperlink ref="O2286" r:id="rId4508" xr:uid="{00000000-0004-0000-0C00-00009B110000}"/>
    <hyperlink ref="N2287" r:id="rId4509" xr:uid="{00000000-0004-0000-0C00-00009C110000}"/>
    <hyperlink ref="O2287" r:id="rId4510" xr:uid="{00000000-0004-0000-0C00-00009D110000}"/>
    <hyperlink ref="N2288" r:id="rId4511" xr:uid="{00000000-0004-0000-0C00-00009E110000}"/>
    <hyperlink ref="O2288" r:id="rId4512" xr:uid="{00000000-0004-0000-0C00-00009F110000}"/>
    <hyperlink ref="N2289" r:id="rId4513" xr:uid="{00000000-0004-0000-0C00-0000A0110000}"/>
    <hyperlink ref="O2289" r:id="rId4514" xr:uid="{00000000-0004-0000-0C00-0000A1110000}"/>
    <hyperlink ref="N2290" r:id="rId4515" xr:uid="{00000000-0004-0000-0C00-0000A2110000}"/>
    <hyperlink ref="O2290" r:id="rId4516" xr:uid="{00000000-0004-0000-0C00-0000A3110000}"/>
    <hyperlink ref="N2291" r:id="rId4517" xr:uid="{00000000-0004-0000-0C00-0000A4110000}"/>
    <hyperlink ref="O2291" r:id="rId4518" xr:uid="{00000000-0004-0000-0C00-0000A5110000}"/>
    <hyperlink ref="N2292" r:id="rId4519" xr:uid="{00000000-0004-0000-0C00-0000A6110000}"/>
    <hyperlink ref="O2292" r:id="rId4520" xr:uid="{00000000-0004-0000-0C00-0000A7110000}"/>
    <hyperlink ref="N2293" r:id="rId4521" xr:uid="{00000000-0004-0000-0C00-0000A8110000}"/>
    <hyperlink ref="O2293" r:id="rId4522" xr:uid="{00000000-0004-0000-0C00-0000A9110000}"/>
    <hyperlink ref="N2294" r:id="rId4523" xr:uid="{00000000-0004-0000-0C00-0000AA110000}"/>
    <hyperlink ref="N2295" r:id="rId4524" xr:uid="{00000000-0004-0000-0C00-0000AB110000}"/>
    <hyperlink ref="O2295" r:id="rId4525" xr:uid="{00000000-0004-0000-0C00-0000AC110000}"/>
    <hyperlink ref="N2296" r:id="rId4526" xr:uid="{00000000-0004-0000-0C00-0000AD110000}"/>
    <hyperlink ref="O2296" r:id="rId4527" xr:uid="{00000000-0004-0000-0C00-0000AE110000}"/>
    <hyperlink ref="N2297" r:id="rId4528" xr:uid="{00000000-0004-0000-0C00-0000AF110000}"/>
    <hyperlink ref="O2297" r:id="rId4529" xr:uid="{00000000-0004-0000-0C00-0000B0110000}"/>
    <hyperlink ref="N2298" r:id="rId4530" xr:uid="{00000000-0004-0000-0C00-0000B1110000}"/>
    <hyperlink ref="O2298" r:id="rId4531" xr:uid="{00000000-0004-0000-0C00-0000B2110000}"/>
    <hyperlink ref="N2299" r:id="rId4532" xr:uid="{00000000-0004-0000-0C00-0000B3110000}"/>
    <hyperlink ref="O2299" r:id="rId4533" xr:uid="{00000000-0004-0000-0C00-0000B4110000}"/>
    <hyperlink ref="N2300" r:id="rId4534" xr:uid="{00000000-0004-0000-0C00-0000B5110000}"/>
    <hyperlink ref="O2300" r:id="rId4535" xr:uid="{00000000-0004-0000-0C00-0000B6110000}"/>
    <hyperlink ref="N2301" r:id="rId4536" xr:uid="{00000000-0004-0000-0C00-0000B7110000}"/>
    <hyperlink ref="O2301" r:id="rId4537" xr:uid="{00000000-0004-0000-0C00-0000B8110000}"/>
    <hyperlink ref="N2302" r:id="rId4538" xr:uid="{00000000-0004-0000-0C00-0000B9110000}"/>
    <hyperlink ref="O2302" r:id="rId4539" xr:uid="{00000000-0004-0000-0C00-0000BA110000}"/>
    <hyperlink ref="N2303" r:id="rId4540" xr:uid="{00000000-0004-0000-0C00-0000BB110000}"/>
    <hyperlink ref="O2303" r:id="rId4541" xr:uid="{00000000-0004-0000-0C00-0000BC110000}"/>
    <hyperlink ref="N2304" r:id="rId4542" xr:uid="{00000000-0004-0000-0C00-0000BD110000}"/>
    <hyperlink ref="O2304" r:id="rId4543" xr:uid="{00000000-0004-0000-0C00-0000BE110000}"/>
    <hyperlink ref="N2305" r:id="rId4544" xr:uid="{00000000-0004-0000-0C00-0000BF110000}"/>
    <hyperlink ref="O2305" r:id="rId4545" xr:uid="{00000000-0004-0000-0C00-0000C0110000}"/>
    <hyperlink ref="N2306" r:id="rId4546" xr:uid="{00000000-0004-0000-0C00-0000C1110000}"/>
    <hyperlink ref="O2306" r:id="rId4547" xr:uid="{00000000-0004-0000-0C00-0000C2110000}"/>
    <hyperlink ref="N2307" r:id="rId4548" xr:uid="{00000000-0004-0000-0C00-0000C3110000}"/>
    <hyperlink ref="O2307" r:id="rId4549" xr:uid="{00000000-0004-0000-0C00-0000C4110000}"/>
    <hyperlink ref="N2308" r:id="rId4550" xr:uid="{00000000-0004-0000-0C00-0000C5110000}"/>
    <hyperlink ref="O2308" r:id="rId4551" xr:uid="{00000000-0004-0000-0C00-0000C6110000}"/>
    <hyperlink ref="N2309" r:id="rId4552" xr:uid="{00000000-0004-0000-0C00-0000C7110000}"/>
    <hyperlink ref="O2309" r:id="rId4553" xr:uid="{00000000-0004-0000-0C00-0000C8110000}"/>
    <hyperlink ref="N2310" r:id="rId4554" xr:uid="{00000000-0004-0000-0C00-0000C9110000}"/>
    <hyperlink ref="O2310" r:id="rId4555" xr:uid="{00000000-0004-0000-0C00-0000CA110000}"/>
    <hyperlink ref="N2311" r:id="rId4556" xr:uid="{00000000-0004-0000-0C00-0000CB110000}"/>
    <hyperlink ref="O2311" r:id="rId4557" xr:uid="{00000000-0004-0000-0C00-0000CC110000}"/>
    <hyperlink ref="N2312" r:id="rId4558" xr:uid="{00000000-0004-0000-0C00-0000CD110000}"/>
    <hyperlink ref="O2312" r:id="rId4559" xr:uid="{00000000-0004-0000-0C00-0000CE110000}"/>
    <hyperlink ref="N2313" r:id="rId4560" xr:uid="{00000000-0004-0000-0C00-0000CF110000}"/>
    <hyperlink ref="O2313" r:id="rId4561" xr:uid="{00000000-0004-0000-0C00-0000D0110000}"/>
    <hyperlink ref="N2314" r:id="rId4562" xr:uid="{00000000-0004-0000-0C00-0000D1110000}"/>
    <hyperlink ref="O2314" r:id="rId4563" xr:uid="{00000000-0004-0000-0C00-0000D2110000}"/>
    <hyperlink ref="N2315" r:id="rId4564" xr:uid="{00000000-0004-0000-0C00-0000D3110000}"/>
    <hyperlink ref="O2315" r:id="rId4565" xr:uid="{00000000-0004-0000-0C00-0000D4110000}"/>
    <hyperlink ref="N2316" r:id="rId4566" xr:uid="{00000000-0004-0000-0C00-0000D5110000}"/>
    <hyperlink ref="O2316" r:id="rId4567" xr:uid="{00000000-0004-0000-0C00-0000D6110000}"/>
    <hyperlink ref="N2317" r:id="rId4568" xr:uid="{00000000-0004-0000-0C00-0000D7110000}"/>
    <hyperlink ref="O2317" r:id="rId4569" xr:uid="{00000000-0004-0000-0C00-0000D8110000}"/>
    <hyperlink ref="N2318" r:id="rId4570" xr:uid="{00000000-0004-0000-0C00-0000D9110000}"/>
    <hyperlink ref="O2318" r:id="rId4571" xr:uid="{00000000-0004-0000-0C00-0000DA110000}"/>
    <hyperlink ref="N2319" r:id="rId4572" xr:uid="{00000000-0004-0000-0C00-0000DB110000}"/>
    <hyperlink ref="O2319" r:id="rId4573" xr:uid="{00000000-0004-0000-0C00-0000DC110000}"/>
    <hyperlink ref="N2320" r:id="rId4574" xr:uid="{00000000-0004-0000-0C00-0000DD110000}"/>
    <hyperlink ref="O2320" r:id="rId4575" xr:uid="{00000000-0004-0000-0C00-0000DE110000}"/>
    <hyperlink ref="N2321" r:id="rId4576" xr:uid="{00000000-0004-0000-0C00-0000DF110000}"/>
    <hyperlink ref="O2321" r:id="rId4577" xr:uid="{00000000-0004-0000-0C00-0000E0110000}"/>
    <hyperlink ref="N2322" r:id="rId4578" xr:uid="{00000000-0004-0000-0C00-0000E1110000}"/>
    <hyperlink ref="O2322" r:id="rId4579" xr:uid="{00000000-0004-0000-0C00-0000E2110000}"/>
    <hyperlink ref="N2323" r:id="rId4580" xr:uid="{00000000-0004-0000-0C00-0000E3110000}"/>
    <hyperlink ref="O2323" r:id="rId4581" xr:uid="{00000000-0004-0000-0C00-0000E4110000}"/>
    <hyperlink ref="N2324" r:id="rId4582" xr:uid="{00000000-0004-0000-0C00-0000E5110000}"/>
    <hyperlink ref="O2324" r:id="rId4583" xr:uid="{00000000-0004-0000-0C00-0000E6110000}"/>
    <hyperlink ref="N2325" r:id="rId4584" xr:uid="{00000000-0004-0000-0C00-0000E7110000}"/>
    <hyperlink ref="O2325" r:id="rId4585" xr:uid="{00000000-0004-0000-0C00-0000E8110000}"/>
    <hyperlink ref="N2326" r:id="rId4586" xr:uid="{00000000-0004-0000-0C00-0000E9110000}"/>
    <hyperlink ref="O2326" r:id="rId4587" xr:uid="{00000000-0004-0000-0C00-0000EA110000}"/>
    <hyperlink ref="N2327" r:id="rId4588" xr:uid="{00000000-0004-0000-0C00-0000EB110000}"/>
    <hyperlink ref="O2327" r:id="rId4589" xr:uid="{00000000-0004-0000-0C00-0000EC110000}"/>
    <hyperlink ref="N2328" r:id="rId4590" xr:uid="{00000000-0004-0000-0C00-0000ED110000}"/>
    <hyperlink ref="O2328" r:id="rId4591" xr:uid="{00000000-0004-0000-0C00-0000EE110000}"/>
    <hyperlink ref="N2329" r:id="rId4592" xr:uid="{00000000-0004-0000-0C00-0000EF110000}"/>
    <hyperlink ref="O2329" r:id="rId4593" xr:uid="{00000000-0004-0000-0C00-0000F0110000}"/>
    <hyperlink ref="N2330" r:id="rId4594" xr:uid="{00000000-0004-0000-0C00-0000F1110000}"/>
    <hyperlink ref="O2330" r:id="rId4595" xr:uid="{00000000-0004-0000-0C00-0000F2110000}"/>
    <hyperlink ref="N2331" r:id="rId4596" xr:uid="{00000000-0004-0000-0C00-0000F3110000}"/>
    <hyperlink ref="O2331" r:id="rId4597" xr:uid="{00000000-0004-0000-0C00-0000F4110000}"/>
    <hyperlink ref="N2332" r:id="rId4598" xr:uid="{00000000-0004-0000-0C00-0000F5110000}"/>
    <hyperlink ref="O2332" r:id="rId4599" xr:uid="{00000000-0004-0000-0C00-0000F6110000}"/>
    <hyperlink ref="N2333" r:id="rId4600" xr:uid="{00000000-0004-0000-0C00-0000F7110000}"/>
    <hyperlink ref="O2333" r:id="rId4601" xr:uid="{00000000-0004-0000-0C00-0000F8110000}"/>
    <hyperlink ref="N2334" r:id="rId4602" xr:uid="{00000000-0004-0000-0C00-0000F9110000}"/>
    <hyperlink ref="O2334" r:id="rId4603" xr:uid="{00000000-0004-0000-0C00-0000FA110000}"/>
    <hyperlink ref="N2335" r:id="rId4604" xr:uid="{00000000-0004-0000-0C00-0000FB110000}"/>
    <hyperlink ref="O2335" r:id="rId4605" xr:uid="{00000000-0004-0000-0C00-0000FC110000}"/>
    <hyperlink ref="N2336" r:id="rId4606" xr:uid="{00000000-0004-0000-0C00-0000FD110000}"/>
    <hyperlink ref="O2336" r:id="rId4607" xr:uid="{00000000-0004-0000-0C00-0000FE110000}"/>
    <hyperlink ref="N2337" r:id="rId4608" xr:uid="{00000000-0004-0000-0C00-0000FF110000}"/>
    <hyperlink ref="O2337" r:id="rId4609" xr:uid="{00000000-0004-0000-0C00-000000120000}"/>
    <hyperlink ref="N2338" r:id="rId4610" xr:uid="{00000000-0004-0000-0C00-000001120000}"/>
    <hyperlink ref="O2338" r:id="rId4611" xr:uid="{00000000-0004-0000-0C00-000002120000}"/>
    <hyperlink ref="N2339" r:id="rId4612" xr:uid="{00000000-0004-0000-0C00-000003120000}"/>
    <hyperlink ref="O2339" r:id="rId4613" xr:uid="{00000000-0004-0000-0C00-000004120000}"/>
    <hyperlink ref="N2340" r:id="rId4614" xr:uid="{00000000-0004-0000-0C00-000005120000}"/>
    <hyperlink ref="O2340" r:id="rId4615" xr:uid="{00000000-0004-0000-0C00-000006120000}"/>
    <hyperlink ref="N2341" r:id="rId4616" xr:uid="{00000000-0004-0000-0C00-000007120000}"/>
    <hyperlink ref="O2341" r:id="rId4617" xr:uid="{00000000-0004-0000-0C00-000008120000}"/>
    <hyperlink ref="N2342" r:id="rId4618" xr:uid="{00000000-0004-0000-0C00-000009120000}"/>
    <hyperlink ref="O2342" r:id="rId4619" xr:uid="{00000000-0004-0000-0C00-00000A120000}"/>
    <hyperlink ref="N2343" r:id="rId4620" xr:uid="{00000000-0004-0000-0C00-00000B120000}"/>
    <hyperlink ref="O2343" r:id="rId4621" xr:uid="{00000000-0004-0000-0C00-00000C120000}"/>
    <hyperlink ref="N2344" r:id="rId4622" xr:uid="{00000000-0004-0000-0C00-00000D120000}"/>
    <hyperlink ref="O2344" r:id="rId4623" xr:uid="{00000000-0004-0000-0C00-00000E120000}"/>
    <hyperlink ref="N2345" r:id="rId4624" xr:uid="{00000000-0004-0000-0C00-00000F120000}"/>
    <hyperlink ref="O2345" r:id="rId4625" xr:uid="{00000000-0004-0000-0C00-000010120000}"/>
    <hyperlink ref="N2346" r:id="rId4626" xr:uid="{00000000-0004-0000-0C00-000011120000}"/>
    <hyperlink ref="O2346" r:id="rId4627" xr:uid="{00000000-0004-0000-0C00-000012120000}"/>
    <hyperlink ref="N2347" r:id="rId4628" xr:uid="{00000000-0004-0000-0C00-000013120000}"/>
    <hyperlink ref="O2347" r:id="rId4629" xr:uid="{00000000-0004-0000-0C00-000014120000}"/>
    <hyperlink ref="N2348" r:id="rId4630" xr:uid="{00000000-0004-0000-0C00-000015120000}"/>
    <hyperlink ref="O2348" r:id="rId4631" xr:uid="{00000000-0004-0000-0C00-000016120000}"/>
    <hyperlink ref="N2349" r:id="rId4632" xr:uid="{00000000-0004-0000-0C00-000017120000}"/>
    <hyperlink ref="O2349" r:id="rId4633" xr:uid="{00000000-0004-0000-0C00-000018120000}"/>
    <hyperlink ref="N2350" r:id="rId4634" xr:uid="{00000000-0004-0000-0C00-000019120000}"/>
    <hyperlink ref="O2350" r:id="rId4635" xr:uid="{00000000-0004-0000-0C00-00001A120000}"/>
    <hyperlink ref="N2351" r:id="rId4636" xr:uid="{00000000-0004-0000-0C00-00001B120000}"/>
    <hyperlink ref="O2351" r:id="rId4637" xr:uid="{00000000-0004-0000-0C00-00001C120000}"/>
    <hyperlink ref="N2352" r:id="rId4638" xr:uid="{00000000-0004-0000-0C00-00001D120000}"/>
    <hyperlink ref="O2352" r:id="rId4639" xr:uid="{00000000-0004-0000-0C00-00001E120000}"/>
    <hyperlink ref="N2353" r:id="rId4640" xr:uid="{00000000-0004-0000-0C00-00001F120000}"/>
    <hyperlink ref="O2353" r:id="rId4641" xr:uid="{00000000-0004-0000-0C00-000020120000}"/>
    <hyperlink ref="N2354" r:id="rId4642" xr:uid="{00000000-0004-0000-0C00-000021120000}"/>
    <hyperlink ref="O2354" r:id="rId4643" xr:uid="{00000000-0004-0000-0C00-000022120000}"/>
    <hyperlink ref="N2355" r:id="rId4644" xr:uid="{00000000-0004-0000-0C00-000023120000}"/>
    <hyperlink ref="O2355" r:id="rId4645" xr:uid="{00000000-0004-0000-0C00-000024120000}"/>
    <hyperlink ref="N2356" r:id="rId4646" xr:uid="{00000000-0004-0000-0C00-000025120000}"/>
    <hyperlink ref="O2356" r:id="rId4647" xr:uid="{00000000-0004-0000-0C00-000026120000}"/>
    <hyperlink ref="N2357" r:id="rId4648" xr:uid="{00000000-0004-0000-0C00-000027120000}"/>
    <hyperlink ref="O2357" r:id="rId4649" xr:uid="{00000000-0004-0000-0C00-000028120000}"/>
    <hyperlink ref="N2358" r:id="rId4650" xr:uid="{00000000-0004-0000-0C00-000029120000}"/>
    <hyperlink ref="O2358" r:id="rId4651" xr:uid="{00000000-0004-0000-0C00-00002A120000}"/>
    <hyperlink ref="N2359" r:id="rId4652" xr:uid="{00000000-0004-0000-0C00-00002B120000}"/>
    <hyperlink ref="O2359" r:id="rId4653" xr:uid="{00000000-0004-0000-0C00-00002C120000}"/>
    <hyperlink ref="N2360" r:id="rId4654" xr:uid="{00000000-0004-0000-0C00-00002D120000}"/>
    <hyperlink ref="O2360" r:id="rId4655" xr:uid="{00000000-0004-0000-0C00-00002E120000}"/>
    <hyperlink ref="N2361" r:id="rId4656" xr:uid="{00000000-0004-0000-0C00-00002F120000}"/>
    <hyperlink ref="O2361" r:id="rId4657" xr:uid="{00000000-0004-0000-0C00-000030120000}"/>
    <hyperlink ref="N2362" r:id="rId4658" xr:uid="{00000000-0004-0000-0C00-000031120000}"/>
    <hyperlink ref="O2362" r:id="rId4659" xr:uid="{00000000-0004-0000-0C00-000032120000}"/>
    <hyperlink ref="N2363" r:id="rId4660" xr:uid="{00000000-0004-0000-0C00-000033120000}"/>
    <hyperlink ref="O2363" r:id="rId4661" xr:uid="{00000000-0004-0000-0C00-000034120000}"/>
    <hyperlink ref="N2364" r:id="rId4662" xr:uid="{00000000-0004-0000-0C00-000035120000}"/>
    <hyperlink ref="O2364" r:id="rId4663" xr:uid="{00000000-0004-0000-0C00-000036120000}"/>
    <hyperlink ref="N2365" r:id="rId4664" xr:uid="{00000000-0004-0000-0C00-000037120000}"/>
    <hyperlink ref="O2365" r:id="rId4665" xr:uid="{00000000-0004-0000-0C00-000038120000}"/>
    <hyperlink ref="N2366" r:id="rId4666" xr:uid="{00000000-0004-0000-0C00-000039120000}"/>
    <hyperlink ref="O2366" r:id="rId4667" xr:uid="{00000000-0004-0000-0C00-00003A120000}"/>
    <hyperlink ref="N2367" r:id="rId4668" xr:uid="{00000000-0004-0000-0C00-00003B120000}"/>
    <hyperlink ref="O2367" r:id="rId4669" xr:uid="{00000000-0004-0000-0C00-00003C120000}"/>
    <hyperlink ref="N2368" r:id="rId4670" xr:uid="{00000000-0004-0000-0C00-00003D120000}"/>
    <hyperlink ref="O2368" r:id="rId4671" xr:uid="{00000000-0004-0000-0C00-00003E120000}"/>
    <hyperlink ref="N2369" r:id="rId4672" xr:uid="{00000000-0004-0000-0C00-00003F120000}"/>
    <hyperlink ref="O2369" r:id="rId4673" xr:uid="{00000000-0004-0000-0C00-000040120000}"/>
    <hyperlink ref="N2370" r:id="rId4674" xr:uid="{00000000-0004-0000-0C00-000041120000}"/>
    <hyperlink ref="O2370" r:id="rId4675" xr:uid="{00000000-0004-0000-0C00-000042120000}"/>
    <hyperlink ref="N2371" r:id="rId4676" xr:uid="{00000000-0004-0000-0C00-000043120000}"/>
    <hyperlink ref="O2371" r:id="rId4677" xr:uid="{00000000-0004-0000-0C00-000044120000}"/>
    <hyperlink ref="N2372" r:id="rId4678" xr:uid="{00000000-0004-0000-0C00-000045120000}"/>
    <hyperlink ref="O2372" r:id="rId4679" xr:uid="{00000000-0004-0000-0C00-000046120000}"/>
    <hyperlink ref="N2373" r:id="rId4680" xr:uid="{00000000-0004-0000-0C00-000047120000}"/>
    <hyperlink ref="O2373" r:id="rId4681" xr:uid="{00000000-0004-0000-0C00-000048120000}"/>
    <hyperlink ref="N2374" r:id="rId4682" xr:uid="{00000000-0004-0000-0C00-000049120000}"/>
    <hyperlink ref="O2374" r:id="rId4683" xr:uid="{00000000-0004-0000-0C00-00004A120000}"/>
    <hyperlink ref="N2375" r:id="rId4684" xr:uid="{00000000-0004-0000-0C00-00004B120000}"/>
    <hyperlink ref="O2375" r:id="rId4685" xr:uid="{00000000-0004-0000-0C00-00004C120000}"/>
    <hyperlink ref="N2376" r:id="rId4686" xr:uid="{00000000-0004-0000-0C00-00004D120000}"/>
    <hyperlink ref="O2376" r:id="rId4687" xr:uid="{00000000-0004-0000-0C00-00004E120000}"/>
    <hyperlink ref="N2377" r:id="rId4688" xr:uid="{00000000-0004-0000-0C00-00004F120000}"/>
    <hyperlink ref="O2377" r:id="rId4689" xr:uid="{00000000-0004-0000-0C00-000050120000}"/>
    <hyperlink ref="N2378" r:id="rId4690" xr:uid="{00000000-0004-0000-0C00-000051120000}"/>
    <hyperlink ref="O2378" r:id="rId4691" xr:uid="{00000000-0004-0000-0C00-000052120000}"/>
    <hyperlink ref="N2379" r:id="rId4692" xr:uid="{00000000-0004-0000-0C00-000053120000}"/>
    <hyperlink ref="O2379" r:id="rId4693" xr:uid="{00000000-0004-0000-0C00-000054120000}"/>
    <hyperlink ref="N2380" r:id="rId4694" xr:uid="{00000000-0004-0000-0C00-000055120000}"/>
    <hyperlink ref="O2380" r:id="rId4695" xr:uid="{00000000-0004-0000-0C00-000056120000}"/>
    <hyperlink ref="N2381" r:id="rId4696" xr:uid="{00000000-0004-0000-0C00-000057120000}"/>
    <hyperlink ref="O2381" r:id="rId4697" xr:uid="{00000000-0004-0000-0C00-000058120000}"/>
    <hyperlink ref="N2382" r:id="rId4698" xr:uid="{00000000-0004-0000-0C00-000059120000}"/>
    <hyperlink ref="O2382" r:id="rId4699" xr:uid="{00000000-0004-0000-0C00-00005A120000}"/>
    <hyperlink ref="N2383" r:id="rId4700" xr:uid="{00000000-0004-0000-0C00-00005B120000}"/>
    <hyperlink ref="O2383" r:id="rId4701" xr:uid="{00000000-0004-0000-0C00-00005C120000}"/>
    <hyperlink ref="N2384" r:id="rId4702" xr:uid="{00000000-0004-0000-0C00-00005D120000}"/>
    <hyperlink ref="O2384" r:id="rId4703" xr:uid="{00000000-0004-0000-0C00-00005E120000}"/>
    <hyperlink ref="N2385" r:id="rId4704" xr:uid="{00000000-0004-0000-0C00-00005F120000}"/>
    <hyperlink ref="O2385" r:id="rId4705" xr:uid="{00000000-0004-0000-0C00-000060120000}"/>
    <hyperlink ref="N2386" r:id="rId4706" xr:uid="{00000000-0004-0000-0C00-000061120000}"/>
    <hyperlink ref="O2386" r:id="rId4707" xr:uid="{00000000-0004-0000-0C00-000062120000}"/>
    <hyperlink ref="N2387" r:id="rId4708" xr:uid="{00000000-0004-0000-0C00-000063120000}"/>
    <hyperlink ref="O2387" r:id="rId4709" xr:uid="{00000000-0004-0000-0C00-000064120000}"/>
    <hyperlink ref="N2388" r:id="rId4710" xr:uid="{00000000-0004-0000-0C00-000065120000}"/>
    <hyperlink ref="O2388" r:id="rId4711" xr:uid="{00000000-0004-0000-0C00-000066120000}"/>
    <hyperlink ref="N2389" r:id="rId4712" xr:uid="{00000000-0004-0000-0C00-000067120000}"/>
    <hyperlink ref="O2389" r:id="rId4713" xr:uid="{00000000-0004-0000-0C00-000068120000}"/>
    <hyperlink ref="N2390" r:id="rId4714" xr:uid="{00000000-0004-0000-0C00-000069120000}"/>
    <hyperlink ref="O2390" r:id="rId4715" xr:uid="{00000000-0004-0000-0C00-00006A120000}"/>
    <hyperlink ref="N2391" r:id="rId4716" xr:uid="{00000000-0004-0000-0C00-00006B120000}"/>
    <hyperlink ref="O2391" r:id="rId4717" xr:uid="{00000000-0004-0000-0C00-00006C120000}"/>
    <hyperlink ref="N2392" r:id="rId4718" xr:uid="{00000000-0004-0000-0C00-00006D120000}"/>
    <hyperlink ref="O2392" r:id="rId4719" xr:uid="{00000000-0004-0000-0C00-00006E120000}"/>
    <hyperlink ref="N2393" r:id="rId4720" xr:uid="{00000000-0004-0000-0C00-00006F120000}"/>
    <hyperlink ref="O2393" r:id="rId4721" xr:uid="{00000000-0004-0000-0C00-000070120000}"/>
    <hyperlink ref="N2394" r:id="rId4722" xr:uid="{00000000-0004-0000-0C00-000071120000}"/>
    <hyperlink ref="O2394" r:id="rId4723" xr:uid="{00000000-0004-0000-0C00-000072120000}"/>
    <hyperlink ref="N2395" r:id="rId4724" xr:uid="{00000000-0004-0000-0C00-000073120000}"/>
    <hyperlink ref="O2395" r:id="rId4725" xr:uid="{00000000-0004-0000-0C00-000074120000}"/>
    <hyperlink ref="N2396" r:id="rId4726" xr:uid="{00000000-0004-0000-0C00-000075120000}"/>
    <hyperlink ref="O2396" r:id="rId4727" xr:uid="{00000000-0004-0000-0C00-000076120000}"/>
    <hyperlink ref="N2397" r:id="rId4728" xr:uid="{00000000-0004-0000-0C00-000077120000}"/>
    <hyperlink ref="O2397" r:id="rId4729" xr:uid="{00000000-0004-0000-0C00-000078120000}"/>
    <hyperlink ref="N2398" r:id="rId4730" xr:uid="{00000000-0004-0000-0C00-000079120000}"/>
    <hyperlink ref="O2398" r:id="rId4731" xr:uid="{00000000-0004-0000-0C00-00007A120000}"/>
    <hyperlink ref="N2399" r:id="rId4732" xr:uid="{00000000-0004-0000-0C00-00007B120000}"/>
    <hyperlink ref="O2399" r:id="rId4733" xr:uid="{00000000-0004-0000-0C00-00007C120000}"/>
    <hyperlink ref="N2400" r:id="rId4734" xr:uid="{00000000-0004-0000-0C00-00007D120000}"/>
    <hyperlink ref="O2400" r:id="rId4735" xr:uid="{00000000-0004-0000-0C00-00007E120000}"/>
    <hyperlink ref="N2401" r:id="rId4736" xr:uid="{00000000-0004-0000-0C00-00007F120000}"/>
    <hyperlink ref="O2401" r:id="rId4737" xr:uid="{00000000-0004-0000-0C00-000080120000}"/>
    <hyperlink ref="N2402" r:id="rId4738" xr:uid="{00000000-0004-0000-0C00-000081120000}"/>
    <hyperlink ref="O2402" r:id="rId4739" xr:uid="{00000000-0004-0000-0C00-000082120000}"/>
    <hyperlink ref="N2403" r:id="rId4740" xr:uid="{00000000-0004-0000-0C00-000083120000}"/>
    <hyperlink ref="O2403" r:id="rId4741" xr:uid="{00000000-0004-0000-0C00-000084120000}"/>
    <hyperlink ref="N2404" r:id="rId4742" xr:uid="{00000000-0004-0000-0C00-000085120000}"/>
    <hyperlink ref="O2404" r:id="rId4743" xr:uid="{00000000-0004-0000-0C00-000086120000}"/>
    <hyperlink ref="N2405" r:id="rId4744" xr:uid="{00000000-0004-0000-0C00-000087120000}"/>
    <hyperlink ref="O2405" r:id="rId4745" xr:uid="{00000000-0004-0000-0C00-000088120000}"/>
    <hyperlink ref="N2406" r:id="rId4746" xr:uid="{00000000-0004-0000-0C00-000089120000}"/>
    <hyperlink ref="O2406" r:id="rId4747" xr:uid="{00000000-0004-0000-0C00-00008A120000}"/>
    <hyperlink ref="N2407" r:id="rId4748" xr:uid="{00000000-0004-0000-0C00-00008B120000}"/>
    <hyperlink ref="O2407" r:id="rId4749" xr:uid="{00000000-0004-0000-0C00-00008C120000}"/>
    <hyperlink ref="N2408" r:id="rId4750" xr:uid="{00000000-0004-0000-0C00-00008D120000}"/>
    <hyperlink ref="O2408" r:id="rId4751" xr:uid="{00000000-0004-0000-0C00-00008E120000}"/>
    <hyperlink ref="N2409" r:id="rId4752" xr:uid="{00000000-0004-0000-0C00-00008F120000}"/>
    <hyperlink ref="O2409" r:id="rId4753" xr:uid="{00000000-0004-0000-0C00-000090120000}"/>
    <hyperlink ref="N2410" r:id="rId4754" xr:uid="{00000000-0004-0000-0C00-000091120000}"/>
    <hyperlink ref="O2410" r:id="rId4755" xr:uid="{00000000-0004-0000-0C00-000092120000}"/>
    <hyperlink ref="N2411" r:id="rId4756" xr:uid="{00000000-0004-0000-0C00-000093120000}"/>
    <hyperlink ref="O2411" r:id="rId4757" xr:uid="{00000000-0004-0000-0C00-000094120000}"/>
    <hyperlink ref="N2412" r:id="rId4758" xr:uid="{00000000-0004-0000-0C00-000095120000}"/>
    <hyperlink ref="O2412" r:id="rId4759" xr:uid="{00000000-0004-0000-0C00-000096120000}"/>
    <hyperlink ref="N2413" r:id="rId4760" xr:uid="{00000000-0004-0000-0C00-000097120000}"/>
    <hyperlink ref="O2413" r:id="rId4761" xr:uid="{00000000-0004-0000-0C00-000098120000}"/>
    <hyperlink ref="N2414" r:id="rId4762" xr:uid="{00000000-0004-0000-0C00-000099120000}"/>
    <hyperlink ref="O2414" r:id="rId4763" xr:uid="{00000000-0004-0000-0C00-00009A120000}"/>
    <hyperlink ref="N2415" r:id="rId4764" xr:uid="{00000000-0004-0000-0C00-00009B120000}"/>
    <hyperlink ref="O2415" r:id="rId4765" xr:uid="{00000000-0004-0000-0C00-00009C120000}"/>
    <hyperlink ref="N2416" r:id="rId4766" xr:uid="{00000000-0004-0000-0C00-00009D120000}"/>
    <hyperlink ref="O2416" r:id="rId4767" xr:uid="{00000000-0004-0000-0C00-00009E120000}"/>
    <hyperlink ref="N2417" r:id="rId4768" xr:uid="{00000000-0004-0000-0C00-00009F120000}"/>
    <hyperlink ref="O2417" r:id="rId4769" xr:uid="{00000000-0004-0000-0C00-0000A0120000}"/>
    <hyperlink ref="N2418" r:id="rId4770" xr:uid="{00000000-0004-0000-0C00-0000A1120000}"/>
    <hyperlink ref="O2418" r:id="rId4771" xr:uid="{00000000-0004-0000-0C00-0000A2120000}"/>
    <hyperlink ref="N2419" r:id="rId4772" xr:uid="{00000000-0004-0000-0C00-0000A3120000}"/>
    <hyperlink ref="O2419" r:id="rId4773" xr:uid="{00000000-0004-0000-0C00-0000A4120000}"/>
    <hyperlink ref="N2420" r:id="rId4774" xr:uid="{00000000-0004-0000-0C00-0000A5120000}"/>
    <hyperlink ref="O2420" r:id="rId4775" xr:uid="{00000000-0004-0000-0C00-0000A6120000}"/>
    <hyperlink ref="N2421" r:id="rId4776" xr:uid="{00000000-0004-0000-0C00-0000A7120000}"/>
    <hyperlink ref="O2421" r:id="rId4777" xr:uid="{00000000-0004-0000-0C00-0000A8120000}"/>
    <hyperlink ref="N2422" r:id="rId4778" xr:uid="{00000000-0004-0000-0C00-0000A9120000}"/>
    <hyperlink ref="O2422" r:id="rId4779" xr:uid="{00000000-0004-0000-0C00-0000AA120000}"/>
    <hyperlink ref="N2423" r:id="rId4780" xr:uid="{00000000-0004-0000-0C00-0000AB120000}"/>
    <hyperlink ref="O2423" r:id="rId4781" xr:uid="{00000000-0004-0000-0C00-0000AC120000}"/>
    <hyperlink ref="N2424" r:id="rId4782" xr:uid="{00000000-0004-0000-0C00-0000AD120000}"/>
    <hyperlink ref="O2424" r:id="rId4783" xr:uid="{00000000-0004-0000-0C00-0000AE120000}"/>
    <hyperlink ref="N2425" r:id="rId4784" xr:uid="{00000000-0004-0000-0C00-0000AF120000}"/>
    <hyperlink ref="O2425" r:id="rId4785" xr:uid="{00000000-0004-0000-0C00-0000B0120000}"/>
    <hyperlink ref="N2426" r:id="rId4786" xr:uid="{00000000-0004-0000-0C00-0000B1120000}"/>
    <hyperlink ref="O2426" r:id="rId4787" xr:uid="{00000000-0004-0000-0C00-0000B2120000}"/>
    <hyperlink ref="N2427" r:id="rId4788" xr:uid="{00000000-0004-0000-0C00-0000B3120000}"/>
    <hyperlink ref="O2427" r:id="rId4789" xr:uid="{00000000-0004-0000-0C00-0000B4120000}"/>
    <hyperlink ref="N2428" r:id="rId4790" xr:uid="{00000000-0004-0000-0C00-0000B5120000}"/>
    <hyperlink ref="O2428" r:id="rId4791" xr:uid="{00000000-0004-0000-0C00-0000B6120000}"/>
    <hyperlink ref="N2429" r:id="rId4792" xr:uid="{00000000-0004-0000-0C00-0000B7120000}"/>
    <hyperlink ref="O2429" r:id="rId4793" xr:uid="{00000000-0004-0000-0C00-0000B8120000}"/>
    <hyperlink ref="N2430" r:id="rId4794" xr:uid="{00000000-0004-0000-0C00-0000B9120000}"/>
    <hyperlink ref="O2430" r:id="rId4795" xr:uid="{00000000-0004-0000-0C00-0000BA120000}"/>
    <hyperlink ref="N2431" r:id="rId4796" xr:uid="{00000000-0004-0000-0C00-0000BB120000}"/>
    <hyperlink ref="O2431" r:id="rId4797" xr:uid="{00000000-0004-0000-0C00-0000BC120000}"/>
    <hyperlink ref="N2432" r:id="rId4798" xr:uid="{00000000-0004-0000-0C00-0000BD120000}"/>
    <hyperlink ref="O2432" r:id="rId4799" xr:uid="{00000000-0004-0000-0C00-0000BE120000}"/>
    <hyperlink ref="N2433" r:id="rId4800" xr:uid="{00000000-0004-0000-0C00-0000BF120000}"/>
    <hyperlink ref="O2433" r:id="rId4801" xr:uid="{00000000-0004-0000-0C00-0000C0120000}"/>
    <hyperlink ref="N2434" r:id="rId4802" xr:uid="{00000000-0004-0000-0C00-0000C1120000}"/>
    <hyperlink ref="O2434" r:id="rId4803" xr:uid="{00000000-0004-0000-0C00-0000C2120000}"/>
    <hyperlink ref="N2435" r:id="rId4804" xr:uid="{00000000-0004-0000-0C00-0000C3120000}"/>
    <hyperlink ref="O2435" r:id="rId4805" xr:uid="{00000000-0004-0000-0C00-0000C4120000}"/>
    <hyperlink ref="N2436" r:id="rId4806" xr:uid="{00000000-0004-0000-0C00-0000C5120000}"/>
    <hyperlink ref="O2436" r:id="rId4807" xr:uid="{00000000-0004-0000-0C00-0000C6120000}"/>
    <hyperlink ref="N2437" r:id="rId4808" xr:uid="{00000000-0004-0000-0C00-0000C7120000}"/>
    <hyperlink ref="O2437" r:id="rId4809" xr:uid="{00000000-0004-0000-0C00-0000C8120000}"/>
    <hyperlink ref="N2438" r:id="rId4810" xr:uid="{00000000-0004-0000-0C00-0000C9120000}"/>
    <hyperlink ref="O2438" r:id="rId4811" xr:uid="{00000000-0004-0000-0C00-0000CA120000}"/>
    <hyperlink ref="N2439" r:id="rId4812" xr:uid="{00000000-0004-0000-0C00-0000CB120000}"/>
    <hyperlink ref="O2439" r:id="rId4813" xr:uid="{00000000-0004-0000-0C00-0000CC120000}"/>
    <hyperlink ref="N2440" r:id="rId4814" xr:uid="{00000000-0004-0000-0C00-0000CD120000}"/>
    <hyperlink ref="O2440" r:id="rId4815" xr:uid="{00000000-0004-0000-0C00-0000CE120000}"/>
    <hyperlink ref="N2441" r:id="rId4816" xr:uid="{00000000-0004-0000-0C00-0000CF120000}"/>
    <hyperlink ref="O2441" r:id="rId4817" xr:uid="{00000000-0004-0000-0C00-0000D0120000}"/>
    <hyperlink ref="N2442" r:id="rId4818" xr:uid="{00000000-0004-0000-0C00-0000D1120000}"/>
    <hyperlink ref="O2442" r:id="rId4819" xr:uid="{00000000-0004-0000-0C00-0000D2120000}"/>
    <hyperlink ref="N2443" r:id="rId4820" xr:uid="{00000000-0004-0000-0C00-0000D3120000}"/>
    <hyperlink ref="O2443" r:id="rId4821" xr:uid="{00000000-0004-0000-0C00-0000D4120000}"/>
    <hyperlink ref="N2444" r:id="rId4822" xr:uid="{00000000-0004-0000-0C00-0000D5120000}"/>
    <hyperlink ref="O2444" r:id="rId4823" xr:uid="{00000000-0004-0000-0C00-0000D6120000}"/>
    <hyperlink ref="N2445" r:id="rId4824" xr:uid="{00000000-0004-0000-0C00-0000D7120000}"/>
    <hyperlink ref="O2445" r:id="rId4825" xr:uid="{00000000-0004-0000-0C00-0000D8120000}"/>
    <hyperlink ref="N2446" r:id="rId4826" xr:uid="{00000000-0004-0000-0C00-0000D9120000}"/>
    <hyperlink ref="O2446" r:id="rId4827" xr:uid="{00000000-0004-0000-0C00-0000DA120000}"/>
    <hyperlink ref="N2447" r:id="rId4828" xr:uid="{00000000-0004-0000-0C00-0000DB120000}"/>
    <hyperlink ref="O2447" r:id="rId4829" xr:uid="{00000000-0004-0000-0C00-0000DC120000}"/>
    <hyperlink ref="N2448" r:id="rId4830" xr:uid="{00000000-0004-0000-0C00-0000DD120000}"/>
    <hyperlink ref="O2448" r:id="rId4831" xr:uid="{00000000-0004-0000-0C00-0000DE120000}"/>
    <hyperlink ref="N2449" r:id="rId4832" xr:uid="{00000000-0004-0000-0C00-0000DF120000}"/>
    <hyperlink ref="O2449" r:id="rId4833" xr:uid="{00000000-0004-0000-0C00-0000E0120000}"/>
    <hyperlink ref="N2450" r:id="rId4834" xr:uid="{00000000-0004-0000-0C00-0000E1120000}"/>
    <hyperlink ref="O2450" r:id="rId4835" xr:uid="{00000000-0004-0000-0C00-0000E2120000}"/>
    <hyperlink ref="N2451" r:id="rId4836" xr:uid="{00000000-0004-0000-0C00-0000E3120000}"/>
    <hyperlink ref="O2451" r:id="rId4837" xr:uid="{00000000-0004-0000-0C00-0000E4120000}"/>
    <hyperlink ref="N2452" r:id="rId4838" xr:uid="{00000000-0004-0000-0C00-0000E5120000}"/>
    <hyperlink ref="O2452" r:id="rId4839" xr:uid="{00000000-0004-0000-0C00-0000E6120000}"/>
    <hyperlink ref="N2453" r:id="rId4840" xr:uid="{00000000-0004-0000-0C00-0000E7120000}"/>
    <hyperlink ref="O2453" r:id="rId4841" xr:uid="{00000000-0004-0000-0C00-0000E8120000}"/>
    <hyperlink ref="N2454" r:id="rId4842" xr:uid="{00000000-0004-0000-0C00-0000E9120000}"/>
    <hyperlink ref="O2454" r:id="rId4843" xr:uid="{00000000-0004-0000-0C00-0000EA120000}"/>
    <hyperlink ref="N2455" r:id="rId4844" xr:uid="{00000000-0004-0000-0C00-0000EB120000}"/>
    <hyperlink ref="O2455" r:id="rId4845" xr:uid="{00000000-0004-0000-0C00-0000EC120000}"/>
    <hyperlink ref="N2456" r:id="rId4846" xr:uid="{00000000-0004-0000-0C00-0000ED120000}"/>
    <hyperlink ref="O2456" r:id="rId4847" xr:uid="{00000000-0004-0000-0C00-0000EE120000}"/>
    <hyperlink ref="N2457" r:id="rId4848" xr:uid="{00000000-0004-0000-0C00-0000EF120000}"/>
    <hyperlink ref="O2457" r:id="rId4849" xr:uid="{00000000-0004-0000-0C00-0000F0120000}"/>
    <hyperlink ref="N2458" r:id="rId4850" xr:uid="{00000000-0004-0000-0C00-0000F1120000}"/>
    <hyperlink ref="O2458" r:id="rId4851" xr:uid="{00000000-0004-0000-0C00-0000F2120000}"/>
    <hyperlink ref="N2459" r:id="rId4852" xr:uid="{00000000-0004-0000-0C00-0000F3120000}"/>
    <hyperlink ref="O2459" r:id="rId4853" xr:uid="{00000000-0004-0000-0C00-0000F4120000}"/>
    <hyperlink ref="N2460" r:id="rId4854" xr:uid="{00000000-0004-0000-0C00-0000F5120000}"/>
    <hyperlink ref="O2460" r:id="rId4855" xr:uid="{00000000-0004-0000-0C00-0000F6120000}"/>
    <hyperlink ref="N2461" r:id="rId4856" xr:uid="{00000000-0004-0000-0C00-0000F7120000}"/>
    <hyperlink ref="O2461" r:id="rId4857" xr:uid="{00000000-0004-0000-0C00-0000F8120000}"/>
    <hyperlink ref="N2462" r:id="rId4858" xr:uid="{00000000-0004-0000-0C00-0000F9120000}"/>
    <hyperlink ref="O2462" r:id="rId4859" xr:uid="{00000000-0004-0000-0C00-0000FA120000}"/>
    <hyperlink ref="N2463" r:id="rId4860" xr:uid="{00000000-0004-0000-0C00-0000FB120000}"/>
    <hyperlink ref="N2464" r:id="rId4861" xr:uid="{00000000-0004-0000-0C00-0000FC120000}"/>
    <hyperlink ref="O2464" r:id="rId4862" xr:uid="{00000000-0004-0000-0C00-0000FD120000}"/>
    <hyperlink ref="N2465" r:id="rId4863" xr:uid="{00000000-0004-0000-0C00-0000FE120000}"/>
    <hyperlink ref="O2465" r:id="rId4864" xr:uid="{00000000-0004-0000-0C00-0000FF120000}"/>
    <hyperlink ref="N2466" r:id="rId4865" xr:uid="{00000000-0004-0000-0C00-000000130000}"/>
    <hyperlink ref="O2466" r:id="rId4866" xr:uid="{00000000-0004-0000-0C00-000001130000}"/>
    <hyperlink ref="N2467" r:id="rId4867" xr:uid="{00000000-0004-0000-0C00-000002130000}"/>
    <hyperlink ref="O2467" r:id="rId4868" xr:uid="{00000000-0004-0000-0C00-000003130000}"/>
    <hyperlink ref="N2468" r:id="rId4869" xr:uid="{00000000-0004-0000-0C00-000004130000}"/>
    <hyperlink ref="O2468" r:id="rId4870" xr:uid="{00000000-0004-0000-0C00-000005130000}"/>
    <hyperlink ref="N2469" r:id="rId4871" xr:uid="{00000000-0004-0000-0C00-000006130000}"/>
    <hyperlink ref="O2469" r:id="rId4872" xr:uid="{00000000-0004-0000-0C00-000007130000}"/>
    <hyperlink ref="N2470" r:id="rId4873" xr:uid="{00000000-0004-0000-0C00-000008130000}"/>
    <hyperlink ref="O2470" r:id="rId4874" xr:uid="{00000000-0004-0000-0C00-000009130000}"/>
    <hyperlink ref="N2471" r:id="rId4875" xr:uid="{00000000-0004-0000-0C00-00000A130000}"/>
    <hyperlink ref="O2471" r:id="rId4876" xr:uid="{00000000-0004-0000-0C00-00000B130000}"/>
    <hyperlink ref="N2472" r:id="rId4877" xr:uid="{00000000-0004-0000-0C00-00000C130000}"/>
    <hyperlink ref="O2472" r:id="rId4878" xr:uid="{00000000-0004-0000-0C00-00000D130000}"/>
    <hyperlink ref="N2473" r:id="rId4879" xr:uid="{00000000-0004-0000-0C00-00000E130000}"/>
    <hyperlink ref="O2473" r:id="rId4880" xr:uid="{00000000-0004-0000-0C00-00000F130000}"/>
    <hyperlink ref="N2474" r:id="rId4881" xr:uid="{00000000-0004-0000-0C00-000010130000}"/>
    <hyperlink ref="O2474" r:id="rId4882" xr:uid="{00000000-0004-0000-0C00-000011130000}"/>
    <hyperlink ref="N2475" r:id="rId4883" xr:uid="{00000000-0004-0000-0C00-000012130000}"/>
    <hyperlink ref="O2475" r:id="rId4884" xr:uid="{00000000-0004-0000-0C00-000013130000}"/>
    <hyperlink ref="N2476" r:id="rId4885" xr:uid="{00000000-0004-0000-0C00-000014130000}"/>
    <hyperlink ref="O2476" r:id="rId4886" xr:uid="{00000000-0004-0000-0C00-000015130000}"/>
    <hyperlink ref="N2477" r:id="rId4887" xr:uid="{00000000-0004-0000-0C00-000016130000}"/>
    <hyperlink ref="O2477" r:id="rId4888" xr:uid="{00000000-0004-0000-0C00-000017130000}"/>
    <hyperlink ref="N2478" r:id="rId4889" xr:uid="{00000000-0004-0000-0C00-000018130000}"/>
    <hyperlink ref="O2478" r:id="rId4890" xr:uid="{00000000-0004-0000-0C00-000019130000}"/>
    <hyperlink ref="N2479" r:id="rId4891" xr:uid="{00000000-0004-0000-0C00-00001A130000}"/>
    <hyperlink ref="O2479" r:id="rId4892" xr:uid="{00000000-0004-0000-0C00-00001B130000}"/>
    <hyperlink ref="N2480" r:id="rId4893" xr:uid="{00000000-0004-0000-0C00-00001C130000}"/>
    <hyperlink ref="O2480" r:id="rId4894" xr:uid="{00000000-0004-0000-0C00-00001D130000}"/>
    <hyperlink ref="N2481" r:id="rId4895" xr:uid="{00000000-0004-0000-0C00-00001E130000}"/>
    <hyperlink ref="O2481" r:id="rId4896" xr:uid="{00000000-0004-0000-0C00-00001F130000}"/>
    <hyperlink ref="N2482" r:id="rId4897" xr:uid="{00000000-0004-0000-0C00-000020130000}"/>
    <hyperlink ref="O2482" r:id="rId4898" xr:uid="{00000000-0004-0000-0C00-000021130000}"/>
    <hyperlink ref="N2483" r:id="rId4899" xr:uid="{00000000-0004-0000-0C00-000022130000}"/>
    <hyperlink ref="O2483" r:id="rId4900" xr:uid="{00000000-0004-0000-0C00-000023130000}"/>
    <hyperlink ref="N2484" r:id="rId4901" xr:uid="{00000000-0004-0000-0C00-000024130000}"/>
    <hyperlink ref="O2484" r:id="rId4902" xr:uid="{00000000-0004-0000-0C00-000025130000}"/>
    <hyperlink ref="N2485" r:id="rId4903" xr:uid="{00000000-0004-0000-0C00-000026130000}"/>
    <hyperlink ref="N2486" r:id="rId4904" xr:uid="{00000000-0004-0000-0C00-000027130000}"/>
    <hyperlink ref="O2486" r:id="rId4905" xr:uid="{00000000-0004-0000-0C00-000028130000}"/>
    <hyperlink ref="N2487" r:id="rId4906" xr:uid="{00000000-0004-0000-0C00-000029130000}"/>
    <hyperlink ref="O2487" r:id="rId4907" xr:uid="{00000000-0004-0000-0C00-00002A130000}"/>
    <hyperlink ref="N2488" r:id="rId4908" xr:uid="{00000000-0004-0000-0C00-00002B130000}"/>
    <hyperlink ref="O2488" r:id="rId4909" xr:uid="{00000000-0004-0000-0C00-00002C130000}"/>
    <hyperlink ref="N2489" r:id="rId4910" xr:uid="{00000000-0004-0000-0C00-00002D130000}"/>
    <hyperlink ref="O2489" r:id="rId4911" xr:uid="{00000000-0004-0000-0C00-00002E130000}"/>
    <hyperlink ref="N2490" r:id="rId4912" xr:uid="{00000000-0004-0000-0C00-00002F130000}"/>
    <hyperlink ref="O2490" r:id="rId4913" xr:uid="{00000000-0004-0000-0C00-000030130000}"/>
    <hyperlink ref="N2491" r:id="rId4914" xr:uid="{00000000-0004-0000-0C00-000031130000}"/>
    <hyperlink ref="O2491" r:id="rId4915" xr:uid="{00000000-0004-0000-0C00-000032130000}"/>
    <hyperlink ref="N2492" r:id="rId4916" xr:uid="{00000000-0004-0000-0C00-000033130000}"/>
    <hyperlink ref="N2493" r:id="rId4917" xr:uid="{00000000-0004-0000-0C00-000034130000}"/>
    <hyperlink ref="O2493" r:id="rId4918" xr:uid="{00000000-0004-0000-0C00-000035130000}"/>
    <hyperlink ref="N2494" r:id="rId4919" xr:uid="{00000000-0004-0000-0C00-000036130000}"/>
    <hyperlink ref="O2494" r:id="rId4920" xr:uid="{00000000-0004-0000-0C00-000037130000}"/>
    <hyperlink ref="N2495" r:id="rId4921" xr:uid="{00000000-0004-0000-0C00-000038130000}"/>
    <hyperlink ref="O2495" r:id="rId4922" xr:uid="{00000000-0004-0000-0C00-000039130000}"/>
    <hyperlink ref="N2496" r:id="rId4923" xr:uid="{00000000-0004-0000-0C00-00003A130000}"/>
    <hyperlink ref="O2496" r:id="rId4924" xr:uid="{00000000-0004-0000-0C00-00003B130000}"/>
    <hyperlink ref="N2497" r:id="rId4925" xr:uid="{00000000-0004-0000-0C00-00003C130000}"/>
    <hyperlink ref="O2497" r:id="rId4926" xr:uid="{00000000-0004-0000-0C00-00003D130000}"/>
    <hyperlink ref="N2498" r:id="rId4927" xr:uid="{00000000-0004-0000-0C00-00003E130000}"/>
    <hyperlink ref="O2498" r:id="rId4928" xr:uid="{00000000-0004-0000-0C00-00003F130000}"/>
    <hyperlink ref="N2499" r:id="rId4929" xr:uid="{00000000-0004-0000-0C00-000040130000}"/>
    <hyperlink ref="O2499" r:id="rId4930" xr:uid="{00000000-0004-0000-0C00-000041130000}"/>
    <hyperlink ref="N2500" r:id="rId4931" xr:uid="{00000000-0004-0000-0C00-000042130000}"/>
    <hyperlink ref="O2500" r:id="rId4932" xr:uid="{00000000-0004-0000-0C00-000043130000}"/>
    <hyperlink ref="N2501" r:id="rId4933" xr:uid="{00000000-0004-0000-0C00-000044130000}"/>
    <hyperlink ref="O2501" r:id="rId4934" xr:uid="{00000000-0004-0000-0C00-000045130000}"/>
    <hyperlink ref="N2502" r:id="rId4935" xr:uid="{00000000-0004-0000-0C00-000046130000}"/>
    <hyperlink ref="O2502" r:id="rId4936" xr:uid="{00000000-0004-0000-0C00-000047130000}"/>
    <hyperlink ref="N2503" r:id="rId4937" xr:uid="{00000000-0004-0000-0C00-000048130000}"/>
    <hyperlink ref="O2503" r:id="rId4938" xr:uid="{00000000-0004-0000-0C00-000049130000}"/>
    <hyperlink ref="N2504" r:id="rId4939" xr:uid="{00000000-0004-0000-0C00-00004A130000}"/>
    <hyperlink ref="N2505" r:id="rId4940" xr:uid="{00000000-0004-0000-0C00-00004B130000}"/>
    <hyperlink ref="O2505" r:id="rId4941" xr:uid="{00000000-0004-0000-0C00-00004C130000}"/>
    <hyperlink ref="N2506" r:id="rId4942" xr:uid="{00000000-0004-0000-0C00-00004D130000}"/>
    <hyperlink ref="O2506" r:id="rId4943" xr:uid="{00000000-0004-0000-0C00-00004E130000}"/>
    <hyperlink ref="N2507" r:id="rId4944" xr:uid="{00000000-0004-0000-0C00-00004F130000}"/>
    <hyperlink ref="O2507" r:id="rId4945" xr:uid="{00000000-0004-0000-0C00-000050130000}"/>
    <hyperlink ref="N2508" r:id="rId4946" xr:uid="{00000000-0004-0000-0C00-000051130000}"/>
    <hyperlink ref="N2509" r:id="rId4947" xr:uid="{00000000-0004-0000-0C00-000052130000}"/>
    <hyperlink ref="O2509" r:id="rId4948" xr:uid="{00000000-0004-0000-0C00-000053130000}"/>
    <hyperlink ref="N2510" r:id="rId4949" xr:uid="{00000000-0004-0000-0C00-000054130000}"/>
    <hyperlink ref="N2511" r:id="rId4950" xr:uid="{00000000-0004-0000-0C00-000055130000}"/>
    <hyperlink ref="O2511" r:id="rId4951" xr:uid="{00000000-0004-0000-0C00-000056130000}"/>
    <hyperlink ref="N2512" r:id="rId4952" xr:uid="{00000000-0004-0000-0C00-000057130000}"/>
    <hyperlink ref="O2512" r:id="rId4953" xr:uid="{00000000-0004-0000-0C00-000058130000}"/>
    <hyperlink ref="N2513" r:id="rId4954" xr:uid="{00000000-0004-0000-0C00-000059130000}"/>
    <hyperlink ref="O2513" r:id="rId4955" xr:uid="{00000000-0004-0000-0C00-00005A130000}"/>
    <hyperlink ref="N2514" r:id="rId4956" xr:uid="{00000000-0004-0000-0C00-00005B130000}"/>
    <hyperlink ref="O2514" r:id="rId4957" xr:uid="{00000000-0004-0000-0C00-00005C130000}"/>
    <hyperlink ref="N2515" r:id="rId4958" xr:uid="{00000000-0004-0000-0C00-00005D130000}"/>
    <hyperlink ref="O2515" r:id="rId4959" xr:uid="{00000000-0004-0000-0C00-00005E130000}"/>
    <hyperlink ref="N2516" r:id="rId4960" xr:uid="{00000000-0004-0000-0C00-00005F130000}"/>
    <hyperlink ref="O2516" r:id="rId4961" xr:uid="{00000000-0004-0000-0C00-000060130000}"/>
    <hyperlink ref="N2517" r:id="rId4962" xr:uid="{00000000-0004-0000-0C00-000061130000}"/>
    <hyperlink ref="O2517" r:id="rId4963" xr:uid="{00000000-0004-0000-0C00-000062130000}"/>
    <hyperlink ref="N2518" r:id="rId4964" xr:uid="{00000000-0004-0000-0C00-000063130000}"/>
    <hyperlink ref="O2518" r:id="rId4965" xr:uid="{00000000-0004-0000-0C00-000064130000}"/>
    <hyperlink ref="N2519" r:id="rId4966" xr:uid="{00000000-0004-0000-0C00-000065130000}"/>
    <hyperlink ref="O2519" r:id="rId4967" xr:uid="{00000000-0004-0000-0C00-000066130000}"/>
    <hyperlink ref="N2520" r:id="rId4968" xr:uid="{00000000-0004-0000-0C00-000067130000}"/>
    <hyperlink ref="O2520" r:id="rId4969" xr:uid="{00000000-0004-0000-0C00-000068130000}"/>
    <hyperlink ref="N2521" r:id="rId4970" xr:uid="{00000000-0004-0000-0C00-000069130000}"/>
    <hyperlink ref="O2521" r:id="rId4971" xr:uid="{00000000-0004-0000-0C00-00006A130000}"/>
    <hyperlink ref="N2522" r:id="rId4972" xr:uid="{00000000-0004-0000-0C00-00006B130000}"/>
    <hyperlink ref="O2522" r:id="rId4973" xr:uid="{00000000-0004-0000-0C00-00006C130000}"/>
    <hyperlink ref="N2523" r:id="rId4974" xr:uid="{00000000-0004-0000-0C00-00006D130000}"/>
    <hyperlink ref="O2523" r:id="rId4975" xr:uid="{00000000-0004-0000-0C00-00006E130000}"/>
    <hyperlink ref="N2524" r:id="rId4976" xr:uid="{00000000-0004-0000-0C00-00006F130000}"/>
    <hyperlink ref="O2524" r:id="rId4977" xr:uid="{00000000-0004-0000-0C00-000070130000}"/>
    <hyperlink ref="N2525" r:id="rId4978" xr:uid="{00000000-0004-0000-0C00-000071130000}"/>
    <hyperlink ref="O2525" r:id="rId4979" xr:uid="{00000000-0004-0000-0C00-000072130000}"/>
    <hyperlink ref="N2526" r:id="rId4980" xr:uid="{00000000-0004-0000-0C00-000073130000}"/>
    <hyperlink ref="O2526" r:id="rId4981" xr:uid="{00000000-0004-0000-0C00-000074130000}"/>
    <hyperlink ref="N2527" r:id="rId4982" xr:uid="{00000000-0004-0000-0C00-000075130000}"/>
    <hyperlink ref="O2527" r:id="rId4983" xr:uid="{00000000-0004-0000-0C00-000076130000}"/>
    <hyperlink ref="N2528" r:id="rId4984" xr:uid="{00000000-0004-0000-0C00-000077130000}"/>
    <hyperlink ref="O2528" r:id="rId4985" xr:uid="{00000000-0004-0000-0C00-000078130000}"/>
    <hyperlink ref="N2529" r:id="rId4986" xr:uid="{00000000-0004-0000-0C00-000079130000}"/>
    <hyperlink ref="O2529" r:id="rId4987" xr:uid="{00000000-0004-0000-0C00-00007A130000}"/>
    <hyperlink ref="N2530" r:id="rId4988" xr:uid="{00000000-0004-0000-0C00-00007B130000}"/>
    <hyperlink ref="O2530" r:id="rId4989" xr:uid="{00000000-0004-0000-0C00-00007C130000}"/>
    <hyperlink ref="N2531" r:id="rId4990" xr:uid="{00000000-0004-0000-0C00-00007D130000}"/>
    <hyperlink ref="O2531" r:id="rId4991" xr:uid="{00000000-0004-0000-0C00-00007E130000}"/>
    <hyperlink ref="N2532" r:id="rId4992" xr:uid="{00000000-0004-0000-0C00-00007F130000}"/>
    <hyperlink ref="O2532" r:id="rId4993" xr:uid="{00000000-0004-0000-0C00-000080130000}"/>
    <hyperlink ref="N2533" r:id="rId4994" xr:uid="{00000000-0004-0000-0C00-000081130000}"/>
    <hyperlink ref="O2533" r:id="rId4995" xr:uid="{00000000-0004-0000-0C00-000082130000}"/>
    <hyperlink ref="N2534" r:id="rId4996" xr:uid="{00000000-0004-0000-0C00-000083130000}"/>
    <hyperlink ref="N2535" r:id="rId4997" xr:uid="{00000000-0004-0000-0C00-000084130000}"/>
    <hyperlink ref="O2535" r:id="rId4998" xr:uid="{00000000-0004-0000-0C00-000085130000}"/>
    <hyperlink ref="N2536" r:id="rId4999" xr:uid="{00000000-0004-0000-0C00-000086130000}"/>
    <hyperlink ref="O2536" r:id="rId5000" xr:uid="{00000000-0004-0000-0C00-000087130000}"/>
    <hyperlink ref="N2537" r:id="rId5001" xr:uid="{00000000-0004-0000-0C00-000088130000}"/>
    <hyperlink ref="O2537" r:id="rId5002" xr:uid="{00000000-0004-0000-0C00-000089130000}"/>
    <hyperlink ref="N2538" r:id="rId5003" xr:uid="{00000000-0004-0000-0C00-00008A130000}"/>
    <hyperlink ref="O2538" r:id="rId5004" xr:uid="{00000000-0004-0000-0C00-00008B130000}"/>
    <hyperlink ref="N2539" r:id="rId5005" xr:uid="{00000000-0004-0000-0C00-00008C130000}"/>
    <hyperlink ref="O2539" r:id="rId5006" xr:uid="{00000000-0004-0000-0C00-00008D130000}"/>
    <hyperlink ref="N2540" r:id="rId5007" xr:uid="{00000000-0004-0000-0C00-00008E130000}"/>
    <hyperlink ref="O2540" r:id="rId5008" xr:uid="{00000000-0004-0000-0C00-00008F130000}"/>
    <hyperlink ref="N2541" r:id="rId5009" xr:uid="{00000000-0004-0000-0C00-000090130000}"/>
    <hyperlink ref="O2541" r:id="rId5010" xr:uid="{00000000-0004-0000-0C00-000091130000}"/>
    <hyperlink ref="N2542" r:id="rId5011" xr:uid="{00000000-0004-0000-0C00-000092130000}"/>
    <hyperlink ref="O2542" r:id="rId5012" xr:uid="{00000000-0004-0000-0C00-000093130000}"/>
    <hyperlink ref="N2543" r:id="rId5013" xr:uid="{00000000-0004-0000-0C00-000094130000}"/>
    <hyperlink ref="O2543" r:id="rId5014" xr:uid="{00000000-0004-0000-0C00-000095130000}"/>
    <hyperlink ref="N2544" r:id="rId5015" xr:uid="{00000000-0004-0000-0C00-000096130000}"/>
    <hyperlink ref="O2544" r:id="rId5016" xr:uid="{00000000-0004-0000-0C00-000097130000}"/>
    <hyperlink ref="N2545" r:id="rId5017" xr:uid="{00000000-0004-0000-0C00-000098130000}"/>
    <hyperlink ref="O2545" r:id="rId5018" xr:uid="{00000000-0004-0000-0C00-000099130000}"/>
    <hyperlink ref="N2546" r:id="rId5019" xr:uid="{00000000-0004-0000-0C00-00009A130000}"/>
    <hyperlink ref="O2546" r:id="rId5020" xr:uid="{00000000-0004-0000-0C00-00009B130000}"/>
    <hyperlink ref="N2547" r:id="rId5021" xr:uid="{00000000-0004-0000-0C00-00009C130000}"/>
    <hyperlink ref="O2547" r:id="rId5022" xr:uid="{00000000-0004-0000-0C00-00009D130000}"/>
    <hyperlink ref="N2548" r:id="rId5023" xr:uid="{00000000-0004-0000-0C00-00009E130000}"/>
    <hyperlink ref="O2548" r:id="rId5024" xr:uid="{00000000-0004-0000-0C00-00009F130000}"/>
    <hyperlink ref="N2549" r:id="rId5025" xr:uid="{00000000-0004-0000-0C00-0000A0130000}"/>
    <hyperlink ref="O2549" r:id="rId5026" xr:uid="{00000000-0004-0000-0C00-0000A1130000}"/>
    <hyperlink ref="N2550" r:id="rId5027" xr:uid="{00000000-0004-0000-0C00-0000A2130000}"/>
    <hyperlink ref="O2550" r:id="rId5028" xr:uid="{00000000-0004-0000-0C00-0000A3130000}"/>
    <hyperlink ref="N2551" r:id="rId5029" xr:uid="{00000000-0004-0000-0C00-0000A4130000}"/>
    <hyperlink ref="O2551" r:id="rId5030" xr:uid="{00000000-0004-0000-0C00-0000A5130000}"/>
    <hyperlink ref="N2552" r:id="rId5031" xr:uid="{00000000-0004-0000-0C00-0000A6130000}"/>
    <hyperlink ref="O2552" r:id="rId5032" xr:uid="{00000000-0004-0000-0C00-0000A7130000}"/>
    <hyperlink ref="N2553" r:id="rId5033" xr:uid="{00000000-0004-0000-0C00-0000A8130000}"/>
    <hyperlink ref="N2554" r:id="rId5034" xr:uid="{00000000-0004-0000-0C00-0000A9130000}"/>
    <hyperlink ref="O2554" r:id="rId5035" xr:uid="{00000000-0004-0000-0C00-0000AA130000}"/>
    <hyperlink ref="N2555" r:id="rId5036" xr:uid="{00000000-0004-0000-0C00-0000AB130000}"/>
    <hyperlink ref="O2555" r:id="rId5037" xr:uid="{00000000-0004-0000-0C00-0000AC130000}"/>
    <hyperlink ref="N2556" r:id="rId5038" xr:uid="{00000000-0004-0000-0C00-0000AD130000}"/>
    <hyperlink ref="O2556" r:id="rId5039" xr:uid="{00000000-0004-0000-0C00-0000AE130000}"/>
    <hyperlink ref="N2557" r:id="rId5040" xr:uid="{00000000-0004-0000-0C00-0000AF130000}"/>
    <hyperlink ref="O2557" r:id="rId5041" xr:uid="{00000000-0004-0000-0C00-0000B0130000}"/>
    <hyperlink ref="N2558" r:id="rId5042" xr:uid="{00000000-0004-0000-0C00-0000B1130000}"/>
    <hyperlink ref="O2558" r:id="rId5043" xr:uid="{00000000-0004-0000-0C00-0000B2130000}"/>
    <hyperlink ref="N2559" r:id="rId5044" xr:uid="{00000000-0004-0000-0C00-0000B3130000}"/>
    <hyperlink ref="O2559" r:id="rId5045" xr:uid="{00000000-0004-0000-0C00-0000B4130000}"/>
    <hyperlink ref="N2560" r:id="rId5046" xr:uid="{00000000-0004-0000-0C00-0000B5130000}"/>
    <hyperlink ref="O2560" r:id="rId5047" xr:uid="{00000000-0004-0000-0C00-0000B6130000}"/>
    <hyperlink ref="N2561" r:id="rId5048" xr:uid="{00000000-0004-0000-0C00-0000B7130000}"/>
    <hyperlink ref="O2561" r:id="rId5049" xr:uid="{00000000-0004-0000-0C00-0000B8130000}"/>
    <hyperlink ref="N2562" r:id="rId5050" xr:uid="{00000000-0004-0000-0C00-0000B9130000}"/>
    <hyperlink ref="O2562" r:id="rId5051" xr:uid="{00000000-0004-0000-0C00-0000BA130000}"/>
    <hyperlink ref="N2563" r:id="rId5052" xr:uid="{00000000-0004-0000-0C00-0000BB130000}"/>
    <hyperlink ref="O2563" r:id="rId5053" xr:uid="{00000000-0004-0000-0C00-0000BC130000}"/>
    <hyperlink ref="N2564" r:id="rId5054" xr:uid="{00000000-0004-0000-0C00-0000BD130000}"/>
    <hyperlink ref="O2564" r:id="rId5055" xr:uid="{00000000-0004-0000-0C00-0000BE130000}"/>
    <hyperlink ref="N2565" r:id="rId5056" xr:uid="{00000000-0004-0000-0C00-0000BF130000}"/>
    <hyperlink ref="O2565" r:id="rId5057" xr:uid="{00000000-0004-0000-0C00-0000C0130000}"/>
    <hyperlink ref="N2566" r:id="rId5058" xr:uid="{00000000-0004-0000-0C00-0000C1130000}"/>
    <hyperlink ref="O2566" r:id="rId5059" xr:uid="{00000000-0004-0000-0C00-0000C2130000}"/>
    <hyperlink ref="N2567" r:id="rId5060" xr:uid="{00000000-0004-0000-0C00-0000C3130000}"/>
    <hyperlink ref="O2567" r:id="rId5061" xr:uid="{00000000-0004-0000-0C00-0000C4130000}"/>
    <hyperlink ref="N2568" r:id="rId5062" xr:uid="{00000000-0004-0000-0C00-0000C5130000}"/>
    <hyperlink ref="O2568" r:id="rId5063" xr:uid="{00000000-0004-0000-0C00-0000C6130000}"/>
    <hyperlink ref="N2569" r:id="rId5064" xr:uid="{00000000-0004-0000-0C00-0000C7130000}"/>
    <hyperlink ref="O2569" r:id="rId5065" xr:uid="{00000000-0004-0000-0C00-0000C8130000}"/>
    <hyperlink ref="N2570" r:id="rId5066" xr:uid="{00000000-0004-0000-0C00-0000C9130000}"/>
    <hyperlink ref="O2570" r:id="rId5067" xr:uid="{00000000-0004-0000-0C00-0000CA130000}"/>
    <hyperlink ref="N2571" r:id="rId5068" xr:uid="{00000000-0004-0000-0C00-0000CB130000}"/>
    <hyperlink ref="O2571" r:id="rId5069" xr:uid="{00000000-0004-0000-0C00-0000CC130000}"/>
    <hyperlink ref="N2572" r:id="rId5070" xr:uid="{00000000-0004-0000-0C00-0000CD130000}"/>
    <hyperlink ref="O2572" r:id="rId5071" xr:uid="{00000000-0004-0000-0C00-0000CE130000}"/>
    <hyperlink ref="N2573" r:id="rId5072" xr:uid="{00000000-0004-0000-0C00-0000CF130000}"/>
    <hyperlink ref="O2573" r:id="rId5073" xr:uid="{00000000-0004-0000-0C00-0000D0130000}"/>
    <hyperlink ref="N2574" r:id="rId5074" xr:uid="{00000000-0004-0000-0C00-0000D1130000}"/>
    <hyperlink ref="O2574" r:id="rId5075" xr:uid="{00000000-0004-0000-0C00-0000D2130000}"/>
    <hyperlink ref="N2575" r:id="rId5076" xr:uid="{00000000-0004-0000-0C00-0000D3130000}"/>
    <hyperlink ref="O2575" r:id="rId5077" xr:uid="{00000000-0004-0000-0C00-0000D4130000}"/>
    <hyperlink ref="N2576" r:id="rId5078" xr:uid="{00000000-0004-0000-0C00-0000D5130000}"/>
    <hyperlink ref="O2576" r:id="rId5079" xr:uid="{00000000-0004-0000-0C00-0000D6130000}"/>
    <hyperlink ref="N2577" r:id="rId5080" xr:uid="{00000000-0004-0000-0C00-0000D7130000}"/>
    <hyperlink ref="O2577" r:id="rId5081" xr:uid="{00000000-0004-0000-0C00-0000D8130000}"/>
    <hyperlink ref="N2578" r:id="rId5082" xr:uid="{00000000-0004-0000-0C00-0000D9130000}"/>
    <hyperlink ref="O2578" r:id="rId5083" xr:uid="{00000000-0004-0000-0C00-0000DA130000}"/>
    <hyperlink ref="N2579" r:id="rId5084" xr:uid="{00000000-0004-0000-0C00-0000DB130000}"/>
    <hyperlink ref="O2579" r:id="rId5085" xr:uid="{00000000-0004-0000-0C00-0000DC130000}"/>
    <hyperlink ref="N2580" r:id="rId5086" xr:uid="{00000000-0004-0000-0C00-0000DD130000}"/>
    <hyperlink ref="O2580" r:id="rId5087" xr:uid="{00000000-0004-0000-0C00-0000DE130000}"/>
    <hyperlink ref="N2581" r:id="rId5088" xr:uid="{00000000-0004-0000-0C00-0000DF130000}"/>
    <hyperlink ref="O2581" r:id="rId5089" xr:uid="{00000000-0004-0000-0C00-0000E0130000}"/>
    <hyperlink ref="N2582" r:id="rId5090" xr:uid="{00000000-0004-0000-0C00-0000E1130000}"/>
    <hyperlink ref="O2582" r:id="rId5091" xr:uid="{00000000-0004-0000-0C00-0000E2130000}"/>
    <hyperlink ref="N2583" r:id="rId5092" xr:uid="{00000000-0004-0000-0C00-0000E3130000}"/>
    <hyperlink ref="O2583" r:id="rId5093" xr:uid="{00000000-0004-0000-0C00-0000E4130000}"/>
    <hyperlink ref="N2584" r:id="rId5094" xr:uid="{00000000-0004-0000-0C00-0000E5130000}"/>
    <hyperlink ref="O2584" r:id="rId5095" xr:uid="{00000000-0004-0000-0C00-0000E6130000}"/>
    <hyperlink ref="N2585" r:id="rId5096" xr:uid="{00000000-0004-0000-0C00-0000E7130000}"/>
    <hyperlink ref="O2585" r:id="rId5097" xr:uid="{00000000-0004-0000-0C00-0000E8130000}"/>
    <hyperlink ref="N2586" r:id="rId5098" xr:uid="{00000000-0004-0000-0C00-0000E9130000}"/>
    <hyperlink ref="O2586" r:id="rId5099" xr:uid="{00000000-0004-0000-0C00-0000EA130000}"/>
    <hyperlink ref="N2587" r:id="rId5100" xr:uid="{00000000-0004-0000-0C00-0000EB130000}"/>
    <hyperlink ref="O2587" r:id="rId5101" xr:uid="{00000000-0004-0000-0C00-0000EC130000}"/>
    <hyperlink ref="N2588" r:id="rId5102" xr:uid="{00000000-0004-0000-0C00-0000ED130000}"/>
    <hyperlink ref="O2588" r:id="rId5103" xr:uid="{00000000-0004-0000-0C00-0000EE130000}"/>
    <hyperlink ref="N2589" r:id="rId5104" xr:uid="{00000000-0004-0000-0C00-0000EF130000}"/>
    <hyperlink ref="O2589" r:id="rId5105" xr:uid="{00000000-0004-0000-0C00-0000F0130000}"/>
    <hyperlink ref="N2590" r:id="rId5106" xr:uid="{00000000-0004-0000-0C00-0000F1130000}"/>
    <hyperlink ref="O2590" r:id="rId5107" xr:uid="{00000000-0004-0000-0C00-0000F2130000}"/>
    <hyperlink ref="N2591" r:id="rId5108" xr:uid="{00000000-0004-0000-0C00-0000F3130000}"/>
    <hyperlink ref="O2591" r:id="rId5109" xr:uid="{00000000-0004-0000-0C00-0000F4130000}"/>
    <hyperlink ref="N2592" r:id="rId5110" xr:uid="{00000000-0004-0000-0C00-0000F5130000}"/>
    <hyperlink ref="O2592" r:id="rId5111" xr:uid="{00000000-0004-0000-0C00-0000F6130000}"/>
    <hyperlink ref="N2593" r:id="rId5112" xr:uid="{00000000-0004-0000-0C00-0000F7130000}"/>
    <hyperlink ref="O2593" r:id="rId5113" xr:uid="{00000000-0004-0000-0C00-0000F8130000}"/>
    <hyperlink ref="N2594" r:id="rId5114" xr:uid="{00000000-0004-0000-0C00-0000F9130000}"/>
    <hyperlink ref="O2594" r:id="rId5115" xr:uid="{00000000-0004-0000-0C00-0000FA130000}"/>
    <hyperlink ref="N2595" r:id="rId5116" xr:uid="{00000000-0004-0000-0C00-0000FB130000}"/>
    <hyperlink ref="O2595" r:id="rId5117" xr:uid="{00000000-0004-0000-0C00-0000FC130000}"/>
    <hyperlink ref="N2596" r:id="rId5118" xr:uid="{00000000-0004-0000-0C00-0000FD130000}"/>
    <hyperlink ref="O2596" r:id="rId5119" xr:uid="{00000000-0004-0000-0C00-0000FE130000}"/>
    <hyperlink ref="N2597" r:id="rId5120" xr:uid="{00000000-0004-0000-0C00-0000FF130000}"/>
    <hyperlink ref="O2597" r:id="rId5121" xr:uid="{00000000-0004-0000-0C00-000000140000}"/>
    <hyperlink ref="N2598" r:id="rId5122" xr:uid="{00000000-0004-0000-0C00-000001140000}"/>
    <hyperlink ref="O2598" r:id="rId5123" xr:uid="{00000000-0004-0000-0C00-000002140000}"/>
    <hyperlink ref="N2599" r:id="rId5124" xr:uid="{00000000-0004-0000-0C00-000003140000}"/>
    <hyperlink ref="O2599" r:id="rId5125" xr:uid="{00000000-0004-0000-0C00-000004140000}"/>
    <hyperlink ref="N2600" r:id="rId5126" xr:uid="{00000000-0004-0000-0C00-000005140000}"/>
    <hyperlink ref="O2600" r:id="rId5127" xr:uid="{00000000-0004-0000-0C00-000006140000}"/>
    <hyperlink ref="N2601" r:id="rId5128" xr:uid="{00000000-0004-0000-0C00-000007140000}"/>
    <hyperlink ref="O2601" r:id="rId5129" xr:uid="{00000000-0004-0000-0C00-000008140000}"/>
    <hyperlink ref="N2602" r:id="rId5130" xr:uid="{00000000-0004-0000-0C00-000009140000}"/>
    <hyperlink ref="O2602" r:id="rId5131" xr:uid="{00000000-0004-0000-0C00-00000A140000}"/>
    <hyperlink ref="N2603" r:id="rId5132" xr:uid="{00000000-0004-0000-0C00-00000B140000}"/>
    <hyperlink ref="O2603" r:id="rId5133" xr:uid="{00000000-0004-0000-0C00-00000C140000}"/>
    <hyperlink ref="N2604" r:id="rId5134" xr:uid="{00000000-0004-0000-0C00-00000D140000}"/>
    <hyperlink ref="O2604" r:id="rId5135" xr:uid="{00000000-0004-0000-0C00-00000E140000}"/>
    <hyperlink ref="N2605" r:id="rId5136" xr:uid="{00000000-0004-0000-0C00-00000F140000}"/>
    <hyperlink ref="O2605" r:id="rId5137" xr:uid="{00000000-0004-0000-0C00-000010140000}"/>
    <hyperlink ref="N2606" r:id="rId5138" xr:uid="{00000000-0004-0000-0C00-000011140000}"/>
    <hyperlink ref="O2606" r:id="rId5139" xr:uid="{00000000-0004-0000-0C00-000012140000}"/>
    <hyperlink ref="N2607" r:id="rId5140" xr:uid="{00000000-0004-0000-0C00-000013140000}"/>
    <hyperlink ref="N2608" r:id="rId5141" xr:uid="{00000000-0004-0000-0C00-000014140000}"/>
    <hyperlink ref="O2608" r:id="rId5142" xr:uid="{00000000-0004-0000-0C00-000015140000}"/>
    <hyperlink ref="N2609" r:id="rId5143" xr:uid="{00000000-0004-0000-0C00-000016140000}"/>
    <hyperlink ref="O2609" r:id="rId5144" xr:uid="{00000000-0004-0000-0C00-000017140000}"/>
    <hyperlink ref="N2610" r:id="rId5145" xr:uid="{00000000-0004-0000-0C00-000018140000}"/>
    <hyperlink ref="O2610" r:id="rId5146" xr:uid="{00000000-0004-0000-0C00-000019140000}"/>
    <hyperlink ref="N2611" r:id="rId5147" xr:uid="{00000000-0004-0000-0C00-00001A140000}"/>
    <hyperlink ref="N2612" r:id="rId5148" xr:uid="{00000000-0004-0000-0C00-00001B140000}"/>
    <hyperlink ref="O2612" r:id="rId5149" xr:uid="{00000000-0004-0000-0C00-00001C140000}"/>
    <hyperlink ref="N2613" r:id="rId5150" xr:uid="{00000000-0004-0000-0C00-00001D140000}"/>
    <hyperlink ref="N2614" r:id="rId5151" xr:uid="{00000000-0004-0000-0C00-00001E140000}"/>
    <hyperlink ref="N2615" r:id="rId5152" xr:uid="{00000000-0004-0000-0C00-00001F140000}"/>
    <hyperlink ref="N2616" r:id="rId5153" xr:uid="{00000000-0004-0000-0C00-000020140000}"/>
    <hyperlink ref="O2616" r:id="rId5154" xr:uid="{00000000-0004-0000-0C00-000021140000}"/>
    <hyperlink ref="N2617" r:id="rId5155" xr:uid="{00000000-0004-0000-0C00-000022140000}"/>
    <hyperlink ref="O2617" r:id="rId5156" xr:uid="{00000000-0004-0000-0C00-000023140000}"/>
    <hyperlink ref="N2619" r:id="rId5157" xr:uid="{00000000-0004-0000-0C00-000024140000}"/>
    <hyperlink ref="O2619" r:id="rId5158" xr:uid="{00000000-0004-0000-0C00-000025140000}"/>
    <hyperlink ref="N2620" r:id="rId5159" xr:uid="{00000000-0004-0000-0C00-000026140000}"/>
    <hyperlink ref="O2620" r:id="rId5160" xr:uid="{00000000-0004-0000-0C00-000027140000}"/>
    <hyperlink ref="N2621" r:id="rId5161" xr:uid="{00000000-0004-0000-0C00-000028140000}"/>
    <hyperlink ref="O2621" r:id="rId5162" xr:uid="{00000000-0004-0000-0C00-000029140000}"/>
    <hyperlink ref="N2622" r:id="rId5163" xr:uid="{00000000-0004-0000-0C00-00002A140000}"/>
    <hyperlink ref="O2622" r:id="rId5164" xr:uid="{00000000-0004-0000-0C00-00002B140000}"/>
    <hyperlink ref="N2623" r:id="rId5165" xr:uid="{00000000-0004-0000-0C00-00002C140000}"/>
    <hyperlink ref="O2623" r:id="rId5166" xr:uid="{00000000-0004-0000-0C00-00002D140000}"/>
    <hyperlink ref="N2624" r:id="rId5167" xr:uid="{00000000-0004-0000-0C00-00002E140000}"/>
    <hyperlink ref="O2624" r:id="rId5168" xr:uid="{00000000-0004-0000-0C00-00002F140000}"/>
    <hyperlink ref="N2625" r:id="rId5169" xr:uid="{00000000-0004-0000-0C00-000030140000}"/>
    <hyperlink ref="O2625" r:id="rId5170" xr:uid="{00000000-0004-0000-0C00-000031140000}"/>
    <hyperlink ref="N2626" r:id="rId5171" xr:uid="{00000000-0004-0000-0C00-000032140000}"/>
    <hyperlink ref="O2626" r:id="rId5172" xr:uid="{00000000-0004-0000-0C00-000033140000}"/>
    <hyperlink ref="N2627" r:id="rId5173" xr:uid="{00000000-0004-0000-0C00-000034140000}"/>
    <hyperlink ref="O2627" r:id="rId5174" xr:uid="{00000000-0004-0000-0C00-000035140000}"/>
    <hyperlink ref="N2628" r:id="rId5175" xr:uid="{00000000-0004-0000-0C00-000036140000}"/>
    <hyperlink ref="O2628" r:id="rId5176" xr:uid="{00000000-0004-0000-0C00-000037140000}"/>
    <hyperlink ref="N2629" r:id="rId5177" xr:uid="{00000000-0004-0000-0C00-000038140000}"/>
    <hyperlink ref="O2629" r:id="rId5178" xr:uid="{00000000-0004-0000-0C00-000039140000}"/>
    <hyperlink ref="N2630" r:id="rId5179" xr:uid="{00000000-0004-0000-0C00-00003A140000}"/>
    <hyperlink ref="O2630" r:id="rId5180" xr:uid="{00000000-0004-0000-0C00-00003B140000}"/>
    <hyperlink ref="N2631" r:id="rId5181" xr:uid="{00000000-0004-0000-0C00-00003C140000}"/>
    <hyperlink ref="O2631" r:id="rId5182" xr:uid="{00000000-0004-0000-0C00-00003D140000}"/>
    <hyperlink ref="N2632" r:id="rId5183" xr:uid="{00000000-0004-0000-0C00-00003E140000}"/>
    <hyperlink ref="O2632" r:id="rId5184" xr:uid="{00000000-0004-0000-0C00-00003F140000}"/>
    <hyperlink ref="N2633" r:id="rId5185" xr:uid="{00000000-0004-0000-0C00-000040140000}"/>
    <hyperlink ref="O2633" r:id="rId5186" xr:uid="{00000000-0004-0000-0C00-000041140000}"/>
    <hyperlink ref="N2634" r:id="rId5187" xr:uid="{00000000-0004-0000-0C00-000042140000}"/>
    <hyperlink ref="O2634" r:id="rId5188" xr:uid="{00000000-0004-0000-0C00-000043140000}"/>
    <hyperlink ref="N2635" r:id="rId5189" xr:uid="{00000000-0004-0000-0C00-000044140000}"/>
    <hyperlink ref="O2635" r:id="rId5190" xr:uid="{00000000-0004-0000-0C00-000045140000}"/>
    <hyperlink ref="N2636" r:id="rId5191" xr:uid="{00000000-0004-0000-0C00-000046140000}"/>
    <hyperlink ref="O2636" r:id="rId5192" xr:uid="{00000000-0004-0000-0C00-000047140000}"/>
    <hyperlink ref="N2637" r:id="rId5193" xr:uid="{00000000-0004-0000-0C00-000048140000}"/>
    <hyperlink ref="O2637" r:id="rId5194" xr:uid="{00000000-0004-0000-0C00-000049140000}"/>
    <hyperlink ref="N2638" r:id="rId5195" xr:uid="{00000000-0004-0000-0C00-00004A140000}"/>
    <hyperlink ref="O2638" r:id="rId5196" xr:uid="{00000000-0004-0000-0C00-00004B140000}"/>
    <hyperlink ref="N2639" r:id="rId5197" xr:uid="{00000000-0004-0000-0C00-00004C140000}"/>
    <hyperlink ref="O2639" r:id="rId5198" xr:uid="{00000000-0004-0000-0C00-00004D140000}"/>
    <hyperlink ref="N2640" r:id="rId5199" xr:uid="{00000000-0004-0000-0C00-00004E140000}"/>
    <hyperlink ref="O2640" r:id="rId5200" xr:uid="{00000000-0004-0000-0C00-00004F140000}"/>
    <hyperlink ref="N2641" r:id="rId5201" xr:uid="{00000000-0004-0000-0C00-000050140000}"/>
    <hyperlink ref="O2641" r:id="rId5202" xr:uid="{00000000-0004-0000-0C00-000051140000}"/>
    <hyperlink ref="N2642" r:id="rId5203" xr:uid="{00000000-0004-0000-0C00-000052140000}"/>
    <hyperlink ref="O2642" r:id="rId5204" xr:uid="{00000000-0004-0000-0C00-000053140000}"/>
    <hyperlink ref="N2643" r:id="rId5205" xr:uid="{00000000-0004-0000-0C00-000054140000}"/>
    <hyperlink ref="O2643" r:id="rId5206" xr:uid="{00000000-0004-0000-0C00-000055140000}"/>
    <hyperlink ref="N2644" r:id="rId5207" xr:uid="{00000000-0004-0000-0C00-000056140000}"/>
    <hyperlink ref="O2644" r:id="rId5208" xr:uid="{00000000-0004-0000-0C00-000057140000}"/>
    <hyperlink ref="N2645" r:id="rId5209" xr:uid="{00000000-0004-0000-0C00-000058140000}"/>
    <hyperlink ref="O2645" r:id="rId5210" xr:uid="{00000000-0004-0000-0C00-000059140000}"/>
    <hyperlink ref="N2646" r:id="rId5211" xr:uid="{00000000-0004-0000-0C00-00005A140000}"/>
    <hyperlink ref="O2646" r:id="rId5212" xr:uid="{00000000-0004-0000-0C00-00005B140000}"/>
    <hyperlink ref="N2647" r:id="rId5213" xr:uid="{00000000-0004-0000-0C00-00005C140000}"/>
    <hyperlink ref="O2647" r:id="rId5214" xr:uid="{00000000-0004-0000-0C00-00005D140000}"/>
    <hyperlink ref="N2648" r:id="rId5215" xr:uid="{00000000-0004-0000-0C00-00005E140000}"/>
    <hyperlink ref="O2648" r:id="rId5216" xr:uid="{00000000-0004-0000-0C00-00005F140000}"/>
    <hyperlink ref="N2649" r:id="rId5217" xr:uid="{00000000-0004-0000-0C00-000060140000}"/>
    <hyperlink ref="O2649" r:id="rId5218" xr:uid="{00000000-0004-0000-0C00-000061140000}"/>
    <hyperlink ref="N2650" r:id="rId5219" xr:uid="{00000000-0004-0000-0C00-000062140000}"/>
    <hyperlink ref="O2650" r:id="rId5220" xr:uid="{00000000-0004-0000-0C00-000063140000}"/>
    <hyperlink ref="N2651" r:id="rId5221" xr:uid="{00000000-0004-0000-0C00-000064140000}"/>
    <hyperlink ref="O2651" r:id="rId5222" xr:uid="{00000000-0004-0000-0C00-000065140000}"/>
    <hyperlink ref="N2652" r:id="rId5223" xr:uid="{00000000-0004-0000-0C00-000066140000}"/>
    <hyperlink ref="O2652" r:id="rId5224" xr:uid="{00000000-0004-0000-0C00-000067140000}"/>
    <hyperlink ref="N2653" r:id="rId5225" xr:uid="{00000000-0004-0000-0C00-000068140000}"/>
    <hyperlink ref="O2653" r:id="rId5226" xr:uid="{00000000-0004-0000-0C00-000069140000}"/>
    <hyperlink ref="N2654" r:id="rId5227" xr:uid="{00000000-0004-0000-0C00-00006A140000}"/>
    <hyperlink ref="O2654" r:id="rId5228" xr:uid="{00000000-0004-0000-0C00-00006B140000}"/>
    <hyperlink ref="N2655" r:id="rId5229" xr:uid="{00000000-0004-0000-0C00-00006C140000}"/>
    <hyperlink ref="O2655" r:id="rId5230" xr:uid="{00000000-0004-0000-0C00-00006D140000}"/>
    <hyperlink ref="N2656" r:id="rId5231" xr:uid="{00000000-0004-0000-0C00-00006E140000}"/>
    <hyperlink ref="O2656" r:id="rId5232" xr:uid="{00000000-0004-0000-0C00-00006F140000}"/>
    <hyperlink ref="N2657" r:id="rId5233" xr:uid="{00000000-0004-0000-0C00-000070140000}"/>
    <hyperlink ref="O2657" r:id="rId5234" xr:uid="{00000000-0004-0000-0C00-000071140000}"/>
    <hyperlink ref="N2658" r:id="rId5235" xr:uid="{00000000-0004-0000-0C00-000072140000}"/>
    <hyperlink ref="O2658" r:id="rId5236" xr:uid="{00000000-0004-0000-0C00-000073140000}"/>
    <hyperlink ref="N2659" r:id="rId5237" xr:uid="{00000000-0004-0000-0C00-000074140000}"/>
    <hyperlink ref="O2659" r:id="rId5238" xr:uid="{00000000-0004-0000-0C00-000075140000}"/>
    <hyperlink ref="N2660" r:id="rId5239" xr:uid="{00000000-0004-0000-0C00-000076140000}"/>
    <hyperlink ref="O2660" r:id="rId5240" xr:uid="{00000000-0004-0000-0C00-000077140000}"/>
    <hyperlink ref="N2661" r:id="rId5241" xr:uid="{00000000-0004-0000-0C00-000078140000}"/>
    <hyperlink ref="O2661" r:id="rId5242" xr:uid="{00000000-0004-0000-0C00-000079140000}"/>
    <hyperlink ref="N2662" r:id="rId5243" xr:uid="{00000000-0004-0000-0C00-00007A140000}"/>
    <hyperlink ref="O2662" r:id="rId5244" xr:uid="{00000000-0004-0000-0C00-00007B140000}"/>
    <hyperlink ref="N2663" r:id="rId5245" xr:uid="{00000000-0004-0000-0C00-00007C140000}"/>
    <hyperlink ref="O2663" r:id="rId5246" xr:uid="{00000000-0004-0000-0C00-00007D140000}"/>
    <hyperlink ref="N2664" r:id="rId5247" xr:uid="{00000000-0004-0000-0C00-00007E140000}"/>
    <hyperlink ref="O2664" r:id="rId5248" xr:uid="{00000000-0004-0000-0C00-00007F140000}"/>
    <hyperlink ref="N2665" r:id="rId5249" xr:uid="{00000000-0004-0000-0C00-000080140000}"/>
    <hyperlink ref="O2665" r:id="rId5250" xr:uid="{00000000-0004-0000-0C00-000081140000}"/>
    <hyperlink ref="N2666" r:id="rId5251" xr:uid="{00000000-0004-0000-0C00-000082140000}"/>
    <hyperlink ref="O2666" r:id="rId5252" xr:uid="{00000000-0004-0000-0C00-000083140000}"/>
    <hyperlink ref="N2667" r:id="rId5253" xr:uid="{00000000-0004-0000-0C00-000084140000}"/>
    <hyperlink ref="O2667" r:id="rId5254" xr:uid="{00000000-0004-0000-0C00-000085140000}"/>
    <hyperlink ref="N2668" r:id="rId5255" xr:uid="{00000000-0004-0000-0C00-000086140000}"/>
    <hyperlink ref="O2668" r:id="rId5256" xr:uid="{00000000-0004-0000-0C00-000087140000}"/>
    <hyperlink ref="N2669" r:id="rId5257" xr:uid="{00000000-0004-0000-0C00-000088140000}"/>
    <hyperlink ref="O2669" r:id="rId5258" xr:uid="{00000000-0004-0000-0C00-000089140000}"/>
    <hyperlink ref="N2670" r:id="rId5259" xr:uid="{00000000-0004-0000-0C00-00008A140000}"/>
    <hyperlink ref="O2670" r:id="rId5260" xr:uid="{00000000-0004-0000-0C00-00008B140000}"/>
    <hyperlink ref="N2671" r:id="rId5261" xr:uid="{00000000-0004-0000-0C00-00008C140000}"/>
    <hyperlink ref="O2671" r:id="rId5262" xr:uid="{00000000-0004-0000-0C00-00008D140000}"/>
    <hyperlink ref="N2672" r:id="rId5263" xr:uid="{00000000-0004-0000-0C00-00008E140000}"/>
    <hyperlink ref="N2673" r:id="rId5264" xr:uid="{00000000-0004-0000-0C00-00008F140000}"/>
    <hyperlink ref="N2674" r:id="rId5265" xr:uid="{00000000-0004-0000-0C00-000090140000}"/>
    <hyperlink ref="O2674" r:id="rId5266" xr:uid="{00000000-0004-0000-0C00-000091140000}"/>
    <hyperlink ref="N2675" r:id="rId5267" xr:uid="{00000000-0004-0000-0C00-000092140000}"/>
    <hyperlink ref="O2675" r:id="rId5268" xr:uid="{00000000-0004-0000-0C00-000093140000}"/>
    <hyperlink ref="N2676" r:id="rId5269" xr:uid="{00000000-0004-0000-0C00-000094140000}"/>
    <hyperlink ref="O2676" r:id="rId5270" xr:uid="{00000000-0004-0000-0C00-000095140000}"/>
    <hyperlink ref="N2677" r:id="rId5271" xr:uid="{00000000-0004-0000-0C00-000096140000}"/>
    <hyperlink ref="O2677" r:id="rId5272" xr:uid="{00000000-0004-0000-0C00-000097140000}"/>
    <hyperlink ref="N2678" r:id="rId5273" xr:uid="{00000000-0004-0000-0C00-000098140000}"/>
    <hyperlink ref="O2678" r:id="rId5274" xr:uid="{00000000-0004-0000-0C00-000099140000}"/>
    <hyperlink ref="N2679" r:id="rId5275" xr:uid="{00000000-0004-0000-0C00-00009A140000}"/>
    <hyperlink ref="O2679" r:id="rId5276" xr:uid="{00000000-0004-0000-0C00-00009B140000}"/>
    <hyperlink ref="N2680" r:id="rId5277" xr:uid="{00000000-0004-0000-0C00-00009C140000}"/>
    <hyperlink ref="O2680" r:id="rId5278" xr:uid="{00000000-0004-0000-0C00-00009D140000}"/>
    <hyperlink ref="N2618" r:id="rId5279" xr:uid="{00000000-0004-0000-0C00-00009E140000}"/>
    <hyperlink ref="O2618" r:id="rId5280" xr:uid="{00000000-0004-0000-0C00-00009F140000}"/>
  </hyperlinks>
  <pageMargins left="0.7" right="0.7" top="0.75" bottom="0.75" header="0.3" footer="0.3"/>
  <pageSetup orientation="portrait" r:id="rId528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K160"/>
  <sheetViews>
    <sheetView showGridLines="0" workbookViewId="0">
      <pane xSplit="4" ySplit="2" topLeftCell="G3" activePane="bottomRight" state="frozen"/>
      <selection pane="bottomRight" activeCell="G16" sqref="G16"/>
      <selection pane="bottomLeft" activeCell="A3" sqref="A3"/>
      <selection pane="topRight" activeCell="E1" sqref="E1"/>
    </sheetView>
  </sheetViews>
  <sheetFormatPr defaultRowHeight="14.45"/>
  <cols>
    <col min="1" max="3" width="12.7109375" customWidth="1"/>
    <col min="4" max="4" width="25.7109375" customWidth="1"/>
    <col min="5" max="6" width="15.7109375" customWidth="1"/>
    <col min="7" max="8" width="30.7109375" customWidth="1"/>
    <col min="9" max="10" width="15.7109375" customWidth="1"/>
    <col min="11" max="11" width="18.7109375" customWidth="1"/>
  </cols>
  <sheetData>
    <row r="1" spans="1:11" ht="27">
      <c r="A1" s="32" t="s">
        <v>17966</v>
      </c>
      <c r="B1" s="37"/>
      <c r="C1" s="37"/>
      <c r="D1" s="37"/>
      <c r="E1" s="37"/>
      <c r="F1" s="37"/>
      <c r="G1" s="37"/>
      <c r="H1" s="37"/>
      <c r="I1" s="37"/>
      <c r="J1" s="37"/>
      <c r="K1" s="37"/>
    </row>
    <row r="2" spans="1:11" ht="20.100000000000001" customHeight="1">
      <c r="A2" s="1" t="s">
        <v>1</v>
      </c>
      <c r="B2" s="1" t="s">
        <v>2</v>
      </c>
      <c r="C2" s="1" t="s">
        <v>3</v>
      </c>
      <c r="D2" s="1" t="s">
        <v>6</v>
      </c>
      <c r="E2" s="1" t="s">
        <v>17967</v>
      </c>
      <c r="F2" s="1" t="s">
        <v>501</v>
      </c>
      <c r="G2" s="1" t="s">
        <v>17968</v>
      </c>
      <c r="H2" s="1" t="s">
        <v>17969</v>
      </c>
      <c r="I2" s="1" t="s">
        <v>17970</v>
      </c>
      <c r="J2" s="1" t="s">
        <v>2446</v>
      </c>
      <c r="K2" s="1" t="s">
        <v>23</v>
      </c>
    </row>
    <row r="3" spans="1:11" ht="15" customHeight="1">
      <c r="A3" s="2" t="s">
        <v>112</v>
      </c>
      <c r="B3" s="2" t="s">
        <v>113</v>
      </c>
      <c r="C3" s="3">
        <v>7</v>
      </c>
      <c r="D3" s="2" t="s">
        <v>604</v>
      </c>
      <c r="E3" s="2" t="s">
        <v>17971</v>
      </c>
      <c r="F3" s="2" t="s">
        <v>2667</v>
      </c>
      <c r="G3" s="2" t="s">
        <v>17972</v>
      </c>
      <c r="H3" s="2"/>
      <c r="I3" s="2" t="s">
        <v>17973</v>
      </c>
      <c r="J3" s="2" t="s">
        <v>9541</v>
      </c>
      <c r="K3" s="4" t="s">
        <v>17974</v>
      </c>
    </row>
    <row r="4" spans="1:11" ht="15" customHeight="1">
      <c r="A4" s="2" t="s">
        <v>24</v>
      </c>
      <c r="B4" s="2" t="s">
        <v>25</v>
      </c>
      <c r="C4" s="3">
        <v>1</v>
      </c>
      <c r="D4" s="2" t="s">
        <v>504</v>
      </c>
      <c r="E4" s="2" t="s">
        <v>17971</v>
      </c>
      <c r="F4" s="2" t="s">
        <v>2459</v>
      </c>
      <c r="G4" s="2" t="s">
        <v>17975</v>
      </c>
      <c r="H4" s="2"/>
      <c r="I4" s="2" t="s">
        <v>17973</v>
      </c>
      <c r="J4" s="2" t="s">
        <v>722</v>
      </c>
      <c r="K4" s="4" t="s">
        <v>17976</v>
      </c>
    </row>
    <row r="5" spans="1:11" ht="15" customHeight="1">
      <c r="A5" s="2" t="s">
        <v>70</v>
      </c>
      <c r="B5" s="2" t="s">
        <v>71</v>
      </c>
      <c r="C5" s="3">
        <v>4</v>
      </c>
      <c r="D5" s="2" t="s">
        <v>562</v>
      </c>
      <c r="E5" s="2" t="s">
        <v>17971</v>
      </c>
      <c r="F5" s="2" t="s">
        <v>4140</v>
      </c>
      <c r="G5" s="2" t="s">
        <v>17975</v>
      </c>
      <c r="H5" s="2"/>
      <c r="I5" s="2" t="s">
        <v>17973</v>
      </c>
      <c r="J5" s="2" t="s">
        <v>722</v>
      </c>
      <c r="K5" s="4" t="s">
        <v>17977</v>
      </c>
    </row>
    <row r="6" spans="1:11" ht="15" customHeight="1">
      <c r="A6" s="2" t="s">
        <v>112</v>
      </c>
      <c r="B6" s="2" t="s">
        <v>113</v>
      </c>
      <c r="C6" s="3">
        <v>7</v>
      </c>
      <c r="D6" s="2" t="s">
        <v>604</v>
      </c>
      <c r="E6" s="2" t="s">
        <v>17971</v>
      </c>
      <c r="F6" s="2" t="s">
        <v>4140</v>
      </c>
      <c r="G6" s="2" t="s">
        <v>17975</v>
      </c>
      <c r="H6" s="2"/>
      <c r="I6" s="2" t="s">
        <v>17973</v>
      </c>
      <c r="J6" s="2" t="s">
        <v>722</v>
      </c>
      <c r="K6" s="4" t="s">
        <v>17977</v>
      </c>
    </row>
    <row r="7" spans="1:11" ht="15" customHeight="1">
      <c r="A7" s="2" t="s">
        <v>112</v>
      </c>
      <c r="B7" s="2" t="s">
        <v>113</v>
      </c>
      <c r="C7" s="3">
        <v>7</v>
      </c>
      <c r="D7" s="2" t="s">
        <v>604</v>
      </c>
      <c r="E7" s="2" t="s">
        <v>17971</v>
      </c>
      <c r="F7" s="2" t="s">
        <v>2667</v>
      </c>
      <c r="G7" s="2" t="s">
        <v>17978</v>
      </c>
      <c r="H7" s="2"/>
      <c r="I7" s="2" t="s">
        <v>17979</v>
      </c>
      <c r="J7" s="2" t="s">
        <v>17980</v>
      </c>
      <c r="K7" s="4" t="s">
        <v>17981</v>
      </c>
    </row>
    <row r="8" spans="1:11" ht="15" customHeight="1">
      <c r="A8" s="2" t="s">
        <v>203</v>
      </c>
      <c r="B8" s="2" t="s">
        <v>204</v>
      </c>
      <c r="C8" s="3">
        <v>14</v>
      </c>
      <c r="D8" s="2" t="s">
        <v>741</v>
      </c>
      <c r="E8" s="2" t="s">
        <v>17982</v>
      </c>
      <c r="F8" s="2" t="s">
        <v>2459</v>
      </c>
      <c r="G8" s="2" t="s">
        <v>17983</v>
      </c>
      <c r="H8" s="2" t="s">
        <v>17984</v>
      </c>
      <c r="I8" s="2" t="s">
        <v>17979</v>
      </c>
      <c r="J8" s="2" t="s">
        <v>17985</v>
      </c>
      <c r="K8" s="4" t="s">
        <v>17986</v>
      </c>
    </row>
    <row r="9" spans="1:11" ht="15" customHeight="1">
      <c r="A9" s="2" t="s">
        <v>242</v>
      </c>
      <c r="B9" s="2" t="s">
        <v>243</v>
      </c>
      <c r="C9" s="3">
        <v>17</v>
      </c>
      <c r="D9" s="2" t="s">
        <v>763</v>
      </c>
      <c r="E9" s="2" t="s">
        <v>17982</v>
      </c>
      <c r="F9" s="2" t="s">
        <v>2459</v>
      </c>
      <c r="G9" s="2" t="s">
        <v>17983</v>
      </c>
      <c r="H9" s="2" t="s">
        <v>17987</v>
      </c>
      <c r="I9" s="2" t="s">
        <v>17979</v>
      </c>
      <c r="J9" s="2" t="s">
        <v>17985</v>
      </c>
      <c r="K9" s="4" t="s">
        <v>17988</v>
      </c>
    </row>
    <row r="10" spans="1:11" ht="15" customHeight="1">
      <c r="A10" s="2" t="s">
        <v>242</v>
      </c>
      <c r="B10" s="2" t="s">
        <v>243</v>
      </c>
      <c r="C10" s="3">
        <v>17</v>
      </c>
      <c r="D10" s="2" t="s">
        <v>763</v>
      </c>
      <c r="E10" s="2" t="s">
        <v>17982</v>
      </c>
      <c r="F10" s="2" t="s">
        <v>2459</v>
      </c>
      <c r="G10" s="2" t="s">
        <v>17983</v>
      </c>
      <c r="H10" s="2" t="s">
        <v>17989</v>
      </c>
      <c r="I10" s="2" t="s">
        <v>17979</v>
      </c>
      <c r="J10" s="2" t="s">
        <v>17985</v>
      </c>
      <c r="K10" s="4" t="s">
        <v>17990</v>
      </c>
    </row>
    <row r="11" spans="1:11" ht="15" customHeight="1">
      <c r="A11" s="2" t="s">
        <v>112</v>
      </c>
      <c r="B11" s="2" t="s">
        <v>113</v>
      </c>
      <c r="C11" s="3">
        <v>7</v>
      </c>
      <c r="D11" s="2" t="s">
        <v>604</v>
      </c>
      <c r="E11" s="2" t="s">
        <v>17971</v>
      </c>
      <c r="F11" s="2" t="s">
        <v>2667</v>
      </c>
      <c r="G11" s="2" t="s">
        <v>17991</v>
      </c>
      <c r="H11" s="2"/>
      <c r="I11" s="2" t="s">
        <v>17979</v>
      </c>
      <c r="J11" s="6" t="s">
        <v>17009</v>
      </c>
      <c r="K11" s="4" t="s">
        <v>17992</v>
      </c>
    </row>
    <row r="12" spans="1:11" ht="15" customHeight="1">
      <c r="A12" s="2" t="s">
        <v>330</v>
      </c>
      <c r="B12" s="2" t="s">
        <v>331</v>
      </c>
      <c r="C12" s="3">
        <v>24</v>
      </c>
      <c r="D12" s="2" t="s">
        <v>842</v>
      </c>
      <c r="E12" s="2" t="s">
        <v>17982</v>
      </c>
      <c r="F12" s="2" t="s">
        <v>2459</v>
      </c>
      <c r="G12" s="2" t="s">
        <v>17993</v>
      </c>
      <c r="H12" s="2" t="s">
        <v>17994</v>
      </c>
      <c r="I12" s="2" t="s">
        <v>17995</v>
      </c>
      <c r="J12" s="2" t="s">
        <v>12921</v>
      </c>
      <c r="K12" s="4" t="s">
        <v>17996</v>
      </c>
    </row>
    <row r="13" spans="1:11" ht="15" customHeight="1">
      <c r="A13" s="2" t="s">
        <v>112</v>
      </c>
      <c r="B13" s="2" t="s">
        <v>113</v>
      </c>
      <c r="C13" s="3">
        <v>7</v>
      </c>
      <c r="D13" s="2" t="s">
        <v>604</v>
      </c>
      <c r="E13" s="2" t="s">
        <v>17982</v>
      </c>
      <c r="F13" s="2" t="s">
        <v>2459</v>
      </c>
      <c r="G13" s="26" t="s">
        <v>17997</v>
      </c>
      <c r="H13" s="2" t="s">
        <v>17998</v>
      </c>
      <c r="I13" s="2" t="s">
        <v>17979</v>
      </c>
      <c r="J13" s="2" t="s">
        <v>17999</v>
      </c>
      <c r="K13" s="4" t="s">
        <v>18000</v>
      </c>
    </row>
    <row r="14" spans="1:11" ht="15" customHeight="1">
      <c r="A14" s="2" t="s">
        <v>351</v>
      </c>
      <c r="B14" s="2" t="s">
        <v>352</v>
      </c>
      <c r="C14" s="3">
        <v>26</v>
      </c>
      <c r="D14" s="2" t="s">
        <v>861</v>
      </c>
      <c r="E14" s="2" t="s">
        <v>17982</v>
      </c>
      <c r="F14" s="2" t="s">
        <v>2459</v>
      </c>
      <c r="G14" s="26" t="s">
        <v>17997</v>
      </c>
      <c r="H14" s="2" t="s">
        <v>18001</v>
      </c>
      <c r="I14" s="2" t="s">
        <v>17979</v>
      </c>
      <c r="J14" s="2" t="s">
        <v>18002</v>
      </c>
      <c r="K14" s="4" t="s">
        <v>18003</v>
      </c>
    </row>
    <row r="15" spans="1:11" ht="15" customHeight="1">
      <c r="A15" s="2" t="s">
        <v>351</v>
      </c>
      <c r="B15" s="2" t="s">
        <v>352</v>
      </c>
      <c r="C15" s="3">
        <v>26</v>
      </c>
      <c r="D15" s="2" t="s">
        <v>861</v>
      </c>
      <c r="E15" s="2" t="s">
        <v>17982</v>
      </c>
      <c r="F15" s="2" t="s">
        <v>2459</v>
      </c>
      <c r="G15" s="26" t="s">
        <v>17997</v>
      </c>
      <c r="H15" s="2" t="s">
        <v>18004</v>
      </c>
      <c r="I15" s="2" t="s">
        <v>17979</v>
      </c>
      <c r="J15" s="2" t="s">
        <v>18005</v>
      </c>
      <c r="K15" s="4" t="s">
        <v>18006</v>
      </c>
    </row>
    <row r="16" spans="1:11" ht="15" customHeight="1">
      <c r="A16" s="2" t="s">
        <v>112</v>
      </c>
      <c r="B16" s="2" t="s">
        <v>113</v>
      </c>
      <c r="C16" s="3">
        <v>7</v>
      </c>
      <c r="D16" s="2" t="s">
        <v>604</v>
      </c>
      <c r="E16" s="2" t="s">
        <v>17982</v>
      </c>
      <c r="F16" s="2" t="s">
        <v>2459</v>
      </c>
      <c r="G16" s="2" t="s">
        <v>18007</v>
      </c>
      <c r="H16" s="2" t="s">
        <v>18008</v>
      </c>
      <c r="I16" s="2" t="s">
        <v>17979</v>
      </c>
      <c r="J16" s="2" t="s">
        <v>1833</v>
      </c>
      <c r="K16" s="4" t="s">
        <v>18009</v>
      </c>
    </row>
    <row r="17" spans="1:11" ht="15" customHeight="1">
      <c r="A17" s="2" t="s">
        <v>112</v>
      </c>
      <c r="B17" s="2" t="s">
        <v>113</v>
      </c>
      <c r="C17" s="3">
        <v>7</v>
      </c>
      <c r="D17" s="2" t="s">
        <v>604</v>
      </c>
      <c r="E17" s="2" t="s">
        <v>17982</v>
      </c>
      <c r="F17" s="2" t="s">
        <v>2459</v>
      </c>
      <c r="G17" s="2" t="s">
        <v>18010</v>
      </c>
      <c r="H17" s="2" t="s">
        <v>18011</v>
      </c>
      <c r="I17" s="2" t="s">
        <v>18012</v>
      </c>
      <c r="J17" s="2" t="s">
        <v>18013</v>
      </c>
      <c r="K17" s="4" t="s">
        <v>18014</v>
      </c>
    </row>
    <row r="18" spans="1:11" ht="15" customHeight="1">
      <c r="A18" s="2" t="s">
        <v>330</v>
      </c>
      <c r="B18" s="2" t="s">
        <v>331</v>
      </c>
      <c r="C18" s="3">
        <v>24</v>
      </c>
      <c r="D18" s="2" t="s">
        <v>842</v>
      </c>
      <c r="E18" s="2" t="s">
        <v>17982</v>
      </c>
      <c r="F18" s="2" t="s">
        <v>2459</v>
      </c>
      <c r="G18" s="2" t="s">
        <v>18015</v>
      </c>
      <c r="H18" s="2" t="s">
        <v>18016</v>
      </c>
      <c r="I18" s="2" t="s">
        <v>18017</v>
      </c>
      <c r="J18" s="2" t="s">
        <v>18018</v>
      </c>
      <c r="K18" s="4" t="s">
        <v>18019</v>
      </c>
    </row>
    <row r="19" spans="1:11" ht="15" customHeight="1">
      <c r="A19" s="2" t="s">
        <v>242</v>
      </c>
      <c r="B19" s="2" t="s">
        <v>243</v>
      </c>
      <c r="C19" s="3">
        <v>17</v>
      </c>
      <c r="D19" s="2" t="s">
        <v>763</v>
      </c>
      <c r="E19" s="2" t="s">
        <v>17982</v>
      </c>
      <c r="F19" s="2" t="s">
        <v>2459</v>
      </c>
      <c r="G19" s="2" t="s">
        <v>18020</v>
      </c>
      <c r="H19" s="2" t="s">
        <v>1067</v>
      </c>
      <c r="I19" s="2" t="s">
        <v>18021</v>
      </c>
      <c r="J19" s="2" t="s">
        <v>980</v>
      </c>
      <c r="K19" s="4" t="s">
        <v>18022</v>
      </c>
    </row>
    <row r="20" spans="1:11" ht="15" customHeight="1">
      <c r="A20" s="2" t="s">
        <v>228</v>
      </c>
      <c r="B20" s="2" t="s">
        <v>229</v>
      </c>
      <c r="C20" s="3">
        <v>16</v>
      </c>
      <c r="D20" s="2" t="s">
        <v>759</v>
      </c>
      <c r="E20" s="2" t="s">
        <v>17982</v>
      </c>
      <c r="F20" s="2" t="s">
        <v>2459</v>
      </c>
      <c r="G20" s="2" t="s">
        <v>18023</v>
      </c>
      <c r="H20" s="2" t="s">
        <v>18024</v>
      </c>
      <c r="I20" s="2" t="s">
        <v>18021</v>
      </c>
      <c r="J20" s="2" t="s">
        <v>722</v>
      </c>
      <c r="K20" s="4" t="s">
        <v>18025</v>
      </c>
    </row>
    <row r="21" spans="1:11" ht="15" customHeight="1">
      <c r="A21" s="2" t="s">
        <v>330</v>
      </c>
      <c r="B21" s="2" t="s">
        <v>331</v>
      </c>
      <c r="C21" s="3">
        <v>24</v>
      </c>
      <c r="D21" s="2" t="s">
        <v>842</v>
      </c>
      <c r="E21" s="2" t="s">
        <v>17971</v>
      </c>
      <c r="F21" s="2" t="s">
        <v>2459</v>
      </c>
      <c r="G21" s="2" t="s">
        <v>18026</v>
      </c>
      <c r="H21" s="2"/>
      <c r="I21" s="2" t="s">
        <v>18012</v>
      </c>
      <c r="J21" s="2" t="s">
        <v>18027</v>
      </c>
      <c r="K21" s="4" t="s">
        <v>18028</v>
      </c>
    </row>
    <row r="22" spans="1:11" ht="15" customHeight="1">
      <c r="A22" s="2" t="s">
        <v>24</v>
      </c>
      <c r="B22" s="2" t="s">
        <v>25</v>
      </c>
      <c r="C22" s="3">
        <v>1</v>
      </c>
      <c r="D22" s="2" t="s">
        <v>504</v>
      </c>
      <c r="E22" s="2" t="s">
        <v>17971</v>
      </c>
      <c r="F22" s="2" t="s">
        <v>2459</v>
      </c>
      <c r="G22" s="2" t="s">
        <v>18029</v>
      </c>
      <c r="H22" s="2"/>
      <c r="I22" s="2" t="s">
        <v>17973</v>
      </c>
      <c r="J22" s="2" t="s">
        <v>641</v>
      </c>
      <c r="K22" s="4" t="s">
        <v>18030</v>
      </c>
    </row>
    <row r="23" spans="1:11" ht="15" customHeight="1">
      <c r="A23" s="2" t="s">
        <v>112</v>
      </c>
      <c r="B23" s="2" t="s">
        <v>113</v>
      </c>
      <c r="C23" s="3">
        <v>7</v>
      </c>
      <c r="D23" s="2" t="s">
        <v>604</v>
      </c>
      <c r="E23" s="2" t="s">
        <v>17982</v>
      </c>
      <c r="F23" s="2" t="s">
        <v>2459</v>
      </c>
      <c r="G23" s="2" t="s">
        <v>18031</v>
      </c>
      <c r="H23" s="2" t="s">
        <v>18032</v>
      </c>
      <c r="I23" s="2" t="s">
        <v>18033</v>
      </c>
      <c r="J23" s="2" t="s">
        <v>810</v>
      </c>
      <c r="K23" s="4" t="s">
        <v>18034</v>
      </c>
    </row>
    <row r="24" spans="1:11" ht="15" customHeight="1">
      <c r="A24" s="2" t="s">
        <v>214</v>
      </c>
      <c r="B24" s="2" t="s">
        <v>215</v>
      </c>
      <c r="C24" s="3">
        <v>15</v>
      </c>
      <c r="D24" s="2" t="s">
        <v>751</v>
      </c>
      <c r="E24" s="2" t="s">
        <v>17982</v>
      </c>
      <c r="F24" s="2" t="s">
        <v>2459</v>
      </c>
      <c r="G24" s="2" t="s">
        <v>18035</v>
      </c>
      <c r="H24" s="2" t="s">
        <v>18036</v>
      </c>
      <c r="I24" s="2" t="s">
        <v>18021</v>
      </c>
      <c r="J24" s="2" t="s">
        <v>16728</v>
      </c>
      <c r="K24" s="4" t="s">
        <v>18037</v>
      </c>
    </row>
    <row r="25" spans="1:11" ht="15" customHeight="1">
      <c r="A25" s="2" t="s">
        <v>228</v>
      </c>
      <c r="B25" s="2" t="s">
        <v>229</v>
      </c>
      <c r="C25" s="3">
        <v>16</v>
      </c>
      <c r="D25" s="2" t="s">
        <v>759</v>
      </c>
      <c r="E25" s="2" t="s">
        <v>17982</v>
      </c>
      <c r="F25" s="2" t="s">
        <v>2459</v>
      </c>
      <c r="G25" s="2" t="s">
        <v>18038</v>
      </c>
      <c r="H25" s="2" t="s">
        <v>18039</v>
      </c>
      <c r="I25" s="2" t="s">
        <v>18021</v>
      </c>
      <c r="J25" s="2" t="s">
        <v>18040</v>
      </c>
      <c r="K25" s="4" t="s">
        <v>18041</v>
      </c>
    </row>
    <row r="26" spans="1:11" ht="15" customHeight="1">
      <c r="A26" s="2" t="s">
        <v>228</v>
      </c>
      <c r="B26" s="2" t="s">
        <v>229</v>
      </c>
      <c r="C26" s="3">
        <v>16</v>
      </c>
      <c r="D26" s="2" t="s">
        <v>759</v>
      </c>
      <c r="E26" s="2" t="s">
        <v>17982</v>
      </c>
      <c r="F26" s="2" t="s">
        <v>2459</v>
      </c>
      <c r="G26" s="2" t="s">
        <v>18042</v>
      </c>
      <c r="H26" s="2" t="s">
        <v>18043</v>
      </c>
      <c r="I26" s="2" t="s">
        <v>17973</v>
      </c>
      <c r="J26" s="2" t="s">
        <v>3377</v>
      </c>
      <c r="K26" s="4" t="s">
        <v>18044</v>
      </c>
    </row>
    <row r="27" spans="1:11" ht="15" customHeight="1">
      <c r="A27" s="2" t="s">
        <v>112</v>
      </c>
      <c r="B27" s="2" t="s">
        <v>113</v>
      </c>
      <c r="C27" s="3">
        <v>7</v>
      </c>
      <c r="D27" s="2" t="s">
        <v>604</v>
      </c>
      <c r="E27" s="2" t="s">
        <v>17971</v>
      </c>
      <c r="F27" s="2" t="s">
        <v>2667</v>
      </c>
      <c r="G27" s="2" t="s">
        <v>18045</v>
      </c>
      <c r="H27" s="2"/>
      <c r="I27" s="2" t="s">
        <v>17979</v>
      </c>
      <c r="J27" s="2" t="s">
        <v>18046</v>
      </c>
      <c r="K27" s="4" t="s">
        <v>18047</v>
      </c>
    </row>
    <row r="28" spans="1:11" ht="15" customHeight="1">
      <c r="A28" s="2" t="s">
        <v>351</v>
      </c>
      <c r="B28" s="2" t="s">
        <v>352</v>
      </c>
      <c r="C28" s="3">
        <v>26</v>
      </c>
      <c r="D28" s="2" t="s">
        <v>861</v>
      </c>
      <c r="E28" s="2" t="s">
        <v>17982</v>
      </c>
      <c r="F28" s="2" t="s">
        <v>2459</v>
      </c>
      <c r="G28" s="2" t="s">
        <v>18048</v>
      </c>
      <c r="H28" s="2" t="s">
        <v>18049</v>
      </c>
      <c r="I28" s="2" t="s">
        <v>17979</v>
      </c>
      <c r="J28" s="2" t="s">
        <v>2286</v>
      </c>
      <c r="K28" s="4" t="s">
        <v>18050</v>
      </c>
    </row>
    <row r="29" spans="1:11" ht="15" customHeight="1">
      <c r="A29" s="2" t="s">
        <v>254</v>
      </c>
      <c r="B29" s="2" t="s">
        <v>255</v>
      </c>
      <c r="C29" s="3">
        <v>18</v>
      </c>
      <c r="D29" s="2" t="s">
        <v>800</v>
      </c>
      <c r="E29" s="2" t="s">
        <v>17982</v>
      </c>
      <c r="F29" s="2" t="s">
        <v>2459</v>
      </c>
      <c r="G29" s="2" t="s">
        <v>18051</v>
      </c>
      <c r="H29" s="2" t="s">
        <v>18052</v>
      </c>
      <c r="I29" s="2" t="s">
        <v>18053</v>
      </c>
      <c r="J29" s="2" t="s">
        <v>980</v>
      </c>
      <c r="K29" s="4" t="s">
        <v>18054</v>
      </c>
    </row>
    <row r="30" spans="1:11" ht="15" customHeight="1">
      <c r="A30" s="2" t="s">
        <v>254</v>
      </c>
      <c r="B30" s="2" t="s">
        <v>255</v>
      </c>
      <c r="C30" s="3">
        <v>18</v>
      </c>
      <c r="D30" s="2" t="s">
        <v>800</v>
      </c>
      <c r="E30" s="2" t="s">
        <v>17971</v>
      </c>
      <c r="F30" s="2" t="s">
        <v>2459</v>
      </c>
      <c r="G30" s="2" t="s">
        <v>18055</v>
      </c>
      <c r="H30" s="2"/>
      <c r="I30" s="2" t="s">
        <v>18012</v>
      </c>
      <c r="J30" s="2" t="s">
        <v>2198</v>
      </c>
      <c r="K30" s="4" t="s">
        <v>18056</v>
      </c>
    </row>
    <row r="31" spans="1:11" ht="15" customHeight="1">
      <c r="A31" s="2" t="s">
        <v>394</v>
      </c>
      <c r="B31" s="2" t="s">
        <v>395</v>
      </c>
      <c r="C31" s="3">
        <v>30</v>
      </c>
      <c r="D31" s="2" t="s">
        <v>904</v>
      </c>
      <c r="E31" s="2" t="s">
        <v>17971</v>
      </c>
      <c r="F31" s="2" t="s">
        <v>2667</v>
      </c>
      <c r="G31" s="2" t="s">
        <v>18057</v>
      </c>
      <c r="H31" s="2"/>
      <c r="I31" s="2" t="s">
        <v>18058</v>
      </c>
      <c r="J31" s="2" t="s">
        <v>10722</v>
      </c>
      <c r="K31" s="4" t="s">
        <v>18059</v>
      </c>
    </row>
    <row r="32" spans="1:11" ht="15" customHeight="1">
      <c r="A32" s="2" t="s">
        <v>41</v>
      </c>
      <c r="B32" s="2" t="s">
        <v>42</v>
      </c>
      <c r="C32" s="3">
        <v>2</v>
      </c>
      <c r="D32" s="2" t="s">
        <v>540</v>
      </c>
      <c r="E32" s="2" t="s">
        <v>17982</v>
      </c>
      <c r="F32" s="2" t="s">
        <v>2459</v>
      </c>
      <c r="G32" s="2" t="s">
        <v>18060</v>
      </c>
      <c r="H32" s="2" t="s">
        <v>18061</v>
      </c>
      <c r="I32" s="2" t="s">
        <v>18012</v>
      </c>
      <c r="J32" s="2" t="s">
        <v>1148</v>
      </c>
      <c r="K32" s="4" t="s">
        <v>18062</v>
      </c>
    </row>
    <row r="33" spans="1:11" ht="15" customHeight="1">
      <c r="A33" s="2" t="s">
        <v>70</v>
      </c>
      <c r="B33" s="2" t="s">
        <v>71</v>
      </c>
      <c r="C33" s="3">
        <v>4</v>
      </c>
      <c r="D33" s="2" t="s">
        <v>562</v>
      </c>
      <c r="E33" s="2" t="s">
        <v>17982</v>
      </c>
      <c r="F33" s="2" t="s">
        <v>2459</v>
      </c>
      <c r="G33" s="2" t="s">
        <v>18060</v>
      </c>
      <c r="H33" s="2" t="s">
        <v>18063</v>
      </c>
      <c r="I33" s="2" t="s">
        <v>18012</v>
      </c>
      <c r="J33" s="2" t="s">
        <v>1148</v>
      </c>
      <c r="K33" s="4" t="s">
        <v>18062</v>
      </c>
    </row>
    <row r="34" spans="1:11" ht="15" customHeight="1">
      <c r="A34" s="2" t="s">
        <v>112</v>
      </c>
      <c r="B34" s="2" t="s">
        <v>113</v>
      </c>
      <c r="C34" s="3">
        <v>7</v>
      </c>
      <c r="D34" s="2" t="s">
        <v>604</v>
      </c>
      <c r="E34" s="2" t="s">
        <v>17982</v>
      </c>
      <c r="F34" s="2" t="s">
        <v>2459</v>
      </c>
      <c r="G34" s="2" t="s">
        <v>18060</v>
      </c>
      <c r="H34" s="2" t="s">
        <v>3068</v>
      </c>
      <c r="I34" s="2" t="s">
        <v>18012</v>
      </c>
      <c r="J34" s="2" t="s">
        <v>1148</v>
      </c>
      <c r="K34" s="4" t="s">
        <v>18062</v>
      </c>
    </row>
    <row r="35" spans="1:11" ht="15" customHeight="1">
      <c r="A35" s="2" t="s">
        <v>123</v>
      </c>
      <c r="B35" s="2" t="s">
        <v>124</v>
      </c>
      <c r="C35" s="3">
        <v>8</v>
      </c>
      <c r="D35" s="2" t="s">
        <v>632</v>
      </c>
      <c r="E35" s="2" t="s">
        <v>17982</v>
      </c>
      <c r="F35" s="2" t="s">
        <v>2459</v>
      </c>
      <c r="G35" s="2" t="s">
        <v>18060</v>
      </c>
      <c r="H35" s="2" t="s">
        <v>18064</v>
      </c>
      <c r="I35" s="2" t="s">
        <v>18012</v>
      </c>
      <c r="J35" s="2" t="s">
        <v>1148</v>
      </c>
      <c r="K35" s="4" t="s">
        <v>18062</v>
      </c>
    </row>
    <row r="36" spans="1:11" ht="15" customHeight="1">
      <c r="A36" s="2" t="s">
        <v>254</v>
      </c>
      <c r="B36" s="2" t="s">
        <v>255</v>
      </c>
      <c r="C36" s="3">
        <v>18</v>
      </c>
      <c r="D36" s="2" t="s">
        <v>800</v>
      </c>
      <c r="E36" s="2" t="s">
        <v>17971</v>
      </c>
      <c r="F36" s="2" t="s">
        <v>2459</v>
      </c>
      <c r="G36" s="2" t="s">
        <v>18060</v>
      </c>
      <c r="H36" s="2"/>
      <c r="I36" s="2" t="s">
        <v>18012</v>
      </c>
      <c r="J36" s="2" t="s">
        <v>1148</v>
      </c>
      <c r="K36" s="4" t="s">
        <v>18062</v>
      </c>
    </row>
    <row r="37" spans="1:11" ht="15" customHeight="1">
      <c r="A37" s="2" t="s">
        <v>254</v>
      </c>
      <c r="B37" s="2" t="s">
        <v>255</v>
      </c>
      <c r="C37" s="3">
        <v>18</v>
      </c>
      <c r="D37" s="2" t="s">
        <v>800</v>
      </c>
      <c r="E37" s="2" t="s">
        <v>17971</v>
      </c>
      <c r="F37" s="2" t="s">
        <v>2459</v>
      </c>
      <c r="G37" s="2" t="s">
        <v>18065</v>
      </c>
      <c r="H37" s="2"/>
      <c r="I37" s="2" t="s">
        <v>18066</v>
      </c>
      <c r="J37" s="2" t="s">
        <v>18067</v>
      </c>
      <c r="K37" s="4" t="s">
        <v>18068</v>
      </c>
    </row>
    <row r="38" spans="1:11" ht="15" customHeight="1">
      <c r="A38" s="2" t="s">
        <v>112</v>
      </c>
      <c r="B38" s="2" t="s">
        <v>113</v>
      </c>
      <c r="C38" s="3">
        <v>7</v>
      </c>
      <c r="D38" s="2" t="s">
        <v>604</v>
      </c>
      <c r="E38" s="2" t="s">
        <v>17971</v>
      </c>
      <c r="F38" s="2" t="s">
        <v>2667</v>
      </c>
      <c r="G38" s="2" t="s">
        <v>18069</v>
      </c>
      <c r="H38" s="2"/>
      <c r="I38" s="2" t="s">
        <v>18070</v>
      </c>
      <c r="J38" s="2" t="s">
        <v>18071</v>
      </c>
      <c r="K38" s="4" t="s">
        <v>18072</v>
      </c>
    </row>
    <row r="39" spans="1:11" ht="15" customHeight="1">
      <c r="A39" s="2" t="s">
        <v>112</v>
      </c>
      <c r="B39" s="2" t="s">
        <v>113</v>
      </c>
      <c r="C39" s="3">
        <v>7</v>
      </c>
      <c r="D39" s="2" t="s">
        <v>604</v>
      </c>
      <c r="E39" s="2" t="s">
        <v>17982</v>
      </c>
      <c r="F39" s="2" t="s">
        <v>2459</v>
      </c>
      <c r="G39" s="2" t="s">
        <v>18073</v>
      </c>
      <c r="H39" s="2" t="s">
        <v>8504</v>
      </c>
      <c r="I39" s="2" t="s">
        <v>18074</v>
      </c>
      <c r="J39" s="2" t="s">
        <v>1032</v>
      </c>
      <c r="K39" s="4" t="s">
        <v>18075</v>
      </c>
    </row>
    <row r="40" spans="1:11" ht="15" customHeight="1">
      <c r="A40" s="2" t="s">
        <v>351</v>
      </c>
      <c r="B40" s="2" t="s">
        <v>352</v>
      </c>
      <c r="C40" s="3">
        <v>26</v>
      </c>
      <c r="D40" s="2" t="s">
        <v>861</v>
      </c>
      <c r="E40" s="2" t="s">
        <v>17982</v>
      </c>
      <c r="F40" s="2" t="s">
        <v>2459</v>
      </c>
      <c r="G40" s="2" t="s">
        <v>18076</v>
      </c>
      <c r="H40" s="2" t="s">
        <v>18077</v>
      </c>
      <c r="I40" s="2" t="s">
        <v>17973</v>
      </c>
      <c r="J40" s="2" t="s">
        <v>512</v>
      </c>
      <c r="K40" s="4" t="s">
        <v>18078</v>
      </c>
    </row>
    <row r="41" spans="1:11" ht="15" customHeight="1">
      <c r="A41" s="2" t="s">
        <v>330</v>
      </c>
      <c r="B41" s="2" t="s">
        <v>331</v>
      </c>
      <c r="C41" s="3">
        <v>24</v>
      </c>
      <c r="D41" s="2" t="s">
        <v>842</v>
      </c>
      <c r="E41" s="2" t="s">
        <v>17971</v>
      </c>
      <c r="F41" s="2" t="s">
        <v>4140</v>
      </c>
      <c r="G41" s="2" t="s">
        <v>18079</v>
      </c>
      <c r="H41" s="2"/>
      <c r="I41" s="2" t="s">
        <v>18080</v>
      </c>
      <c r="J41" s="2" t="s">
        <v>2255</v>
      </c>
      <c r="K41" s="4" t="s">
        <v>18081</v>
      </c>
    </row>
    <row r="42" spans="1:11" ht="15" customHeight="1">
      <c r="A42" s="2" t="s">
        <v>342</v>
      </c>
      <c r="B42" s="2" t="s">
        <v>343</v>
      </c>
      <c r="C42" s="3">
        <v>25</v>
      </c>
      <c r="D42" s="2" t="s">
        <v>859</v>
      </c>
      <c r="E42" s="2" t="s">
        <v>17971</v>
      </c>
      <c r="F42" s="2" t="s">
        <v>4140</v>
      </c>
      <c r="G42" s="2" t="s">
        <v>18079</v>
      </c>
      <c r="H42" s="2"/>
      <c r="I42" s="2" t="s">
        <v>18080</v>
      </c>
      <c r="J42" s="2" t="s">
        <v>2255</v>
      </c>
      <c r="K42" s="4" t="s">
        <v>18081</v>
      </c>
    </row>
    <row r="43" spans="1:11" ht="15" customHeight="1">
      <c r="A43" s="2" t="s">
        <v>112</v>
      </c>
      <c r="B43" s="2" t="s">
        <v>113</v>
      </c>
      <c r="C43" s="3">
        <v>7</v>
      </c>
      <c r="D43" s="2" t="s">
        <v>604</v>
      </c>
      <c r="E43" s="2" t="s">
        <v>17982</v>
      </c>
      <c r="F43" s="2" t="s">
        <v>2459</v>
      </c>
      <c r="G43" s="2" t="s">
        <v>18082</v>
      </c>
      <c r="H43" s="2" t="s">
        <v>18083</v>
      </c>
      <c r="I43" s="2" t="s">
        <v>17979</v>
      </c>
      <c r="J43" s="2" t="s">
        <v>4266</v>
      </c>
      <c r="K43" s="4" t="s">
        <v>18084</v>
      </c>
    </row>
    <row r="44" spans="1:11" ht="15" customHeight="1">
      <c r="A44" s="2" t="s">
        <v>281</v>
      </c>
      <c r="B44" s="2" t="s">
        <v>282</v>
      </c>
      <c r="C44" s="3">
        <v>20</v>
      </c>
      <c r="D44" s="2" t="s">
        <v>826</v>
      </c>
      <c r="E44" s="2" t="s">
        <v>17982</v>
      </c>
      <c r="F44" s="2" t="s">
        <v>2459</v>
      </c>
      <c r="G44" s="2" t="s">
        <v>18082</v>
      </c>
      <c r="H44" s="2" t="s">
        <v>18085</v>
      </c>
      <c r="I44" s="2" t="s">
        <v>17979</v>
      </c>
      <c r="J44" s="2" t="s">
        <v>4266</v>
      </c>
      <c r="K44" s="4" t="s">
        <v>18086</v>
      </c>
    </row>
    <row r="45" spans="1:11" ht="15" customHeight="1">
      <c r="A45" s="2" t="s">
        <v>123</v>
      </c>
      <c r="B45" s="2" t="s">
        <v>124</v>
      </c>
      <c r="C45" s="3">
        <v>8</v>
      </c>
      <c r="D45" s="2" t="s">
        <v>632</v>
      </c>
      <c r="E45" s="2" t="s">
        <v>17982</v>
      </c>
      <c r="F45" s="2" t="s">
        <v>2459</v>
      </c>
      <c r="G45" s="2" t="s">
        <v>18087</v>
      </c>
      <c r="H45" s="2" t="s">
        <v>18088</v>
      </c>
      <c r="I45" s="2" t="s">
        <v>18012</v>
      </c>
      <c r="J45" s="2" t="s">
        <v>18089</v>
      </c>
      <c r="K45" s="4" t="s">
        <v>18090</v>
      </c>
    </row>
    <row r="46" spans="1:11" ht="15" customHeight="1">
      <c r="A46" s="2" t="s">
        <v>214</v>
      </c>
      <c r="B46" s="2" t="s">
        <v>215</v>
      </c>
      <c r="C46" s="3">
        <v>15</v>
      </c>
      <c r="D46" s="2" t="s">
        <v>751</v>
      </c>
      <c r="E46" s="2" t="s">
        <v>17982</v>
      </c>
      <c r="F46" s="2" t="s">
        <v>2459</v>
      </c>
      <c r="G46" s="2" t="s">
        <v>18087</v>
      </c>
      <c r="H46" s="2" t="s">
        <v>18091</v>
      </c>
      <c r="I46" s="2" t="s">
        <v>18012</v>
      </c>
      <c r="J46" s="2" t="s">
        <v>18089</v>
      </c>
      <c r="K46" s="4" t="s">
        <v>18092</v>
      </c>
    </row>
    <row r="47" spans="1:11" ht="15" customHeight="1">
      <c r="A47" s="2" t="s">
        <v>351</v>
      </c>
      <c r="B47" s="2" t="s">
        <v>352</v>
      </c>
      <c r="C47" s="3">
        <v>26</v>
      </c>
      <c r="D47" s="2" t="s">
        <v>861</v>
      </c>
      <c r="E47" s="2" t="s">
        <v>17971</v>
      </c>
      <c r="F47" s="2" t="s">
        <v>2459</v>
      </c>
      <c r="G47" s="2" t="s">
        <v>18093</v>
      </c>
      <c r="H47" s="2"/>
      <c r="I47" s="2" t="s">
        <v>18074</v>
      </c>
      <c r="J47" s="2" t="s">
        <v>1083</v>
      </c>
      <c r="K47" s="4" t="s">
        <v>18094</v>
      </c>
    </row>
    <row r="48" spans="1:11" ht="15" customHeight="1">
      <c r="A48" s="2" t="s">
        <v>268</v>
      </c>
      <c r="B48" s="2" t="s">
        <v>269</v>
      </c>
      <c r="C48" s="3">
        <v>19</v>
      </c>
      <c r="D48" s="2" t="s">
        <v>819</v>
      </c>
      <c r="E48" s="2" t="s">
        <v>17971</v>
      </c>
      <c r="F48" s="2" t="s">
        <v>2667</v>
      </c>
      <c r="G48" s="2" t="s">
        <v>18095</v>
      </c>
      <c r="H48" s="2"/>
      <c r="I48" s="2" t="s">
        <v>18053</v>
      </c>
      <c r="J48" s="2" t="s">
        <v>892</v>
      </c>
      <c r="K48" s="4" t="s">
        <v>18096</v>
      </c>
    </row>
    <row r="49" spans="1:11" ht="15" customHeight="1">
      <c r="A49" s="2" t="s">
        <v>453</v>
      </c>
      <c r="B49" s="2" t="s">
        <v>454</v>
      </c>
      <c r="C49" s="3">
        <v>35</v>
      </c>
      <c r="D49" s="2" t="s">
        <v>953</v>
      </c>
      <c r="E49" s="2" t="s">
        <v>17971</v>
      </c>
      <c r="F49" s="2" t="s">
        <v>2667</v>
      </c>
      <c r="G49" s="2" t="s">
        <v>18095</v>
      </c>
      <c r="H49" s="2"/>
      <c r="I49" s="2" t="s">
        <v>18053</v>
      </c>
      <c r="J49" s="2" t="s">
        <v>892</v>
      </c>
      <c r="K49" s="4" t="s">
        <v>18096</v>
      </c>
    </row>
    <row r="50" spans="1:11" ht="15" customHeight="1">
      <c r="A50" s="2" t="s">
        <v>24</v>
      </c>
      <c r="B50" s="2" t="s">
        <v>25</v>
      </c>
      <c r="C50" s="3">
        <v>1</v>
      </c>
      <c r="D50" s="2" t="s">
        <v>504</v>
      </c>
      <c r="E50" s="2" t="s">
        <v>17971</v>
      </c>
      <c r="F50" s="2" t="s">
        <v>2459</v>
      </c>
      <c r="G50" s="2" t="s">
        <v>18097</v>
      </c>
      <c r="H50" s="2"/>
      <c r="I50" s="2" t="s">
        <v>18053</v>
      </c>
      <c r="J50" s="2" t="s">
        <v>729</v>
      </c>
      <c r="K50" s="4" t="s">
        <v>18098</v>
      </c>
    </row>
    <row r="51" spans="1:11" ht="15" customHeight="1">
      <c r="A51" s="2" t="s">
        <v>112</v>
      </c>
      <c r="B51" s="2" t="s">
        <v>113</v>
      </c>
      <c r="C51" s="3">
        <v>7</v>
      </c>
      <c r="D51" s="2" t="s">
        <v>604</v>
      </c>
      <c r="E51" s="2" t="s">
        <v>17982</v>
      </c>
      <c r="F51" s="2" t="s">
        <v>2459</v>
      </c>
      <c r="G51" s="2" t="s">
        <v>18099</v>
      </c>
      <c r="H51" s="2" t="s">
        <v>18100</v>
      </c>
      <c r="I51" s="2" t="s">
        <v>18101</v>
      </c>
      <c r="J51" s="2" t="s">
        <v>18102</v>
      </c>
      <c r="K51" s="4" t="s">
        <v>18103</v>
      </c>
    </row>
    <row r="52" spans="1:11" ht="15" customHeight="1">
      <c r="A52" s="2" t="s">
        <v>112</v>
      </c>
      <c r="B52" s="2" t="s">
        <v>113</v>
      </c>
      <c r="C52" s="3">
        <v>7</v>
      </c>
      <c r="D52" s="2" t="s">
        <v>604</v>
      </c>
      <c r="E52" s="2" t="s">
        <v>17982</v>
      </c>
      <c r="F52" s="2" t="s">
        <v>2459</v>
      </c>
      <c r="G52" s="2" t="s">
        <v>18104</v>
      </c>
      <c r="H52" s="2" t="s">
        <v>18105</v>
      </c>
      <c r="I52" s="2" t="s">
        <v>18101</v>
      </c>
      <c r="J52" s="2" t="s">
        <v>18106</v>
      </c>
      <c r="K52" s="4" t="s">
        <v>18107</v>
      </c>
    </row>
    <row r="53" spans="1:11" ht="15" customHeight="1">
      <c r="A53" s="2" t="s">
        <v>281</v>
      </c>
      <c r="B53" s="2" t="s">
        <v>282</v>
      </c>
      <c r="C53" s="3">
        <v>20</v>
      </c>
      <c r="D53" s="2" t="s">
        <v>826</v>
      </c>
      <c r="E53" s="2" t="s">
        <v>17982</v>
      </c>
      <c r="F53" s="2" t="s">
        <v>2459</v>
      </c>
      <c r="G53" s="2" t="s">
        <v>18104</v>
      </c>
      <c r="H53" s="2" t="s">
        <v>18108</v>
      </c>
      <c r="I53" s="2" t="s">
        <v>18101</v>
      </c>
      <c r="J53" s="6" t="s">
        <v>18109</v>
      </c>
      <c r="K53" s="4" t="s">
        <v>18110</v>
      </c>
    </row>
    <row r="54" spans="1:11" ht="15" customHeight="1">
      <c r="A54" s="2" t="s">
        <v>112</v>
      </c>
      <c r="B54" s="2" t="s">
        <v>113</v>
      </c>
      <c r="C54" s="3">
        <v>7</v>
      </c>
      <c r="D54" s="2" t="s">
        <v>604</v>
      </c>
      <c r="E54" s="2" t="s">
        <v>17971</v>
      </c>
      <c r="F54" s="2" t="s">
        <v>2667</v>
      </c>
      <c r="G54" s="2" t="s">
        <v>18111</v>
      </c>
      <c r="H54" s="2"/>
      <c r="I54" s="2" t="s">
        <v>18112</v>
      </c>
      <c r="J54" s="2" t="s">
        <v>3883</v>
      </c>
      <c r="K54" s="4" t="s">
        <v>18113</v>
      </c>
    </row>
    <row r="55" spans="1:11" ht="15" customHeight="1">
      <c r="A55" s="2" t="s">
        <v>136</v>
      </c>
      <c r="B55" s="2" t="s">
        <v>137</v>
      </c>
      <c r="C55" s="3">
        <v>9</v>
      </c>
      <c r="D55" s="2" t="s">
        <v>659</v>
      </c>
      <c r="E55" s="2" t="s">
        <v>17982</v>
      </c>
      <c r="F55" s="2" t="s">
        <v>2459</v>
      </c>
      <c r="G55" s="2" t="s">
        <v>18114</v>
      </c>
      <c r="H55" s="2" t="s">
        <v>18115</v>
      </c>
      <c r="I55" s="2" t="s">
        <v>18116</v>
      </c>
      <c r="J55" s="2" t="s">
        <v>2366</v>
      </c>
      <c r="K55" s="4" t="s">
        <v>18117</v>
      </c>
    </row>
    <row r="56" spans="1:11" ht="15" customHeight="1">
      <c r="A56" s="2" t="s">
        <v>123</v>
      </c>
      <c r="B56" s="2" t="s">
        <v>124</v>
      </c>
      <c r="C56" s="3">
        <v>8</v>
      </c>
      <c r="D56" s="2" t="s">
        <v>632</v>
      </c>
      <c r="E56" s="2" t="s">
        <v>17982</v>
      </c>
      <c r="F56" s="2" t="s">
        <v>2459</v>
      </c>
      <c r="G56" s="2" t="s">
        <v>18118</v>
      </c>
      <c r="H56" s="2" t="s">
        <v>18119</v>
      </c>
      <c r="I56" s="2" t="s">
        <v>18120</v>
      </c>
      <c r="J56" s="2" t="s">
        <v>529</v>
      </c>
      <c r="K56" s="4" t="s">
        <v>18121</v>
      </c>
    </row>
    <row r="57" spans="1:11" ht="15" customHeight="1">
      <c r="A57" s="2" t="s">
        <v>84</v>
      </c>
      <c r="B57" s="2" t="s">
        <v>85</v>
      </c>
      <c r="C57" s="3">
        <v>5</v>
      </c>
      <c r="D57" s="2" t="s">
        <v>580</v>
      </c>
      <c r="E57" s="2" t="s">
        <v>17982</v>
      </c>
      <c r="F57" s="2" t="s">
        <v>2459</v>
      </c>
      <c r="G57" s="2" t="s">
        <v>18122</v>
      </c>
      <c r="H57" s="2" t="s">
        <v>18123</v>
      </c>
      <c r="I57" s="2" t="s">
        <v>17979</v>
      </c>
      <c r="J57" s="2" t="s">
        <v>18124</v>
      </c>
      <c r="K57" s="4" t="s">
        <v>18125</v>
      </c>
    </row>
    <row r="58" spans="1:11" ht="15" customHeight="1">
      <c r="A58" s="2" t="s">
        <v>98</v>
      </c>
      <c r="B58" s="2" t="s">
        <v>99</v>
      </c>
      <c r="C58" s="3">
        <v>6</v>
      </c>
      <c r="D58" s="2" t="s">
        <v>592</v>
      </c>
      <c r="E58" s="2" t="s">
        <v>17982</v>
      </c>
      <c r="F58" s="2" t="s">
        <v>2459</v>
      </c>
      <c r="G58" s="2" t="s">
        <v>18122</v>
      </c>
      <c r="H58" s="2" t="s">
        <v>18126</v>
      </c>
      <c r="I58" s="2" t="s">
        <v>17979</v>
      </c>
      <c r="J58" s="2" t="s">
        <v>18124</v>
      </c>
      <c r="K58" s="4" t="s">
        <v>18127</v>
      </c>
    </row>
    <row r="59" spans="1:11" ht="15" customHeight="1">
      <c r="A59" s="2" t="s">
        <v>112</v>
      </c>
      <c r="B59" s="2" t="s">
        <v>113</v>
      </c>
      <c r="C59" s="3">
        <v>7</v>
      </c>
      <c r="D59" s="2" t="s">
        <v>604</v>
      </c>
      <c r="E59" s="2" t="s">
        <v>17982</v>
      </c>
      <c r="F59" s="2" t="s">
        <v>2459</v>
      </c>
      <c r="G59" s="2" t="s">
        <v>18128</v>
      </c>
      <c r="H59" s="2" t="s">
        <v>18129</v>
      </c>
      <c r="I59" s="2" t="s">
        <v>18012</v>
      </c>
      <c r="J59" s="2" t="s">
        <v>2722</v>
      </c>
      <c r="K59" s="4" t="s">
        <v>18130</v>
      </c>
    </row>
    <row r="60" spans="1:11" ht="15" customHeight="1">
      <c r="A60" s="2" t="s">
        <v>123</v>
      </c>
      <c r="B60" s="2" t="s">
        <v>124</v>
      </c>
      <c r="C60" s="3">
        <v>8</v>
      </c>
      <c r="D60" s="2" t="s">
        <v>632</v>
      </c>
      <c r="E60" s="2" t="s">
        <v>17982</v>
      </c>
      <c r="F60" s="2" t="s">
        <v>2459</v>
      </c>
      <c r="G60" s="2" t="s">
        <v>18128</v>
      </c>
      <c r="H60" s="2" t="s">
        <v>18131</v>
      </c>
      <c r="I60" s="2" t="s">
        <v>18012</v>
      </c>
      <c r="J60" s="2" t="s">
        <v>2722</v>
      </c>
      <c r="K60" s="4" t="s">
        <v>18130</v>
      </c>
    </row>
    <row r="61" spans="1:11" ht="15" customHeight="1">
      <c r="A61" s="2" t="s">
        <v>70</v>
      </c>
      <c r="B61" s="2" t="s">
        <v>71</v>
      </c>
      <c r="C61" s="3">
        <v>4</v>
      </c>
      <c r="D61" s="2" t="s">
        <v>562</v>
      </c>
      <c r="E61" s="2" t="s">
        <v>17982</v>
      </c>
      <c r="F61" s="2" t="s">
        <v>2459</v>
      </c>
      <c r="G61" s="2" t="s">
        <v>18132</v>
      </c>
      <c r="H61" s="2" t="s">
        <v>18133</v>
      </c>
      <c r="I61" s="2" t="s">
        <v>17973</v>
      </c>
      <c r="J61" s="2" t="s">
        <v>661</v>
      </c>
      <c r="K61" s="4" t="s">
        <v>18134</v>
      </c>
    </row>
    <row r="62" spans="1:11" ht="15" customHeight="1">
      <c r="A62" s="2" t="s">
        <v>112</v>
      </c>
      <c r="B62" s="2" t="s">
        <v>113</v>
      </c>
      <c r="C62" s="3">
        <v>7</v>
      </c>
      <c r="D62" s="2" t="s">
        <v>604</v>
      </c>
      <c r="E62" s="2" t="s">
        <v>17982</v>
      </c>
      <c r="F62" s="2" t="s">
        <v>2459</v>
      </c>
      <c r="G62" s="2" t="s">
        <v>18132</v>
      </c>
      <c r="H62" s="2" t="s">
        <v>18135</v>
      </c>
      <c r="I62" s="2" t="s">
        <v>17973</v>
      </c>
      <c r="J62" s="2" t="s">
        <v>661</v>
      </c>
      <c r="K62" s="4" t="s">
        <v>18136</v>
      </c>
    </row>
    <row r="63" spans="1:11" ht="15" customHeight="1">
      <c r="A63" s="2" t="s">
        <v>351</v>
      </c>
      <c r="B63" s="2" t="s">
        <v>352</v>
      </c>
      <c r="C63" s="3">
        <v>26</v>
      </c>
      <c r="D63" s="2" t="s">
        <v>861</v>
      </c>
      <c r="E63" s="2" t="s">
        <v>17982</v>
      </c>
      <c r="F63" s="2" t="s">
        <v>2459</v>
      </c>
      <c r="G63" s="2" t="s">
        <v>18132</v>
      </c>
      <c r="H63" s="2" t="s">
        <v>18137</v>
      </c>
      <c r="I63" s="2" t="s">
        <v>17973</v>
      </c>
      <c r="J63" s="2" t="s">
        <v>661</v>
      </c>
      <c r="K63" s="4" t="s">
        <v>18138</v>
      </c>
    </row>
    <row r="64" spans="1:11" ht="15" customHeight="1">
      <c r="A64" s="2" t="s">
        <v>24</v>
      </c>
      <c r="B64" s="2" t="s">
        <v>25</v>
      </c>
      <c r="C64" s="3">
        <v>1</v>
      </c>
      <c r="D64" s="2" t="s">
        <v>504</v>
      </c>
      <c r="E64" s="2" t="s">
        <v>17982</v>
      </c>
      <c r="F64" s="2" t="s">
        <v>2459</v>
      </c>
      <c r="G64" s="2" t="s">
        <v>18139</v>
      </c>
      <c r="H64" s="2" t="s">
        <v>18140</v>
      </c>
      <c r="I64" s="2" t="s">
        <v>18012</v>
      </c>
      <c r="J64" s="2" t="s">
        <v>18141</v>
      </c>
      <c r="K64" s="4" t="s">
        <v>18142</v>
      </c>
    </row>
    <row r="65" spans="1:11" ht="15" customHeight="1">
      <c r="A65" s="2" t="s">
        <v>41</v>
      </c>
      <c r="B65" s="2" t="s">
        <v>42</v>
      </c>
      <c r="C65" s="3">
        <v>2</v>
      </c>
      <c r="D65" s="2" t="s">
        <v>540</v>
      </c>
      <c r="E65" s="2" t="s">
        <v>17982</v>
      </c>
      <c r="F65" s="2" t="s">
        <v>2459</v>
      </c>
      <c r="G65" s="2" t="s">
        <v>18139</v>
      </c>
      <c r="H65" s="2" t="s">
        <v>18143</v>
      </c>
      <c r="I65" s="2" t="s">
        <v>18012</v>
      </c>
      <c r="J65" s="2" t="s">
        <v>18141</v>
      </c>
      <c r="K65" s="4" t="s">
        <v>18144</v>
      </c>
    </row>
    <row r="66" spans="1:11" ht="15" customHeight="1">
      <c r="A66" s="2" t="s">
        <v>214</v>
      </c>
      <c r="B66" s="2" t="s">
        <v>215</v>
      </c>
      <c r="C66" s="3">
        <v>15</v>
      </c>
      <c r="D66" s="2" t="s">
        <v>751</v>
      </c>
      <c r="E66" s="2" t="s">
        <v>17982</v>
      </c>
      <c r="F66" s="2" t="s">
        <v>2459</v>
      </c>
      <c r="G66" s="2" t="s">
        <v>18139</v>
      </c>
      <c r="H66" s="2" t="s">
        <v>18145</v>
      </c>
      <c r="I66" s="2" t="s">
        <v>18012</v>
      </c>
      <c r="J66" s="2" t="s">
        <v>18141</v>
      </c>
      <c r="K66" s="4" t="s">
        <v>18144</v>
      </c>
    </row>
    <row r="67" spans="1:11" ht="15" customHeight="1">
      <c r="A67" s="2" t="s">
        <v>214</v>
      </c>
      <c r="B67" s="2" t="s">
        <v>215</v>
      </c>
      <c r="C67" s="3">
        <v>15</v>
      </c>
      <c r="D67" s="2" t="s">
        <v>751</v>
      </c>
      <c r="E67" s="2" t="s">
        <v>17982</v>
      </c>
      <c r="F67" s="2" t="s">
        <v>2459</v>
      </c>
      <c r="G67" s="2" t="s">
        <v>18139</v>
      </c>
      <c r="H67" s="2" t="s">
        <v>18146</v>
      </c>
      <c r="I67" s="2" t="s">
        <v>18012</v>
      </c>
      <c r="J67" s="2" t="s">
        <v>18141</v>
      </c>
      <c r="K67" s="4" t="s">
        <v>18144</v>
      </c>
    </row>
    <row r="68" spans="1:11" ht="15" customHeight="1">
      <c r="A68" s="2" t="s">
        <v>254</v>
      </c>
      <c r="B68" s="2" t="s">
        <v>255</v>
      </c>
      <c r="C68" s="3">
        <v>18</v>
      </c>
      <c r="D68" s="2" t="s">
        <v>800</v>
      </c>
      <c r="E68" s="2" t="s">
        <v>17982</v>
      </c>
      <c r="F68" s="2" t="s">
        <v>2459</v>
      </c>
      <c r="G68" s="2" t="s">
        <v>18139</v>
      </c>
      <c r="H68" s="2" t="s">
        <v>18147</v>
      </c>
      <c r="I68" s="2" t="s">
        <v>18012</v>
      </c>
      <c r="J68" s="2" t="s">
        <v>18141</v>
      </c>
      <c r="K68" s="4" t="s">
        <v>18144</v>
      </c>
    </row>
    <row r="69" spans="1:11" ht="15" customHeight="1">
      <c r="A69" s="2" t="s">
        <v>281</v>
      </c>
      <c r="B69" s="2" t="s">
        <v>282</v>
      </c>
      <c r="C69" s="3">
        <v>20</v>
      </c>
      <c r="D69" s="2" t="s">
        <v>826</v>
      </c>
      <c r="E69" s="2" t="s">
        <v>17982</v>
      </c>
      <c r="F69" s="2" t="s">
        <v>2459</v>
      </c>
      <c r="G69" s="2" t="s">
        <v>18139</v>
      </c>
      <c r="H69" s="2" t="s">
        <v>18148</v>
      </c>
      <c r="I69" s="2" t="s">
        <v>18012</v>
      </c>
      <c r="J69" s="2" t="s">
        <v>18141</v>
      </c>
      <c r="K69" s="4" t="s">
        <v>18144</v>
      </c>
    </row>
    <row r="70" spans="1:11" ht="15" customHeight="1">
      <c r="A70" s="2" t="s">
        <v>41</v>
      </c>
      <c r="B70" s="2" t="s">
        <v>42</v>
      </c>
      <c r="C70" s="3">
        <v>2</v>
      </c>
      <c r="D70" s="2" t="s">
        <v>540</v>
      </c>
      <c r="E70" s="2" t="s">
        <v>17982</v>
      </c>
      <c r="F70" s="2" t="s">
        <v>2459</v>
      </c>
      <c r="G70" s="2" t="s">
        <v>18149</v>
      </c>
      <c r="H70" s="2" t="s">
        <v>18150</v>
      </c>
      <c r="I70" s="2" t="s">
        <v>18012</v>
      </c>
      <c r="J70" s="2" t="s">
        <v>18151</v>
      </c>
      <c r="K70" s="4" t="s">
        <v>18152</v>
      </c>
    </row>
    <row r="71" spans="1:11" ht="15" customHeight="1">
      <c r="A71" s="2" t="s">
        <v>41</v>
      </c>
      <c r="B71" s="2" t="s">
        <v>42</v>
      </c>
      <c r="C71" s="3">
        <v>2</v>
      </c>
      <c r="D71" s="2" t="s">
        <v>540</v>
      </c>
      <c r="E71" s="2" t="s">
        <v>17982</v>
      </c>
      <c r="F71" s="2" t="s">
        <v>2459</v>
      </c>
      <c r="G71" s="2" t="s">
        <v>18149</v>
      </c>
      <c r="H71" s="2" t="s">
        <v>18153</v>
      </c>
      <c r="I71" s="2" t="s">
        <v>18012</v>
      </c>
      <c r="J71" s="2" t="s">
        <v>18151</v>
      </c>
      <c r="K71" s="4" t="s">
        <v>18154</v>
      </c>
    </row>
    <row r="72" spans="1:11" ht="15" customHeight="1">
      <c r="A72" s="2" t="s">
        <v>136</v>
      </c>
      <c r="B72" s="2" t="s">
        <v>137</v>
      </c>
      <c r="C72" s="3">
        <v>9</v>
      </c>
      <c r="D72" s="2" t="s">
        <v>659</v>
      </c>
      <c r="E72" s="2" t="s">
        <v>17982</v>
      </c>
      <c r="F72" s="2" t="s">
        <v>2459</v>
      </c>
      <c r="G72" s="2" t="s">
        <v>18149</v>
      </c>
      <c r="H72" s="2" t="s">
        <v>18155</v>
      </c>
      <c r="I72" s="2" t="s">
        <v>18012</v>
      </c>
      <c r="J72" s="2" t="s">
        <v>18151</v>
      </c>
      <c r="K72" s="4" t="s">
        <v>18156</v>
      </c>
    </row>
    <row r="73" spans="1:11" ht="15" customHeight="1">
      <c r="A73" s="2" t="s">
        <v>112</v>
      </c>
      <c r="B73" s="2" t="s">
        <v>113</v>
      </c>
      <c r="C73" s="3">
        <v>7</v>
      </c>
      <c r="D73" s="2" t="s">
        <v>604</v>
      </c>
      <c r="E73" s="2" t="s">
        <v>17982</v>
      </c>
      <c r="F73" s="2" t="s">
        <v>2459</v>
      </c>
      <c r="G73" s="2" t="s">
        <v>18157</v>
      </c>
      <c r="H73" s="2" t="s">
        <v>18158</v>
      </c>
      <c r="I73" s="2" t="s">
        <v>18021</v>
      </c>
      <c r="J73" s="2" t="s">
        <v>18159</v>
      </c>
      <c r="K73" s="4" t="s">
        <v>18160</v>
      </c>
    </row>
    <row r="74" spans="1:11" ht="15" customHeight="1">
      <c r="A74" s="2" t="s">
        <v>112</v>
      </c>
      <c r="B74" s="2" t="s">
        <v>113</v>
      </c>
      <c r="C74" s="3">
        <v>7</v>
      </c>
      <c r="D74" s="2" t="s">
        <v>604</v>
      </c>
      <c r="E74" s="2" t="s">
        <v>17982</v>
      </c>
      <c r="F74" s="2" t="s">
        <v>2459</v>
      </c>
      <c r="G74" s="2" t="s">
        <v>18157</v>
      </c>
      <c r="H74" s="2" t="s">
        <v>18161</v>
      </c>
      <c r="I74" s="2" t="s">
        <v>18021</v>
      </c>
      <c r="J74" s="2" t="s">
        <v>18159</v>
      </c>
      <c r="K74" s="4" t="s">
        <v>18162</v>
      </c>
    </row>
    <row r="75" spans="1:11" ht="15" customHeight="1">
      <c r="A75" s="2" t="s">
        <v>112</v>
      </c>
      <c r="B75" s="2" t="s">
        <v>113</v>
      </c>
      <c r="C75" s="3">
        <v>7</v>
      </c>
      <c r="D75" s="2" t="s">
        <v>604</v>
      </c>
      <c r="E75" s="2" t="s">
        <v>17982</v>
      </c>
      <c r="F75" s="2" t="s">
        <v>2459</v>
      </c>
      <c r="G75" s="2" t="s">
        <v>18157</v>
      </c>
      <c r="H75" s="2" t="s">
        <v>18163</v>
      </c>
      <c r="I75" s="2" t="s">
        <v>18021</v>
      </c>
      <c r="J75" s="2" t="s">
        <v>18159</v>
      </c>
      <c r="K75" s="4" t="s">
        <v>18164</v>
      </c>
    </row>
    <row r="76" spans="1:11" ht="15" customHeight="1">
      <c r="A76" s="2" t="s">
        <v>112</v>
      </c>
      <c r="B76" s="2" t="s">
        <v>113</v>
      </c>
      <c r="C76" s="3">
        <v>7</v>
      </c>
      <c r="D76" s="2" t="s">
        <v>604</v>
      </c>
      <c r="E76" s="2" t="s">
        <v>17982</v>
      </c>
      <c r="F76" s="2" t="s">
        <v>2459</v>
      </c>
      <c r="G76" s="2" t="s">
        <v>18157</v>
      </c>
      <c r="H76" s="2" t="s">
        <v>9121</v>
      </c>
      <c r="I76" s="2" t="s">
        <v>18021</v>
      </c>
      <c r="J76" s="2" t="s">
        <v>18159</v>
      </c>
      <c r="K76" s="4" t="s">
        <v>18165</v>
      </c>
    </row>
    <row r="77" spans="1:11" ht="15" customHeight="1">
      <c r="A77" s="2" t="s">
        <v>112</v>
      </c>
      <c r="B77" s="2" t="s">
        <v>113</v>
      </c>
      <c r="C77" s="3">
        <v>7</v>
      </c>
      <c r="D77" s="2" t="s">
        <v>604</v>
      </c>
      <c r="E77" s="2" t="s">
        <v>17971</v>
      </c>
      <c r="F77" s="2" t="s">
        <v>2667</v>
      </c>
      <c r="G77" s="2" t="s">
        <v>18166</v>
      </c>
      <c r="H77" s="2"/>
      <c r="I77" s="2" t="s">
        <v>18012</v>
      </c>
      <c r="J77" s="2" t="s">
        <v>1290</v>
      </c>
      <c r="K77" s="4" t="s">
        <v>18167</v>
      </c>
    </row>
    <row r="78" spans="1:11" ht="15" customHeight="1">
      <c r="A78" s="2" t="s">
        <v>112</v>
      </c>
      <c r="B78" s="2" t="s">
        <v>113</v>
      </c>
      <c r="C78" s="3">
        <v>7</v>
      </c>
      <c r="D78" s="2" t="s">
        <v>604</v>
      </c>
      <c r="E78" s="2" t="s">
        <v>17971</v>
      </c>
      <c r="F78" s="2" t="s">
        <v>2667</v>
      </c>
      <c r="G78" s="2" t="s">
        <v>18168</v>
      </c>
      <c r="H78" s="2"/>
      <c r="I78" s="2" t="s">
        <v>18074</v>
      </c>
      <c r="J78" s="2" t="s">
        <v>18169</v>
      </c>
      <c r="K78" s="4" t="s">
        <v>18170</v>
      </c>
    </row>
    <row r="79" spans="1:11" ht="15" customHeight="1">
      <c r="A79" s="2" t="s">
        <v>112</v>
      </c>
      <c r="B79" s="2" t="s">
        <v>113</v>
      </c>
      <c r="C79" s="3">
        <v>7</v>
      </c>
      <c r="D79" s="2" t="s">
        <v>604</v>
      </c>
      <c r="E79" s="2" t="s">
        <v>17971</v>
      </c>
      <c r="F79" s="2" t="s">
        <v>2667</v>
      </c>
      <c r="G79" s="2" t="s">
        <v>18171</v>
      </c>
      <c r="H79" s="2"/>
      <c r="I79" s="2" t="s">
        <v>18172</v>
      </c>
      <c r="J79" s="2" t="s">
        <v>1083</v>
      </c>
      <c r="K79" s="4" t="s">
        <v>18173</v>
      </c>
    </row>
    <row r="80" spans="1:11" ht="15" customHeight="1">
      <c r="A80" s="2" t="s">
        <v>112</v>
      </c>
      <c r="B80" s="2" t="s">
        <v>113</v>
      </c>
      <c r="C80" s="3">
        <v>7</v>
      </c>
      <c r="D80" s="2" t="s">
        <v>604</v>
      </c>
      <c r="E80" s="2" t="s">
        <v>17971</v>
      </c>
      <c r="F80" s="2" t="s">
        <v>2667</v>
      </c>
      <c r="G80" s="2" t="s">
        <v>18174</v>
      </c>
      <c r="H80" s="2"/>
      <c r="I80" s="2" t="s">
        <v>17973</v>
      </c>
      <c r="J80" s="2" t="s">
        <v>641</v>
      </c>
      <c r="K80" s="4" t="s">
        <v>18175</v>
      </c>
    </row>
    <row r="81" spans="1:11" ht="15" customHeight="1">
      <c r="A81" s="2" t="s">
        <v>351</v>
      </c>
      <c r="B81" s="2" t="s">
        <v>352</v>
      </c>
      <c r="C81" s="3">
        <v>26</v>
      </c>
      <c r="D81" s="2" t="s">
        <v>861</v>
      </c>
      <c r="E81" s="2" t="s">
        <v>17982</v>
      </c>
      <c r="F81" s="2" t="s">
        <v>2459</v>
      </c>
      <c r="G81" s="2" t="s">
        <v>18176</v>
      </c>
      <c r="H81" s="2" t="s">
        <v>18177</v>
      </c>
      <c r="I81" s="2" t="s">
        <v>17979</v>
      </c>
      <c r="J81" s="2" t="s">
        <v>18178</v>
      </c>
      <c r="K81" s="4" t="s">
        <v>18179</v>
      </c>
    </row>
    <row r="82" spans="1:11" ht="15" customHeight="1">
      <c r="A82" s="2" t="s">
        <v>330</v>
      </c>
      <c r="B82" s="2" t="s">
        <v>331</v>
      </c>
      <c r="C82" s="3">
        <v>24</v>
      </c>
      <c r="D82" s="2" t="s">
        <v>842</v>
      </c>
      <c r="E82" s="2" t="s">
        <v>17982</v>
      </c>
      <c r="F82" s="2" t="s">
        <v>2459</v>
      </c>
      <c r="G82" s="2" t="s">
        <v>18180</v>
      </c>
      <c r="H82" s="2" t="s">
        <v>18181</v>
      </c>
      <c r="I82" s="2" t="s">
        <v>18012</v>
      </c>
      <c r="J82" s="2" t="s">
        <v>758</v>
      </c>
      <c r="K82" s="4" t="s">
        <v>18182</v>
      </c>
    </row>
    <row r="83" spans="1:11" ht="15" customHeight="1">
      <c r="A83" s="2" t="s">
        <v>112</v>
      </c>
      <c r="B83" s="2" t="s">
        <v>113</v>
      </c>
      <c r="C83" s="3">
        <v>7</v>
      </c>
      <c r="D83" s="2" t="s">
        <v>604</v>
      </c>
      <c r="E83" s="2" t="s">
        <v>17982</v>
      </c>
      <c r="F83" s="2" t="s">
        <v>2459</v>
      </c>
      <c r="G83" s="2" t="s">
        <v>18183</v>
      </c>
      <c r="H83" s="2" t="s">
        <v>18184</v>
      </c>
      <c r="I83" s="2" t="s">
        <v>17979</v>
      </c>
      <c r="J83" s="2" t="s">
        <v>18185</v>
      </c>
      <c r="K83" s="4" t="s">
        <v>18186</v>
      </c>
    </row>
    <row r="84" spans="1:11" ht="15" customHeight="1">
      <c r="A84" s="2" t="s">
        <v>112</v>
      </c>
      <c r="B84" s="2" t="s">
        <v>113</v>
      </c>
      <c r="C84" s="3">
        <v>7</v>
      </c>
      <c r="D84" s="2" t="s">
        <v>604</v>
      </c>
      <c r="E84" s="2" t="s">
        <v>17982</v>
      </c>
      <c r="F84" s="2" t="s">
        <v>2459</v>
      </c>
      <c r="G84" s="2" t="s">
        <v>18183</v>
      </c>
      <c r="H84" s="2" t="s">
        <v>18187</v>
      </c>
      <c r="I84" s="2" t="s">
        <v>17979</v>
      </c>
      <c r="J84" s="2" t="s">
        <v>18185</v>
      </c>
      <c r="K84" s="4" t="s">
        <v>18188</v>
      </c>
    </row>
    <row r="85" spans="1:11" ht="15" customHeight="1">
      <c r="A85" s="2" t="s">
        <v>351</v>
      </c>
      <c r="B85" s="2" t="s">
        <v>352</v>
      </c>
      <c r="C85" s="3">
        <v>26</v>
      </c>
      <c r="D85" s="2" t="s">
        <v>861</v>
      </c>
      <c r="E85" s="2" t="s">
        <v>17971</v>
      </c>
      <c r="F85" s="2" t="s">
        <v>2459</v>
      </c>
      <c r="G85" s="2" t="s">
        <v>18189</v>
      </c>
      <c r="H85" s="2"/>
      <c r="I85" s="2" t="s">
        <v>17973</v>
      </c>
      <c r="J85" s="2" t="s">
        <v>18190</v>
      </c>
      <c r="K85" s="4" t="s">
        <v>18191</v>
      </c>
    </row>
    <row r="86" spans="1:11" ht="15" customHeight="1">
      <c r="A86" s="2" t="s">
        <v>112</v>
      </c>
      <c r="B86" s="2" t="s">
        <v>113</v>
      </c>
      <c r="C86" s="3">
        <v>7</v>
      </c>
      <c r="D86" s="2" t="s">
        <v>604</v>
      </c>
      <c r="E86" s="2" t="s">
        <v>17982</v>
      </c>
      <c r="F86" s="2" t="s">
        <v>2459</v>
      </c>
      <c r="G86" s="2" t="s">
        <v>18192</v>
      </c>
      <c r="H86" s="2" t="s">
        <v>18193</v>
      </c>
      <c r="I86" s="2" t="s">
        <v>18021</v>
      </c>
      <c r="J86" s="2" t="s">
        <v>2863</v>
      </c>
      <c r="K86" s="4" t="s">
        <v>18194</v>
      </c>
    </row>
    <row r="87" spans="1:11" ht="15" customHeight="1">
      <c r="A87" s="2" t="s">
        <v>112</v>
      </c>
      <c r="B87" s="2" t="s">
        <v>113</v>
      </c>
      <c r="C87" s="3">
        <v>7</v>
      </c>
      <c r="D87" s="2" t="s">
        <v>604</v>
      </c>
      <c r="E87" s="2" t="s">
        <v>17982</v>
      </c>
      <c r="F87" s="2" t="s">
        <v>2459</v>
      </c>
      <c r="G87" s="2" t="s">
        <v>18195</v>
      </c>
      <c r="H87" s="2" t="s">
        <v>18196</v>
      </c>
      <c r="I87" s="2" t="s">
        <v>17979</v>
      </c>
      <c r="J87" s="2" t="s">
        <v>18197</v>
      </c>
      <c r="K87" s="4" t="s">
        <v>18198</v>
      </c>
    </row>
    <row r="88" spans="1:11" ht="15" customHeight="1">
      <c r="A88" s="2" t="s">
        <v>112</v>
      </c>
      <c r="B88" s="2" t="s">
        <v>113</v>
      </c>
      <c r="C88" s="3">
        <v>7</v>
      </c>
      <c r="D88" s="2" t="s">
        <v>604</v>
      </c>
      <c r="E88" s="2" t="s">
        <v>17971</v>
      </c>
      <c r="F88" s="2" t="s">
        <v>2667</v>
      </c>
      <c r="G88" s="2" t="s">
        <v>18199</v>
      </c>
      <c r="H88" s="2"/>
      <c r="I88" s="2" t="s">
        <v>18021</v>
      </c>
      <c r="J88" s="2" t="s">
        <v>893</v>
      </c>
      <c r="K88" s="4" t="s">
        <v>18200</v>
      </c>
    </row>
    <row r="89" spans="1:11" ht="15" customHeight="1">
      <c r="A89" s="2" t="s">
        <v>228</v>
      </c>
      <c r="B89" s="2" t="s">
        <v>229</v>
      </c>
      <c r="C89" s="3">
        <v>16</v>
      </c>
      <c r="D89" s="2" t="s">
        <v>759</v>
      </c>
      <c r="E89" s="2" t="s">
        <v>17982</v>
      </c>
      <c r="F89" s="2" t="s">
        <v>2459</v>
      </c>
      <c r="G89" s="2" t="s">
        <v>18201</v>
      </c>
      <c r="H89" s="2" t="s">
        <v>18202</v>
      </c>
      <c r="I89" s="2" t="s">
        <v>17979</v>
      </c>
      <c r="J89" s="2" t="s">
        <v>18203</v>
      </c>
      <c r="K89" s="4" t="s">
        <v>18204</v>
      </c>
    </row>
    <row r="90" spans="1:11" ht="15" customHeight="1">
      <c r="A90" s="2" t="s">
        <v>112</v>
      </c>
      <c r="B90" s="2" t="s">
        <v>113</v>
      </c>
      <c r="C90" s="3">
        <v>7</v>
      </c>
      <c r="D90" s="2" t="s">
        <v>604</v>
      </c>
      <c r="E90" s="2" t="s">
        <v>17971</v>
      </c>
      <c r="F90" s="2" t="s">
        <v>2667</v>
      </c>
      <c r="G90" s="2" t="s">
        <v>18205</v>
      </c>
      <c r="H90" s="2"/>
      <c r="I90" s="2" t="s">
        <v>18070</v>
      </c>
      <c r="J90" s="2" t="s">
        <v>812</v>
      </c>
      <c r="K90" s="4" t="s">
        <v>18206</v>
      </c>
    </row>
    <row r="91" spans="1:11" ht="15" customHeight="1">
      <c r="A91" s="2" t="s">
        <v>112</v>
      </c>
      <c r="B91" s="2" t="s">
        <v>113</v>
      </c>
      <c r="C91" s="3">
        <v>7</v>
      </c>
      <c r="D91" s="2" t="s">
        <v>604</v>
      </c>
      <c r="E91" s="2" t="s">
        <v>17971</v>
      </c>
      <c r="F91" s="2" t="s">
        <v>2667</v>
      </c>
      <c r="G91" s="2" t="s">
        <v>18207</v>
      </c>
      <c r="H91" s="2"/>
      <c r="I91" s="2" t="s">
        <v>17973</v>
      </c>
      <c r="J91" s="2" t="s">
        <v>18208</v>
      </c>
      <c r="K91" s="4" t="s">
        <v>18209</v>
      </c>
    </row>
    <row r="92" spans="1:11" ht="15" customHeight="1">
      <c r="A92" s="2" t="s">
        <v>330</v>
      </c>
      <c r="B92" s="2" t="s">
        <v>331</v>
      </c>
      <c r="C92" s="3">
        <v>24</v>
      </c>
      <c r="D92" s="2" t="s">
        <v>842</v>
      </c>
      <c r="E92" s="2" t="s">
        <v>17982</v>
      </c>
      <c r="F92" s="2" t="s">
        <v>2459</v>
      </c>
      <c r="G92" s="2" t="s">
        <v>18210</v>
      </c>
      <c r="H92" s="2" t="s">
        <v>18211</v>
      </c>
      <c r="I92" s="2" t="s">
        <v>18074</v>
      </c>
      <c r="J92" s="2" t="s">
        <v>18212</v>
      </c>
      <c r="K92" s="4" t="s">
        <v>18213</v>
      </c>
    </row>
    <row r="93" spans="1:11" ht="15" customHeight="1">
      <c r="A93" s="2" t="s">
        <v>112</v>
      </c>
      <c r="B93" s="2" t="s">
        <v>113</v>
      </c>
      <c r="C93" s="3">
        <v>7</v>
      </c>
      <c r="D93" s="2" t="s">
        <v>604</v>
      </c>
      <c r="E93" s="2" t="s">
        <v>17982</v>
      </c>
      <c r="F93" s="2" t="s">
        <v>2459</v>
      </c>
      <c r="G93" s="2" t="s">
        <v>18214</v>
      </c>
      <c r="H93" s="2" t="s">
        <v>18215</v>
      </c>
      <c r="I93" s="2" t="s">
        <v>18074</v>
      </c>
      <c r="J93" s="2" t="s">
        <v>782</v>
      </c>
      <c r="K93" s="4" t="s">
        <v>18216</v>
      </c>
    </row>
    <row r="94" spans="1:11" ht="15" customHeight="1">
      <c r="A94" s="2" t="s">
        <v>112</v>
      </c>
      <c r="B94" s="2" t="s">
        <v>113</v>
      </c>
      <c r="C94" s="3">
        <v>7</v>
      </c>
      <c r="D94" s="2" t="s">
        <v>604</v>
      </c>
      <c r="E94" s="2" t="s">
        <v>17982</v>
      </c>
      <c r="F94" s="2" t="s">
        <v>2459</v>
      </c>
      <c r="G94" s="2" t="s">
        <v>18217</v>
      </c>
      <c r="H94" s="2" t="s">
        <v>18218</v>
      </c>
      <c r="I94" s="2" t="s">
        <v>18074</v>
      </c>
      <c r="J94" s="2" t="s">
        <v>2391</v>
      </c>
      <c r="K94" s="4" t="s">
        <v>18219</v>
      </c>
    </row>
    <row r="95" spans="1:11" ht="15" customHeight="1">
      <c r="A95" s="2" t="s">
        <v>112</v>
      </c>
      <c r="B95" s="2" t="s">
        <v>113</v>
      </c>
      <c r="C95" s="3">
        <v>7</v>
      </c>
      <c r="D95" s="2" t="s">
        <v>604</v>
      </c>
      <c r="E95" s="2" t="s">
        <v>17982</v>
      </c>
      <c r="F95" s="2" t="s">
        <v>2459</v>
      </c>
      <c r="G95" s="2" t="s">
        <v>18217</v>
      </c>
      <c r="H95" s="2" t="s">
        <v>18220</v>
      </c>
      <c r="I95" s="2" t="s">
        <v>18074</v>
      </c>
      <c r="J95" s="2" t="s">
        <v>2391</v>
      </c>
      <c r="K95" s="4" t="s">
        <v>18221</v>
      </c>
    </row>
    <row r="96" spans="1:11" ht="15" customHeight="1">
      <c r="A96" s="2" t="s">
        <v>112</v>
      </c>
      <c r="B96" s="2" t="s">
        <v>113</v>
      </c>
      <c r="C96" s="3">
        <v>7</v>
      </c>
      <c r="D96" s="2" t="s">
        <v>604</v>
      </c>
      <c r="E96" s="2" t="s">
        <v>17982</v>
      </c>
      <c r="F96" s="2" t="s">
        <v>2459</v>
      </c>
      <c r="G96" s="2" t="s">
        <v>18217</v>
      </c>
      <c r="H96" s="2" t="s">
        <v>18222</v>
      </c>
      <c r="I96" s="2" t="s">
        <v>18074</v>
      </c>
      <c r="J96" s="2" t="s">
        <v>2391</v>
      </c>
      <c r="K96" s="4" t="s">
        <v>18223</v>
      </c>
    </row>
    <row r="97" spans="1:11" ht="15" customHeight="1">
      <c r="A97" s="2" t="s">
        <v>112</v>
      </c>
      <c r="B97" s="2" t="s">
        <v>113</v>
      </c>
      <c r="C97" s="3">
        <v>7</v>
      </c>
      <c r="D97" s="2" t="s">
        <v>604</v>
      </c>
      <c r="E97" s="2" t="s">
        <v>17982</v>
      </c>
      <c r="F97" s="2" t="s">
        <v>2459</v>
      </c>
      <c r="G97" s="2" t="s">
        <v>18217</v>
      </c>
      <c r="H97" s="2" t="s">
        <v>8498</v>
      </c>
      <c r="I97" s="2" t="s">
        <v>18074</v>
      </c>
      <c r="J97" s="2" t="s">
        <v>2391</v>
      </c>
      <c r="K97" s="4" t="s">
        <v>18224</v>
      </c>
    </row>
    <row r="98" spans="1:11" ht="15" customHeight="1">
      <c r="A98" s="2" t="s">
        <v>123</v>
      </c>
      <c r="B98" s="2" t="s">
        <v>124</v>
      </c>
      <c r="C98" s="3">
        <v>8</v>
      </c>
      <c r="D98" s="2" t="s">
        <v>632</v>
      </c>
      <c r="E98" s="2" t="s">
        <v>17971</v>
      </c>
      <c r="F98" s="2" t="s">
        <v>2667</v>
      </c>
      <c r="G98" s="2" t="s">
        <v>18225</v>
      </c>
      <c r="H98" s="2"/>
      <c r="I98" s="2" t="s">
        <v>18074</v>
      </c>
      <c r="J98" s="2" t="s">
        <v>15987</v>
      </c>
      <c r="K98" s="4" t="s">
        <v>18226</v>
      </c>
    </row>
    <row r="99" spans="1:11" ht="15" customHeight="1">
      <c r="A99" s="2" t="s">
        <v>254</v>
      </c>
      <c r="B99" s="2" t="s">
        <v>255</v>
      </c>
      <c r="C99" s="3">
        <v>18</v>
      </c>
      <c r="D99" s="2" t="s">
        <v>800</v>
      </c>
      <c r="E99" s="2" t="s">
        <v>17971</v>
      </c>
      <c r="F99" s="2" t="s">
        <v>4140</v>
      </c>
      <c r="G99" s="2" t="s">
        <v>18227</v>
      </c>
      <c r="H99" s="2"/>
      <c r="I99" s="2" t="s">
        <v>18228</v>
      </c>
      <c r="J99" s="2" t="s">
        <v>980</v>
      </c>
      <c r="K99" s="4" t="s">
        <v>18229</v>
      </c>
    </row>
    <row r="100" spans="1:11" ht="15" customHeight="1">
      <c r="A100" s="2" t="s">
        <v>214</v>
      </c>
      <c r="B100" s="2" t="s">
        <v>215</v>
      </c>
      <c r="C100" s="3">
        <v>15</v>
      </c>
      <c r="D100" s="2" t="s">
        <v>751</v>
      </c>
      <c r="E100" s="2" t="s">
        <v>17982</v>
      </c>
      <c r="F100" s="2" t="s">
        <v>2459</v>
      </c>
      <c r="G100" s="2" t="s">
        <v>18230</v>
      </c>
      <c r="H100" s="2" t="s">
        <v>18231</v>
      </c>
      <c r="I100" s="2" t="s">
        <v>18012</v>
      </c>
      <c r="J100" s="2" t="s">
        <v>18232</v>
      </c>
      <c r="K100" s="4" t="s">
        <v>18233</v>
      </c>
    </row>
    <row r="101" spans="1:11" ht="15" customHeight="1">
      <c r="A101" s="2" t="s">
        <v>151</v>
      </c>
      <c r="B101" s="2" t="s">
        <v>152</v>
      </c>
      <c r="C101" s="3">
        <v>10</v>
      </c>
      <c r="D101" s="2" t="s">
        <v>683</v>
      </c>
      <c r="E101" s="2" t="s">
        <v>17982</v>
      </c>
      <c r="F101" s="2" t="s">
        <v>2459</v>
      </c>
      <c r="G101" s="2" t="s">
        <v>18234</v>
      </c>
      <c r="H101" s="2" t="s">
        <v>18235</v>
      </c>
      <c r="I101" s="2" t="s">
        <v>17973</v>
      </c>
      <c r="J101" s="2" t="s">
        <v>860</v>
      </c>
      <c r="K101" s="4" t="s">
        <v>18236</v>
      </c>
    </row>
    <row r="102" spans="1:11" ht="15" customHeight="1">
      <c r="A102" s="2" t="s">
        <v>330</v>
      </c>
      <c r="B102" s="2" t="s">
        <v>331</v>
      </c>
      <c r="C102" s="3">
        <v>24</v>
      </c>
      <c r="D102" s="2" t="s">
        <v>842</v>
      </c>
      <c r="E102" s="2" t="s">
        <v>17982</v>
      </c>
      <c r="F102" s="2" t="s">
        <v>2459</v>
      </c>
      <c r="G102" s="2" t="s">
        <v>18237</v>
      </c>
      <c r="H102" s="2" t="s">
        <v>18238</v>
      </c>
      <c r="I102" s="2" t="s">
        <v>18012</v>
      </c>
      <c r="J102" s="2" t="s">
        <v>18239</v>
      </c>
      <c r="K102" s="4" t="s">
        <v>18240</v>
      </c>
    </row>
    <row r="103" spans="1:11" ht="15" customHeight="1">
      <c r="A103" s="2" t="s">
        <v>112</v>
      </c>
      <c r="B103" s="2" t="s">
        <v>113</v>
      </c>
      <c r="C103" s="3">
        <v>7</v>
      </c>
      <c r="D103" s="2" t="s">
        <v>604</v>
      </c>
      <c r="E103" s="2" t="s">
        <v>17982</v>
      </c>
      <c r="F103" s="2" t="s">
        <v>2459</v>
      </c>
      <c r="G103" s="2" t="s">
        <v>18241</v>
      </c>
      <c r="H103" s="2" t="s">
        <v>8498</v>
      </c>
      <c r="I103" s="2" t="s">
        <v>18242</v>
      </c>
      <c r="J103" s="2" t="s">
        <v>8291</v>
      </c>
      <c r="K103" s="4" t="s">
        <v>18243</v>
      </c>
    </row>
    <row r="104" spans="1:11" ht="15" customHeight="1">
      <c r="A104" s="2" t="s">
        <v>24</v>
      </c>
      <c r="B104" s="2" t="s">
        <v>25</v>
      </c>
      <c r="C104" s="3">
        <v>1</v>
      </c>
      <c r="D104" s="2" t="s">
        <v>504</v>
      </c>
      <c r="E104" s="2" t="s">
        <v>17982</v>
      </c>
      <c r="F104" s="2" t="s">
        <v>2459</v>
      </c>
      <c r="G104" s="2" t="s">
        <v>18244</v>
      </c>
      <c r="H104" s="2" t="s">
        <v>1067</v>
      </c>
      <c r="I104" s="2" t="s">
        <v>17979</v>
      </c>
      <c r="J104" s="2" t="s">
        <v>860</v>
      </c>
      <c r="K104" s="4" t="s">
        <v>18245</v>
      </c>
    </row>
    <row r="105" spans="1:11" ht="15" customHeight="1">
      <c r="A105" s="2" t="s">
        <v>242</v>
      </c>
      <c r="B105" s="2" t="s">
        <v>243</v>
      </c>
      <c r="C105" s="3">
        <v>17</v>
      </c>
      <c r="D105" s="2" t="s">
        <v>763</v>
      </c>
      <c r="E105" s="2" t="s">
        <v>17971</v>
      </c>
      <c r="F105" s="2" t="s">
        <v>2667</v>
      </c>
      <c r="G105" s="2" t="s">
        <v>18246</v>
      </c>
      <c r="H105" s="2"/>
      <c r="I105" s="2" t="s">
        <v>17973</v>
      </c>
      <c r="J105" s="2" t="s">
        <v>18247</v>
      </c>
      <c r="K105" s="4" t="s">
        <v>18248</v>
      </c>
    </row>
    <row r="106" spans="1:11" ht="15" customHeight="1">
      <c r="A106" s="2" t="s">
        <v>24</v>
      </c>
      <c r="B106" s="2" t="s">
        <v>25</v>
      </c>
      <c r="C106" s="3">
        <v>1</v>
      </c>
      <c r="D106" s="2" t="s">
        <v>504</v>
      </c>
      <c r="E106" s="2" t="s">
        <v>17982</v>
      </c>
      <c r="F106" s="2" t="s">
        <v>2459</v>
      </c>
      <c r="G106" s="2" t="s">
        <v>18249</v>
      </c>
      <c r="H106" s="2" t="s">
        <v>18250</v>
      </c>
      <c r="I106" s="2" t="s">
        <v>18021</v>
      </c>
      <c r="J106" s="2" t="s">
        <v>779</v>
      </c>
      <c r="K106" s="4" t="s">
        <v>18251</v>
      </c>
    </row>
    <row r="107" spans="1:11" ht="15" customHeight="1">
      <c r="A107" s="2" t="s">
        <v>192</v>
      </c>
      <c r="B107" s="2" t="s">
        <v>193</v>
      </c>
      <c r="C107" s="3">
        <v>13</v>
      </c>
      <c r="D107" s="2" t="s">
        <v>731</v>
      </c>
      <c r="E107" s="2" t="s">
        <v>17982</v>
      </c>
      <c r="F107" s="2" t="s">
        <v>2459</v>
      </c>
      <c r="G107" s="2" t="s">
        <v>18249</v>
      </c>
      <c r="H107" s="2" t="s">
        <v>18250</v>
      </c>
      <c r="I107" s="2" t="s">
        <v>18021</v>
      </c>
      <c r="J107" s="2" t="s">
        <v>779</v>
      </c>
      <c r="K107" s="4" t="s">
        <v>18251</v>
      </c>
    </row>
    <row r="108" spans="1:11" ht="15" customHeight="1">
      <c r="A108" s="2" t="s">
        <v>242</v>
      </c>
      <c r="B108" s="2" t="s">
        <v>243</v>
      </c>
      <c r="C108" s="3">
        <v>17</v>
      </c>
      <c r="D108" s="2" t="s">
        <v>763</v>
      </c>
      <c r="E108" s="2" t="s">
        <v>17982</v>
      </c>
      <c r="F108" s="2" t="s">
        <v>2459</v>
      </c>
      <c r="G108" s="2" t="s">
        <v>18249</v>
      </c>
      <c r="H108" s="2" t="s">
        <v>18252</v>
      </c>
      <c r="I108" s="2" t="s">
        <v>18021</v>
      </c>
      <c r="J108" s="2" t="s">
        <v>779</v>
      </c>
      <c r="K108" s="4" t="s">
        <v>18251</v>
      </c>
    </row>
    <row r="109" spans="1:11" ht="15" customHeight="1">
      <c r="A109" s="2" t="s">
        <v>242</v>
      </c>
      <c r="B109" s="2" t="s">
        <v>243</v>
      </c>
      <c r="C109" s="3">
        <v>17</v>
      </c>
      <c r="D109" s="2" t="s">
        <v>763</v>
      </c>
      <c r="E109" s="2" t="s">
        <v>17982</v>
      </c>
      <c r="F109" s="2" t="s">
        <v>2459</v>
      </c>
      <c r="G109" s="2" t="s">
        <v>18253</v>
      </c>
      <c r="H109" s="2" t="s">
        <v>18254</v>
      </c>
      <c r="I109" s="2" t="s">
        <v>18012</v>
      </c>
      <c r="J109" s="2" t="s">
        <v>8230</v>
      </c>
      <c r="K109" s="4" t="s">
        <v>18255</v>
      </c>
    </row>
    <row r="110" spans="1:11" ht="15" customHeight="1">
      <c r="A110" s="2" t="s">
        <v>330</v>
      </c>
      <c r="B110" s="2" t="s">
        <v>331</v>
      </c>
      <c r="C110" s="3">
        <v>24</v>
      </c>
      <c r="D110" s="2" t="s">
        <v>842</v>
      </c>
      <c r="E110" s="2" t="s">
        <v>17982</v>
      </c>
      <c r="F110" s="2" t="s">
        <v>2459</v>
      </c>
      <c r="G110" s="2" t="s">
        <v>18256</v>
      </c>
      <c r="H110" s="2" t="s">
        <v>18257</v>
      </c>
      <c r="I110" s="2" t="s">
        <v>17979</v>
      </c>
      <c r="J110" s="2" t="s">
        <v>7384</v>
      </c>
      <c r="K110" s="4" t="s">
        <v>18258</v>
      </c>
    </row>
    <row r="111" spans="1:11" ht="15" customHeight="1">
      <c r="A111" s="2" t="s">
        <v>254</v>
      </c>
      <c r="B111" s="2" t="s">
        <v>255</v>
      </c>
      <c r="C111" s="3">
        <v>18</v>
      </c>
      <c r="D111" s="2" t="s">
        <v>800</v>
      </c>
      <c r="E111" s="2" t="s">
        <v>17982</v>
      </c>
      <c r="F111" s="2" t="s">
        <v>2459</v>
      </c>
      <c r="G111" s="2" t="s">
        <v>18259</v>
      </c>
      <c r="H111" s="2" t="s">
        <v>18260</v>
      </c>
      <c r="I111" s="2" t="s">
        <v>18242</v>
      </c>
      <c r="J111" s="2" t="s">
        <v>18261</v>
      </c>
      <c r="K111" s="4" t="s">
        <v>18262</v>
      </c>
    </row>
    <row r="112" spans="1:11" ht="15" customHeight="1">
      <c r="A112" s="2" t="s">
        <v>330</v>
      </c>
      <c r="B112" s="2" t="s">
        <v>331</v>
      </c>
      <c r="C112" s="3">
        <v>24</v>
      </c>
      <c r="D112" s="2" t="s">
        <v>842</v>
      </c>
      <c r="E112" s="2" t="s">
        <v>17982</v>
      </c>
      <c r="F112" s="2" t="s">
        <v>2459</v>
      </c>
      <c r="G112" s="2" t="s">
        <v>18259</v>
      </c>
      <c r="H112" s="2" t="s">
        <v>18263</v>
      </c>
      <c r="I112" s="2" t="s">
        <v>18242</v>
      </c>
      <c r="J112" s="2" t="s">
        <v>18261</v>
      </c>
      <c r="K112" s="4" t="s">
        <v>18264</v>
      </c>
    </row>
    <row r="113" spans="1:11" ht="15" customHeight="1">
      <c r="A113" s="2" t="s">
        <v>330</v>
      </c>
      <c r="B113" s="2" t="s">
        <v>331</v>
      </c>
      <c r="C113" s="3">
        <v>24</v>
      </c>
      <c r="D113" s="2" t="s">
        <v>842</v>
      </c>
      <c r="E113" s="2" t="s">
        <v>17971</v>
      </c>
      <c r="F113" s="2" t="s">
        <v>2667</v>
      </c>
      <c r="G113" s="2" t="s">
        <v>18265</v>
      </c>
      <c r="H113" s="2"/>
      <c r="I113" s="2" t="s">
        <v>18012</v>
      </c>
      <c r="J113" s="2" t="s">
        <v>18266</v>
      </c>
      <c r="K113" s="4" t="s">
        <v>18267</v>
      </c>
    </row>
    <row r="114" spans="1:11" ht="15" customHeight="1">
      <c r="A114" s="2" t="s">
        <v>176</v>
      </c>
      <c r="B114" s="2" t="s">
        <v>177</v>
      </c>
      <c r="C114" s="3">
        <v>12</v>
      </c>
      <c r="D114" s="2" t="s">
        <v>706</v>
      </c>
      <c r="E114" s="2" t="s">
        <v>17982</v>
      </c>
      <c r="F114" s="2" t="s">
        <v>2459</v>
      </c>
      <c r="G114" s="2" t="s">
        <v>18268</v>
      </c>
      <c r="H114" s="2" t="s">
        <v>18269</v>
      </c>
      <c r="I114" s="2" t="s">
        <v>18270</v>
      </c>
      <c r="J114" s="2" t="s">
        <v>18271</v>
      </c>
      <c r="K114" s="4" t="s">
        <v>18272</v>
      </c>
    </row>
    <row r="115" spans="1:11" ht="15" customHeight="1">
      <c r="A115" s="2" t="s">
        <v>112</v>
      </c>
      <c r="B115" s="2" t="s">
        <v>113</v>
      </c>
      <c r="C115" s="3">
        <v>7</v>
      </c>
      <c r="D115" s="2" t="s">
        <v>604</v>
      </c>
      <c r="E115" s="2" t="s">
        <v>17982</v>
      </c>
      <c r="F115" s="2" t="s">
        <v>2459</v>
      </c>
      <c r="G115" s="2" t="s">
        <v>18273</v>
      </c>
      <c r="H115" s="2" t="s">
        <v>18274</v>
      </c>
      <c r="I115" s="2" t="s">
        <v>18012</v>
      </c>
      <c r="J115" s="2" t="s">
        <v>18275</v>
      </c>
      <c r="K115" s="4" t="s">
        <v>18276</v>
      </c>
    </row>
    <row r="116" spans="1:11" ht="15" customHeight="1">
      <c r="A116" s="2" t="s">
        <v>112</v>
      </c>
      <c r="B116" s="2" t="s">
        <v>113</v>
      </c>
      <c r="C116" s="3">
        <v>7</v>
      </c>
      <c r="D116" s="2" t="s">
        <v>604</v>
      </c>
      <c r="E116" s="2" t="s">
        <v>17982</v>
      </c>
      <c r="F116" s="2" t="s">
        <v>2459</v>
      </c>
      <c r="G116" s="2" t="s">
        <v>18273</v>
      </c>
      <c r="H116" s="2" t="s">
        <v>18277</v>
      </c>
      <c r="I116" s="2" t="s">
        <v>18012</v>
      </c>
      <c r="J116" s="2" t="s">
        <v>18275</v>
      </c>
      <c r="K116" s="4" t="s">
        <v>18278</v>
      </c>
    </row>
    <row r="117" spans="1:11" ht="15" customHeight="1">
      <c r="A117" s="2" t="s">
        <v>351</v>
      </c>
      <c r="B117" s="2" t="s">
        <v>352</v>
      </c>
      <c r="C117" s="3">
        <v>26</v>
      </c>
      <c r="D117" s="2" t="s">
        <v>861</v>
      </c>
      <c r="E117" s="2" t="s">
        <v>17982</v>
      </c>
      <c r="F117" s="2" t="s">
        <v>2459</v>
      </c>
      <c r="G117" s="2" t="s">
        <v>18273</v>
      </c>
      <c r="H117" s="2" t="s">
        <v>18279</v>
      </c>
      <c r="I117" s="2" t="s">
        <v>18012</v>
      </c>
      <c r="J117" s="2" t="s">
        <v>18275</v>
      </c>
      <c r="K117" s="4" t="s">
        <v>18280</v>
      </c>
    </row>
    <row r="118" spans="1:11" ht="15" customHeight="1">
      <c r="A118" s="2" t="s">
        <v>351</v>
      </c>
      <c r="B118" s="2" t="s">
        <v>352</v>
      </c>
      <c r="C118" s="3">
        <v>26</v>
      </c>
      <c r="D118" s="2" t="s">
        <v>861</v>
      </c>
      <c r="E118" s="2" t="s">
        <v>17982</v>
      </c>
      <c r="F118" s="2" t="s">
        <v>2459</v>
      </c>
      <c r="G118" s="2" t="s">
        <v>18281</v>
      </c>
      <c r="H118" s="2" t="s">
        <v>18282</v>
      </c>
      <c r="I118" s="2" t="s">
        <v>18012</v>
      </c>
      <c r="J118" s="2" t="s">
        <v>18283</v>
      </c>
      <c r="K118" s="4" t="s">
        <v>18284</v>
      </c>
    </row>
    <row r="119" spans="1:11" ht="15" customHeight="1">
      <c r="A119" s="2" t="s">
        <v>351</v>
      </c>
      <c r="B119" s="2" t="s">
        <v>352</v>
      </c>
      <c r="C119" s="3">
        <v>26</v>
      </c>
      <c r="D119" s="2" t="s">
        <v>861</v>
      </c>
      <c r="E119" s="2" t="s">
        <v>17982</v>
      </c>
      <c r="F119" s="2" t="s">
        <v>2459</v>
      </c>
      <c r="G119" s="2" t="s">
        <v>18281</v>
      </c>
      <c r="H119" s="2" t="s">
        <v>18004</v>
      </c>
      <c r="I119" s="2" t="s">
        <v>18012</v>
      </c>
      <c r="J119" s="2" t="s">
        <v>18283</v>
      </c>
      <c r="K119" s="4" t="s">
        <v>18284</v>
      </c>
    </row>
    <row r="120" spans="1:11" ht="15" customHeight="1">
      <c r="A120" s="2" t="s">
        <v>351</v>
      </c>
      <c r="B120" s="2" t="s">
        <v>352</v>
      </c>
      <c r="C120" s="3">
        <v>26</v>
      </c>
      <c r="D120" s="2" t="s">
        <v>861</v>
      </c>
      <c r="E120" s="2" t="s">
        <v>17982</v>
      </c>
      <c r="F120" s="2" t="s">
        <v>2459</v>
      </c>
      <c r="G120" s="2" t="s">
        <v>18281</v>
      </c>
      <c r="H120" s="2" t="s">
        <v>18285</v>
      </c>
      <c r="I120" s="2" t="s">
        <v>18012</v>
      </c>
      <c r="J120" s="2" t="s">
        <v>18283</v>
      </c>
      <c r="K120" s="4" t="s">
        <v>18284</v>
      </c>
    </row>
    <row r="121" spans="1:11" ht="15" customHeight="1">
      <c r="A121" s="2" t="s">
        <v>24</v>
      </c>
      <c r="B121" s="2" t="s">
        <v>25</v>
      </c>
      <c r="C121" s="3">
        <v>1</v>
      </c>
      <c r="D121" s="2" t="s">
        <v>504</v>
      </c>
      <c r="E121" s="2" t="s">
        <v>17971</v>
      </c>
      <c r="F121" s="2" t="s">
        <v>2667</v>
      </c>
      <c r="G121" s="26" t="s">
        <v>18286</v>
      </c>
      <c r="H121" s="2"/>
      <c r="I121" s="2" t="s">
        <v>18012</v>
      </c>
      <c r="J121" s="2" t="s">
        <v>1770</v>
      </c>
      <c r="K121" s="4" t="s">
        <v>18287</v>
      </c>
    </row>
    <row r="122" spans="1:11" ht="15" customHeight="1">
      <c r="A122" s="2" t="s">
        <v>41</v>
      </c>
      <c r="B122" s="2" t="s">
        <v>42</v>
      </c>
      <c r="C122" s="3">
        <v>2</v>
      </c>
      <c r="D122" s="2" t="s">
        <v>540</v>
      </c>
      <c r="E122" s="2" t="s">
        <v>17982</v>
      </c>
      <c r="F122" s="2" t="s">
        <v>2459</v>
      </c>
      <c r="G122" s="26" t="s">
        <v>18286</v>
      </c>
      <c r="H122" s="2" t="s">
        <v>18288</v>
      </c>
      <c r="I122" s="2" t="s">
        <v>18012</v>
      </c>
      <c r="J122" s="2" t="s">
        <v>18289</v>
      </c>
      <c r="K122" s="4" t="s">
        <v>18290</v>
      </c>
    </row>
    <row r="123" spans="1:11" ht="15" customHeight="1">
      <c r="A123" s="2" t="s">
        <v>56</v>
      </c>
      <c r="B123" s="2" t="s">
        <v>57</v>
      </c>
      <c r="C123" s="3">
        <v>3</v>
      </c>
      <c r="D123" s="2" t="s">
        <v>556</v>
      </c>
      <c r="E123" s="2" t="s">
        <v>17982</v>
      </c>
      <c r="F123" s="2" t="s">
        <v>2459</v>
      </c>
      <c r="G123" s="26" t="s">
        <v>18286</v>
      </c>
      <c r="H123" s="2" t="s">
        <v>18291</v>
      </c>
      <c r="I123" s="2" t="s">
        <v>18012</v>
      </c>
      <c r="J123" s="2" t="s">
        <v>18292</v>
      </c>
      <c r="K123" s="4" t="s">
        <v>18293</v>
      </c>
    </row>
    <row r="124" spans="1:11" ht="15" customHeight="1">
      <c r="A124" s="2" t="s">
        <v>56</v>
      </c>
      <c r="B124" s="2" t="s">
        <v>57</v>
      </c>
      <c r="C124" s="3">
        <v>3</v>
      </c>
      <c r="D124" s="2" t="s">
        <v>556</v>
      </c>
      <c r="E124" s="2" t="s">
        <v>17982</v>
      </c>
      <c r="F124" s="2" t="s">
        <v>2459</v>
      </c>
      <c r="G124" s="26" t="s">
        <v>18286</v>
      </c>
      <c r="H124" s="2" t="s">
        <v>18294</v>
      </c>
      <c r="I124" s="2" t="s">
        <v>18012</v>
      </c>
      <c r="J124" s="2" t="s">
        <v>18292</v>
      </c>
      <c r="K124" s="4" t="s">
        <v>18295</v>
      </c>
    </row>
    <row r="125" spans="1:11" ht="15" customHeight="1">
      <c r="A125" s="2" t="s">
        <v>70</v>
      </c>
      <c r="B125" s="2" t="s">
        <v>71</v>
      </c>
      <c r="C125" s="3">
        <v>4</v>
      </c>
      <c r="D125" s="2" t="s">
        <v>562</v>
      </c>
      <c r="E125" s="2" t="s">
        <v>17982</v>
      </c>
      <c r="F125" s="2" t="s">
        <v>2459</v>
      </c>
      <c r="G125" s="26" t="s">
        <v>18286</v>
      </c>
      <c r="H125" s="2" t="s">
        <v>3144</v>
      </c>
      <c r="I125" s="2" t="s">
        <v>18012</v>
      </c>
      <c r="J125" s="2" t="s">
        <v>18289</v>
      </c>
      <c r="K125" s="4" t="s">
        <v>18296</v>
      </c>
    </row>
    <row r="126" spans="1:11" ht="15" customHeight="1">
      <c r="A126" s="2" t="s">
        <v>112</v>
      </c>
      <c r="B126" s="2" t="s">
        <v>113</v>
      </c>
      <c r="C126" s="3">
        <v>7</v>
      </c>
      <c r="D126" s="2" t="s">
        <v>604</v>
      </c>
      <c r="E126" s="2" t="s">
        <v>17982</v>
      </c>
      <c r="F126" s="2" t="s">
        <v>2459</v>
      </c>
      <c r="G126" s="26" t="s">
        <v>18286</v>
      </c>
      <c r="H126" s="2" t="s">
        <v>1214</v>
      </c>
      <c r="I126" s="2" t="s">
        <v>18012</v>
      </c>
      <c r="J126" s="2" t="s">
        <v>18292</v>
      </c>
      <c r="K126" s="4" t="s">
        <v>18297</v>
      </c>
    </row>
    <row r="127" spans="1:11" ht="15" customHeight="1">
      <c r="A127" s="2" t="s">
        <v>123</v>
      </c>
      <c r="B127" s="2" t="s">
        <v>124</v>
      </c>
      <c r="C127" s="3">
        <v>8</v>
      </c>
      <c r="D127" s="2" t="s">
        <v>632</v>
      </c>
      <c r="E127" s="2" t="s">
        <v>17982</v>
      </c>
      <c r="F127" s="2" t="s">
        <v>2459</v>
      </c>
      <c r="G127" s="26" t="s">
        <v>18286</v>
      </c>
      <c r="H127" s="2" t="s">
        <v>18298</v>
      </c>
      <c r="I127" s="2" t="s">
        <v>18012</v>
      </c>
      <c r="J127" s="2" t="s">
        <v>18292</v>
      </c>
      <c r="K127" s="4" t="s">
        <v>18299</v>
      </c>
    </row>
    <row r="128" spans="1:11" ht="15" customHeight="1">
      <c r="A128" s="2" t="s">
        <v>151</v>
      </c>
      <c r="B128" s="2" t="s">
        <v>152</v>
      </c>
      <c r="C128" s="3">
        <v>10</v>
      </c>
      <c r="D128" s="2" t="s">
        <v>683</v>
      </c>
      <c r="E128" s="2" t="s">
        <v>17982</v>
      </c>
      <c r="F128" s="2" t="s">
        <v>2459</v>
      </c>
      <c r="G128" s="26" t="s">
        <v>18286</v>
      </c>
      <c r="H128" s="2" t="s">
        <v>18300</v>
      </c>
      <c r="I128" s="2" t="s">
        <v>18012</v>
      </c>
      <c r="J128" s="2" t="s">
        <v>18292</v>
      </c>
      <c r="K128" s="4" t="s">
        <v>18301</v>
      </c>
    </row>
    <row r="129" spans="1:11" ht="15" customHeight="1">
      <c r="A129" s="2" t="s">
        <v>214</v>
      </c>
      <c r="B129" s="2" t="s">
        <v>215</v>
      </c>
      <c r="C129" s="3">
        <v>15</v>
      </c>
      <c r="D129" s="2" t="s">
        <v>751</v>
      </c>
      <c r="E129" s="2" t="s">
        <v>17982</v>
      </c>
      <c r="F129" s="2" t="s">
        <v>2459</v>
      </c>
      <c r="G129" s="26" t="s">
        <v>18286</v>
      </c>
      <c r="H129" s="2" t="s">
        <v>18302</v>
      </c>
      <c r="I129" s="2" t="s">
        <v>18012</v>
      </c>
      <c r="J129" s="2" t="s">
        <v>18289</v>
      </c>
      <c r="K129" s="4" t="s">
        <v>18303</v>
      </c>
    </row>
    <row r="130" spans="1:11" ht="15" customHeight="1">
      <c r="A130" s="2" t="s">
        <v>254</v>
      </c>
      <c r="B130" s="2" t="s">
        <v>255</v>
      </c>
      <c r="C130" s="3">
        <v>18</v>
      </c>
      <c r="D130" s="2" t="s">
        <v>800</v>
      </c>
      <c r="E130" s="2" t="s">
        <v>17982</v>
      </c>
      <c r="F130" s="2" t="s">
        <v>2459</v>
      </c>
      <c r="G130" s="26" t="s">
        <v>18286</v>
      </c>
      <c r="H130" s="2" t="s">
        <v>18304</v>
      </c>
      <c r="I130" s="2" t="s">
        <v>18012</v>
      </c>
      <c r="J130" s="2" t="s">
        <v>18289</v>
      </c>
      <c r="K130" s="4" t="s">
        <v>18305</v>
      </c>
    </row>
    <row r="131" spans="1:11" ht="15" customHeight="1">
      <c r="A131" s="2" t="s">
        <v>303</v>
      </c>
      <c r="B131" s="2" t="s">
        <v>304</v>
      </c>
      <c r="C131" s="3">
        <v>22</v>
      </c>
      <c r="D131" s="2" t="s">
        <v>835</v>
      </c>
      <c r="E131" s="2" t="s">
        <v>17982</v>
      </c>
      <c r="F131" s="2" t="s">
        <v>2459</v>
      </c>
      <c r="G131" s="26" t="s">
        <v>18286</v>
      </c>
      <c r="H131" s="2" t="s">
        <v>18306</v>
      </c>
      <c r="I131" s="2" t="s">
        <v>18012</v>
      </c>
      <c r="J131" s="2" t="s">
        <v>18289</v>
      </c>
      <c r="K131" s="4" t="s">
        <v>18307</v>
      </c>
    </row>
    <row r="132" spans="1:11" ht="15" customHeight="1">
      <c r="A132" s="2" t="s">
        <v>316</v>
      </c>
      <c r="B132" s="2" t="s">
        <v>317</v>
      </c>
      <c r="C132" s="3">
        <v>23</v>
      </c>
      <c r="D132" s="2" t="s">
        <v>839</v>
      </c>
      <c r="E132" s="2" t="s">
        <v>17982</v>
      </c>
      <c r="F132" s="2" t="s">
        <v>2459</v>
      </c>
      <c r="G132" s="26" t="s">
        <v>18286</v>
      </c>
      <c r="H132" s="2" t="s">
        <v>18308</v>
      </c>
      <c r="I132" s="2" t="s">
        <v>18012</v>
      </c>
      <c r="J132" s="2" t="s">
        <v>18289</v>
      </c>
      <c r="K132" s="4" t="s">
        <v>18309</v>
      </c>
    </row>
    <row r="133" spans="1:11" ht="15" customHeight="1">
      <c r="A133" s="2" t="s">
        <v>316</v>
      </c>
      <c r="B133" s="2" t="s">
        <v>317</v>
      </c>
      <c r="C133" s="3">
        <v>23</v>
      </c>
      <c r="D133" s="2" t="s">
        <v>839</v>
      </c>
      <c r="E133" s="2" t="s">
        <v>17982</v>
      </c>
      <c r="F133" s="2" t="s">
        <v>2459</v>
      </c>
      <c r="G133" s="26" t="s">
        <v>18286</v>
      </c>
      <c r="H133" s="2" t="s">
        <v>18310</v>
      </c>
      <c r="I133" s="2" t="s">
        <v>18012</v>
      </c>
      <c r="J133" s="2" t="s">
        <v>18289</v>
      </c>
      <c r="K133" s="4" t="s">
        <v>18311</v>
      </c>
    </row>
    <row r="134" spans="1:11" ht="15" customHeight="1">
      <c r="A134" s="2" t="s">
        <v>361</v>
      </c>
      <c r="B134" s="2" t="s">
        <v>362</v>
      </c>
      <c r="C134" s="3">
        <v>27</v>
      </c>
      <c r="D134" s="2" t="s">
        <v>872</v>
      </c>
      <c r="E134" s="2" t="s">
        <v>17982</v>
      </c>
      <c r="F134" s="2" t="s">
        <v>2459</v>
      </c>
      <c r="G134" s="26" t="s">
        <v>18286</v>
      </c>
      <c r="H134" s="2" t="s">
        <v>18304</v>
      </c>
      <c r="I134" s="2" t="s">
        <v>18012</v>
      </c>
      <c r="J134" s="2" t="s">
        <v>18289</v>
      </c>
      <c r="K134" s="4" t="s">
        <v>18305</v>
      </c>
    </row>
    <row r="135" spans="1:11" ht="15" customHeight="1">
      <c r="A135" s="2" t="s">
        <v>70</v>
      </c>
      <c r="B135" s="2" t="s">
        <v>71</v>
      </c>
      <c r="C135" s="3">
        <v>4</v>
      </c>
      <c r="D135" s="2" t="s">
        <v>562</v>
      </c>
      <c r="E135" s="2" t="s">
        <v>17982</v>
      </c>
      <c r="F135" s="2" t="s">
        <v>2459</v>
      </c>
      <c r="G135" s="2" t="s">
        <v>18312</v>
      </c>
      <c r="H135" s="2" t="s">
        <v>18313</v>
      </c>
      <c r="I135" s="2" t="s">
        <v>18012</v>
      </c>
      <c r="J135" s="2" t="s">
        <v>18314</v>
      </c>
      <c r="K135" s="4" t="s">
        <v>18315</v>
      </c>
    </row>
    <row r="136" spans="1:11" ht="15" customHeight="1">
      <c r="A136" s="2" t="s">
        <v>70</v>
      </c>
      <c r="B136" s="2" t="s">
        <v>71</v>
      </c>
      <c r="C136" s="3">
        <v>4</v>
      </c>
      <c r="D136" s="2" t="s">
        <v>562</v>
      </c>
      <c r="E136" s="2" t="s">
        <v>17982</v>
      </c>
      <c r="F136" s="2" t="s">
        <v>2459</v>
      </c>
      <c r="G136" s="2" t="s">
        <v>18129</v>
      </c>
      <c r="H136" s="2" t="s">
        <v>18316</v>
      </c>
      <c r="I136" s="2" t="s">
        <v>17979</v>
      </c>
      <c r="J136" s="2" t="s">
        <v>18317</v>
      </c>
      <c r="K136" s="4" t="s">
        <v>18318</v>
      </c>
    </row>
    <row r="137" spans="1:11" ht="15" customHeight="1">
      <c r="A137" s="2" t="s">
        <v>112</v>
      </c>
      <c r="B137" s="2" t="s">
        <v>113</v>
      </c>
      <c r="C137" s="3">
        <v>7</v>
      </c>
      <c r="D137" s="2" t="s">
        <v>604</v>
      </c>
      <c r="E137" s="2" t="s">
        <v>17982</v>
      </c>
      <c r="F137" s="2" t="s">
        <v>2459</v>
      </c>
      <c r="G137" s="2" t="s">
        <v>18129</v>
      </c>
      <c r="H137" s="2" t="s">
        <v>18319</v>
      </c>
      <c r="I137" s="2" t="s">
        <v>17979</v>
      </c>
      <c r="J137" s="2" t="s">
        <v>18317</v>
      </c>
      <c r="K137" s="4" t="s">
        <v>18320</v>
      </c>
    </row>
    <row r="138" spans="1:11" ht="15" customHeight="1">
      <c r="A138" s="2" t="s">
        <v>112</v>
      </c>
      <c r="B138" s="2" t="s">
        <v>113</v>
      </c>
      <c r="C138" s="3">
        <v>7</v>
      </c>
      <c r="D138" s="2" t="s">
        <v>604</v>
      </c>
      <c r="E138" s="2" t="s">
        <v>17982</v>
      </c>
      <c r="F138" s="2" t="s">
        <v>2459</v>
      </c>
      <c r="G138" s="2" t="s">
        <v>18129</v>
      </c>
      <c r="H138" s="2" t="s">
        <v>18321</v>
      </c>
      <c r="I138" s="2" t="s">
        <v>17979</v>
      </c>
      <c r="J138" s="2" t="s">
        <v>18317</v>
      </c>
      <c r="K138" s="4" t="s">
        <v>18322</v>
      </c>
    </row>
    <row r="139" spans="1:11" ht="15" customHeight="1">
      <c r="A139" s="2" t="s">
        <v>303</v>
      </c>
      <c r="B139" s="2" t="s">
        <v>304</v>
      </c>
      <c r="C139" s="3">
        <v>22</v>
      </c>
      <c r="D139" s="2" t="s">
        <v>835</v>
      </c>
      <c r="E139" s="2" t="s">
        <v>17982</v>
      </c>
      <c r="F139" s="2" t="s">
        <v>2459</v>
      </c>
      <c r="G139" s="2" t="s">
        <v>18323</v>
      </c>
      <c r="H139" s="2" t="s">
        <v>18324</v>
      </c>
      <c r="I139" s="2" t="s">
        <v>18325</v>
      </c>
      <c r="J139" s="2" t="s">
        <v>529</v>
      </c>
      <c r="K139" s="4" t="s">
        <v>18326</v>
      </c>
    </row>
    <row r="140" spans="1:11" ht="15" customHeight="1">
      <c r="A140" s="2" t="s">
        <v>112</v>
      </c>
      <c r="B140" s="2" t="s">
        <v>113</v>
      </c>
      <c r="C140" s="3">
        <v>7</v>
      </c>
      <c r="D140" s="2" t="s">
        <v>604</v>
      </c>
      <c r="E140" s="2" t="s">
        <v>17971</v>
      </c>
      <c r="F140" s="2" t="s">
        <v>4140</v>
      </c>
      <c r="G140" s="2" t="s">
        <v>18327</v>
      </c>
      <c r="H140" s="2"/>
      <c r="I140" s="2" t="s">
        <v>18328</v>
      </c>
      <c r="J140" s="2" t="s">
        <v>18329</v>
      </c>
      <c r="K140" s="4" t="s">
        <v>18330</v>
      </c>
    </row>
    <row r="141" spans="1:11" ht="15" customHeight="1">
      <c r="A141" s="2" t="s">
        <v>70</v>
      </c>
      <c r="B141" s="2" t="s">
        <v>71</v>
      </c>
      <c r="C141" s="3">
        <v>4</v>
      </c>
      <c r="D141" s="2" t="s">
        <v>562</v>
      </c>
      <c r="E141" s="2" t="s">
        <v>17982</v>
      </c>
      <c r="F141" s="2" t="s">
        <v>2459</v>
      </c>
      <c r="G141" s="2" t="s">
        <v>18331</v>
      </c>
      <c r="H141" s="2" t="s">
        <v>18332</v>
      </c>
      <c r="I141" s="2" t="s">
        <v>17979</v>
      </c>
      <c r="J141" s="2" t="s">
        <v>4495</v>
      </c>
      <c r="K141" s="4" t="s">
        <v>18333</v>
      </c>
    </row>
    <row r="142" spans="1:11" ht="15" customHeight="1">
      <c r="A142" s="2" t="s">
        <v>70</v>
      </c>
      <c r="B142" s="2" t="s">
        <v>71</v>
      </c>
      <c r="C142" s="3">
        <v>4</v>
      </c>
      <c r="D142" s="2" t="s">
        <v>562</v>
      </c>
      <c r="E142" s="2" t="s">
        <v>17982</v>
      </c>
      <c r="F142" s="2" t="s">
        <v>2459</v>
      </c>
      <c r="G142" s="2" t="s">
        <v>18331</v>
      </c>
      <c r="H142" s="2" t="s">
        <v>18334</v>
      </c>
      <c r="I142" s="2" t="s">
        <v>17979</v>
      </c>
      <c r="J142" s="2" t="s">
        <v>4495</v>
      </c>
      <c r="K142" s="4" t="s">
        <v>18335</v>
      </c>
    </row>
    <row r="143" spans="1:11" ht="15" customHeight="1">
      <c r="A143" s="2" t="s">
        <v>112</v>
      </c>
      <c r="B143" s="2" t="s">
        <v>113</v>
      </c>
      <c r="C143" s="3">
        <v>7</v>
      </c>
      <c r="D143" s="2" t="s">
        <v>604</v>
      </c>
      <c r="E143" s="2" t="s">
        <v>17971</v>
      </c>
      <c r="F143" s="2" t="s">
        <v>2667</v>
      </c>
      <c r="G143" s="2" t="s">
        <v>18331</v>
      </c>
      <c r="H143" s="2"/>
      <c r="I143" s="2" t="s">
        <v>17979</v>
      </c>
      <c r="J143" s="2" t="s">
        <v>4495</v>
      </c>
      <c r="K143" s="4" t="s">
        <v>18336</v>
      </c>
    </row>
    <row r="144" spans="1:11" ht="15" customHeight="1">
      <c r="A144" s="2" t="s">
        <v>24</v>
      </c>
      <c r="B144" s="2" t="s">
        <v>25</v>
      </c>
      <c r="C144" s="3">
        <v>1</v>
      </c>
      <c r="D144" s="2" t="s">
        <v>504</v>
      </c>
      <c r="E144" s="2" t="s">
        <v>17982</v>
      </c>
      <c r="F144" s="2" t="s">
        <v>2459</v>
      </c>
      <c r="G144" s="2" t="s">
        <v>18337</v>
      </c>
      <c r="H144" s="2" t="s">
        <v>18338</v>
      </c>
      <c r="I144" s="2" t="s">
        <v>17973</v>
      </c>
      <c r="J144" s="2" t="s">
        <v>860</v>
      </c>
      <c r="K144" s="4" t="s">
        <v>18339</v>
      </c>
    </row>
    <row r="145" spans="1:11" ht="15" customHeight="1">
      <c r="A145" s="2" t="s">
        <v>112</v>
      </c>
      <c r="B145" s="2" t="s">
        <v>113</v>
      </c>
      <c r="C145" s="3">
        <v>7</v>
      </c>
      <c r="D145" s="2" t="s">
        <v>604</v>
      </c>
      <c r="E145" s="2" t="s">
        <v>17982</v>
      </c>
      <c r="F145" s="2" t="s">
        <v>2459</v>
      </c>
      <c r="G145" s="2" t="s">
        <v>18337</v>
      </c>
      <c r="H145" s="2" t="s">
        <v>1214</v>
      </c>
      <c r="I145" s="2" t="s">
        <v>17973</v>
      </c>
      <c r="J145" s="2" t="s">
        <v>860</v>
      </c>
      <c r="K145" s="4" t="s">
        <v>18339</v>
      </c>
    </row>
    <row r="146" spans="1:11" ht="15" customHeight="1">
      <c r="A146" s="2" t="s">
        <v>112</v>
      </c>
      <c r="B146" s="2" t="s">
        <v>113</v>
      </c>
      <c r="C146" s="3">
        <v>7</v>
      </c>
      <c r="D146" s="2" t="s">
        <v>604</v>
      </c>
      <c r="E146" s="2" t="s">
        <v>17971</v>
      </c>
      <c r="F146" s="2" t="s">
        <v>2667</v>
      </c>
      <c r="G146" s="26" t="s">
        <v>18340</v>
      </c>
      <c r="H146" s="2"/>
      <c r="I146" s="2" t="s">
        <v>18341</v>
      </c>
      <c r="J146" s="2" t="s">
        <v>766</v>
      </c>
      <c r="K146" s="4" t="s">
        <v>18342</v>
      </c>
    </row>
    <row r="147" spans="1:11" ht="15" customHeight="1">
      <c r="A147" s="2" t="s">
        <v>70</v>
      </c>
      <c r="B147" s="2" t="s">
        <v>71</v>
      </c>
      <c r="C147" s="3">
        <v>4</v>
      </c>
      <c r="D147" s="2" t="s">
        <v>562</v>
      </c>
      <c r="E147" s="2" t="s">
        <v>17982</v>
      </c>
      <c r="F147" s="2" t="s">
        <v>2459</v>
      </c>
      <c r="G147" s="26" t="s">
        <v>18340</v>
      </c>
      <c r="H147" s="2" t="s">
        <v>18343</v>
      </c>
      <c r="I147" s="2" t="s">
        <v>18341</v>
      </c>
      <c r="J147" s="2" t="s">
        <v>6806</v>
      </c>
      <c r="K147" s="4" t="s">
        <v>18344</v>
      </c>
    </row>
    <row r="148" spans="1:11" ht="15" customHeight="1">
      <c r="A148" s="2" t="s">
        <v>254</v>
      </c>
      <c r="B148" s="2" t="s">
        <v>255</v>
      </c>
      <c r="C148" s="3">
        <v>18</v>
      </c>
      <c r="D148" s="2" t="s">
        <v>800</v>
      </c>
      <c r="E148" s="2" t="s">
        <v>17971</v>
      </c>
      <c r="F148" s="2" t="s">
        <v>2667</v>
      </c>
      <c r="G148" s="2" t="s">
        <v>18345</v>
      </c>
      <c r="H148" s="2"/>
      <c r="I148" s="2" t="s">
        <v>18021</v>
      </c>
      <c r="J148" s="2" t="s">
        <v>615</v>
      </c>
      <c r="K148" s="4" t="s">
        <v>18346</v>
      </c>
    </row>
    <row r="149" spans="1:11" ht="15" customHeight="1">
      <c r="A149" s="2" t="s">
        <v>351</v>
      </c>
      <c r="B149" s="2" t="s">
        <v>352</v>
      </c>
      <c r="C149" s="3">
        <v>26</v>
      </c>
      <c r="D149" s="2" t="s">
        <v>861</v>
      </c>
      <c r="E149" s="2" t="s">
        <v>17971</v>
      </c>
      <c r="F149" s="2" t="s">
        <v>2459</v>
      </c>
      <c r="G149" s="2" t="s">
        <v>18347</v>
      </c>
      <c r="H149" s="2"/>
      <c r="I149" s="2" t="s">
        <v>17973</v>
      </c>
      <c r="J149" s="2" t="s">
        <v>18348</v>
      </c>
      <c r="K149" s="4" t="s">
        <v>18349</v>
      </c>
    </row>
    <row r="150" spans="1:11" ht="15" customHeight="1">
      <c r="A150" s="2" t="s">
        <v>24</v>
      </c>
      <c r="B150" s="2" t="s">
        <v>25</v>
      </c>
      <c r="C150" s="3">
        <v>1</v>
      </c>
      <c r="D150" s="2" t="s">
        <v>504</v>
      </c>
      <c r="E150" s="2" t="s">
        <v>17982</v>
      </c>
      <c r="F150" s="2" t="s">
        <v>2459</v>
      </c>
      <c r="G150" s="2" t="s">
        <v>18350</v>
      </c>
      <c r="H150" s="2" t="s">
        <v>18351</v>
      </c>
      <c r="I150" s="2" t="s">
        <v>17979</v>
      </c>
      <c r="J150" s="2" t="s">
        <v>18352</v>
      </c>
      <c r="K150" s="4" t="s">
        <v>18353</v>
      </c>
    </row>
    <row r="151" spans="1:11" ht="15" customHeight="1">
      <c r="A151" s="2" t="s">
        <v>192</v>
      </c>
      <c r="B151" s="2" t="s">
        <v>193</v>
      </c>
      <c r="C151" s="3">
        <v>13</v>
      </c>
      <c r="D151" s="2" t="s">
        <v>731</v>
      </c>
      <c r="E151" s="2" t="s">
        <v>17982</v>
      </c>
      <c r="F151" s="2" t="s">
        <v>2459</v>
      </c>
      <c r="G151" s="2" t="s">
        <v>18350</v>
      </c>
      <c r="H151" s="2" t="s">
        <v>18351</v>
      </c>
      <c r="I151" s="2" t="s">
        <v>17979</v>
      </c>
      <c r="J151" s="2" t="s">
        <v>18352</v>
      </c>
      <c r="K151" s="4" t="s">
        <v>18353</v>
      </c>
    </row>
    <row r="152" spans="1:11" ht="15" customHeight="1">
      <c r="A152" s="2" t="s">
        <v>112</v>
      </c>
      <c r="B152" s="2" t="s">
        <v>113</v>
      </c>
      <c r="C152" s="3">
        <v>7</v>
      </c>
      <c r="D152" s="2" t="s">
        <v>604</v>
      </c>
      <c r="E152" s="2" t="s">
        <v>17982</v>
      </c>
      <c r="F152" s="2" t="s">
        <v>2459</v>
      </c>
      <c r="G152" s="2" t="s">
        <v>18354</v>
      </c>
      <c r="H152" s="2" t="s">
        <v>18355</v>
      </c>
      <c r="I152" s="2" t="s">
        <v>18012</v>
      </c>
      <c r="J152" s="2" t="s">
        <v>18356</v>
      </c>
      <c r="K152" s="4" t="s">
        <v>18357</v>
      </c>
    </row>
    <row r="153" spans="1:11" ht="15" customHeight="1">
      <c r="A153" s="2" t="s">
        <v>214</v>
      </c>
      <c r="B153" s="2" t="s">
        <v>215</v>
      </c>
      <c r="C153" s="3">
        <v>15</v>
      </c>
      <c r="D153" s="2" t="s">
        <v>751</v>
      </c>
      <c r="E153" s="2" t="s">
        <v>17982</v>
      </c>
      <c r="F153" s="2" t="s">
        <v>2459</v>
      </c>
      <c r="G153" s="2" t="s">
        <v>18358</v>
      </c>
      <c r="H153" s="2" t="s">
        <v>18359</v>
      </c>
      <c r="I153" s="2" t="s">
        <v>17979</v>
      </c>
      <c r="J153" s="2" t="s">
        <v>18360</v>
      </c>
      <c r="K153" s="4" t="s">
        <v>18361</v>
      </c>
    </row>
    <row r="154" spans="1:11" ht="15" customHeight="1">
      <c r="A154" s="2" t="s">
        <v>330</v>
      </c>
      <c r="B154" s="2" t="s">
        <v>331</v>
      </c>
      <c r="C154" s="3">
        <v>24</v>
      </c>
      <c r="D154" s="2" t="s">
        <v>842</v>
      </c>
      <c r="E154" s="2" t="s">
        <v>17982</v>
      </c>
      <c r="F154" s="2" t="s">
        <v>2459</v>
      </c>
      <c r="G154" s="2" t="s">
        <v>18362</v>
      </c>
      <c r="H154" s="2" t="s">
        <v>18363</v>
      </c>
      <c r="I154" s="2" t="s">
        <v>18074</v>
      </c>
      <c r="J154" s="2" t="s">
        <v>7206</v>
      </c>
      <c r="K154" s="4" t="s">
        <v>18364</v>
      </c>
    </row>
    <row r="155" spans="1:11" ht="15" customHeight="1">
      <c r="A155" s="2" t="s">
        <v>330</v>
      </c>
      <c r="B155" s="2" t="s">
        <v>331</v>
      </c>
      <c r="C155" s="3">
        <v>24</v>
      </c>
      <c r="D155" s="2" t="s">
        <v>842</v>
      </c>
      <c r="E155" s="2" t="s">
        <v>17982</v>
      </c>
      <c r="F155" s="2" t="s">
        <v>2459</v>
      </c>
      <c r="G155" s="2" t="s">
        <v>18365</v>
      </c>
      <c r="H155" s="2" t="s">
        <v>18366</v>
      </c>
      <c r="I155" s="2" t="s">
        <v>18012</v>
      </c>
      <c r="J155" s="2" t="s">
        <v>18367</v>
      </c>
      <c r="K155" s="4" t="s">
        <v>18368</v>
      </c>
    </row>
    <row r="156" spans="1:11" ht="15" customHeight="1">
      <c r="A156" s="2" t="s">
        <v>112</v>
      </c>
      <c r="B156" s="2" t="s">
        <v>113</v>
      </c>
      <c r="C156" s="3">
        <v>7</v>
      </c>
      <c r="D156" s="2" t="s">
        <v>604</v>
      </c>
      <c r="E156" s="2" t="s">
        <v>17971</v>
      </c>
      <c r="F156" s="2" t="s">
        <v>2667</v>
      </c>
      <c r="G156" s="2" t="s">
        <v>18369</v>
      </c>
      <c r="H156" s="2"/>
      <c r="I156" s="2" t="s">
        <v>18074</v>
      </c>
      <c r="J156" s="2" t="s">
        <v>18370</v>
      </c>
      <c r="K156" s="4" t="s">
        <v>18371</v>
      </c>
    </row>
    <row r="157" spans="1:11" ht="15" customHeight="1">
      <c r="A157" s="2" t="s">
        <v>176</v>
      </c>
      <c r="B157" s="2" t="s">
        <v>177</v>
      </c>
      <c r="C157" s="3">
        <v>12</v>
      </c>
      <c r="D157" s="2" t="s">
        <v>706</v>
      </c>
      <c r="E157" s="2" t="s">
        <v>17982</v>
      </c>
      <c r="F157" s="2" t="s">
        <v>2459</v>
      </c>
      <c r="G157" s="26" t="s">
        <v>18372</v>
      </c>
      <c r="H157" s="2" t="s">
        <v>18373</v>
      </c>
      <c r="I157" s="2" t="s">
        <v>18021</v>
      </c>
      <c r="J157" s="2" t="s">
        <v>6470</v>
      </c>
      <c r="K157" s="4" t="s">
        <v>18374</v>
      </c>
    </row>
    <row r="158" spans="1:11" ht="15" customHeight="1">
      <c r="A158" s="2" t="s">
        <v>228</v>
      </c>
      <c r="B158" s="2" t="s">
        <v>229</v>
      </c>
      <c r="C158" s="3">
        <v>16</v>
      </c>
      <c r="D158" s="2" t="s">
        <v>759</v>
      </c>
      <c r="E158" s="2" t="s">
        <v>17982</v>
      </c>
      <c r="F158" s="2" t="s">
        <v>2459</v>
      </c>
      <c r="G158" s="26" t="s">
        <v>18372</v>
      </c>
      <c r="H158" s="2" t="s">
        <v>18375</v>
      </c>
      <c r="I158" s="2" t="s">
        <v>18021</v>
      </c>
      <c r="J158" s="2" t="s">
        <v>1028</v>
      </c>
      <c r="K158" s="4" t="s">
        <v>18376</v>
      </c>
    </row>
    <row r="159" spans="1:11" ht="15" customHeight="1">
      <c r="A159" s="2" t="s">
        <v>254</v>
      </c>
      <c r="B159" s="2" t="s">
        <v>255</v>
      </c>
      <c r="C159" s="3">
        <v>18</v>
      </c>
      <c r="D159" s="2" t="s">
        <v>800</v>
      </c>
      <c r="E159" s="2" t="s">
        <v>17982</v>
      </c>
      <c r="F159" s="2" t="s">
        <v>2459</v>
      </c>
      <c r="G159" s="26" t="s">
        <v>18372</v>
      </c>
      <c r="H159" s="2" t="s">
        <v>18377</v>
      </c>
      <c r="I159" s="2" t="s">
        <v>18021</v>
      </c>
      <c r="J159" s="2" t="s">
        <v>1028</v>
      </c>
      <c r="K159" s="4" t="s">
        <v>18378</v>
      </c>
    </row>
    <row r="160" spans="1:11" ht="15" customHeight="1">
      <c r="A160" s="2" t="s">
        <v>351</v>
      </c>
      <c r="B160" s="2" t="s">
        <v>352</v>
      </c>
      <c r="C160" s="3">
        <v>26</v>
      </c>
      <c r="D160" s="2" t="s">
        <v>861</v>
      </c>
      <c r="E160" s="2" t="s">
        <v>17971</v>
      </c>
      <c r="F160" s="2" t="s">
        <v>2459</v>
      </c>
      <c r="G160" s="26" t="s">
        <v>18372</v>
      </c>
      <c r="H160" s="2"/>
      <c r="I160" s="2" t="s">
        <v>18021</v>
      </c>
      <c r="J160" s="2" t="s">
        <v>756</v>
      </c>
      <c r="K160" s="4" t="s">
        <v>18379</v>
      </c>
    </row>
  </sheetData>
  <autoFilter ref="A2:K160" xr:uid="{00000000-0009-0000-0000-00000D000000}">
    <sortState xmlns:xlrd2="http://schemas.microsoft.com/office/spreadsheetml/2017/richdata2" ref="A3:K160">
      <sortCondition ref="G2:G160"/>
    </sortState>
  </autoFilter>
  <mergeCells count="1">
    <mergeCell ref="A1:K1"/>
  </mergeCells>
  <hyperlinks>
    <hyperlink ref="K121" r:id="rId1" xr:uid="{00000000-0004-0000-0D00-000000000000}"/>
    <hyperlink ref="K64" r:id="rId2" xr:uid="{00000000-0004-0000-0D00-000001000000}"/>
    <hyperlink ref="K150" r:id="rId3" xr:uid="{00000000-0004-0000-0D00-000002000000}"/>
    <hyperlink ref="K106" r:id="rId4" xr:uid="{00000000-0004-0000-0D00-000003000000}"/>
    <hyperlink ref="K50" r:id="rId5" xr:uid="{00000000-0004-0000-0D00-000004000000}"/>
    <hyperlink ref="K4" r:id="rId6" xr:uid="{00000000-0004-0000-0D00-000005000000}"/>
    <hyperlink ref="K104" r:id="rId7" xr:uid="{00000000-0004-0000-0D00-000006000000}"/>
    <hyperlink ref="K144" r:id="rId8" xr:uid="{00000000-0004-0000-0D00-000007000000}"/>
    <hyperlink ref="K22" r:id="rId9" xr:uid="{00000000-0004-0000-0D00-000008000000}"/>
    <hyperlink ref="K122" r:id="rId10" xr:uid="{00000000-0004-0000-0D00-000009000000}"/>
    <hyperlink ref="K32" r:id="rId11" xr:uid="{00000000-0004-0000-0D00-00000A000000}"/>
    <hyperlink ref="K65" r:id="rId12" xr:uid="{00000000-0004-0000-0D00-00000B000000}"/>
    <hyperlink ref="K70" r:id="rId13" xr:uid="{00000000-0004-0000-0D00-00000C000000}"/>
    <hyperlink ref="K71" r:id="rId14" xr:uid="{00000000-0004-0000-0D00-00000D000000}"/>
    <hyperlink ref="K123" r:id="rId15" xr:uid="{00000000-0004-0000-0D00-00000E000000}"/>
    <hyperlink ref="K124" r:id="rId16" xr:uid="{00000000-0004-0000-0D00-00000F000000}"/>
    <hyperlink ref="K125" r:id="rId17" xr:uid="{00000000-0004-0000-0D00-000010000000}"/>
    <hyperlink ref="K136" r:id="rId18" xr:uid="{00000000-0004-0000-0D00-000011000000}"/>
    <hyperlink ref="K61" r:id="rId19" xr:uid="{00000000-0004-0000-0D00-000012000000}"/>
    <hyperlink ref="K33" r:id="rId20" xr:uid="{00000000-0004-0000-0D00-000013000000}"/>
    <hyperlink ref="K141" r:id="rId21" xr:uid="{00000000-0004-0000-0D00-000014000000}"/>
    <hyperlink ref="K142" r:id="rId22" xr:uid="{00000000-0004-0000-0D00-000015000000}"/>
    <hyperlink ref="K147" r:id="rId23" xr:uid="{00000000-0004-0000-0D00-000016000000}"/>
    <hyperlink ref="K135" r:id="rId24" xr:uid="{00000000-0004-0000-0D00-000017000000}"/>
    <hyperlink ref="K57" r:id="rId25" xr:uid="{00000000-0004-0000-0D00-000018000000}"/>
    <hyperlink ref="K58" r:id="rId26" location="tocc" xr:uid="{00000000-0004-0000-0D00-000019000000}"/>
    <hyperlink ref="K126" r:id="rId27" xr:uid="{00000000-0004-0000-0D00-00001A000000}"/>
    <hyperlink ref="K137" r:id="rId28" xr:uid="{00000000-0004-0000-0D00-00001B000000}"/>
    <hyperlink ref="K138" r:id="rId29" xr:uid="{00000000-0004-0000-0D00-00001C000000}"/>
    <hyperlink ref="K86" r:id="rId30" xr:uid="{00000000-0004-0000-0D00-00001D000000}"/>
    <hyperlink ref="K43" r:id="rId31" xr:uid="{00000000-0004-0000-0D00-00001E000000}"/>
    <hyperlink ref="K59" r:id="rId32" xr:uid="{00000000-0004-0000-0D00-00001F000000}"/>
    <hyperlink ref="K62" r:id="rId33" xr:uid="{00000000-0004-0000-0D00-000020000000}"/>
    <hyperlink ref="K34" r:id="rId34" xr:uid="{00000000-0004-0000-0D00-000021000000}"/>
    <hyperlink ref="K143" r:id="rId35" xr:uid="{00000000-0004-0000-0D00-000022000000}"/>
    <hyperlink ref="K94" r:id="rId36" xr:uid="{00000000-0004-0000-0D00-000023000000}"/>
    <hyperlink ref="K95" r:id="rId37" xr:uid="{00000000-0004-0000-0D00-000024000000}"/>
    <hyperlink ref="K96" r:id="rId38" xr:uid="{00000000-0004-0000-0D00-000025000000}"/>
    <hyperlink ref="K97" r:id="rId39" xr:uid="{00000000-0004-0000-0D00-000026000000}"/>
    <hyperlink ref="K146" r:id="rId40" xr:uid="{00000000-0004-0000-0D00-000027000000}"/>
    <hyperlink ref="K13" r:id="rId41" xr:uid="{00000000-0004-0000-0D00-000028000000}"/>
    <hyperlink ref="K73" r:id="rId42" xr:uid="{00000000-0004-0000-0D00-000029000000}"/>
    <hyperlink ref="K74" r:id="rId43" xr:uid="{00000000-0004-0000-0D00-00002A000000}"/>
    <hyperlink ref="K75" r:id="rId44" xr:uid="{00000000-0004-0000-0D00-00002B000000}"/>
    <hyperlink ref="K76" r:id="rId45" xr:uid="{00000000-0004-0000-0D00-00002C000000}"/>
    <hyperlink ref="K52" r:id="rId46" xr:uid="{00000000-0004-0000-0D00-00002D000000}"/>
    <hyperlink ref="K11" r:id="rId47" xr:uid="{00000000-0004-0000-0D00-00002E000000}"/>
    <hyperlink ref="K93" r:id="rId48" xr:uid="{00000000-0004-0000-0D00-00002F000000}"/>
    <hyperlink ref="K115" r:id="rId49" xr:uid="{00000000-0004-0000-0D00-000030000000}"/>
    <hyperlink ref="K116" r:id="rId50" xr:uid="{00000000-0004-0000-0D00-000031000000}"/>
    <hyperlink ref="K7" r:id="rId51" xr:uid="{00000000-0004-0000-0D00-000032000000}"/>
    <hyperlink ref="K103" r:id="rId52" xr:uid="{00000000-0004-0000-0D00-000033000000}"/>
    <hyperlink ref="K77" r:id="rId53" xr:uid="{00000000-0004-0000-0D00-000034000000}"/>
    <hyperlink ref="K17" r:id="rId54" xr:uid="{00000000-0004-0000-0D00-000035000000}"/>
    <hyperlink ref="K51" r:id="rId55" xr:uid="{00000000-0004-0000-0D00-000036000000}"/>
    <hyperlink ref="K27" r:id="rId56" xr:uid="{00000000-0004-0000-0D00-000037000000}"/>
    <hyperlink ref="K6" r:id="rId57" xr:uid="{00000000-0004-0000-0D00-000038000000}"/>
    <hyperlink ref="K83" r:id="rId58" xr:uid="{00000000-0004-0000-0D00-000039000000}"/>
    <hyperlink ref="K84" r:id="rId59" xr:uid="{00000000-0004-0000-0D00-00003A000000}"/>
    <hyperlink ref="K156" r:id="rId60" xr:uid="{00000000-0004-0000-0D00-00003B000000}"/>
    <hyperlink ref="K87" r:id="rId61" xr:uid="{00000000-0004-0000-0D00-00003C000000}"/>
    <hyperlink ref="K152" r:id="rId62" xr:uid="{00000000-0004-0000-0D00-00003D000000}"/>
    <hyperlink ref="K78" r:id="rId63" xr:uid="{00000000-0004-0000-0D00-00003E000000}"/>
    <hyperlink ref="K91" r:id="rId64" xr:uid="{00000000-0004-0000-0D00-00003F000000}"/>
    <hyperlink ref="K39" r:id="rId65" xr:uid="{00000000-0004-0000-0D00-000040000000}"/>
    <hyperlink ref="K145" r:id="rId66" xr:uid="{00000000-0004-0000-0D00-000041000000}"/>
    <hyperlink ref="K79" r:id="rId67" xr:uid="{00000000-0004-0000-0D00-000042000000}"/>
    <hyperlink ref="K23" r:id="rId68" xr:uid="{00000000-0004-0000-0D00-000043000000}"/>
    <hyperlink ref="K80" r:id="rId69" xr:uid="{00000000-0004-0000-0D00-000044000000}"/>
    <hyperlink ref="K140" r:id="rId70" xr:uid="{00000000-0004-0000-0D00-000045000000}"/>
    <hyperlink ref="K16" r:id="rId71" xr:uid="{00000000-0004-0000-0D00-000046000000}"/>
    <hyperlink ref="K90" r:id="rId72" xr:uid="{00000000-0004-0000-0D00-000047000000}"/>
    <hyperlink ref="K38" r:id="rId73" xr:uid="{00000000-0004-0000-0D00-000048000000}"/>
    <hyperlink ref="K54" r:id="rId74" xr:uid="{00000000-0004-0000-0D00-000049000000}"/>
    <hyperlink ref="K88" r:id="rId75" xr:uid="{00000000-0004-0000-0D00-00004A000000}"/>
    <hyperlink ref="K3" r:id="rId76" xr:uid="{00000000-0004-0000-0D00-00004B000000}"/>
    <hyperlink ref="K127" r:id="rId77" xr:uid="{00000000-0004-0000-0D00-00004C000000}"/>
    <hyperlink ref="K60" r:id="rId78" xr:uid="{00000000-0004-0000-0D00-00004D000000}"/>
    <hyperlink ref="K35" r:id="rId79" xr:uid="{00000000-0004-0000-0D00-00004E000000}"/>
    <hyperlink ref="K98" r:id="rId80" xr:uid="{00000000-0004-0000-0D00-00004F000000}"/>
    <hyperlink ref="K56" r:id="rId81" xr:uid="{00000000-0004-0000-0D00-000050000000}"/>
    <hyperlink ref="K45" r:id="rId82" xr:uid="{00000000-0004-0000-0D00-000051000000}"/>
    <hyperlink ref="K55" r:id="rId83" xr:uid="{00000000-0004-0000-0D00-000052000000}"/>
    <hyperlink ref="K72" r:id="rId84" xr:uid="{00000000-0004-0000-0D00-000053000000}"/>
    <hyperlink ref="K128" r:id="rId85" xr:uid="{00000000-0004-0000-0D00-000054000000}"/>
    <hyperlink ref="K101" r:id="rId86" xr:uid="{00000000-0004-0000-0D00-000055000000}"/>
    <hyperlink ref="K157" r:id="rId87" xr:uid="{00000000-0004-0000-0D00-000056000000}"/>
    <hyperlink ref="K114" r:id="rId88" xr:uid="{00000000-0004-0000-0D00-000057000000}"/>
    <hyperlink ref="K151" r:id="rId89" xr:uid="{00000000-0004-0000-0D00-000058000000}"/>
    <hyperlink ref="K107" r:id="rId90" xr:uid="{00000000-0004-0000-0D00-000059000000}"/>
    <hyperlink ref="K8" r:id="rId91" xr:uid="{00000000-0004-0000-0D00-00005A000000}"/>
    <hyperlink ref="K129" r:id="rId92" xr:uid="{00000000-0004-0000-0D00-00005B000000}"/>
    <hyperlink ref="K24" r:id="rId93" xr:uid="{00000000-0004-0000-0D00-00005C000000}"/>
    <hyperlink ref="K66" r:id="rId94" xr:uid="{00000000-0004-0000-0D00-00005D000000}"/>
    <hyperlink ref="K67" r:id="rId95" xr:uid="{00000000-0004-0000-0D00-00005E000000}"/>
    <hyperlink ref="K153" r:id="rId96" xr:uid="{00000000-0004-0000-0D00-00005F000000}"/>
    <hyperlink ref="K46" r:id="rId97" xr:uid="{00000000-0004-0000-0D00-000060000000}"/>
    <hyperlink ref="K100" r:id="rId98" xr:uid="{00000000-0004-0000-0D00-000061000000}"/>
    <hyperlink ref="K158" r:id="rId99" xr:uid="{00000000-0004-0000-0D00-000062000000}"/>
    <hyperlink ref="K26" r:id="rId100" xr:uid="{00000000-0004-0000-0D00-000063000000}"/>
    <hyperlink ref="K20" r:id="rId101" xr:uid="{00000000-0004-0000-0D00-000064000000}"/>
    <hyperlink ref="K89" r:id="rId102" xr:uid="{00000000-0004-0000-0D00-000065000000}"/>
    <hyperlink ref="K25" r:id="rId103" xr:uid="{00000000-0004-0000-0D00-000066000000}"/>
    <hyperlink ref="K9" r:id="rId104" xr:uid="{00000000-0004-0000-0D00-000067000000}"/>
    <hyperlink ref="K10" r:id="rId105" xr:uid="{00000000-0004-0000-0D00-000068000000}"/>
    <hyperlink ref="K105" r:id="rId106" xr:uid="{00000000-0004-0000-0D00-000069000000}"/>
    <hyperlink ref="K108" r:id="rId107" xr:uid="{00000000-0004-0000-0D00-00006A000000}"/>
    <hyperlink ref="K109" r:id="rId108" xr:uid="{00000000-0004-0000-0D00-00006B000000}"/>
    <hyperlink ref="K19" r:id="rId109" xr:uid="{00000000-0004-0000-0D00-00006C000000}"/>
    <hyperlink ref="K130" r:id="rId110" xr:uid="{00000000-0004-0000-0D00-00006D000000}"/>
    <hyperlink ref="K36" r:id="rId111" xr:uid="{00000000-0004-0000-0D00-00006E000000}"/>
    <hyperlink ref="K68" r:id="rId112" xr:uid="{00000000-0004-0000-0D00-00006F000000}"/>
    <hyperlink ref="K30" r:id="rId113" xr:uid="{00000000-0004-0000-0D00-000070000000}"/>
    <hyperlink ref="K159" r:id="rId114" xr:uid="{00000000-0004-0000-0D00-000071000000}"/>
    <hyperlink ref="K37" r:id="rId115" xr:uid="{00000000-0004-0000-0D00-000072000000}"/>
    <hyperlink ref="K29" r:id="rId116" xr:uid="{00000000-0004-0000-0D00-000073000000}"/>
    <hyperlink ref="K99" r:id="rId117" xr:uid="{00000000-0004-0000-0D00-000074000000}"/>
    <hyperlink ref="K111" r:id="rId118" xr:uid="{00000000-0004-0000-0D00-000075000000}"/>
    <hyperlink ref="K148" r:id="rId119" xr:uid="{00000000-0004-0000-0D00-000076000000}"/>
    <hyperlink ref="K48" r:id="rId120" xr:uid="{00000000-0004-0000-0D00-000077000000}"/>
    <hyperlink ref="K44" r:id="rId121" xr:uid="{00000000-0004-0000-0D00-000078000000}"/>
    <hyperlink ref="K69" r:id="rId122" xr:uid="{00000000-0004-0000-0D00-000079000000}"/>
    <hyperlink ref="K53" r:id="rId123" xr:uid="{00000000-0004-0000-0D00-00007A000000}"/>
    <hyperlink ref="K131" r:id="rId124" xr:uid="{00000000-0004-0000-0D00-00007B000000}"/>
    <hyperlink ref="K139" r:id="rId125" xr:uid="{00000000-0004-0000-0D00-00007C000000}"/>
    <hyperlink ref="K132" r:id="rId126" xr:uid="{00000000-0004-0000-0D00-00007D000000}"/>
    <hyperlink ref="K133" r:id="rId127" xr:uid="{00000000-0004-0000-0D00-00007E000000}"/>
    <hyperlink ref="K154" r:id="rId128" xr:uid="{00000000-0004-0000-0D00-00007F000000}"/>
    <hyperlink ref="K110" r:id="rId129" xr:uid="{00000000-0004-0000-0D00-000080000000}"/>
    <hyperlink ref="K12" r:id="rId130" xr:uid="{00000000-0004-0000-0D00-000081000000}"/>
    <hyperlink ref="K41" r:id="rId131" xr:uid="{00000000-0004-0000-0D00-000082000000}"/>
    <hyperlink ref="K155" r:id="rId132" xr:uid="{00000000-0004-0000-0D00-000083000000}"/>
    <hyperlink ref="K102" r:id="rId133" xr:uid="{00000000-0004-0000-0D00-000084000000}"/>
    <hyperlink ref="K21" r:id="rId134" xr:uid="{00000000-0004-0000-0D00-000085000000}"/>
    <hyperlink ref="K92" r:id="rId135" xr:uid="{00000000-0004-0000-0D00-000086000000}"/>
    <hyperlink ref="K18" r:id="rId136" xr:uid="{00000000-0004-0000-0D00-000087000000}"/>
    <hyperlink ref="K113" r:id="rId137" xr:uid="{00000000-0004-0000-0D00-000088000000}"/>
    <hyperlink ref="K82" r:id="rId138" location="aboutauthors-section" xr:uid="{00000000-0004-0000-0D00-000089000000}"/>
    <hyperlink ref="K112" r:id="rId139" xr:uid="{00000000-0004-0000-0D00-00008A000000}"/>
    <hyperlink ref="K42" r:id="rId140" xr:uid="{00000000-0004-0000-0D00-00008B000000}"/>
    <hyperlink ref="K63" r:id="rId141" xr:uid="{00000000-0004-0000-0D00-00008C000000}"/>
    <hyperlink ref="K14" r:id="rId142" xr:uid="{00000000-0004-0000-0D00-00008D000000}"/>
    <hyperlink ref="K15" r:id="rId143" xr:uid="{00000000-0004-0000-0D00-00008E000000}"/>
    <hyperlink ref="K160" r:id="rId144" location="book-info" xr:uid="{00000000-0004-0000-0D00-00008F000000}"/>
    <hyperlink ref="K117" r:id="rId145" xr:uid="{00000000-0004-0000-0D00-000090000000}"/>
    <hyperlink ref="K81" r:id="rId146" xr:uid="{00000000-0004-0000-0D00-000091000000}"/>
    <hyperlink ref="K118" r:id="rId147" xr:uid="{00000000-0004-0000-0D00-000092000000}"/>
    <hyperlink ref="K119" r:id="rId148" xr:uid="{00000000-0004-0000-0D00-000093000000}"/>
    <hyperlink ref="K120" r:id="rId149" xr:uid="{00000000-0004-0000-0D00-000094000000}"/>
    <hyperlink ref="K47" r:id="rId150" xr:uid="{00000000-0004-0000-0D00-000095000000}"/>
    <hyperlink ref="K28" r:id="rId151" xr:uid="{00000000-0004-0000-0D00-000096000000}"/>
    <hyperlink ref="K40" r:id="rId152" xr:uid="{00000000-0004-0000-0D00-000097000000}"/>
    <hyperlink ref="K85" r:id="rId153" xr:uid="{00000000-0004-0000-0D00-000098000000}"/>
    <hyperlink ref="K149" r:id="rId154" xr:uid="{00000000-0004-0000-0D00-000099000000}"/>
    <hyperlink ref="K134" r:id="rId155" xr:uid="{00000000-0004-0000-0D00-00009A000000}"/>
    <hyperlink ref="K31" r:id="rId156" xr:uid="{00000000-0004-0000-0D00-00009B000000}"/>
    <hyperlink ref="K49" r:id="rId157" xr:uid="{00000000-0004-0000-0D00-00009C000000}"/>
  </hyperlinks>
  <pageMargins left="0.7" right="0.7" top="0.75" bottom="0.75" header="0.3" footer="0.3"/>
  <pageSetup paperSize="9" orientation="portrait" r:id="rId158"/>
  <legacyDrawing r:id="rId15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H56"/>
  <sheetViews>
    <sheetView showGridLines="0" tabSelected="1" workbookViewId="0">
      <pane xSplit="4" ySplit="2" topLeftCell="E46" activePane="bottomRight" state="frozen"/>
      <selection pane="bottomRight" activeCell="G50" sqref="G50"/>
      <selection pane="bottomLeft" activeCell="G118" sqref="G118"/>
      <selection pane="topRight" activeCell="G118" sqref="G118"/>
    </sheetView>
  </sheetViews>
  <sheetFormatPr defaultRowHeight="14.45"/>
  <cols>
    <col min="1" max="3" width="12.7109375" customWidth="1"/>
    <col min="4" max="4" width="25.7109375" customWidth="1"/>
    <col min="5" max="5" width="18.7109375" customWidth="1"/>
    <col min="6" max="6" width="30.7109375" customWidth="1"/>
    <col min="7" max="7" width="15.7109375" customWidth="1"/>
    <col min="8" max="8" width="18.7109375" customWidth="1"/>
  </cols>
  <sheetData>
    <row r="1" spans="1:8" ht="27">
      <c r="A1" s="32" t="s">
        <v>18380</v>
      </c>
      <c r="B1" s="37"/>
      <c r="C1" s="37"/>
      <c r="D1" s="37"/>
      <c r="E1" s="37"/>
      <c r="F1" s="37"/>
      <c r="G1" s="37"/>
      <c r="H1" s="37"/>
    </row>
    <row r="2" spans="1:8" s="16" customFormat="1" ht="20.100000000000001" customHeight="1">
      <c r="A2" s="15" t="s">
        <v>1</v>
      </c>
      <c r="B2" s="15" t="s">
        <v>2</v>
      </c>
      <c r="C2" s="15" t="s">
        <v>3</v>
      </c>
      <c r="D2" s="15" t="s">
        <v>6</v>
      </c>
      <c r="E2" s="15" t="s">
        <v>18381</v>
      </c>
      <c r="F2" s="15" t="s">
        <v>12</v>
      </c>
      <c r="G2" s="15" t="s">
        <v>18382</v>
      </c>
      <c r="H2" s="15" t="s">
        <v>23</v>
      </c>
    </row>
    <row r="3" spans="1:8" ht="15" customHeight="1">
      <c r="A3" s="2" t="s">
        <v>24</v>
      </c>
      <c r="B3" s="2" t="s">
        <v>25</v>
      </c>
      <c r="C3" s="3">
        <v>1</v>
      </c>
      <c r="D3" s="2" t="s">
        <v>504</v>
      </c>
      <c r="E3" s="2" t="s">
        <v>18383</v>
      </c>
      <c r="F3" s="2" t="s">
        <v>2825</v>
      </c>
      <c r="G3" s="2" t="s">
        <v>661</v>
      </c>
      <c r="H3" s="4" t="s">
        <v>18384</v>
      </c>
    </row>
    <row r="4" spans="1:8" ht="15" customHeight="1">
      <c r="A4" s="2" t="s">
        <v>24</v>
      </c>
      <c r="B4" s="2" t="s">
        <v>25</v>
      </c>
      <c r="C4" s="3">
        <v>1</v>
      </c>
      <c r="D4" s="2" t="s">
        <v>504</v>
      </c>
      <c r="E4" s="2" t="s">
        <v>18385</v>
      </c>
      <c r="F4" s="2" t="s">
        <v>2539</v>
      </c>
      <c r="G4" s="2" t="s">
        <v>980</v>
      </c>
      <c r="H4" s="4" t="s">
        <v>530</v>
      </c>
    </row>
    <row r="5" spans="1:8" ht="15" customHeight="1">
      <c r="A5" s="2" t="s">
        <v>24</v>
      </c>
      <c r="B5" s="2" t="s">
        <v>25</v>
      </c>
      <c r="C5" s="3">
        <v>1</v>
      </c>
      <c r="D5" s="2" t="s">
        <v>504</v>
      </c>
      <c r="E5" s="2" t="s">
        <v>18386</v>
      </c>
      <c r="F5" s="2" t="s">
        <v>18387</v>
      </c>
      <c r="G5" s="2" t="s">
        <v>615</v>
      </c>
      <c r="H5" s="4" t="s">
        <v>530</v>
      </c>
    </row>
    <row r="6" spans="1:8" ht="15" customHeight="1">
      <c r="A6" s="2" t="s">
        <v>41</v>
      </c>
      <c r="B6" s="2" t="s">
        <v>42</v>
      </c>
      <c r="C6" s="3">
        <v>2</v>
      </c>
      <c r="D6" s="2" t="s">
        <v>540</v>
      </c>
      <c r="E6" s="2" t="s">
        <v>18388</v>
      </c>
      <c r="F6" s="2" t="s">
        <v>993</v>
      </c>
      <c r="G6" s="2" t="s">
        <v>18389</v>
      </c>
      <c r="H6" s="4" t="s">
        <v>18390</v>
      </c>
    </row>
    <row r="7" spans="1:8" ht="15" customHeight="1">
      <c r="A7" s="2" t="s">
        <v>41</v>
      </c>
      <c r="B7" s="2" t="s">
        <v>42</v>
      </c>
      <c r="C7" s="3">
        <v>2</v>
      </c>
      <c r="D7" s="2" t="s">
        <v>540</v>
      </c>
      <c r="E7" s="2" t="s">
        <v>18383</v>
      </c>
      <c r="F7" s="2" t="s">
        <v>2825</v>
      </c>
      <c r="G7" s="2" t="s">
        <v>18391</v>
      </c>
      <c r="H7" s="4" t="s">
        <v>18392</v>
      </c>
    </row>
    <row r="8" spans="1:8" ht="15" customHeight="1">
      <c r="A8" s="2" t="s">
        <v>41</v>
      </c>
      <c r="B8" s="2" t="s">
        <v>42</v>
      </c>
      <c r="C8" s="3">
        <v>2</v>
      </c>
      <c r="D8" s="2" t="s">
        <v>540</v>
      </c>
      <c r="E8" s="2" t="s">
        <v>18393</v>
      </c>
      <c r="F8" s="2"/>
      <c r="G8" s="2" t="s">
        <v>756</v>
      </c>
      <c r="H8" s="4" t="s">
        <v>549</v>
      </c>
    </row>
    <row r="9" spans="1:8" ht="15" customHeight="1">
      <c r="A9" s="2" t="s">
        <v>41</v>
      </c>
      <c r="B9" s="2" t="s">
        <v>42</v>
      </c>
      <c r="C9" s="3">
        <v>2</v>
      </c>
      <c r="D9" s="2" t="s">
        <v>540</v>
      </c>
      <c r="E9" s="2" t="s">
        <v>18394</v>
      </c>
      <c r="F9" s="2" t="s">
        <v>993</v>
      </c>
      <c r="G9" s="2" t="s">
        <v>1645</v>
      </c>
      <c r="H9" s="4" t="s">
        <v>549</v>
      </c>
    </row>
    <row r="10" spans="1:8" ht="15" customHeight="1">
      <c r="A10" s="2" t="s">
        <v>41</v>
      </c>
      <c r="B10" s="2" t="s">
        <v>42</v>
      </c>
      <c r="C10" s="3">
        <v>2</v>
      </c>
      <c r="D10" s="2" t="s">
        <v>540</v>
      </c>
      <c r="E10" s="2" t="s">
        <v>18395</v>
      </c>
      <c r="F10" s="2" t="s">
        <v>3918</v>
      </c>
      <c r="G10" s="2" t="s">
        <v>812</v>
      </c>
      <c r="H10" s="4" t="s">
        <v>549</v>
      </c>
    </row>
    <row r="11" spans="1:8" ht="15" customHeight="1">
      <c r="A11" s="2" t="s">
        <v>41</v>
      </c>
      <c r="B11" s="2" t="s">
        <v>42</v>
      </c>
      <c r="C11" s="3">
        <v>2</v>
      </c>
      <c r="D11" s="2" t="s">
        <v>540</v>
      </c>
      <c r="E11" s="2" t="s">
        <v>18396</v>
      </c>
      <c r="F11" s="2" t="s">
        <v>2573</v>
      </c>
      <c r="G11" s="2" t="s">
        <v>858</v>
      </c>
      <c r="H11" s="4" t="s">
        <v>549</v>
      </c>
    </row>
    <row r="12" spans="1:8" ht="15" customHeight="1">
      <c r="A12" s="2" t="s">
        <v>56</v>
      </c>
      <c r="B12" s="2" t="s">
        <v>57</v>
      </c>
      <c r="C12" s="3">
        <v>3</v>
      </c>
      <c r="D12" s="2" t="s">
        <v>556</v>
      </c>
      <c r="E12" s="2" t="s">
        <v>18397</v>
      </c>
      <c r="F12" s="2" t="s">
        <v>2461</v>
      </c>
      <c r="G12" s="2"/>
      <c r="H12" s="4" t="s">
        <v>18398</v>
      </c>
    </row>
    <row r="13" spans="1:8" ht="15" customHeight="1">
      <c r="A13" s="2" t="s">
        <v>98</v>
      </c>
      <c r="B13" s="2" t="s">
        <v>99</v>
      </c>
      <c r="C13" s="3">
        <v>6</v>
      </c>
      <c r="D13" s="2" t="s">
        <v>592</v>
      </c>
      <c r="E13" s="2" t="s">
        <v>18399</v>
      </c>
      <c r="F13" s="2" t="s">
        <v>993</v>
      </c>
      <c r="G13" s="2" t="s">
        <v>726</v>
      </c>
      <c r="H13" s="4" t="s">
        <v>18400</v>
      </c>
    </row>
    <row r="14" spans="1:8" ht="15" customHeight="1">
      <c r="A14" s="2" t="s">
        <v>98</v>
      </c>
      <c r="B14" s="2" t="s">
        <v>99</v>
      </c>
      <c r="C14" s="3">
        <v>6</v>
      </c>
      <c r="D14" s="2" t="s">
        <v>592</v>
      </c>
      <c r="E14" s="2" t="s">
        <v>18401</v>
      </c>
      <c r="F14" s="2" t="s">
        <v>18402</v>
      </c>
      <c r="G14" s="2" t="s">
        <v>1028</v>
      </c>
      <c r="H14" s="4" t="s">
        <v>18400</v>
      </c>
    </row>
    <row r="15" spans="1:8" ht="15" customHeight="1">
      <c r="A15" s="2" t="s">
        <v>112</v>
      </c>
      <c r="B15" s="2" t="s">
        <v>113</v>
      </c>
      <c r="C15" s="3">
        <v>7</v>
      </c>
      <c r="D15" s="2" t="s">
        <v>604</v>
      </c>
      <c r="E15" s="2" t="s">
        <v>18403</v>
      </c>
      <c r="F15" s="2" t="s">
        <v>18404</v>
      </c>
      <c r="G15" s="6" t="s">
        <v>18405</v>
      </c>
      <c r="H15" s="4" t="s">
        <v>628</v>
      </c>
    </row>
    <row r="16" spans="1:8" ht="15" customHeight="1">
      <c r="A16" s="2" t="s">
        <v>112</v>
      </c>
      <c r="B16" s="2" t="s">
        <v>113</v>
      </c>
      <c r="C16" s="3">
        <v>7</v>
      </c>
      <c r="D16" s="2" t="s">
        <v>604</v>
      </c>
      <c r="E16" s="2" t="s">
        <v>18406</v>
      </c>
      <c r="F16" s="2" t="s">
        <v>3139</v>
      </c>
      <c r="G16" s="2" t="s">
        <v>1149</v>
      </c>
      <c r="H16" s="4" t="s">
        <v>628</v>
      </c>
    </row>
    <row r="17" spans="1:8" ht="15" customHeight="1">
      <c r="A17" s="2" t="s">
        <v>112</v>
      </c>
      <c r="B17" s="2" t="s">
        <v>113</v>
      </c>
      <c r="C17" s="3">
        <v>7</v>
      </c>
      <c r="D17" s="2" t="s">
        <v>604</v>
      </c>
      <c r="E17" s="2" t="s">
        <v>18407</v>
      </c>
      <c r="F17" s="2" t="s">
        <v>18408</v>
      </c>
      <c r="G17" s="2" t="s">
        <v>726</v>
      </c>
      <c r="H17" s="4" t="s">
        <v>628</v>
      </c>
    </row>
    <row r="18" spans="1:8" ht="15" customHeight="1">
      <c r="A18" s="2" t="s">
        <v>112</v>
      </c>
      <c r="B18" s="2" t="s">
        <v>113</v>
      </c>
      <c r="C18" s="3">
        <v>7</v>
      </c>
      <c r="D18" s="2" t="s">
        <v>604</v>
      </c>
      <c r="E18" s="2" t="s">
        <v>18409</v>
      </c>
      <c r="F18" s="2" t="s">
        <v>2461</v>
      </c>
      <c r="G18" s="2" t="s">
        <v>722</v>
      </c>
      <c r="H18" s="4" t="s">
        <v>628</v>
      </c>
    </row>
    <row r="19" spans="1:8" ht="15" customHeight="1">
      <c r="A19" s="2" t="s">
        <v>112</v>
      </c>
      <c r="B19" s="2" t="s">
        <v>113</v>
      </c>
      <c r="C19" s="3">
        <v>7</v>
      </c>
      <c r="D19" s="2" t="s">
        <v>604</v>
      </c>
      <c r="E19" s="2" t="s">
        <v>18410</v>
      </c>
      <c r="F19" s="2" t="s">
        <v>2573</v>
      </c>
      <c r="G19" s="2" t="s">
        <v>806</v>
      </c>
      <c r="H19" s="4" t="s">
        <v>607</v>
      </c>
    </row>
    <row r="20" spans="1:8" ht="15" customHeight="1">
      <c r="A20" s="2" t="s">
        <v>112</v>
      </c>
      <c r="B20" s="2" t="s">
        <v>113</v>
      </c>
      <c r="C20" s="3">
        <v>7</v>
      </c>
      <c r="D20" s="2" t="s">
        <v>604</v>
      </c>
      <c r="E20" s="2" t="s">
        <v>18411</v>
      </c>
      <c r="F20" s="2" t="s">
        <v>2573</v>
      </c>
      <c r="G20" s="2" t="s">
        <v>806</v>
      </c>
      <c r="H20" s="4" t="s">
        <v>607</v>
      </c>
    </row>
    <row r="21" spans="1:8" ht="15" customHeight="1">
      <c r="A21" s="2" t="s">
        <v>112</v>
      </c>
      <c r="B21" s="2" t="s">
        <v>113</v>
      </c>
      <c r="C21" s="3">
        <v>7</v>
      </c>
      <c r="D21" s="2" t="s">
        <v>604</v>
      </c>
      <c r="E21" s="2" t="s">
        <v>18412</v>
      </c>
      <c r="F21" s="2" t="s">
        <v>3870</v>
      </c>
      <c r="G21" s="2" t="s">
        <v>641</v>
      </c>
      <c r="H21" s="4" t="s">
        <v>628</v>
      </c>
    </row>
    <row r="22" spans="1:8" ht="15" customHeight="1">
      <c r="A22" s="2" t="s">
        <v>123</v>
      </c>
      <c r="B22" s="2" t="s">
        <v>124</v>
      </c>
      <c r="C22" s="3">
        <v>8</v>
      </c>
      <c r="D22" s="2" t="s">
        <v>632</v>
      </c>
      <c r="E22" s="2" t="s">
        <v>18413</v>
      </c>
      <c r="F22" s="2" t="s">
        <v>3890</v>
      </c>
      <c r="G22" s="2" t="s">
        <v>726</v>
      </c>
      <c r="H22" s="4" t="s">
        <v>18414</v>
      </c>
    </row>
    <row r="23" spans="1:8" ht="15" customHeight="1">
      <c r="A23" s="2" t="s">
        <v>176</v>
      </c>
      <c r="B23" s="2" t="s">
        <v>177</v>
      </c>
      <c r="C23" s="3">
        <v>12</v>
      </c>
      <c r="D23" s="2" t="s">
        <v>706</v>
      </c>
      <c r="E23" s="2" t="s">
        <v>18415</v>
      </c>
      <c r="F23" s="2" t="s">
        <v>719</v>
      </c>
      <c r="G23" s="2" t="s">
        <v>1028</v>
      </c>
      <c r="H23" s="4" t="s">
        <v>710</v>
      </c>
    </row>
    <row r="24" spans="1:8" ht="15" customHeight="1">
      <c r="A24" s="2" t="s">
        <v>176</v>
      </c>
      <c r="B24" s="2" t="s">
        <v>177</v>
      </c>
      <c r="C24" s="3">
        <v>12</v>
      </c>
      <c r="D24" s="2" t="s">
        <v>706</v>
      </c>
      <c r="E24" s="2" t="s">
        <v>18416</v>
      </c>
      <c r="F24" s="2" t="s">
        <v>3909</v>
      </c>
      <c r="G24" s="2" t="s">
        <v>976</v>
      </c>
      <c r="H24" s="4" t="s">
        <v>710</v>
      </c>
    </row>
    <row r="25" spans="1:8" ht="15" customHeight="1">
      <c r="A25" s="2" t="s">
        <v>176</v>
      </c>
      <c r="B25" s="2" t="s">
        <v>177</v>
      </c>
      <c r="C25" s="3">
        <v>12</v>
      </c>
      <c r="D25" s="2" t="s">
        <v>706</v>
      </c>
      <c r="E25" s="2" t="s">
        <v>18395</v>
      </c>
      <c r="F25" s="2" t="s">
        <v>3918</v>
      </c>
      <c r="G25" s="2" t="s">
        <v>1645</v>
      </c>
      <c r="H25" s="4" t="s">
        <v>710</v>
      </c>
    </row>
    <row r="26" spans="1:8" ht="15" customHeight="1">
      <c r="A26" s="2" t="s">
        <v>176</v>
      </c>
      <c r="B26" s="2" t="s">
        <v>177</v>
      </c>
      <c r="C26" s="3">
        <v>12</v>
      </c>
      <c r="D26" s="2" t="s">
        <v>706</v>
      </c>
      <c r="E26" s="2" t="s">
        <v>18395</v>
      </c>
      <c r="F26" s="2" t="s">
        <v>3918</v>
      </c>
      <c r="G26" s="2" t="s">
        <v>722</v>
      </c>
      <c r="H26" s="4" t="s">
        <v>718</v>
      </c>
    </row>
    <row r="27" spans="1:8" ht="15" customHeight="1">
      <c r="A27" s="2" t="s">
        <v>176</v>
      </c>
      <c r="B27" s="2" t="s">
        <v>177</v>
      </c>
      <c r="C27" s="3">
        <v>12</v>
      </c>
      <c r="D27" s="2" t="s">
        <v>706</v>
      </c>
      <c r="E27" s="2" t="s">
        <v>18417</v>
      </c>
      <c r="F27" s="2" t="s">
        <v>182</v>
      </c>
      <c r="G27" s="2" t="s">
        <v>626</v>
      </c>
      <c r="H27" s="4" t="s">
        <v>710</v>
      </c>
    </row>
    <row r="28" spans="1:8" ht="15" customHeight="1">
      <c r="A28" s="2" t="s">
        <v>176</v>
      </c>
      <c r="B28" s="2" t="s">
        <v>177</v>
      </c>
      <c r="C28" s="3">
        <v>12</v>
      </c>
      <c r="D28" s="2" t="s">
        <v>706</v>
      </c>
      <c r="E28" s="2" t="s">
        <v>18418</v>
      </c>
      <c r="F28" s="2" t="s">
        <v>182</v>
      </c>
      <c r="G28" s="2" t="s">
        <v>626</v>
      </c>
      <c r="H28" s="4" t="s">
        <v>710</v>
      </c>
    </row>
    <row r="29" spans="1:8" ht="15" customHeight="1">
      <c r="A29" s="2" t="s">
        <v>192</v>
      </c>
      <c r="B29" s="2" t="s">
        <v>193</v>
      </c>
      <c r="C29" s="3">
        <v>13</v>
      </c>
      <c r="D29" s="2" t="s">
        <v>731</v>
      </c>
      <c r="E29" s="2" t="s">
        <v>18419</v>
      </c>
      <c r="F29" s="2" t="s">
        <v>2825</v>
      </c>
      <c r="G29" s="2" t="s">
        <v>892</v>
      </c>
      <c r="H29" s="4" t="s">
        <v>735</v>
      </c>
    </row>
    <row r="30" spans="1:8" ht="15" customHeight="1">
      <c r="A30" s="2" t="s">
        <v>214</v>
      </c>
      <c r="B30" s="2" t="s">
        <v>215</v>
      </c>
      <c r="C30" s="3">
        <v>15</v>
      </c>
      <c r="D30" s="2" t="s">
        <v>751</v>
      </c>
      <c r="E30" s="2" t="s">
        <v>18420</v>
      </c>
      <c r="F30" s="2" t="s">
        <v>1307</v>
      </c>
      <c r="G30" s="2"/>
      <c r="H30" s="4" t="s">
        <v>1089</v>
      </c>
    </row>
    <row r="31" spans="1:8" ht="15" customHeight="1">
      <c r="A31" s="2" t="s">
        <v>214</v>
      </c>
      <c r="B31" s="2" t="s">
        <v>215</v>
      </c>
      <c r="C31" s="3">
        <v>15</v>
      </c>
      <c r="D31" s="2" t="s">
        <v>751</v>
      </c>
      <c r="E31" s="2" t="s">
        <v>18421</v>
      </c>
      <c r="F31" s="2" t="s">
        <v>3918</v>
      </c>
      <c r="G31" s="2"/>
      <c r="H31" s="4" t="s">
        <v>1089</v>
      </c>
    </row>
    <row r="32" spans="1:8" ht="15" customHeight="1">
      <c r="A32" s="2" t="s">
        <v>242</v>
      </c>
      <c r="B32" s="2" t="s">
        <v>243</v>
      </c>
      <c r="C32" s="3">
        <v>17</v>
      </c>
      <c r="D32" s="2" t="s">
        <v>763</v>
      </c>
      <c r="E32" s="2" t="s">
        <v>18422</v>
      </c>
      <c r="F32" s="2" t="s">
        <v>18423</v>
      </c>
      <c r="G32" s="2" t="s">
        <v>980</v>
      </c>
      <c r="H32" s="4" t="s">
        <v>18022</v>
      </c>
    </row>
    <row r="33" spans="1:8" ht="15" customHeight="1">
      <c r="A33" s="2" t="s">
        <v>242</v>
      </c>
      <c r="B33" s="2" t="s">
        <v>243</v>
      </c>
      <c r="C33" s="3">
        <v>17</v>
      </c>
      <c r="D33" s="2" t="s">
        <v>763</v>
      </c>
      <c r="E33" s="2" t="s">
        <v>18424</v>
      </c>
      <c r="F33" s="2" t="s">
        <v>18425</v>
      </c>
      <c r="G33" s="2" t="s">
        <v>1645</v>
      </c>
      <c r="H33" s="4" t="s">
        <v>18022</v>
      </c>
    </row>
    <row r="34" spans="1:8" ht="15" customHeight="1">
      <c r="A34" s="2" t="s">
        <v>242</v>
      </c>
      <c r="B34" s="2" t="s">
        <v>243</v>
      </c>
      <c r="C34" s="3">
        <v>17</v>
      </c>
      <c r="D34" s="2" t="s">
        <v>763</v>
      </c>
      <c r="E34" s="2" t="s">
        <v>18426</v>
      </c>
      <c r="F34" s="2"/>
      <c r="G34" s="2" t="s">
        <v>1083</v>
      </c>
      <c r="H34" s="4" t="s">
        <v>18427</v>
      </c>
    </row>
    <row r="35" spans="1:8" ht="15" customHeight="1">
      <c r="A35" s="2" t="s">
        <v>242</v>
      </c>
      <c r="B35" s="2" t="s">
        <v>243</v>
      </c>
      <c r="C35" s="3">
        <v>17</v>
      </c>
      <c r="D35" s="2" t="s">
        <v>763</v>
      </c>
      <c r="E35" s="2" t="s">
        <v>18428</v>
      </c>
      <c r="F35" s="2" t="s">
        <v>783</v>
      </c>
      <c r="G35" s="2" t="s">
        <v>1083</v>
      </c>
      <c r="H35" s="4" t="s">
        <v>18427</v>
      </c>
    </row>
    <row r="36" spans="1:8" ht="15" customHeight="1">
      <c r="A36" s="2" t="s">
        <v>242</v>
      </c>
      <c r="B36" s="2" t="s">
        <v>243</v>
      </c>
      <c r="C36" s="3">
        <v>17</v>
      </c>
      <c r="D36" s="2" t="s">
        <v>763</v>
      </c>
      <c r="E36" s="2" t="s">
        <v>18429</v>
      </c>
      <c r="F36" s="2"/>
      <c r="G36" s="2" t="s">
        <v>1083</v>
      </c>
      <c r="H36" s="4" t="s">
        <v>18427</v>
      </c>
    </row>
    <row r="37" spans="1:8" ht="15" customHeight="1">
      <c r="A37" s="2" t="s">
        <v>242</v>
      </c>
      <c r="B37" s="2" t="s">
        <v>243</v>
      </c>
      <c r="C37" s="3">
        <v>17</v>
      </c>
      <c r="D37" s="2" t="s">
        <v>763</v>
      </c>
      <c r="E37" s="2" t="s">
        <v>18430</v>
      </c>
      <c r="F37" s="2" t="s">
        <v>1101</v>
      </c>
      <c r="G37" s="2" t="s">
        <v>1083</v>
      </c>
      <c r="H37" s="4" t="s">
        <v>18427</v>
      </c>
    </row>
    <row r="38" spans="1:8" ht="15" customHeight="1">
      <c r="A38" s="2" t="s">
        <v>242</v>
      </c>
      <c r="B38" s="2" t="s">
        <v>243</v>
      </c>
      <c r="C38" s="3">
        <v>17</v>
      </c>
      <c r="D38" s="2" t="s">
        <v>763</v>
      </c>
      <c r="E38" s="2" t="s">
        <v>18431</v>
      </c>
      <c r="F38" s="2"/>
      <c r="G38" s="2" t="s">
        <v>508</v>
      </c>
      <c r="H38" s="4" t="s">
        <v>18427</v>
      </c>
    </row>
    <row r="39" spans="1:8" ht="15" customHeight="1">
      <c r="A39" s="2" t="s">
        <v>242</v>
      </c>
      <c r="B39" s="2" t="s">
        <v>243</v>
      </c>
      <c r="C39" s="3">
        <v>17</v>
      </c>
      <c r="D39" s="2" t="s">
        <v>763</v>
      </c>
      <c r="E39" s="2" t="s">
        <v>18432</v>
      </c>
      <c r="F39" s="2"/>
      <c r="G39" s="2" t="s">
        <v>508</v>
      </c>
      <c r="H39" s="4" t="s">
        <v>18427</v>
      </c>
    </row>
    <row r="40" spans="1:8" ht="15" customHeight="1">
      <c r="A40" s="2" t="s">
        <v>254</v>
      </c>
      <c r="B40" s="2" t="s">
        <v>255</v>
      </c>
      <c r="C40" s="3">
        <v>18</v>
      </c>
      <c r="D40" s="2" t="s">
        <v>800</v>
      </c>
      <c r="E40" s="2" t="s">
        <v>18433</v>
      </c>
      <c r="F40" s="2" t="s">
        <v>2461</v>
      </c>
      <c r="G40" s="2" t="s">
        <v>2664</v>
      </c>
      <c r="H40" s="4" t="s">
        <v>18434</v>
      </c>
    </row>
    <row r="41" spans="1:8" ht="15" customHeight="1">
      <c r="A41" s="2" t="s">
        <v>254</v>
      </c>
      <c r="B41" s="2" t="s">
        <v>255</v>
      </c>
      <c r="C41" s="3">
        <v>18</v>
      </c>
      <c r="D41" s="2" t="s">
        <v>800</v>
      </c>
      <c r="E41" s="2" t="s">
        <v>18383</v>
      </c>
      <c r="F41" s="2" t="s">
        <v>2825</v>
      </c>
      <c r="G41" s="2" t="s">
        <v>1028</v>
      </c>
      <c r="H41" s="4" t="s">
        <v>802</v>
      </c>
    </row>
    <row r="42" spans="1:8" ht="15" customHeight="1">
      <c r="A42" s="2" t="s">
        <v>254</v>
      </c>
      <c r="B42" s="2" t="s">
        <v>255</v>
      </c>
      <c r="C42" s="3">
        <v>18</v>
      </c>
      <c r="D42" s="2" t="s">
        <v>800</v>
      </c>
      <c r="E42" s="2" t="s">
        <v>18435</v>
      </c>
      <c r="F42" s="2" t="s">
        <v>18436</v>
      </c>
      <c r="G42" s="2" t="s">
        <v>686</v>
      </c>
      <c r="H42" s="4" t="s">
        <v>802</v>
      </c>
    </row>
    <row r="43" spans="1:8" ht="15" customHeight="1">
      <c r="A43" s="2" t="s">
        <v>254</v>
      </c>
      <c r="B43" s="2" t="s">
        <v>255</v>
      </c>
      <c r="C43" s="3">
        <v>18</v>
      </c>
      <c r="D43" s="2" t="s">
        <v>800</v>
      </c>
      <c r="E43" s="2" t="s">
        <v>18437</v>
      </c>
      <c r="F43" s="2" t="s">
        <v>18438</v>
      </c>
      <c r="G43" s="2" t="s">
        <v>615</v>
      </c>
      <c r="H43" s="4" t="s">
        <v>18439</v>
      </c>
    </row>
    <row r="44" spans="1:8" ht="15" customHeight="1">
      <c r="A44" s="2" t="s">
        <v>254</v>
      </c>
      <c r="B44" s="2" t="s">
        <v>255</v>
      </c>
      <c r="C44" s="3">
        <v>18</v>
      </c>
      <c r="D44" s="2" t="s">
        <v>800</v>
      </c>
      <c r="E44" s="2" t="s">
        <v>18409</v>
      </c>
      <c r="F44" s="2" t="s">
        <v>18440</v>
      </c>
      <c r="G44" s="2" t="s">
        <v>810</v>
      </c>
      <c r="H44" s="4" t="s">
        <v>802</v>
      </c>
    </row>
    <row r="45" spans="1:8" ht="15" customHeight="1">
      <c r="A45" s="2" t="s">
        <v>254</v>
      </c>
      <c r="B45" s="2" t="s">
        <v>255</v>
      </c>
      <c r="C45" s="3">
        <v>18</v>
      </c>
      <c r="D45" s="2" t="s">
        <v>800</v>
      </c>
      <c r="E45" s="2" t="s">
        <v>18441</v>
      </c>
      <c r="F45" s="2"/>
      <c r="G45" s="2" t="s">
        <v>18442</v>
      </c>
      <c r="H45" s="4" t="s">
        <v>802</v>
      </c>
    </row>
    <row r="46" spans="1:8" ht="15" customHeight="1">
      <c r="A46" s="2" t="s">
        <v>268</v>
      </c>
      <c r="B46" s="2" t="s">
        <v>269</v>
      </c>
      <c r="C46" s="3">
        <v>19</v>
      </c>
      <c r="D46" s="2" t="s">
        <v>819</v>
      </c>
      <c r="E46" s="2" t="s">
        <v>18443</v>
      </c>
      <c r="F46" s="2" t="s">
        <v>274</v>
      </c>
      <c r="G46" s="2" t="s">
        <v>892</v>
      </c>
      <c r="H46" s="4" t="s">
        <v>1244</v>
      </c>
    </row>
    <row r="47" spans="1:8" ht="15" customHeight="1">
      <c r="A47" s="2" t="s">
        <v>268</v>
      </c>
      <c r="B47" s="2" t="s">
        <v>269</v>
      </c>
      <c r="C47" s="3">
        <v>19</v>
      </c>
      <c r="D47" s="2" t="s">
        <v>819</v>
      </c>
      <c r="E47" s="2" t="s">
        <v>18444</v>
      </c>
      <c r="F47" s="2" t="s">
        <v>2726</v>
      </c>
      <c r="G47" s="2" t="s">
        <v>1149</v>
      </c>
      <c r="H47" s="4" t="s">
        <v>1244</v>
      </c>
    </row>
    <row r="48" spans="1:8" ht="15" customHeight="1">
      <c r="A48" s="2" t="s">
        <v>268</v>
      </c>
      <c r="B48" s="2" t="s">
        <v>269</v>
      </c>
      <c r="C48" s="3">
        <v>19</v>
      </c>
      <c r="D48" s="2" t="s">
        <v>819</v>
      </c>
      <c r="E48" s="2" t="s">
        <v>18445</v>
      </c>
      <c r="F48" s="2" t="s">
        <v>274</v>
      </c>
      <c r="G48" s="2" t="s">
        <v>1028</v>
      </c>
      <c r="H48" s="4" t="s">
        <v>280</v>
      </c>
    </row>
    <row r="49" spans="1:8" ht="15" customHeight="1">
      <c r="A49" s="2" t="s">
        <v>268</v>
      </c>
      <c r="B49" s="2" t="s">
        <v>269</v>
      </c>
      <c r="C49" s="3">
        <v>19</v>
      </c>
      <c r="D49" s="2" t="s">
        <v>819</v>
      </c>
      <c r="E49" s="2" t="s">
        <v>18446</v>
      </c>
      <c r="F49" s="2" t="s">
        <v>2726</v>
      </c>
      <c r="G49" s="2" t="s">
        <v>529</v>
      </c>
      <c r="H49" s="4" t="s">
        <v>1244</v>
      </c>
    </row>
    <row r="50" spans="1:8" ht="15" customHeight="1">
      <c r="A50" s="2" t="s">
        <v>281</v>
      </c>
      <c r="B50" s="2" t="s">
        <v>282</v>
      </c>
      <c r="C50" s="3">
        <v>20</v>
      </c>
      <c r="D50" s="2" t="s">
        <v>826</v>
      </c>
      <c r="E50" s="2" t="s">
        <v>18447</v>
      </c>
      <c r="F50" s="2" t="s">
        <v>18448</v>
      </c>
      <c r="G50" s="6" t="s">
        <v>7273</v>
      </c>
      <c r="H50" s="4" t="s">
        <v>3972</v>
      </c>
    </row>
    <row r="51" spans="1:8" ht="15" customHeight="1">
      <c r="A51" s="2" t="s">
        <v>281</v>
      </c>
      <c r="B51" s="2" t="s">
        <v>282</v>
      </c>
      <c r="C51" s="3">
        <v>20</v>
      </c>
      <c r="D51" s="2" t="s">
        <v>826</v>
      </c>
      <c r="E51" s="2" t="s">
        <v>18449</v>
      </c>
      <c r="F51" s="2" t="s">
        <v>2461</v>
      </c>
      <c r="G51" s="6" t="s">
        <v>18450</v>
      </c>
      <c r="H51" s="4" t="s">
        <v>18451</v>
      </c>
    </row>
    <row r="52" spans="1:8" ht="15" customHeight="1">
      <c r="A52" s="2" t="s">
        <v>281</v>
      </c>
      <c r="B52" s="2" t="s">
        <v>282</v>
      </c>
      <c r="C52" s="3">
        <v>20</v>
      </c>
      <c r="D52" s="2" t="s">
        <v>826</v>
      </c>
      <c r="E52" s="2" t="s">
        <v>18452</v>
      </c>
      <c r="F52" s="2" t="s">
        <v>1101</v>
      </c>
      <c r="G52" s="6" t="s">
        <v>18453</v>
      </c>
      <c r="H52" s="4" t="s">
        <v>18454</v>
      </c>
    </row>
    <row r="53" spans="1:8" ht="15" customHeight="1">
      <c r="A53" s="2" t="s">
        <v>342</v>
      </c>
      <c r="B53" s="2" t="s">
        <v>343</v>
      </c>
      <c r="C53" s="3">
        <v>25</v>
      </c>
      <c r="D53" s="2" t="s">
        <v>859</v>
      </c>
      <c r="E53" s="2" t="s">
        <v>18445</v>
      </c>
      <c r="F53" s="2" t="s">
        <v>274</v>
      </c>
      <c r="G53" s="2" t="s">
        <v>1028</v>
      </c>
      <c r="H53" s="4" t="s">
        <v>350</v>
      </c>
    </row>
    <row r="54" spans="1:8" ht="15" customHeight="1">
      <c r="A54" s="2" t="s">
        <v>342</v>
      </c>
      <c r="B54" s="2" t="s">
        <v>343</v>
      </c>
      <c r="C54" s="3">
        <v>25</v>
      </c>
      <c r="D54" s="2" t="s">
        <v>859</v>
      </c>
      <c r="E54" s="2" t="s">
        <v>18444</v>
      </c>
      <c r="F54" s="2" t="s">
        <v>2726</v>
      </c>
      <c r="G54" s="2" t="s">
        <v>529</v>
      </c>
      <c r="H54" s="4" t="s">
        <v>350</v>
      </c>
    </row>
    <row r="55" spans="1:8" ht="15" customHeight="1">
      <c r="A55" s="2" t="s">
        <v>342</v>
      </c>
      <c r="B55" s="2" t="s">
        <v>343</v>
      </c>
      <c r="C55" s="3">
        <v>25</v>
      </c>
      <c r="D55" s="2" t="s">
        <v>859</v>
      </c>
      <c r="E55" s="2" t="s">
        <v>18455</v>
      </c>
      <c r="F55" s="2" t="s">
        <v>18456</v>
      </c>
      <c r="G55" s="2" t="s">
        <v>722</v>
      </c>
      <c r="H55" s="4" t="s">
        <v>350</v>
      </c>
    </row>
    <row r="56" spans="1:8" ht="15" customHeight="1">
      <c r="A56" s="2" t="s">
        <v>370</v>
      </c>
      <c r="B56" s="2" t="s">
        <v>371</v>
      </c>
      <c r="C56" s="3">
        <v>28</v>
      </c>
      <c r="D56" s="2" t="s">
        <v>884</v>
      </c>
      <c r="E56" s="2" t="s">
        <v>18444</v>
      </c>
      <c r="F56" s="2" t="s">
        <v>2726</v>
      </c>
      <c r="G56" s="2" t="s">
        <v>756</v>
      </c>
      <c r="H56" s="4" t="s">
        <v>1254</v>
      </c>
    </row>
  </sheetData>
  <autoFilter ref="A2:H56" xr:uid="{00000000-0009-0000-0000-00000E000000}"/>
  <mergeCells count="1">
    <mergeCell ref="A1:H1"/>
  </mergeCells>
  <hyperlinks>
    <hyperlink ref="H3" r:id="rId1" location=":~:text=The%20BSID%20Medal%20for%20Contributions,dermatologist%20at%20Guy's%20and%20St." xr:uid="{00000000-0004-0000-0E00-000000000000}"/>
    <hyperlink ref="H4" r:id="rId2" xr:uid="{00000000-0004-0000-0E00-000001000000}"/>
    <hyperlink ref="H5" r:id="rId3" xr:uid="{00000000-0004-0000-0E00-000002000000}"/>
    <hyperlink ref="H6" r:id="rId4" xr:uid="{00000000-0004-0000-0E00-000003000000}"/>
    <hyperlink ref="H7" r:id="rId5" xr:uid="{00000000-0004-0000-0E00-000004000000}"/>
    <hyperlink ref="H8" r:id="rId6" xr:uid="{00000000-0004-0000-0E00-000005000000}"/>
    <hyperlink ref="H9" r:id="rId7" xr:uid="{00000000-0004-0000-0E00-000006000000}"/>
    <hyperlink ref="H10" r:id="rId8" xr:uid="{00000000-0004-0000-0E00-000007000000}"/>
    <hyperlink ref="H11" r:id="rId9" xr:uid="{00000000-0004-0000-0E00-000008000000}"/>
    <hyperlink ref="H12" r:id="rId10" location=":~:text=He%20has%20received%209%20national,work%20on%20CYLD%20cutaneous%20syndrome." xr:uid="{00000000-0004-0000-0E00-000009000000}"/>
    <hyperlink ref="H13" r:id="rId11" xr:uid="{00000000-0004-0000-0E00-00000A000000}"/>
    <hyperlink ref="H14" r:id="rId12" xr:uid="{00000000-0004-0000-0E00-00000B000000}"/>
    <hyperlink ref="H15" r:id="rId13" xr:uid="{00000000-0004-0000-0E00-00000C000000}"/>
    <hyperlink ref="H16" r:id="rId14" xr:uid="{00000000-0004-0000-0E00-00000D000000}"/>
    <hyperlink ref="H17" r:id="rId15" xr:uid="{00000000-0004-0000-0E00-00000E000000}"/>
    <hyperlink ref="H18" r:id="rId16" xr:uid="{00000000-0004-0000-0E00-00000F000000}"/>
    <hyperlink ref="H19" r:id="rId17" xr:uid="{00000000-0004-0000-0E00-000010000000}"/>
    <hyperlink ref="H20" r:id="rId18" xr:uid="{00000000-0004-0000-0E00-000011000000}"/>
    <hyperlink ref="H21" r:id="rId19" xr:uid="{00000000-0004-0000-0E00-000012000000}"/>
    <hyperlink ref="H22" r:id="rId20" xr:uid="{00000000-0004-0000-0E00-000013000000}"/>
    <hyperlink ref="H23" r:id="rId21" location="id_sixth" xr:uid="{00000000-0004-0000-0E00-000014000000}"/>
    <hyperlink ref="H24" r:id="rId22" location="id_sixth" xr:uid="{00000000-0004-0000-0E00-000015000000}"/>
    <hyperlink ref="H25" r:id="rId23" location="id_sixth" xr:uid="{00000000-0004-0000-0E00-000016000000}"/>
    <hyperlink ref="H26" r:id="rId24" xr:uid="{00000000-0004-0000-0E00-000017000000}"/>
    <hyperlink ref="H27" r:id="rId25" location="id_sixth" xr:uid="{00000000-0004-0000-0E00-000018000000}"/>
    <hyperlink ref="H28" r:id="rId26" location="id_sixth" xr:uid="{00000000-0004-0000-0E00-000019000000}"/>
    <hyperlink ref="H29" r:id="rId27" xr:uid="{00000000-0004-0000-0E00-00001A000000}"/>
    <hyperlink ref="H30" r:id="rId28" xr:uid="{00000000-0004-0000-0E00-00001B000000}"/>
    <hyperlink ref="H31" r:id="rId29" xr:uid="{00000000-0004-0000-0E00-00001C000000}"/>
    <hyperlink ref="H32" r:id="rId30" xr:uid="{00000000-0004-0000-0E00-00001D000000}"/>
    <hyperlink ref="H33" r:id="rId31" xr:uid="{00000000-0004-0000-0E00-00001E000000}"/>
    <hyperlink ref="H34" r:id="rId32" location="patient-awards" xr:uid="{00000000-0004-0000-0E00-00001F000000}"/>
    <hyperlink ref="H35" r:id="rId33" location="patient-awards" xr:uid="{00000000-0004-0000-0E00-000020000000}"/>
    <hyperlink ref="H36" r:id="rId34" location="patient-awards" xr:uid="{00000000-0004-0000-0E00-000021000000}"/>
    <hyperlink ref="H37" r:id="rId35" location="patient-awards" xr:uid="{00000000-0004-0000-0E00-000022000000}"/>
    <hyperlink ref="H38" r:id="rId36" location="patient-awards" xr:uid="{00000000-0004-0000-0E00-000023000000}"/>
    <hyperlink ref="H39" r:id="rId37" location="patient-awards" xr:uid="{00000000-0004-0000-0E00-000024000000}"/>
    <hyperlink ref="H40" r:id="rId38" xr:uid="{00000000-0004-0000-0E00-000025000000}"/>
    <hyperlink ref="H41" r:id="rId39" xr:uid="{00000000-0004-0000-0E00-000026000000}"/>
    <hyperlink ref="H42" r:id="rId40" xr:uid="{00000000-0004-0000-0E00-000027000000}"/>
    <hyperlink ref="H43" r:id="rId41" xr:uid="{00000000-0004-0000-0E00-000028000000}"/>
    <hyperlink ref="H44" r:id="rId42" xr:uid="{00000000-0004-0000-0E00-000029000000}"/>
    <hyperlink ref="H45" r:id="rId43" xr:uid="{00000000-0004-0000-0E00-00002A000000}"/>
    <hyperlink ref="H46" r:id="rId44" xr:uid="{00000000-0004-0000-0E00-00002B000000}"/>
    <hyperlink ref="H47" r:id="rId45" xr:uid="{00000000-0004-0000-0E00-00002C000000}"/>
    <hyperlink ref="H48" r:id="rId46" xr:uid="{00000000-0004-0000-0E00-00002D000000}"/>
    <hyperlink ref="H49" r:id="rId47" xr:uid="{00000000-0004-0000-0E00-00002E000000}"/>
    <hyperlink ref="H50" r:id="rId48" xr:uid="{00000000-0004-0000-0E00-00002F000000}"/>
    <hyperlink ref="H51" r:id="rId49" xr:uid="{00000000-0004-0000-0E00-000030000000}"/>
    <hyperlink ref="H52" r:id="rId50" location=":~:text=Dr%20Cathal%20O'Conor%2C%20INFANT,College%20of%20Physicians%20of%20Ireland." xr:uid="{00000000-0004-0000-0E00-000031000000}"/>
    <hyperlink ref="H53" r:id="rId51" xr:uid="{00000000-0004-0000-0E00-000032000000}"/>
    <hyperlink ref="H54" r:id="rId52" xr:uid="{00000000-0004-0000-0E00-000033000000}"/>
    <hyperlink ref="H55" r:id="rId53" xr:uid="{00000000-0004-0000-0E00-000034000000}"/>
    <hyperlink ref="H56" r:id="rId54" xr:uid="{00000000-0004-0000-0E00-000035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L6"/>
  <sheetViews>
    <sheetView showGridLines="0" workbookViewId="0">
      <pane xSplit="4" ySplit="2" topLeftCell="E3" activePane="bottomRight" state="frozen"/>
      <selection pane="bottomRight" activeCell="G34" sqref="G34"/>
      <selection pane="bottomLeft" activeCell="A3" sqref="A3"/>
      <selection pane="topRight" activeCell="E1" sqref="E1"/>
    </sheetView>
  </sheetViews>
  <sheetFormatPr defaultRowHeight="14.45"/>
  <cols>
    <col min="1" max="3" width="12.7109375" customWidth="1"/>
    <col min="4" max="10" width="25.7109375" customWidth="1"/>
    <col min="11" max="11" width="18.7109375" customWidth="1"/>
    <col min="12" max="12" width="15.7109375" customWidth="1"/>
  </cols>
  <sheetData>
    <row r="1" spans="1:12" ht="27" customHeight="1">
      <c r="A1" s="34" t="s">
        <v>18457</v>
      </c>
      <c r="B1" s="35"/>
      <c r="C1" s="35"/>
      <c r="D1" s="35"/>
      <c r="E1" s="35"/>
      <c r="F1" s="35"/>
      <c r="G1" s="35"/>
      <c r="H1" s="35"/>
      <c r="I1" s="35"/>
      <c r="J1" s="35"/>
      <c r="K1" s="35"/>
      <c r="L1" s="36"/>
    </row>
    <row r="2" spans="1:12" s="16" customFormat="1" ht="21.95" customHeight="1">
      <c r="A2" s="17" t="s">
        <v>1</v>
      </c>
      <c r="B2" s="17" t="s">
        <v>2</v>
      </c>
      <c r="C2" s="17" t="s">
        <v>3</v>
      </c>
      <c r="D2" s="17" t="s">
        <v>6</v>
      </c>
      <c r="E2" s="17" t="s">
        <v>18458</v>
      </c>
      <c r="F2" s="17" t="s">
        <v>18459</v>
      </c>
      <c r="G2" s="17" t="s">
        <v>18460</v>
      </c>
      <c r="H2" s="17" t="s">
        <v>18461</v>
      </c>
      <c r="I2" s="17" t="s">
        <v>18462</v>
      </c>
      <c r="J2" s="17" t="s">
        <v>18463</v>
      </c>
      <c r="K2" s="17" t="s">
        <v>18464</v>
      </c>
      <c r="L2" s="17" t="s">
        <v>23</v>
      </c>
    </row>
    <row r="3" spans="1:12" s="8" customFormat="1" ht="15" customHeight="1">
      <c r="A3" s="18" t="s">
        <v>24</v>
      </c>
      <c r="B3" s="18" t="s">
        <v>25</v>
      </c>
      <c r="C3" s="23">
        <v>1</v>
      </c>
      <c r="D3" s="18" t="s">
        <v>504</v>
      </c>
      <c r="E3" s="18" t="s">
        <v>18465</v>
      </c>
      <c r="F3" s="18" t="s">
        <v>18466</v>
      </c>
      <c r="G3" s="18" t="s">
        <v>18467</v>
      </c>
      <c r="H3" s="18" t="s">
        <v>18468</v>
      </c>
      <c r="I3" s="18" t="s">
        <v>18469</v>
      </c>
      <c r="J3" s="18" t="s">
        <v>18470</v>
      </c>
      <c r="K3" s="24">
        <v>42677</v>
      </c>
      <c r="L3" s="25" t="s">
        <v>18471</v>
      </c>
    </row>
    <row r="4" spans="1:12" s="8" customFormat="1" ht="15" customHeight="1">
      <c r="A4" s="18" t="s">
        <v>24</v>
      </c>
      <c r="B4" s="18" t="s">
        <v>25</v>
      </c>
      <c r="C4" s="23">
        <v>1</v>
      </c>
      <c r="D4" s="18" t="s">
        <v>504</v>
      </c>
      <c r="E4" s="18" t="s">
        <v>18472</v>
      </c>
      <c r="F4" s="18" t="s">
        <v>18473</v>
      </c>
      <c r="G4" s="18" t="s">
        <v>18474</v>
      </c>
      <c r="H4" s="18" t="s">
        <v>18475</v>
      </c>
      <c r="I4" s="18" t="s">
        <v>18476</v>
      </c>
      <c r="J4" s="18" t="s">
        <v>18477</v>
      </c>
      <c r="K4" s="24">
        <v>42822</v>
      </c>
      <c r="L4" s="25" t="s">
        <v>18478</v>
      </c>
    </row>
    <row r="5" spans="1:12" s="8" customFormat="1" ht="15" customHeight="1">
      <c r="A5" s="18" t="s">
        <v>24</v>
      </c>
      <c r="B5" s="18" t="s">
        <v>25</v>
      </c>
      <c r="C5" s="23">
        <v>1</v>
      </c>
      <c r="D5" s="18" t="s">
        <v>504</v>
      </c>
      <c r="E5" s="18" t="s">
        <v>18479</v>
      </c>
      <c r="F5" s="18" t="s">
        <v>18480</v>
      </c>
      <c r="G5" s="18" t="s">
        <v>18467</v>
      </c>
      <c r="H5" s="18" t="s">
        <v>18468</v>
      </c>
      <c r="I5" s="18" t="s">
        <v>18481</v>
      </c>
      <c r="J5" s="18" t="s">
        <v>18482</v>
      </c>
      <c r="K5" s="24">
        <v>42684</v>
      </c>
      <c r="L5" s="25" t="s">
        <v>18483</v>
      </c>
    </row>
    <row r="6" spans="1:12" s="8" customFormat="1" ht="15" customHeight="1">
      <c r="A6" s="18" t="s">
        <v>24</v>
      </c>
      <c r="B6" s="18" t="s">
        <v>25</v>
      </c>
      <c r="C6" s="23">
        <v>1</v>
      </c>
      <c r="D6" s="18" t="s">
        <v>504</v>
      </c>
      <c r="E6" s="18" t="s">
        <v>18484</v>
      </c>
      <c r="F6" s="18" t="s">
        <v>18485</v>
      </c>
      <c r="G6" s="18" t="s">
        <v>18486</v>
      </c>
      <c r="H6" s="18" t="s">
        <v>18487</v>
      </c>
      <c r="I6" s="18" t="s">
        <v>18488</v>
      </c>
      <c r="J6" s="18" t="s">
        <v>18489</v>
      </c>
      <c r="K6" s="24">
        <v>37181</v>
      </c>
      <c r="L6" s="25" t="s">
        <v>18490</v>
      </c>
    </row>
  </sheetData>
  <autoFilter ref="A2:L6" xr:uid="{00000000-0009-0000-0000-00000F000000}"/>
  <mergeCells count="1">
    <mergeCell ref="A1:L1"/>
  </mergeCells>
  <hyperlinks>
    <hyperlink ref="L3" r:id="rId1" xr:uid="{00000000-0004-0000-0F00-000000000000}"/>
    <hyperlink ref="L4" r:id="rId2" xr:uid="{00000000-0004-0000-0F00-000001000000}"/>
    <hyperlink ref="L5" r:id="rId3" xr:uid="{00000000-0004-0000-0F00-000002000000}"/>
    <hyperlink ref="L6" r:id="rId4" xr:uid="{00000000-0004-0000-0F00-000003000000}"/>
  </hyperlinks>
  <pageMargins left="0.7" right="0.7" top="0.75" bottom="0.75" header="0.3" footer="0.3"/>
  <pageSetup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330"/>
  <sheetViews>
    <sheetView showGridLines="0" zoomScaleNormal="100" workbookViewId="0">
      <pane xSplit="8" ySplit="2" topLeftCell="I3" activePane="bottomRight" state="frozen"/>
      <selection pane="bottomRight" activeCell="I3" sqref="I3"/>
      <selection pane="bottomLeft" activeCell="A3" sqref="A3"/>
      <selection pane="topRight" activeCell="I1" sqref="I1"/>
    </sheetView>
  </sheetViews>
  <sheetFormatPr defaultRowHeight="14.45"/>
  <cols>
    <col min="1" max="4" width="15.5703125" customWidth="1"/>
    <col min="5" max="6" width="11.85546875" customWidth="1"/>
    <col min="7" max="8" width="25.5703125" customWidth="1"/>
    <col min="9" max="9" width="15.7109375" customWidth="1"/>
    <col min="10" max="10" width="75.7109375" customWidth="1"/>
  </cols>
  <sheetData>
    <row r="1" spans="1:10" ht="27">
      <c r="A1" s="32" t="s">
        <v>18491</v>
      </c>
      <c r="B1" s="37"/>
      <c r="C1" s="37"/>
      <c r="D1" s="37"/>
      <c r="E1" s="37"/>
      <c r="F1" s="37"/>
      <c r="G1" s="37"/>
      <c r="H1" s="37"/>
      <c r="I1" s="37"/>
      <c r="J1" s="37"/>
    </row>
    <row r="2" spans="1:10" s="16" customFormat="1" ht="20.100000000000001" customHeight="1">
      <c r="A2" s="15" t="s">
        <v>18492</v>
      </c>
      <c r="B2" s="15" t="s">
        <v>18493</v>
      </c>
      <c r="C2" s="15" t="s">
        <v>18494</v>
      </c>
      <c r="D2" s="15" t="s">
        <v>18495</v>
      </c>
      <c r="E2" s="15" t="s">
        <v>18496</v>
      </c>
      <c r="F2" s="15" t="s">
        <v>18497</v>
      </c>
      <c r="G2" s="15" t="s">
        <v>18498</v>
      </c>
      <c r="H2" s="15" t="s">
        <v>18499</v>
      </c>
      <c r="I2" s="15" t="s">
        <v>18500</v>
      </c>
      <c r="J2" s="15" t="s">
        <v>18501</v>
      </c>
    </row>
    <row r="3" spans="1:10" ht="15" customHeight="1">
      <c r="A3" s="2" t="s">
        <v>24</v>
      </c>
      <c r="B3" s="2" t="s">
        <v>25</v>
      </c>
      <c r="C3" s="2" t="s">
        <v>112</v>
      </c>
      <c r="D3" s="2" t="s">
        <v>113</v>
      </c>
      <c r="E3" s="3">
        <v>1</v>
      </c>
      <c r="F3" s="3">
        <v>7</v>
      </c>
      <c r="G3" s="2" t="s">
        <v>504</v>
      </c>
      <c r="H3" s="2" t="s">
        <v>604</v>
      </c>
      <c r="I3" s="2" t="s">
        <v>18502</v>
      </c>
      <c r="J3" s="2" t="s">
        <v>506</v>
      </c>
    </row>
    <row r="4" spans="1:10" ht="15" customHeight="1">
      <c r="A4" s="2" t="s">
        <v>165</v>
      </c>
      <c r="B4" s="2" t="s">
        <v>166</v>
      </c>
      <c r="C4" s="2" t="s">
        <v>98</v>
      </c>
      <c r="D4" s="2" t="s">
        <v>99</v>
      </c>
      <c r="E4" s="3">
        <v>11</v>
      </c>
      <c r="F4" s="3">
        <v>6</v>
      </c>
      <c r="G4" s="2" t="s">
        <v>693</v>
      </c>
      <c r="H4" s="2" t="s">
        <v>592</v>
      </c>
      <c r="I4" s="2" t="s">
        <v>18502</v>
      </c>
      <c r="J4" s="2" t="s">
        <v>104</v>
      </c>
    </row>
    <row r="5" spans="1:10" ht="15" customHeight="1">
      <c r="A5" s="2" t="s">
        <v>165</v>
      </c>
      <c r="B5" s="2" t="s">
        <v>166</v>
      </c>
      <c r="C5" s="2" t="s">
        <v>151</v>
      </c>
      <c r="D5" s="2" t="s">
        <v>152</v>
      </c>
      <c r="E5" s="3">
        <v>11</v>
      </c>
      <c r="F5" s="3">
        <v>10</v>
      </c>
      <c r="G5" s="2" t="s">
        <v>693</v>
      </c>
      <c r="H5" s="2" t="s">
        <v>683</v>
      </c>
      <c r="I5" s="2" t="s">
        <v>18502</v>
      </c>
      <c r="J5" s="2" t="s">
        <v>104</v>
      </c>
    </row>
    <row r="6" spans="1:10" ht="15" customHeight="1">
      <c r="A6" s="2" t="s">
        <v>165</v>
      </c>
      <c r="B6" s="2" t="s">
        <v>166</v>
      </c>
      <c r="C6" s="2" t="s">
        <v>176</v>
      </c>
      <c r="D6" s="2" t="s">
        <v>177</v>
      </c>
      <c r="E6" s="3">
        <v>11</v>
      </c>
      <c r="F6" s="3">
        <v>12</v>
      </c>
      <c r="G6" s="2" t="s">
        <v>693</v>
      </c>
      <c r="H6" s="2" t="s">
        <v>706</v>
      </c>
      <c r="I6" s="2" t="s">
        <v>18502</v>
      </c>
      <c r="J6" s="2" t="s">
        <v>104</v>
      </c>
    </row>
    <row r="7" spans="1:10" ht="15" customHeight="1">
      <c r="A7" s="2" t="s">
        <v>165</v>
      </c>
      <c r="B7" s="2" t="s">
        <v>166</v>
      </c>
      <c r="C7" s="2" t="s">
        <v>294</v>
      </c>
      <c r="D7" s="2" t="s">
        <v>295</v>
      </c>
      <c r="E7" s="3">
        <v>11</v>
      </c>
      <c r="F7" s="3">
        <v>21</v>
      </c>
      <c r="G7" s="2" t="s">
        <v>693</v>
      </c>
      <c r="H7" s="2" t="s">
        <v>831</v>
      </c>
      <c r="I7" s="2" t="s">
        <v>18502</v>
      </c>
      <c r="J7" s="2" t="s">
        <v>104</v>
      </c>
    </row>
    <row r="8" spans="1:10" ht="15" customHeight="1">
      <c r="A8" s="2" t="s">
        <v>165</v>
      </c>
      <c r="B8" s="2" t="s">
        <v>166</v>
      </c>
      <c r="C8" s="2" t="s">
        <v>98</v>
      </c>
      <c r="D8" s="2" t="s">
        <v>99</v>
      </c>
      <c r="E8" s="3">
        <v>11</v>
      </c>
      <c r="F8" s="3">
        <v>6</v>
      </c>
      <c r="G8" s="2" t="s">
        <v>693</v>
      </c>
      <c r="H8" s="2" t="s">
        <v>592</v>
      </c>
      <c r="I8" s="2" t="s">
        <v>18502</v>
      </c>
      <c r="J8" s="2" t="s">
        <v>598</v>
      </c>
    </row>
    <row r="9" spans="1:10" ht="15" customHeight="1">
      <c r="A9" s="2" t="s">
        <v>176</v>
      </c>
      <c r="B9" s="2" t="s">
        <v>177</v>
      </c>
      <c r="C9" s="2" t="s">
        <v>242</v>
      </c>
      <c r="D9" s="2" t="s">
        <v>243</v>
      </c>
      <c r="E9" s="3">
        <v>12</v>
      </c>
      <c r="F9" s="3">
        <v>17</v>
      </c>
      <c r="G9" s="2" t="s">
        <v>706</v>
      </c>
      <c r="H9" s="2" t="s">
        <v>763</v>
      </c>
      <c r="I9" s="2" t="s">
        <v>18502</v>
      </c>
      <c r="J9" s="2" t="s">
        <v>247</v>
      </c>
    </row>
    <row r="10" spans="1:10" ht="15" customHeight="1">
      <c r="A10" s="2" t="s">
        <v>176</v>
      </c>
      <c r="B10" s="2" t="s">
        <v>177</v>
      </c>
      <c r="C10" s="2" t="s">
        <v>98</v>
      </c>
      <c r="D10" s="2" t="s">
        <v>99</v>
      </c>
      <c r="E10" s="3">
        <v>12</v>
      </c>
      <c r="F10" s="3">
        <v>6</v>
      </c>
      <c r="G10" s="2" t="s">
        <v>706</v>
      </c>
      <c r="H10" s="2" t="s">
        <v>592</v>
      </c>
      <c r="I10" s="2" t="s">
        <v>18502</v>
      </c>
      <c r="J10" s="2" t="s">
        <v>104</v>
      </c>
    </row>
    <row r="11" spans="1:10" ht="15" customHeight="1">
      <c r="A11" s="2" t="s">
        <v>176</v>
      </c>
      <c r="B11" s="2" t="s">
        <v>177</v>
      </c>
      <c r="C11" s="2" t="s">
        <v>151</v>
      </c>
      <c r="D11" s="2" t="s">
        <v>152</v>
      </c>
      <c r="E11" s="3">
        <v>12</v>
      </c>
      <c r="F11" s="3">
        <v>10</v>
      </c>
      <c r="G11" s="2" t="s">
        <v>706</v>
      </c>
      <c r="H11" s="2" t="s">
        <v>683</v>
      </c>
      <c r="I11" s="2" t="s">
        <v>18502</v>
      </c>
      <c r="J11" s="2" t="s">
        <v>104</v>
      </c>
    </row>
    <row r="12" spans="1:10" ht="15" customHeight="1">
      <c r="A12" s="2" t="s">
        <v>176</v>
      </c>
      <c r="B12" s="2" t="s">
        <v>177</v>
      </c>
      <c r="C12" s="2" t="s">
        <v>165</v>
      </c>
      <c r="D12" s="2" t="s">
        <v>166</v>
      </c>
      <c r="E12" s="3">
        <v>12</v>
      </c>
      <c r="F12" s="3">
        <v>11</v>
      </c>
      <c r="G12" s="2" t="s">
        <v>706</v>
      </c>
      <c r="H12" s="2" t="s">
        <v>693</v>
      </c>
      <c r="I12" s="2" t="s">
        <v>18502</v>
      </c>
      <c r="J12" s="2" t="s">
        <v>104</v>
      </c>
    </row>
    <row r="13" spans="1:10" ht="15" customHeight="1">
      <c r="A13" s="2" t="s">
        <v>176</v>
      </c>
      <c r="B13" s="2" t="s">
        <v>177</v>
      </c>
      <c r="C13" s="2" t="s">
        <v>294</v>
      </c>
      <c r="D13" s="2" t="s">
        <v>295</v>
      </c>
      <c r="E13" s="3">
        <v>12</v>
      </c>
      <c r="F13" s="3">
        <v>21</v>
      </c>
      <c r="G13" s="2" t="s">
        <v>706</v>
      </c>
      <c r="H13" s="2" t="s">
        <v>831</v>
      </c>
      <c r="I13" s="2" t="s">
        <v>18502</v>
      </c>
      <c r="J13" s="2" t="s">
        <v>104</v>
      </c>
    </row>
    <row r="14" spans="1:10" ht="15" customHeight="1">
      <c r="A14" s="2" t="s">
        <v>176</v>
      </c>
      <c r="B14" s="2" t="s">
        <v>177</v>
      </c>
      <c r="C14" s="2" t="s">
        <v>281</v>
      </c>
      <c r="D14" s="2" t="s">
        <v>282</v>
      </c>
      <c r="E14" s="3">
        <v>12</v>
      </c>
      <c r="F14" s="3">
        <v>20</v>
      </c>
      <c r="G14" s="2" t="s">
        <v>706</v>
      </c>
      <c r="H14" s="2" t="s">
        <v>826</v>
      </c>
      <c r="I14" s="2" t="s">
        <v>18502</v>
      </c>
      <c r="J14" s="2" t="s">
        <v>286</v>
      </c>
    </row>
    <row r="15" spans="1:10" ht="15" customHeight="1">
      <c r="A15" s="2" t="s">
        <v>488</v>
      </c>
      <c r="B15" s="2" t="s">
        <v>489</v>
      </c>
      <c r="C15" s="2" t="s">
        <v>268</v>
      </c>
      <c r="D15" s="2" t="s">
        <v>269</v>
      </c>
      <c r="E15" s="3">
        <v>38</v>
      </c>
      <c r="F15" s="3">
        <v>19</v>
      </c>
      <c r="G15" s="2" t="s">
        <v>961</v>
      </c>
      <c r="H15" s="2" t="s">
        <v>819</v>
      </c>
      <c r="I15" s="2" t="s">
        <v>18502</v>
      </c>
      <c r="J15" s="2" t="s">
        <v>506</v>
      </c>
    </row>
    <row r="16" spans="1:10" ht="15" customHeight="1">
      <c r="A16" s="2" t="s">
        <v>192</v>
      </c>
      <c r="B16" s="2" t="s">
        <v>193</v>
      </c>
      <c r="C16" s="2" t="s">
        <v>268</v>
      </c>
      <c r="D16" s="2" t="s">
        <v>269</v>
      </c>
      <c r="E16" s="3">
        <v>13</v>
      </c>
      <c r="F16" s="3">
        <v>19</v>
      </c>
      <c r="G16" s="2" t="s">
        <v>731</v>
      </c>
      <c r="H16" s="2" t="s">
        <v>819</v>
      </c>
      <c r="I16" s="2" t="s">
        <v>18502</v>
      </c>
      <c r="J16" s="2" t="s">
        <v>733</v>
      </c>
    </row>
    <row r="17" spans="1:10" ht="15" customHeight="1">
      <c r="A17" s="2" t="s">
        <v>192</v>
      </c>
      <c r="B17" s="2" t="s">
        <v>193</v>
      </c>
      <c r="C17" s="2" t="s">
        <v>342</v>
      </c>
      <c r="D17" s="2" t="s">
        <v>343</v>
      </c>
      <c r="E17" s="3">
        <v>13</v>
      </c>
      <c r="F17" s="3">
        <v>25</v>
      </c>
      <c r="G17" s="2" t="s">
        <v>731</v>
      </c>
      <c r="H17" s="2" t="s">
        <v>859</v>
      </c>
      <c r="I17" s="2" t="s">
        <v>18502</v>
      </c>
      <c r="J17" s="2" t="s">
        <v>733</v>
      </c>
    </row>
    <row r="18" spans="1:10" ht="15" customHeight="1">
      <c r="A18" s="2" t="s">
        <v>192</v>
      </c>
      <c r="B18" s="2" t="s">
        <v>193</v>
      </c>
      <c r="C18" s="2" t="s">
        <v>24</v>
      </c>
      <c r="D18" s="2" t="s">
        <v>25</v>
      </c>
      <c r="E18" s="3">
        <v>13</v>
      </c>
      <c r="F18" s="3">
        <v>1</v>
      </c>
      <c r="G18" s="2" t="s">
        <v>731</v>
      </c>
      <c r="H18" s="2" t="s">
        <v>504</v>
      </c>
      <c r="I18" s="2" t="s">
        <v>18502</v>
      </c>
      <c r="J18" s="2" t="s">
        <v>274</v>
      </c>
    </row>
    <row r="19" spans="1:10" ht="15" customHeight="1">
      <c r="A19" s="2" t="s">
        <v>192</v>
      </c>
      <c r="B19" s="2" t="s">
        <v>193</v>
      </c>
      <c r="C19" s="2" t="s">
        <v>112</v>
      </c>
      <c r="D19" s="2" t="s">
        <v>113</v>
      </c>
      <c r="E19" s="3">
        <v>13</v>
      </c>
      <c r="F19" s="3">
        <v>7</v>
      </c>
      <c r="G19" s="2" t="s">
        <v>731</v>
      </c>
      <c r="H19" s="2" t="s">
        <v>604</v>
      </c>
      <c r="I19" s="2" t="s">
        <v>18502</v>
      </c>
      <c r="J19" s="2" t="s">
        <v>274</v>
      </c>
    </row>
    <row r="20" spans="1:10" ht="15" customHeight="1">
      <c r="A20" s="2" t="s">
        <v>192</v>
      </c>
      <c r="B20" s="2" t="s">
        <v>193</v>
      </c>
      <c r="C20" s="2" t="s">
        <v>268</v>
      </c>
      <c r="D20" s="2" t="s">
        <v>269</v>
      </c>
      <c r="E20" s="3">
        <v>13</v>
      </c>
      <c r="F20" s="3">
        <v>19</v>
      </c>
      <c r="G20" s="2" t="s">
        <v>731</v>
      </c>
      <c r="H20" s="2" t="s">
        <v>819</v>
      </c>
      <c r="I20" s="2" t="s">
        <v>18502</v>
      </c>
      <c r="J20" s="2" t="s">
        <v>274</v>
      </c>
    </row>
    <row r="21" spans="1:10" ht="15" customHeight="1">
      <c r="A21" s="2" t="s">
        <v>192</v>
      </c>
      <c r="B21" s="2" t="s">
        <v>193</v>
      </c>
      <c r="C21" s="2" t="s">
        <v>342</v>
      </c>
      <c r="D21" s="2" t="s">
        <v>343</v>
      </c>
      <c r="E21" s="3">
        <v>13</v>
      </c>
      <c r="F21" s="3">
        <v>25</v>
      </c>
      <c r="G21" s="2" t="s">
        <v>731</v>
      </c>
      <c r="H21" s="2" t="s">
        <v>859</v>
      </c>
      <c r="I21" s="2" t="s">
        <v>18502</v>
      </c>
      <c r="J21" s="2" t="s">
        <v>274</v>
      </c>
    </row>
    <row r="22" spans="1:10" ht="15" customHeight="1">
      <c r="A22" s="2" t="s">
        <v>192</v>
      </c>
      <c r="B22" s="2" t="s">
        <v>193</v>
      </c>
      <c r="C22" s="2" t="s">
        <v>488</v>
      </c>
      <c r="D22" s="2" t="s">
        <v>489</v>
      </c>
      <c r="E22" s="3">
        <v>13</v>
      </c>
      <c r="F22" s="3">
        <v>38</v>
      </c>
      <c r="G22" s="2" t="s">
        <v>731</v>
      </c>
      <c r="H22" s="2" t="s">
        <v>961</v>
      </c>
      <c r="I22" s="2" t="s">
        <v>18502</v>
      </c>
      <c r="J22" s="2" t="s">
        <v>274</v>
      </c>
    </row>
    <row r="23" spans="1:10" ht="15" customHeight="1">
      <c r="A23" s="2" t="s">
        <v>192</v>
      </c>
      <c r="B23" s="2" t="s">
        <v>193</v>
      </c>
      <c r="C23" s="2" t="s">
        <v>24</v>
      </c>
      <c r="D23" s="2" t="s">
        <v>25</v>
      </c>
      <c r="E23" s="3">
        <v>13</v>
      </c>
      <c r="F23" s="3">
        <v>1</v>
      </c>
      <c r="G23" s="2" t="s">
        <v>731</v>
      </c>
      <c r="H23" s="2" t="s">
        <v>504</v>
      </c>
      <c r="I23" s="2" t="s">
        <v>18502</v>
      </c>
      <c r="J23" s="2" t="s">
        <v>31</v>
      </c>
    </row>
    <row r="24" spans="1:10" ht="15" customHeight="1">
      <c r="A24" s="2" t="s">
        <v>192</v>
      </c>
      <c r="B24" s="2" t="s">
        <v>193</v>
      </c>
      <c r="C24" s="2" t="s">
        <v>112</v>
      </c>
      <c r="D24" s="2" t="s">
        <v>113</v>
      </c>
      <c r="E24" s="3">
        <v>13</v>
      </c>
      <c r="F24" s="3">
        <v>7</v>
      </c>
      <c r="G24" s="2" t="s">
        <v>731</v>
      </c>
      <c r="H24" s="2" t="s">
        <v>604</v>
      </c>
      <c r="I24" s="2" t="s">
        <v>18502</v>
      </c>
      <c r="J24" s="2" t="s">
        <v>31</v>
      </c>
    </row>
    <row r="25" spans="1:10" ht="15" customHeight="1">
      <c r="A25" s="2" t="s">
        <v>192</v>
      </c>
      <c r="B25" s="2" t="s">
        <v>193</v>
      </c>
      <c r="C25" s="2" t="s">
        <v>24</v>
      </c>
      <c r="D25" s="2" t="s">
        <v>25</v>
      </c>
      <c r="E25" s="3">
        <v>13</v>
      </c>
      <c r="F25" s="3">
        <v>1</v>
      </c>
      <c r="G25" s="2" t="s">
        <v>731</v>
      </c>
      <c r="H25" s="2" t="s">
        <v>504</v>
      </c>
      <c r="I25" s="2" t="s">
        <v>18502</v>
      </c>
      <c r="J25" s="2" t="s">
        <v>506</v>
      </c>
    </row>
    <row r="26" spans="1:10" ht="15" customHeight="1">
      <c r="A26" s="2" t="s">
        <v>192</v>
      </c>
      <c r="B26" s="2" t="s">
        <v>193</v>
      </c>
      <c r="C26" s="2" t="s">
        <v>112</v>
      </c>
      <c r="D26" s="2" t="s">
        <v>113</v>
      </c>
      <c r="E26" s="3">
        <v>13</v>
      </c>
      <c r="F26" s="3">
        <v>7</v>
      </c>
      <c r="G26" s="2" t="s">
        <v>731</v>
      </c>
      <c r="H26" s="2" t="s">
        <v>604</v>
      </c>
      <c r="I26" s="2" t="s">
        <v>18502</v>
      </c>
      <c r="J26" s="2" t="s">
        <v>506</v>
      </c>
    </row>
    <row r="27" spans="1:10" ht="15" customHeight="1">
      <c r="A27" s="2" t="s">
        <v>192</v>
      </c>
      <c r="B27" s="2" t="s">
        <v>193</v>
      </c>
      <c r="C27" s="2" t="s">
        <v>214</v>
      </c>
      <c r="D27" s="2" t="s">
        <v>215</v>
      </c>
      <c r="E27" s="3">
        <v>13</v>
      </c>
      <c r="F27" s="3">
        <v>15</v>
      </c>
      <c r="G27" s="2" t="s">
        <v>731</v>
      </c>
      <c r="H27" s="2" t="s">
        <v>751</v>
      </c>
      <c r="I27" s="2" t="s">
        <v>18502</v>
      </c>
      <c r="J27" s="2" t="s">
        <v>506</v>
      </c>
    </row>
    <row r="28" spans="1:10" ht="15" customHeight="1">
      <c r="A28" s="2" t="s">
        <v>192</v>
      </c>
      <c r="B28" s="2" t="s">
        <v>193</v>
      </c>
      <c r="C28" s="2" t="s">
        <v>268</v>
      </c>
      <c r="D28" s="2" t="s">
        <v>269</v>
      </c>
      <c r="E28" s="3">
        <v>13</v>
      </c>
      <c r="F28" s="3">
        <v>19</v>
      </c>
      <c r="G28" s="2" t="s">
        <v>731</v>
      </c>
      <c r="H28" s="2" t="s">
        <v>819</v>
      </c>
      <c r="I28" s="2" t="s">
        <v>18502</v>
      </c>
      <c r="J28" s="2" t="s">
        <v>506</v>
      </c>
    </row>
    <row r="29" spans="1:10" ht="15" customHeight="1">
      <c r="A29" s="2" t="s">
        <v>192</v>
      </c>
      <c r="B29" s="2" t="s">
        <v>193</v>
      </c>
      <c r="C29" s="2" t="s">
        <v>342</v>
      </c>
      <c r="D29" s="2" t="s">
        <v>343</v>
      </c>
      <c r="E29" s="3">
        <v>13</v>
      </c>
      <c r="F29" s="3">
        <v>25</v>
      </c>
      <c r="G29" s="2" t="s">
        <v>731</v>
      </c>
      <c r="H29" s="2" t="s">
        <v>859</v>
      </c>
      <c r="I29" s="2" t="s">
        <v>18502</v>
      </c>
      <c r="J29" s="2" t="s">
        <v>506</v>
      </c>
    </row>
    <row r="30" spans="1:10" ht="15" customHeight="1">
      <c r="A30" s="2" t="s">
        <v>192</v>
      </c>
      <c r="B30" s="2" t="s">
        <v>193</v>
      </c>
      <c r="C30" s="2" t="s">
        <v>370</v>
      </c>
      <c r="D30" s="2" t="s">
        <v>371</v>
      </c>
      <c r="E30" s="3">
        <v>13</v>
      </c>
      <c r="F30" s="3">
        <v>28</v>
      </c>
      <c r="G30" s="2" t="s">
        <v>731</v>
      </c>
      <c r="H30" s="2" t="s">
        <v>884</v>
      </c>
      <c r="I30" s="2" t="s">
        <v>18502</v>
      </c>
      <c r="J30" s="2" t="s">
        <v>506</v>
      </c>
    </row>
    <row r="31" spans="1:10" ht="15" customHeight="1">
      <c r="A31" s="2" t="s">
        <v>192</v>
      </c>
      <c r="B31" s="2" t="s">
        <v>193</v>
      </c>
      <c r="C31" s="2" t="s">
        <v>488</v>
      </c>
      <c r="D31" s="2" t="s">
        <v>489</v>
      </c>
      <c r="E31" s="3">
        <v>13</v>
      </c>
      <c r="F31" s="3">
        <v>38</v>
      </c>
      <c r="G31" s="2" t="s">
        <v>731</v>
      </c>
      <c r="H31" s="2" t="s">
        <v>961</v>
      </c>
      <c r="I31" s="2" t="s">
        <v>18502</v>
      </c>
      <c r="J31" s="2" t="s">
        <v>506</v>
      </c>
    </row>
    <row r="32" spans="1:10" ht="15" customHeight="1">
      <c r="A32" s="2" t="s">
        <v>203</v>
      </c>
      <c r="B32" s="2" t="s">
        <v>204</v>
      </c>
      <c r="C32" s="2" t="s">
        <v>84</v>
      </c>
      <c r="D32" s="2" t="s">
        <v>85</v>
      </c>
      <c r="E32" s="3">
        <v>14</v>
      </c>
      <c r="F32" s="3">
        <v>5</v>
      </c>
      <c r="G32" s="2" t="s">
        <v>741</v>
      </c>
      <c r="H32" s="2" t="s">
        <v>580</v>
      </c>
      <c r="I32" s="2" t="s">
        <v>18502</v>
      </c>
      <c r="J32" s="2" t="s">
        <v>90</v>
      </c>
    </row>
    <row r="33" spans="1:10" ht="15" customHeight="1">
      <c r="A33" s="2" t="s">
        <v>151</v>
      </c>
      <c r="B33" s="2" t="s">
        <v>152</v>
      </c>
      <c r="C33" s="2" t="s">
        <v>294</v>
      </c>
      <c r="D33" s="2" t="s">
        <v>295</v>
      </c>
      <c r="E33" s="3">
        <v>10</v>
      </c>
      <c r="F33" s="3">
        <v>21</v>
      </c>
      <c r="G33" s="2" t="s">
        <v>683</v>
      </c>
      <c r="H33" s="2" t="s">
        <v>831</v>
      </c>
      <c r="I33" s="2" t="s">
        <v>18502</v>
      </c>
      <c r="J33" s="2" t="s">
        <v>104</v>
      </c>
    </row>
    <row r="34" spans="1:10" ht="15" customHeight="1">
      <c r="A34" s="2" t="s">
        <v>151</v>
      </c>
      <c r="B34" s="2" t="s">
        <v>152</v>
      </c>
      <c r="C34" s="2" t="s">
        <v>176</v>
      </c>
      <c r="D34" s="2" t="s">
        <v>177</v>
      </c>
      <c r="E34" s="3">
        <v>10</v>
      </c>
      <c r="F34" s="3">
        <v>12</v>
      </c>
      <c r="G34" s="2" t="s">
        <v>683</v>
      </c>
      <c r="H34" s="2" t="s">
        <v>706</v>
      </c>
      <c r="I34" s="2" t="s">
        <v>18502</v>
      </c>
      <c r="J34" s="2" t="s">
        <v>104</v>
      </c>
    </row>
    <row r="35" spans="1:10" ht="15" customHeight="1">
      <c r="A35" s="2" t="s">
        <v>151</v>
      </c>
      <c r="B35" s="2" t="s">
        <v>152</v>
      </c>
      <c r="C35" s="2" t="s">
        <v>165</v>
      </c>
      <c r="D35" s="2" t="s">
        <v>166</v>
      </c>
      <c r="E35" s="3">
        <v>10</v>
      </c>
      <c r="F35" s="3">
        <v>11</v>
      </c>
      <c r="G35" s="2" t="s">
        <v>683</v>
      </c>
      <c r="H35" s="2" t="s">
        <v>693</v>
      </c>
      <c r="I35" s="2" t="s">
        <v>18502</v>
      </c>
      <c r="J35" s="2" t="s">
        <v>104</v>
      </c>
    </row>
    <row r="36" spans="1:10" ht="15" customHeight="1">
      <c r="A36" s="2" t="s">
        <v>151</v>
      </c>
      <c r="B36" s="2" t="s">
        <v>152</v>
      </c>
      <c r="C36" s="2" t="s">
        <v>98</v>
      </c>
      <c r="D36" s="2" t="s">
        <v>99</v>
      </c>
      <c r="E36" s="3">
        <v>10</v>
      </c>
      <c r="F36" s="3">
        <v>6</v>
      </c>
      <c r="G36" s="2" t="s">
        <v>683</v>
      </c>
      <c r="H36" s="2" t="s">
        <v>592</v>
      </c>
      <c r="I36" s="2" t="s">
        <v>18502</v>
      </c>
      <c r="J36" s="2" t="s">
        <v>104</v>
      </c>
    </row>
    <row r="37" spans="1:10" ht="15" customHeight="1">
      <c r="A37" s="2" t="s">
        <v>70</v>
      </c>
      <c r="B37" s="2" t="s">
        <v>71</v>
      </c>
      <c r="C37" s="2" t="s">
        <v>112</v>
      </c>
      <c r="D37" s="2" t="s">
        <v>113</v>
      </c>
      <c r="E37" s="3">
        <v>4</v>
      </c>
      <c r="F37" s="3">
        <v>7</v>
      </c>
      <c r="G37" s="2" t="s">
        <v>562</v>
      </c>
      <c r="H37" s="2" t="s">
        <v>604</v>
      </c>
      <c r="I37" s="2" t="s">
        <v>18502</v>
      </c>
      <c r="J37" s="2" t="s">
        <v>574</v>
      </c>
    </row>
    <row r="38" spans="1:10" ht="15" customHeight="1">
      <c r="A38" s="2" t="s">
        <v>70</v>
      </c>
      <c r="B38" s="2" t="s">
        <v>71</v>
      </c>
      <c r="C38" s="2" t="s">
        <v>303</v>
      </c>
      <c r="D38" s="2" t="s">
        <v>304</v>
      </c>
      <c r="E38" s="3">
        <v>4</v>
      </c>
      <c r="F38" s="3">
        <v>22</v>
      </c>
      <c r="G38" s="2" t="s">
        <v>562</v>
      </c>
      <c r="H38" s="2" t="s">
        <v>835</v>
      </c>
      <c r="I38" s="2" t="s">
        <v>18502</v>
      </c>
      <c r="J38" s="2" t="s">
        <v>578</v>
      </c>
    </row>
    <row r="39" spans="1:10" ht="15" customHeight="1">
      <c r="A39" s="2" t="s">
        <v>84</v>
      </c>
      <c r="B39" s="2" t="s">
        <v>85</v>
      </c>
      <c r="C39" s="2" t="s">
        <v>203</v>
      </c>
      <c r="D39" s="2" t="s">
        <v>204</v>
      </c>
      <c r="E39" s="3">
        <v>5</v>
      </c>
      <c r="F39" s="3">
        <v>14</v>
      </c>
      <c r="G39" s="2" t="s">
        <v>580</v>
      </c>
      <c r="H39" s="2" t="s">
        <v>741</v>
      </c>
      <c r="I39" s="2" t="s">
        <v>18502</v>
      </c>
      <c r="J39" s="2" t="s">
        <v>90</v>
      </c>
    </row>
    <row r="40" spans="1:10" ht="15" customHeight="1">
      <c r="A40" s="2" t="s">
        <v>84</v>
      </c>
      <c r="B40" s="2" t="s">
        <v>85</v>
      </c>
      <c r="C40" s="2" t="s">
        <v>203</v>
      </c>
      <c r="D40" s="2" t="s">
        <v>204</v>
      </c>
      <c r="E40" s="3">
        <v>5</v>
      </c>
      <c r="F40" s="3">
        <v>14</v>
      </c>
      <c r="G40" s="2" t="s">
        <v>580</v>
      </c>
      <c r="H40" s="2" t="s">
        <v>741</v>
      </c>
      <c r="I40" s="2" t="s">
        <v>18502</v>
      </c>
      <c r="J40" s="2" t="s">
        <v>583</v>
      </c>
    </row>
    <row r="41" spans="1:10" ht="15" customHeight="1">
      <c r="A41" s="2" t="s">
        <v>98</v>
      </c>
      <c r="B41" s="2" t="s">
        <v>99</v>
      </c>
      <c r="C41" s="2" t="s">
        <v>151</v>
      </c>
      <c r="D41" s="2" t="s">
        <v>152</v>
      </c>
      <c r="E41" s="3">
        <v>6</v>
      </c>
      <c r="F41" s="3">
        <v>10</v>
      </c>
      <c r="G41" s="2" t="s">
        <v>592</v>
      </c>
      <c r="H41" s="2" t="s">
        <v>683</v>
      </c>
      <c r="I41" s="2" t="s">
        <v>18502</v>
      </c>
      <c r="J41" s="2" t="s">
        <v>104</v>
      </c>
    </row>
    <row r="42" spans="1:10" ht="15" customHeight="1">
      <c r="A42" s="2" t="s">
        <v>98</v>
      </c>
      <c r="B42" s="2" t="s">
        <v>99</v>
      </c>
      <c r="C42" s="2" t="s">
        <v>165</v>
      </c>
      <c r="D42" s="2" t="s">
        <v>166</v>
      </c>
      <c r="E42" s="3">
        <v>6</v>
      </c>
      <c r="F42" s="3">
        <v>11</v>
      </c>
      <c r="G42" s="2" t="s">
        <v>592</v>
      </c>
      <c r="H42" s="2" t="s">
        <v>693</v>
      </c>
      <c r="I42" s="2" t="s">
        <v>18502</v>
      </c>
      <c r="J42" s="2" t="s">
        <v>104</v>
      </c>
    </row>
    <row r="43" spans="1:10" ht="15" customHeight="1">
      <c r="A43" s="2" t="s">
        <v>98</v>
      </c>
      <c r="B43" s="2" t="s">
        <v>99</v>
      </c>
      <c r="C43" s="2" t="s">
        <v>176</v>
      </c>
      <c r="D43" s="2" t="s">
        <v>177</v>
      </c>
      <c r="E43" s="3">
        <v>6</v>
      </c>
      <c r="F43" s="3">
        <v>12</v>
      </c>
      <c r="G43" s="2" t="s">
        <v>592</v>
      </c>
      <c r="H43" s="2" t="s">
        <v>706</v>
      </c>
      <c r="I43" s="2" t="s">
        <v>18502</v>
      </c>
      <c r="J43" s="2" t="s">
        <v>104</v>
      </c>
    </row>
    <row r="44" spans="1:10" ht="15" customHeight="1">
      <c r="A44" s="2" t="s">
        <v>98</v>
      </c>
      <c r="B44" s="2" t="s">
        <v>99</v>
      </c>
      <c r="C44" s="2" t="s">
        <v>294</v>
      </c>
      <c r="D44" s="2" t="s">
        <v>295</v>
      </c>
      <c r="E44" s="3">
        <v>6</v>
      </c>
      <c r="F44" s="3">
        <v>21</v>
      </c>
      <c r="G44" s="2" t="s">
        <v>592</v>
      </c>
      <c r="H44" s="2" t="s">
        <v>831</v>
      </c>
      <c r="I44" s="2" t="s">
        <v>18502</v>
      </c>
      <c r="J44" s="2" t="s">
        <v>104</v>
      </c>
    </row>
    <row r="45" spans="1:10" ht="15" customHeight="1">
      <c r="A45" s="2" t="s">
        <v>98</v>
      </c>
      <c r="B45" s="2" t="s">
        <v>99</v>
      </c>
      <c r="C45" s="2" t="s">
        <v>165</v>
      </c>
      <c r="D45" s="2" t="s">
        <v>166</v>
      </c>
      <c r="E45" s="3">
        <v>6</v>
      </c>
      <c r="F45" s="3">
        <v>11</v>
      </c>
      <c r="G45" s="2" t="s">
        <v>592</v>
      </c>
      <c r="H45" s="2" t="s">
        <v>693</v>
      </c>
      <c r="I45" s="2" t="s">
        <v>18502</v>
      </c>
      <c r="J45" s="2" t="s">
        <v>598</v>
      </c>
    </row>
    <row r="46" spans="1:10" ht="15" customHeight="1">
      <c r="A46" s="2" t="s">
        <v>112</v>
      </c>
      <c r="B46" s="2" t="s">
        <v>113</v>
      </c>
      <c r="C46" s="2" t="s">
        <v>24</v>
      </c>
      <c r="D46" s="2" t="s">
        <v>25</v>
      </c>
      <c r="E46" s="3">
        <v>7</v>
      </c>
      <c r="F46" s="3">
        <v>1</v>
      </c>
      <c r="G46" s="2" t="s">
        <v>604</v>
      </c>
      <c r="H46" s="2" t="s">
        <v>504</v>
      </c>
      <c r="I46" s="2" t="s">
        <v>18502</v>
      </c>
      <c r="J46" s="2" t="s">
        <v>31</v>
      </c>
    </row>
    <row r="47" spans="1:10" ht="15" customHeight="1">
      <c r="A47" s="2" t="s">
        <v>112</v>
      </c>
      <c r="B47" s="2" t="s">
        <v>113</v>
      </c>
      <c r="C47" s="2" t="s">
        <v>192</v>
      </c>
      <c r="D47" s="2" t="s">
        <v>193</v>
      </c>
      <c r="E47" s="3">
        <v>7</v>
      </c>
      <c r="F47" s="3">
        <v>13</v>
      </c>
      <c r="G47" s="2" t="s">
        <v>604</v>
      </c>
      <c r="H47" s="2" t="s">
        <v>731</v>
      </c>
      <c r="I47" s="2" t="s">
        <v>18502</v>
      </c>
      <c r="J47" s="2" t="s">
        <v>31</v>
      </c>
    </row>
    <row r="48" spans="1:10" ht="15" customHeight="1">
      <c r="A48" s="2" t="s">
        <v>112</v>
      </c>
      <c r="B48" s="2" t="s">
        <v>113</v>
      </c>
      <c r="C48" s="2" t="s">
        <v>24</v>
      </c>
      <c r="D48" s="2" t="s">
        <v>25</v>
      </c>
      <c r="E48" s="3">
        <v>7</v>
      </c>
      <c r="F48" s="3">
        <v>1</v>
      </c>
      <c r="G48" s="2" t="s">
        <v>604</v>
      </c>
      <c r="H48" s="2" t="s">
        <v>504</v>
      </c>
      <c r="I48" s="2" t="s">
        <v>18502</v>
      </c>
      <c r="J48" s="2" t="s">
        <v>77</v>
      </c>
    </row>
    <row r="49" spans="1:10" ht="15" customHeight="1">
      <c r="A49" s="2" t="s">
        <v>112</v>
      </c>
      <c r="B49" s="2" t="s">
        <v>113</v>
      </c>
      <c r="C49" s="2" t="s">
        <v>70</v>
      </c>
      <c r="D49" s="2" t="s">
        <v>71</v>
      </c>
      <c r="E49" s="3">
        <v>7</v>
      </c>
      <c r="F49" s="3">
        <v>4</v>
      </c>
      <c r="G49" s="2" t="s">
        <v>604</v>
      </c>
      <c r="H49" s="2" t="s">
        <v>562</v>
      </c>
      <c r="I49" s="2" t="s">
        <v>18502</v>
      </c>
      <c r="J49" s="2" t="s">
        <v>77</v>
      </c>
    </row>
    <row r="50" spans="1:10" ht="15" customHeight="1">
      <c r="A50" s="2" t="s">
        <v>112</v>
      </c>
      <c r="B50" s="2" t="s">
        <v>113</v>
      </c>
      <c r="C50" s="2" t="s">
        <v>24</v>
      </c>
      <c r="D50" s="2" t="s">
        <v>25</v>
      </c>
      <c r="E50" s="3">
        <v>7</v>
      </c>
      <c r="F50" s="3">
        <v>1</v>
      </c>
      <c r="G50" s="2" t="s">
        <v>604</v>
      </c>
      <c r="H50" s="2" t="s">
        <v>504</v>
      </c>
      <c r="I50" s="2" t="s">
        <v>18502</v>
      </c>
      <c r="J50" s="2" t="s">
        <v>506</v>
      </c>
    </row>
    <row r="51" spans="1:10" ht="15" customHeight="1">
      <c r="A51" s="2" t="s">
        <v>203</v>
      </c>
      <c r="B51" s="2" t="s">
        <v>204</v>
      </c>
      <c r="C51" s="2" t="s">
        <v>84</v>
      </c>
      <c r="D51" s="2" t="s">
        <v>85</v>
      </c>
      <c r="E51" s="3">
        <v>14</v>
      </c>
      <c r="F51" s="3">
        <v>5</v>
      </c>
      <c r="G51" s="2" t="s">
        <v>741</v>
      </c>
      <c r="H51" s="2" t="s">
        <v>580</v>
      </c>
      <c r="I51" s="2" t="s">
        <v>18502</v>
      </c>
      <c r="J51" s="2" t="s">
        <v>583</v>
      </c>
    </row>
    <row r="52" spans="1:10" ht="15" customHeight="1">
      <c r="A52" s="2" t="s">
        <v>112</v>
      </c>
      <c r="B52" s="2" t="s">
        <v>113</v>
      </c>
      <c r="C52" s="2" t="s">
        <v>192</v>
      </c>
      <c r="D52" s="2" t="s">
        <v>193</v>
      </c>
      <c r="E52" s="3">
        <v>7</v>
      </c>
      <c r="F52" s="3">
        <v>13</v>
      </c>
      <c r="G52" s="2" t="s">
        <v>604</v>
      </c>
      <c r="H52" s="2" t="s">
        <v>731</v>
      </c>
      <c r="I52" s="2" t="s">
        <v>18502</v>
      </c>
      <c r="J52" s="2" t="s">
        <v>506</v>
      </c>
    </row>
    <row r="53" spans="1:10" ht="15" customHeight="1">
      <c r="A53" s="2" t="s">
        <v>112</v>
      </c>
      <c r="B53" s="2" t="s">
        <v>113</v>
      </c>
      <c r="C53" s="2" t="s">
        <v>268</v>
      </c>
      <c r="D53" s="2" t="s">
        <v>269</v>
      </c>
      <c r="E53" s="3">
        <v>7</v>
      </c>
      <c r="F53" s="3">
        <v>19</v>
      </c>
      <c r="G53" s="2" t="s">
        <v>604</v>
      </c>
      <c r="H53" s="2" t="s">
        <v>819</v>
      </c>
      <c r="I53" s="2" t="s">
        <v>18502</v>
      </c>
      <c r="J53" s="2" t="s">
        <v>506</v>
      </c>
    </row>
    <row r="54" spans="1:10" ht="15" customHeight="1">
      <c r="A54" s="2" t="s">
        <v>112</v>
      </c>
      <c r="B54" s="2" t="s">
        <v>113</v>
      </c>
      <c r="C54" s="2" t="s">
        <v>342</v>
      </c>
      <c r="D54" s="2" t="s">
        <v>343</v>
      </c>
      <c r="E54" s="3">
        <v>7</v>
      </c>
      <c r="F54" s="3">
        <v>25</v>
      </c>
      <c r="G54" s="2" t="s">
        <v>604</v>
      </c>
      <c r="H54" s="2" t="s">
        <v>859</v>
      </c>
      <c r="I54" s="2" t="s">
        <v>18502</v>
      </c>
      <c r="J54" s="2" t="s">
        <v>506</v>
      </c>
    </row>
    <row r="55" spans="1:10" ht="15" customHeight="1">
      <c r="A55" s="2" t="s">
        <v>112</v>
      </c>
      <c r="B55" s="2" t="s">
        <v>113</v>
      </c>
      <c r="C55" s="2" t="s">
        <v>370</v>
      </c>
      <c r="D55" s="2" t="s">
        <v>371</v>
      </c>
      <c r="E55" s="3">
        <v>7</v>
      </c>
      <c r="F55" s="3">
        <v>28</v>
      </c>
      <c r="G55" s="2" t="s">
        <v>604</v>
      </c>
      <c r="H55" s="2" t="s">
        <v>884</v>
      </c>
      <c r="I55" s="2" t="s">
        <v>18502</v>
      </c>
      <c r="J55" s="2" t="s">
        <v>506</v>
      </c>
    </row>
    <row r="56" spans="1:10" ht="15" customHeight="1">
      <c r="A56" s="2" t="s">
        <v>112</v>
      </c>
      <c r="B56" s="2" t="s">
        <v>113</v>
      </c>
      <c r="C56" s="2" t="s">
        <v>488</v>
      </c>
      <c r="D56" s="2" t="s">
        <v>489</v>
      </c>
      <c r="E56" s="3">
        <v>7</v>
      </c>
      <c r="F56" s="3">
        <v>38</v>
      </c>
      <c r="G56" s="2" t="s">
        <v>604</v>
      </c>
      <c r="H56" s="2" t="s">
        <v>961</v>
      </c>
      <c r="I56" s="2" t="s">
        <v>18502</v>
      </c>
      <c r="J56" s="2" t="s">
        <v>506</v>
      </c>
    </row>
    <row r="57" spans="1:10" ht="15" customHeight="1">
      <c r="A57" s="2" t="s">
        <v>112</v>
      </c>
      <c r="B57" s="2" t="s">
        <v>113</v>
      </c>
      <c r="C57" s="2" t="s">
        <v>214</v>
      </c>
      <c r="D57" s="2" t="s">
        <v>215</v>
      </c>
      <c r="E57" s="3">
        <v>7</v>
      </c>
      <c r="F57" s="3">
        <v>15</v>
      </c>
      <c r="G57" s="2" t="s">
        <v>604</v>
      </c>
      <c r="H57" s="2" t="s">
        <v>751</v>
      </c>
      <c r="I57" s="2" t="s">
        <v>18502</v>
      </c>
      <c r="J57" s="2" t="s">
        <v>220</v>
      </c>
    </row>
    <row r="58" spans="1:10" ht="15" customHeight="1">
      <c r="A58" s="2" t="s">
        <v>112</v>
      </c>
      <c r="B58" s="2" t="s">
        <v>113</v>
      </c>
      <c r="C58" s="2" t="s">
        <v>24</v>
      </c>
      <c r="D58" s="2" t="s">
        <v>25</v>
      </c>
      <c r="E58" s="3">
        <v>7</v>
      </c>
      <c r="F58" s="3">
        <v>1</v>
      </c>
      <c r="G58" s="2" t="s">
        <v>604</v>
      </c>
      <c r="H58" s="2" t="s">
        <v>504</v>
      </c>
      <c r="I58" s="2" t="s">
        <v>18502</v>
      </c>
      <c r="J58" s="2" t="s">
        <v>274</v>
      </c>
    </row>
    <row r="59" spans="1:10" ht="15" customHeight="1">
      <c r="A59" s="2" t="s">
        <v>112</v>
      </c>
      <c r="B59" s="2" t="s">
        <v>113</v>
      </c>
      <c r="C59" s="2" t="s">
        <v>192</v>
      </c>
      <c r="D59" s="2" t="s">
        <v>193</v>
      </c>
      <c r="E59" s="3">
        <v>7</v>
      </c>
      <c r="F59" s="3">
        <v>13</v>
      </c>
      <c r="G59" s="2" t="s">
        <v>604</v>
      </c>
      <c r="H59" s="2" t="s">
        <v>731</v>
      </c>
      <c r="I59" s="2" t="s">
        <v>18502</v>
      </c>
      <c r="J59" s="2" t="s">
        <v>274</v>
      </c>
    </row>
    <row r="60" spans="1:10" ht="15" customHeight="1">
      <c r="A60" s="2" t="s">
        <v>112</v>
      </c>
      <c r="B60" s="2" t="s">
        <v>113</v>
      </c>
      <c r="C60" s="2" t="s">
        <v>268</v>
      </c>
      <c r="D60" s="2" t="s">
        <v>269</v>
      </c>
      <c r="E60" s="3">
        <v>7</v>
      </c>
      <c r="F60" s="3">
        <v>19</v>
      </c>
      <c r="G60" s="2" t="s">
        <v>604</v>
      </c>
      <c r="H60" s="2" t="s">
        <v>819</v>
      </c>
      <c r="I60" s="2" t="s">
        <v>18502</v>
      </c>
      <c r="J60" s="2" t="s">
        <v>274</v>
      </c>
    </row>
    <row r="61" spans="1:10" ht="15" customHeight="1">
      <c r="A61" s="2" t="s">
        <v>112</v>
      </c>
      <c r="B61" s="2" t="s">
        <v>113</v>
      </c>
      <c r="C61" s="2" t="s">
        <v>342</v>
      </c>
      <c r="D61" s="2" t="s">
        <v>343</v>
      </c>
      <c r="E61" s="3">
        <v>7</v>
      </c>
      <c r="F61" s="3">
        <v>25</v>
      </c>
      <c r="G61" s="2" t="s">
        <v>604</v>
      </c>
      <c r="H61" s="2" t="s">
        <v>859</v>
      </c>
      <c r="I61" s="2" t="s">
        <v>18502</v>
      </c>
      <c r="J61" s="2" t="s">
        <v>274</v>
      </c>
    </row>
    <row r="62" spans="1:10" ht="15" customHeight="1">
      <c r="A62" s="2" t="s">
        <v>112</v>
      </c>
      <c r="B62" s="2" t="s">
        <v>113</v>
      </c>
      <c r="C62" s="2" t="s">
        <v>488</v>
      </c>
      <c r="D62" s="2" t="s">
        <v>489</v>
      </c>
      <c r="E62" s="3">
        <v>7</v>
      </c>
      <c r="F62" s="3">
        <v>38</v>
      </c>
      <c r="G62" s="2" t="s">
        <v>604</v>
      </c>
      <c r="H62" s="2" t="s">
        <v>961</v>
      </c>
      <c r="I62" s="2" t="s">
        <v>18502</v>
      </c>
      <c r="J62" s="2" t="s">
        <v>274</v>
      </c>
    </row>
    <row r="63" spans="1:10" ht="15" customHeight="1">
      <c r="A63" s="2" t="s">
        <v>112</v>
      </c>
      <c r="B63" s="2" t="s">
        <v>113</v>
      </c>
      <c r="C63" s="2" t="s">
        <v>70</v>
      </c>
      <c r="D63" s="2" t="s">
        <v>71</v>
      </c>
      <c r="E63" s="3">
        <v>7</v>
      </c>
      <c r="F63" s="3">
        <v>4</v>
      </c>
      <c r="G63" s="2" t="s">
        <v>604</v>
      </c>
      <c r="H63" s="2" t="s">
        <v>562</v>
      </c>
      <c r="I63" s="2" t="s">
        <v>18502</v>
      </c>
      <c r="J63" s="2" t="s">
        <v>574</v>
      </c>
    </row>
    <row r="64" spans="1:10" ht="15" customHeight="1">
      <c r="A64" s="2" t="s">
        <v>123</v>
      </c>
      <c r="B64" s="2" t="s">
        <v>124</v>
      </c>
      <c r="C64" s="2" t="s">
        <v>330</v>
      </c>
      <c r="D64" s="2" t="s">
        <v>331</v>
      </c>
      <c r="E64" s="3">
        <v>8</v>
      </c>
      <c r="F64" s="3">
        <v>24</v>
      </c>
      <c r="G64" s="2" t="s">
        <v>632</v>
      </c>
      <c r="H64" s="2" t="s">
        <v>842</v>
      </c>
      <c r="I64" s="2" t="s">
        <v>18502</v>
      </c>
      <c r="J64" s="2" t="s">
        <v>638</v>
      </c>
    </row>
    <row r="65" spans="1:10" ht="15" customHeight="1">
      <c r="A65" s="2" t="s">
        <v>136</v>
      </c>
      <c r="B65" s="2" t="s">
        <v>137</v>
      </c>
      <c r="C65" s="2" t="s">
        <v>382</v>
      </c>
      <c r="D65" s="2" t="s">
        <v>383</v>
      </c>
      <c r="E65" s="3">
        <v>9</v>
      </c>
      <c r="F65" s="3">
        <v>29</v>
      </c>
      <c r="G65" s="2" t="s">
        <v>659</v>
      </c>
      <c r="H65" s="2" t="s">
        <v>895</v>
      </c>
      <c r="I65" s="2" t="s">
        <v>18502</v>
      </c>
      <c r="J65" s="2" t="s">
        <v>676</v>
      </c>
    </row>
    <row r="66" spans="1:10" ht="15" customHeight="1">
      <c r="A66" s="2" t="s">
        <v>151</v>
      </c>
      <c r="B66" s="2" t="s">
        <v>152</v>
      </c>
      <c r="C66" s="2" t="s">
        <v>254</v>
      </c>
      <c r="D66" s="2" t="s">
        <v>255</v>
      </c>
      <c r="E66" s="3">
        <v>10</v>
      </c>
      <c r="F66" s="3">
        <v>18</v>
      </c>
      <c r="G66" s="2" t="s">
        <v>683</v>
      </c>
      <c r="H66" s="2" t="s">
        <v>800</v>
      </c>
      <c r="I66" s="2" t="s">
        <v>18502</v>
      </c>
      <c r="J66" s="2" t="s">
        <v>157</v>
      </c>
    </row>
    <row r="67" spans="1:10" ht="15" customHeight="1">
      <c r="A67" s="2" t="s">
        <v>112</v>
      </c>
      <c r="B67" s="2" t="s">
        <v>113</v>
      </c>
      <c r="C67" s="2" t="s">
        <v>214</v>
      </c>
      <c r="D67" s="2" t="s">
        <v>215</v>
      </c>
      <c r="E67" s="3">
        <v>7</v>
      </c>
      <c r="F67" s="3">
        <v>15</v>
      </c>
      <c r="G67" s="2" t="s">
        <v>604</v>
      </c>
      <c r="H67" s="2" t="s">
        <v>751</v>
      </c>
      <c r="I67" s="2" t="s">
        <v>18502</v>
      </c>
      <c r="J67" s="2" t="s">
        <v>506</v>
      </c>
    </row>
    <row r="68" spans="1:10" ht="15" customHeight="1">
      <c r="A68" s="2" t="s">
        <v>214</v>
      </c>
      <c r="B68" s="2" t="s">
        <v>215</v>
      </c>
      <c r="C68" s="2" t="s">
        <v>112</v>
      </c>
      <c r="D68" s="2" t="s">
        <v>113</v>
      </c>
      <c r="E68" s="3">
        <v>15</v>
      </c>
      <c r="F68" s="3">
        <v>7</v>
      </c>
      <c r="G68" s="2" t="s">
        <v>751</v>
      </c>
      <c r="H68" s="2" t="s">
        <v>604</v>
      </c>
      <c r="I68" s="2" t="s">
        <v>18502</v>
      </c>
      <c r="J68" s="2" t="s">
        <v>220</v>
      </c>
    </row>
    <row r="69" spans="1:10" ht="15" customHeight="1">
      <c r="A69" s="2" t="s">
        <v>214</v>
      </c>
      <c r="B69" s="2" t="s">
        <v>215</v>
      </c>
      <c r="C69" s="2" t="s">
        <v>24</v>
      </c>
      <c r="D69" s="2" t="s">
        <v>25</v>
      </c>
      <c r="E69" s="3">
        <v>15</v>
      </c>
      <c r="F69" s="3">
        <v>1</v>
      </c>
      <c r="G69" s="2" t="s">
        <v>751</v>
      </c>
      <c r="H69" s="2" t="s">
        <v>504</v>
      </c>
      <c r="I69" s="2" t="s">
        <v>18502</v>
      </c>
      <c r="J69" s="2" t="s">
        <v>506</v>
      </c>
    </row>
    <row r="70" spans="1:10" ht="15" customHeight="1">
      <c r="A70" s="2" t="s">
        <v>214</v>
      </c>
      <c r="B70" s="2" t="s">
        <v>215</v>
      </c>
      <c r="C70" s="2" t="s">
        <v>112</v>
      </c>
      <c r="D70" s="2" t="s">
        <v>113</v>
      </c>
      <c r="E70" s="3">
        <v>15</v>
      </c>
      <c r="F70" s="3">
        <v>7</v>
      </c>
      <c r="G70" s="2" t="s">
        <v>751</v>
      </c>
      <c r="H70" s="2" t="s">
        <v>604</v>
      </c>
      <c r="I70" s="2" t="s">
        <v>18502</v>
      </c>
      <c r="J70" s="2" t="s">
        <v>506</v>
      </c>
    </row>
    <row r="71" spans="1:10" ht="15" customHeight="1">
      <c r="A71" s="2" t="s">
        <v>342</v>
      </c>
      <c r="B71" s="2" t="s">
        <v>343</v>
      </c>
      <c r="C71" s="2" t="s">
        <v>268</v>
      </c>
      <c r="D71" s="2" t="s">
        <v>269</v>
      </c>
      <c r="E71" s="3">
        <v>25</v>
      </c>
      <c r="F71" s="3">
        <v>19</v>
      </c>
      <c r="G71" s="2" t="s">
        <v>859</v>
      </c>
      <c r="H71" s="2" t="s">
        <v>819</v>
      </c>
      <c r="I71" s="2" t="s">
        <v>18502</v>
      </c>
      <c r="J71" s="2" t="s">
        <v>506</v>
      </c>
    </row>
    <row r="72" spans="1:10" ht="15" customHeight="1">
      <c r="A72" s="2" t="s">
        <v>342</v>
      </c>
      <c r="B72" s="2" t="s">
        <v>343</v>
      </c>
      <c r="C72" s="2" t="s">
        <v>370</v>
      </c>
      <c r="D72" s="2" t="s">
        <v>371</v>
      </c>
      <c r="E72" s="3">
        <v>25</v>
      </c>
      <c r="F72" s="3">
        <v>28</v>
      </c>
      <c r="G72" s="2" t="s">
        <v>859</v>
      </c>
      <c r="H72" s="2" t="s">
        <v>884</v>
      </c>
      <c r="I72" s="2" t="s">
        <v>18502</v>
      </c>
      <c r="J72" s="2" t="s">
        <v>506</v>
      </c>
    </row>
    <row r="73" spans="1:10" ht="15" customHeight="1">
      <c r="A73" s="2" t="s">
        <v>342</v>
      </c>
      <c r="B73" s="2" t="s">
        <v>343</v>
      </c>
      <c r="C73" s="2" t="s">
        <v>488</v>
      </c>
      <c r="D73" s="2" t="s">
        <v>489</v>
      </c>
      <c r="E73" s="3">
        <v>25</v>
      </c>
      <c r="F73" s="3">
        <v>38</v>
      </c>
      <c r="G73" s="2" t="s">
        <v>859</v>
      </c>
      <c r="H73" s="2" t="s">
        <v>961</v>
      </c>
      <c r="I73" s="2" t="s">
        <v>18502</v>
      </c>
      <c r="J73" s="2" t="s">
        <v>506</v>
      </c>
    </row>
    <row r="74" spans="1:10" ht="15" customHeight="1">
      <c r="A74" s="2" t="s">
        <v>342</v>
      </c>
      <c r="B74" s="2" t="s">
        <v>343</v>
      </c>
      <c r="C74" s="2" t="s">
        <v>24</v>
      </c>
      <c r="D74" s="2" t="s">
        <v>25</v>
      </c>
      <c r="E74" s="3">
        <v>25</v>
      </c>
      <c r="F74" s="3">
        <v>1</v>
      </c>
      <c r="G74" s="2" t="s">
        <v>859</v>
      </c>
      <c r="H74" s="2" t="s">
        <v>504</v>
      </c>
      <c r="I74" s="2" t="s">
        <v>18502</v>
      </c>
      <c r="J74" s="2" t="s">
        <v>274</v>
      </c>
    </row>
    <row r="75" spans="1:10" ht="15" customHeight="1">
      <c r="A75" s="2" t="s">
        <v>342</v>
      </c>
      <c r="B75" s="2" t="s">
        <v>343</v>
      </c>
      <c r="C75" s="2" t="s">
        <v>112</v>
      </c>
      <c r="D75" s="2" t="s">
        <v>113</v>
      </c>
      <c r="E75" s="3">
        <v>25</v>
      </c>
      <c r="F75" s="3">
        <v>7</v>
      </c>
      <c r="G75" s="2" t="s">
        <v>859</v>
      </c>
      <c r="H75" s="2" t="s">
        <v>604</v>
      </c>
      <c r="I75" s="2" t="s">
        <v>18502</v>
      </c>
      <c r="J75" s="2" t="s">
        <v>274</v>
      </c>
    </row>
    <row r="76" spans="1:10" ht="15" customHeight="1">
      <c r="A76" s="2" t="s">
        <v>342</v>
      </c>
      <c r="B76" s="2" t="s">
        <v>343</v>
      </c>
      <c r="C76" s="2" t="s">
        <v>192</v>
      </c>
      <c r="D76" s="2" t="s">
        <v>193</v>
      </c>
      <c r="E76" s="3">
        <v>25</v>
      </c>
      <c r="F76" s="3">
        <v>13</v>
      </c>
      <c r="G76" s="2" t="s">
        <v>859</v>
      </c>
      <c r="H76" s="2" t="s">
        <v>731</v>
      </c>
      <c r="I76" s="2" t="s">
        <v>18502</v>
      </c>
      <c r="J76" s="2" t="s">
        <v>274</v>
      </c>
    </row>
    <row r="77" spans="1:10" ht="15" customHeight="1">
      <c r="A77" s="2" t="s">
        <v>342</v>
      </c>
      <c r="B77" s="2" t="s">
        <v>343</v>
      </c>
      <c r="C77" s="2" t="s">
        <v>268</v>
      </c>
      <c r="D77" s="2" t="s">
        <v>269</v>
      </c>
      <c r="E77" s="3">
        <v>25</v>
      </c>
      <c r="F77" s="3">
        <v>19</v>
      </c>
      <c r="G77" s="2" t="s">
        <v>859</v>
      </c>
      <c r="H77" s="2" t="s">
        <v>819</v>
      </c>
      <c r="I77" s="2" t="s">
        <v>18502</v>
      </c>
      <c r="J77" s="2" t="s">
        <v>274</v>
      </c>
    </row>
    <row r="78" spans="1:10" ht="15" customHeight="1">
      <c r="A78" s="2" t="s">
        <v>342</v>
      </c>
      <c r="B78" s="2" t="s">
        <v>343</v>
      </c>
      <c r="C78" s="2" t="s">
        <v>488</v>
      </c>
      <c r="D78" s="2" t="s">
        <v>489</v>
      </c>
      <c r="E78" s="3">
        <v>25</v>
      </c>
      <c r="F78" s="3">
        <v>38</v>
      </c>
      <c r="G78" s="2" t="s">
        <v>859</v>
      </c>
      <c r="H78" s="2" t="s">
        <v>961</v>
      </c>
      <c r="I78" s="2" t="s">
        <v>18502</v>
      </c>
      <c r="J78" s="2" t="s">
        <v>274</v>
      </c>
    </row>
    <row r="79" spans="1:10" ht="15" customHeight="1">
      <c r="A79" s="2" t="s">
        <v>342</v>
      </c>
      <c r="B79" s="2" t="s">
        <v>343</v>
      </c>
      <c r="C79" s="2" t="s">
        <v>192</v>
      </c>
      <c r="D79" s="2" t="s">
        <v>193</v>
      </c>
      <c r="E79" s="3">
        <v>25</v>
      </c>
      <c r="F79" s="3">
        <v>13</v>
      </c>
      <c r="G79" s="2" t="s">
        <v>859</v>
      </c>
      <c r="H79" s="2" t="s">
        <v>731</v>
      </c>
      <c r="I79" s="2" t="s">
        <v>18502</v>
      </c>
      <c r="J79" s="2" t="s">
        <v>733</v>
      </c>
    </row>
    <row r="80" spans="1:10" ht="15" customHeight="1">
      <c r="A80" s="2" t="s">
        <v>342</v>
      </c>
      <c r="B80" s="2" t="s">
        <v>343</v>
      </c>
      <c r="C80" s="2" t="s">
        <v>268</v>
      </c>
      <c r="D80" s="2" t="s">
        <v>269</v>
      </c>
      <c r="E80" s="3">
        <v>25</v>
      </c>
      <c r="F80" s="3">
        <v>19</v>
      </c>
      <c r="G80" s="2" t="s">
        <v>859</v>
      </c>
      <c r="H80" s="2" t="s">
        <v>819</v>
      </c>
      <c r="I80" s="2" t="s">
        <v>18502</v>
      </c>
      <c r="J80" s="2" t="s">
        <v>733</v>
      </c>
    </row>
    <row r="81" spans="1:10" ht="15" customHeight="1">
      <c r="A81" s="2" t="s">
        <v>361</v>
      </c>
      <c r="B81" s="2" t="s">
        <v>362</v>
      </c>
      <c r="C81" s="2" t="s">
        <v>254</v>
      </c>
      <c r="D81" s="2" t="s">
        <v>255</v>
      </c>
      <c r="E81" s="3">
        <v>27</v>
      </c>
      <c r="F81" s="3">
        <v>18</v>
      </c>
      <c r="G81" s="2" t="s">
        <v>872</v>
      </c>
      <c r="H81" s="2" t="s">
        <v>800</v>
      </c>
      <c r="I81" s="2" t="s">
        <v>18502</v>
      </c>
      <c r="J81" s="2" t="s">
        <v>259</v>
      </c>
    </row>
    <row r="82" spans="1:10" ht="15" customHeight="1">
      <c r="A82" s="2" t="s">
        <v>370</v>
      </c>
      <c r="B82" s="2" t="s">
        <v>371</v>
      </c>
      <c r="C82" s="2" t="s">
        <v>24</v>
      </c>
      <c r="D82" s="2" t="s">
        <v>25</v>
      </c>
      <c r="E82" s="3">
        <v>28</v>
      </c>
      <c r="F82" s="3">
        <v>1</v>
      </c>
      <c r="G82" s="2" t="s">
        <v>884</v>
      </c>
      <c r="H82" s="2" t="s">
        <v>504</v>
      </c>
      <c r="I82" s="2" t="s">
        <v>18502</v>
      </c>
      <c r="J82" s="2" t="s">
        <v>506</v>
      </c>
    </row>
    <row r="83" spans="1:10" ht="15" customHeight="1">
      <c r="A83" s="2" t="s">
        <v>370</v>
      </c>
      <c r="B83" s="2" t="s">
        <v>371</v>
      </c>
      <c r="C83" s="2" t="s">
        <v>112</v>
      </c>
      <c r="D83" s="2" t="s">
        <v>113</v>
      </c>
      <c r="E83" s="3">
        <v>28</v>
      </c>
      <c r="F83" s="3">
        <v>7</v>
      </c>
      <c r="G83" s="2" t="s">
        <v>884</v>
      </c>
      <c r="H83" s="2" t="s">
        <v>604</v>
      </c>
      <c r="I83" s="2" t="s">
        <v>18502</v>
      </c>
      <c r="J83" s="2" t="s">
        <v>506</v>
      </c>
    </row>
    <row r="84" spans="1:10" ht="15" customHeight="1">
      <c r="A84" s="2" t="s">
        <v>370</v>
      </c>
      <c r="B84" s="2" t="s">
        <v>371</v>
      </c>
      <c r="C84" s="2" t="s">
        <v>192</v>
      </c>
      <c r="D84" s="2" t="s">
        <v>193</v>
      </c>
      <c r="E84" s="3">
        <v>28</v>
      </c>
      <c r="F84" s="3">
        <v>13</v>
      </c>
      <c r="G84" s="2" t="s">
        <v>884</v>
      </c>
      <c r="H84" s="2" t="s">
        <v>731</v>
      </c>
      <c r="I84" s="2" t="s">
        <v>18502</v>
      </c>
      <c r="J84" s="2" t="s">
        <v>506</v>
      </c>
    </row>
    <row r="85" spans="1:10" ht="15" customHeight="1">
      <c r="A85" s="2" t="s">
        <v>342</v>
      </c>
      <c r="B85" s="2" t="s">
        <v>343</v>
      </c>
      <c r="C85" s="2" t="s">
        <v>214</v>
      </c>
      <c r="D85" s="2" t="s">
        <v>215</v>
      </c>
      <c r="E85" s="3">
        <v>25</v>
      </c>
      <c r="F85" s="3">
        <v>15</v>
      </c>
      <c r="G85" s="2" t="s">
        <v>859</v>
      </c>
      <c r="H85" s="2" t="s">
        <v>751</v>
      </c>
      <c r="I85" s="2" t="s">
        <v>18502</v>
      </c>
      <c r="J85" s="2" t="s">
        <v>506</v>
      </c>
    </row>
    <row r="86" spans="1:10" ht="15" customHeight="1">
      <c r="A86" s="2" t="s">
        <v>370</v>
      </c>
      <c r="B86" s="2" t="s">
        <v>371</v>
      </c>
      <c r="C86" s="2" t="s">
        <v>214</v>
      </c>
      <c r="D86" s="2" t="s">
        <v>215</v>
      </c>
      <c r="E86" s="3">
        <v>28</v>
      </c>
      <c r="F86" s="3">
        <v>15</v>
      </c>
      <c r="G86" s="2" t="s">
        <v>884</v>
      </c>
      <c r="H86" s="2" t="s">
        <v>751</v>
      </c>
      <c r="I86" s="2" t="s">
        <v>18502</v>
      </c>
      <c r="J86" s="2" t="s">
        <v>506</v>
      </c>
    </row>
    <row r="87" spans="1:10" ht="15" customHeight="1">
      <c r="A87" s="2" t="s">
        <v>370</v>
      </c>
      <c r="B87" s="2" t="s">
        <v>371</v>
      </c>
      <c r="C87" s="2" t="s">
        <v>342</v>
      </c>
      <c r="D87" s="2" t="s">
        <v>343</v>
      </c>
      <c r="E87" s="3">
        <v>28</v>
      </c>
      <c r="F87" s="3">
        <v>25</v>
      </c>
      <c r="G87" s="2" t="s">
        <v>884</v>
      </c>
      <c r="H87" s="2" t="s">
        <v>859</v>
      </c>
      <c r="I87" s="2" t="s">
        <v>18502</v>
      </c>
      <c r="J87" s="2" t="s">
        <v>506</v>
      </c>
    </row>
    <row r="88" spans="1:10" ht="15" customHeight="1">
      <c r="A88" s="2" t="s">
        <v>370</v>
      </c>
      <c r="B88" s="2" t="s">
        <v>371</v>
      </c>
      <c r="C88" s="2" t="s">
        <v>488</v>
      </c>
      <c r="D88" s="2" t="s">
        <v>489</v>
      </c>
      <c r="E88" s="3">
        <v>28</v>
      </c>
      <c r="F88" s="3">
        <v>38</v>
      </c>
      <c r="G88" s="2" t="s">
        <v>884</v>
      </c>
      <c r="H88" s="2" t="s">
        <v>961</v>
      </c>
      <c r="I88" s="2" t="s">
        <v>18502</v>
      </c>
      <c r="J88" s="2" t="s">
        <v>506</v>
      </c>
    </row>
    <row r="89" spans="1:10" ht="15" customHeight="1">
      <c r="A89" s="2" t="s">
        <v>382</v>
      </c>
      <c r="B89" s="2" t="s">
        <v>383</v>
      </c>
      <c r="C89" s="2" t="s">
        <v>136</v>
      </c>
      <c r="D89" s="2" t="s">
        <v>137</v>
      </c>
      <c r="E89" s="3">
        <v>29</v>
      </c>
      <c r="F89" s="3">
        <v>9</v>
      </c>
      <c r="G89" s="2" t="s">
        <v>895</v>
      </c>
      <c r="H89" s="2" t="s">
        <v>659</v>
      </c>
      <c r="I89" s="2" t="s">
        <v>18502</v>
      </c>
      <c r="J89" s="2" t="s">
        <v>676</v>
      </c>
    </row>
    <row r="90" spans="1:10" ht="15" customHeight="1">
      <c r="A90" s="2" t="s">
        <v>407</v>
      </c>
      <c r="B90" s="2" t="s">
        <v>408</v>
      </c>
      <c r="C90" s="2" t="s">
        <v>228</v>
      </c>
      <c r="D90" s="2" t="s">
        <v>229</v>
      </c>
      <c r="E90" s="3">
        <v>31</v>
      </c>
      <c r="F90" s="3">
        <v>16</v>
      </c>
      <c r="G90" s="2" t="s">
        <v>913</v>
      </c>
      <c r="H90" s="2" t="s">
        <v>759</v>
      </c>
      <c r="I90" s="2" t="s">
        <v>18502</v>
      </c>
      <c r="J90" s="2" t="s">
        <v>413</v>
      </c>
    </row>
    <row r="91" spans="1:10" ht="15" customHeight="1">
      <c r="A91" s="2" t="s">
        <v>488</v>
      </c>
      <c r="B91" s="2" t="s">
        <v>489</v>
      </c>
      <c r="C91" s="2" t="s">
        <v>370</v>
      </c>
      <c r="D91" s="2" t="s">
        <v>371</v>
      </c>
      <c r="E91" s="3">
        <v>38</v>
      </c>
      <c r="F91" s="3">
        <v>28</v>
      </c>
      <c r="G91" s="2" t="s">
        <v>961</v>
      </c>
      <c r="H91" s="2" t="s">
        <v>884</v>
      </c>
      <c r="I91" s="2" t="s">
        <v>18502</v>
      </c>
      <c r="J91" s="2" t="s">
        <v>506</v>
      </c>
    </row>
    <row r="92" spans="1:10" ht="15" customHeight="1">
      <c r="A92" s="2" t="s">
        <v>488</v>
      </c>
      <c r="B92" s="2" t="s">
        <v>489</v>
      </c>
      <c r="C92" s="2" t="s">
        <v>24</v>
      </c>
      <c r="D92" s="2" t="s">
        <v>25</v>
      </c>
      <c r="E92" s="3">
        <v>38</v>
      </c>
      <c r="F92" s="3">
        <v>1</v>
      </c>
      <c r="G92" s="2" t="s">
        <v>961</v>
      </c>
      <c r="H92" s="2" t="s">
        <v>504</v>
      </c>
      <c r="I92" s="2" t="s">
        <v>18502</v>
      </c>
      <c r="J92" s="2" t="s">
        <v>274</v>
      </c>
    </row>
    <row r="93" spans="1:10" ht="15" customHeight="1">
      <c r="A93" s="2" t="s">
        <v>488</v>
      </c>
      <c r="B93" s="2" t="s">
        <v>489</v>
      </c>
      <c r="C93" s="2" t="s">
        <v>112</v>
      </c>
      <c r="D93" s="2" t="s">
        <v>113</v>
      </c>
      <c r="E93" s="3">
        <v>38</v>
      </c>
      <c r="F93" s="3">
        <v>7</v>
      </c>
      <c r="G93" s="2" t="s">
        <v>961</v>
      </c>
      <c r="H93" s="2" t="s">
        <v>604</v>
      </c>
      <c r="I93" s="2" t="s">
        <v>18502</v>
      </c>
      <c r="J93" s="2" t="s">
        <v>274</v>
      </c>
    </row>
    <row r="94" spans="1:10" ht="15" customHeight="1">
      <c r="A94" s="2" t="s">
        <v>488</v>
      </c>
      <c r="B94" s="2" t="s">
        <v>489</v>
      </c>
      <c r="C94" s="2" t="s">
        <v>192</v>
      </c>
      <c r="D94" s="2" t="s">
        <v>193</v>
      </c>
      <c r="E94" s="3">
        <v>38</v>
      </c>
      <c r="F94" s="3">
        <v>13</v>
      </c>
      <c r="G94" s="2" t="s">
        <v>961</v>
      </c>
      <c r="H94" s="2" t="s">
        <v>731</v>
      </c>
      <c r="I94" s="2" t="s">
        <v>18502</v>
      </c>
      <c r="J94" s="2" t="s">
        <v>274</v>
      </c>
    </row>
    <row r="95" spans="1:10" ht="15" customHeight="1">
      <c r="A95" s="2" t="s">
        <v>488</v>
      </c>
      <c r="B95" s="2" t="s">
        <v>489</v>
      </c>
      <c r="C95" s="2" t="s">
        <v>268</v>
      </c>
      <c r="D95" s="2" t="s">
        <v>269</v>
      </c>
      <c r="E95" s="3">
        <v>38</v>
      </c>
      <c r="F95" s="3">
        <v>19</v>
      </c>
      <c r="G95" s="2" t="s">
        <v>961</v>
      </c>
      <c r="H95" s="2" t="s">
        <v>819</v>
      </c>
      <c r="I95" s="2" t="s">
        <v>18502</v>
      </c>
      <c r="J95" s="2" t="s">
        <v>274</v>
      </c>
    </row>
    <row r="96" spans="1:10" ht="15" customHeight="1">
      <c r="A96" s="2" t="s">
        <v>488</v>
      </c>
      <c r="B96" s="2" t="s">
        <v>489</v>
      </c>
      <c r="C96" s="2" t="s">
        <v>342</v>
      </c>
      <c r="D96" s="2" t="s">
        <v>343</v>
      </c>
      <c r="E96" s="3">
        <v>38</v>
      </c>
      <c r="F96" s="3">
        <v>25</v>
      </c>
      <c r="G96" s="2" t="s">
        <v>961</v>
      </c>
      <c r="H96" s="2" t="s">
        <v>859</v>
      </c>
      <c r="I96" s="2" t="s">
        <v>18502</v>
      </c>
      <c r="J96" s="2" t="s">
        <v>274</v>
      </c>
    </row>
    <row r="97" spans="1:10" ht="15" customHeight="1">
      <c r="A97" s="2" t="s">
        <v>488</v>
      </c>
      <c r="B97" s="2" t="s">
        <v>489</v>
      </c>
      <c r="C97" s="2" t="s">
        <v>24</v>
      </c>
      <c r="D97" s="2" t="s">
        <v>25</v>
      </c>
      <c r="E97" s="3">
        <v>38</v>
      </c>
      <c r="F97" s="3">
        <v>1</v>
      </c>
      <c r="G97" s="2" t="s">
        <v>961</v>
      </c>
      <c r="H97" s="2" t="s">
        <v>504</v>
      </c>
      <c r="I97" s="2" t="s">
        <v>18502</v>
      </c>
      <c r="J97" s="2" t="s">
        <v>506</v>
      </c>
    </row>
    <row r="98" spans="1:10" ht="15" customHeight="1">
      <c r="A98" s="2" t="s">
        <v>488</v>
      </c>
      <c r="B98" s="2" t="s">
        <v>489</v>
      </c>
      <c r="C98" s="2" t="s">
        <v>112</v>
      </c>
      <c r="D98" s="2" t="s">
        <v>113</v>
      </c>
      <c r="E98" s="3">
        <v>38</v>
      </c>
      <c r="F98" s="3">
        <v>7</v>
      </c>
      <c r="G98" s="2" t="s">
        <v>961</v>
      </c>
      <c r="H98" s="2" t="s">
        <v>604</v>
      </c>
      <c r="I98" s="2" t="s">
        <v>18502</v>
      </c>
      <c r="J98" s="2" t="s">
        <v>506</v>
      </c>
    </row>
    <row r="99" spans="1:10" ht="15" customHeight="1">
      <c r="A99" s="2" t="s">
        <v>488</v>
      </c>
      <c r="B99" s="2" t="s">
        <v>489</v>
      </c>
      <c r="C99" s="2" t="s">
        <v>192</v>
      </c>
      <c r="D99" s="2" t="s">
        <v>193</v>
      </c>
      <c r="E99" s="3">
        <v>38</v>
      </c>
      <c r="F99" s="3">
        <v>13</v>
      </c>
      <c r="G99" s="2" t="s">
        <v>961</v>
      </c>
      <c r="H99" s="2" t="s">
        <v>731</v>
      </c>
      <c r="I99" s="2" t="s">
        <v>18502</v>
      </c>
      <c r="J99" s="2" t="s">
        <v>506</v>
      </c>
    </row>
    <row r="100" spans="1:10" ht="15" customHeight="1">
      <c r="A100" s="2" t="s">
        <v>488</v>
      </c>
      <c r="B100" s="2" t="s">
        <v>489</v>
      </c>
      <c r="C100" s="2" t="s">
        <v>214</v>
      </c>
      <c r="D100" s="2" t="s">
        <v>215</v>
      </c>
      <c r="E100" s="3">
        <v>38</v>
      </c>
      <c r="F100" s="3">
        <v>15</v>
      </c>
      <c r="G100" s="2" t="s">
        <v>961</v>
      </c>
      <c r="H100" s="2" t="s">
        <v>751</v>
      </c>
      <c r="I100" s="2" t="s">
        <v>18502</v>
      </c>
      <c r="J100" s="2" t="s">
        <v>506</v>
      </c>
    </row>
    <row r="101" spans="1:10" ht="15" customHeight="1">
      <c r="A101" s="2" t="s">
        <v>370</v>
      </c>
      <c r="B101" s="2" t="s">
        <v>371</v>
      </c>
      <c r="C101" s="2" t="s">
        <v>268</v>
      </c>
      <c r="D101" s="2" t="s">
        <v>269</v>
      </c>
      <c r="E101" s="3">
        <v>28</v>
      </c>
      <c r="F101" s="3">
        <v>19</v>
      </c>
      <c r="G101" s="2" t="s">
        <v>884</v>
      </c>
      <c r="H101" s="2" t="s">
        <v>819</v>
      </c>
      <c r="I101" s="2" t="s">
        <v>18502</v>
      </c>
      <c r="J101" s="2" t="s">
        <v>506</v>
      </c>
    </row>
    <row r="102" spans="1:10" ht="15" customHeight="1">
      <c r="A102" s="2" t="s">
        <v>70</v>
      </c>
      <c r="B102" s="2" t="s">
        <v>71</v>
      </c>
      <c r="C102" s="2" t="s">
        <v>112</v>
      </c>
      <c r="D102" s="2" t="s">
        <v>113</v>
      </c>
      <c r="E102" s="3">
        <v>4</v>
      </c>
      <c r="F102" s="3">
        <v>7</v>
      </c>
      <c r="G102" s="2" t="s">
        <v>562</v>
      </c>
      <c r="H102" s="2" t="s">
        <v>604</v>
      </c>
      <c r="I102" s="2" t="s">
        <v>18502</v>
      </c>
      <c r="J102" s="2" t="s">
        <v>77</v>
      </c>
    </row>
    <row r="103" spans="1:10" ht="15" customHeight="1">
      <c r="A103" s="2" t="s">
        <v>342</v>
      </c>
      <c r="B103" s="2" t="s">
        <v>343</v>
      </c>
      <c r="C103" s="2" t="s">
        <v>192</v>
      </c>
      <c r="D103" s="2" t="s">
        <v>193</v>
      </c>
      <c r="E103" s="3">
        <v>25</v>
      </c>
      <c r="F103" s="3">
        <v>13</v>
      </c>
      <c r="G103" s="2" t="s">
        <v>859</v>
      </c>
      <c r="H103" s="2" t="s">
        <v>731</v>
      </c>
      <c r="I103" s="2" t="s">
        <v>18502</v>
      </c>
      <c r="J103" s="2" t="s">
        <v>506</v>
      </c>
    </row>
    <row r="104" spans="1:10" ht="15" customHeight="1">
      <c r="A104" s="2" t="s">
        <v>342</v>
      </c>
      <c r="B104" s="2" t="s">
        <v>343</v>
      </c>
      <c r="C104" s="2" t="s">
        <v>24</v>
      </c>
      <c r="D104" s="2" t="s">
        <v>25</v>
      </c>
      <c r="E104" s="3">
        <v>25</v>
      </c>
      <c r="F104" s="3">
        <v>1</v>
      </c>
      <c r="G104" s="2" t="s">
        <v>859</v>
      </c>
      <c r="H104" s="2" t="s">
        <v>504</v>
      </c>
      <c r="I104" s="2" t="s">
        <v>18502</v>
      </c>
      <c r="J104" s="2" t="s">
        <v>506</v>
      </c>
    </row>
    <row r="105" spans="1:10" ht="15" customHeight="1">
      <c r="A105" s="2" t="s">
        <v>214</v>
      </c>
      <c r="B105" s="2" t="s">
        <v>215</v>
      </c>
      <c r="C105" s="2" t="s">
        <v>192</v>
      </c>
      <c r="D105" s="2" t="s">
        <v>193</v>
      </c>
      <c r="E105" s="3">
        <v>15</v>
      </c>
      <c r="F105" s="3">
        <v>13</v>
      </c>
      <c r="G105" s="2" t="s">
        <v>751</v>
      </c>
      <c r="H105" s="2" t="s">
        <v>731</v>
      </c>
      <c r="I105" s="2" t="s">
        <v>18502</v>
      </c>
      <c r="J105" s="2" t="s">
        <v>506</v>
      </c>
    </row>
    <row r="106" spans="1:10" ht="15" customHeight="1">
      <c r="A106" s="2" t="s">
        <v>214</v>
      </c>
      <c r="B106" s="2" t="s">
        <v>215</v>
      </c>
      <c r="C106" s="2" t="s">
        <v>268</v>
      </c>
      <c r="D106" s="2" t="s">
        <v>269</v>
      </c>
      <c r="E106" s="3">
        <v>15</v>
      </c>
      <c r="F106" s="3">
        <v>19</v>
      </c>
      <c r="G106" s="2" t="s">
        <v>751</v>
      </c>
      <c r="H106" s="2" t="s">
        <v>819</v>
      </c>
      <c r="I106" s="2" t="s">
        <v>18502</v>
      </c>
      <c r="J106" s="2" t="s">
        <v>506</v>
      </c>
    </row>
    <row r="107" spans="1:10" ht="15" customHeight="1">
      <c r="A107" s="2" t="s">
        <v>214</v>
      </c>
      <c r="B107" s="2" t="s">
        <v>215</v>
      </c>
      <c r="C107" s="2" t="s">
        <v>342</v>
      </c>
      <c r="D107" s="2" t="s">
        <v>343</v>
      </c>
      <c r="E107" s="3">
        <v>15</v>
      </c>
      <c r="F107" s="3">
        <v>25</v>
      </c>
      <c r="G107" s="2" t="s">
        <v>751</v>
      </c>
      <c r="H107" s="2" t="s">
        <v>859</v>
      </c>
      <c r="I107" s="2" t="s">
        <v>18502</v>
      </c>
      <c r="J107" s="2" t="s">
        <v>506</v>
      </c>
    </row>
    <row r="108" spans="1:10" ht="15" customHeight="1">
      <c r="A108" s="2" t="s">
        <v>214</v>
      </c>
      <c r="B108" s="2" t="s">
        <v>215</v>
      </c>
      <c r="C108" s="2" t="s">
        <v>370</v>
      </c>
      <c r="D108" s="2" t="s">
        <v>371</v>
      </c>
      <c r="E108" s="3">
        <v>15</v>
      </c>
      <c r="F108" s="3">
        <v>28</v>
      </c>
      <c r="G108" s="2" t="s">
        <v>751</v>
      </c>
      <c r="H108" s="2" t="s">
        <v>884</v>
      </c>
      <c r="I108" s="2" t="s">
        <v>18502</v>
      </c>
      <c r="J108" s="2" t="s">
        <v>506</v>
      </c>
    </row>
    <row r="109" spans="1:10" ht="15" customHeight="1">
      <c r="A109" s="2" t="s">
        <v>214</v>
      </c>
      <c r="B109" s="2" t="s">
        <v>215</v>
      </c>
      <c r="C109" s="2" t="s">
        <v>488</v>
      </c>
      <c r="D109" s="2" t="s">
        <v>489</v>
      </c>
      <c r="E109" s="3">
        <v>15</v>
      </c>
      <c r="F109" s="3">
        <v>38</v>
      </c>
      <c r="G109" s="2" t="s">
        <v>751</v>
      </c>
      <c r="H109" s="2" t="s">
        <v>961</v>
      </c>
      <c r="I109" s="2" t="s">
        <v>18502</v>
      </c>
      <c r="J109" s="2" t="s">
        <v>506</v>
      </c>
    </row>
    <row r="110" spans="1:10" ht="15" customHeight="1">
      <c r="A110" s="2" t="s">
        <v>228</v>
      </c>
      <c r="B110" s="2" t="s">
        <v>229</v>
      </c>
      <c r="C110" s="2" t="s">
        <v>407</v>
      </c>
      <c r="D110" s="2" t="s">
        <v>408</v>
      </c>
      <c r="E110" s="3">
        <v>16</v>
      </c>
      <c r="F110" s="3">
        <v>31</v>
      </c>
      <c r="G110" s="2" t="s">
        <v>759</v>
      </c>
      <c r="H110" s="2" t="s">
        <v>913</v>
      </c>
      <c r="I110" s="2" t="s">
        <v>18502</v>
      </c>
      <c r="J110" s="2" t="s">
        <v>413</v>
      </c>
    </row>
    <row r="111" spans="1:10" ht="15" customHeight="1">
      <c r="A111" s="2" t="s">
        <v>242</v>
      </c>
      <c r="B111" s="2" t="s">
        <v>243</v>
      </c>
      <c r="C111" s="2" t="s">
        <v>176</v>
      </c>
      <c r="D111" s="2" t="s">
        <v>177</v>
      </c>
      <c r="E111" s="3">
        <v>17</v>
      </c>
      <c r="F111" s="3">
        <v>12</v>
      </c>
      <c r="G111" s="2" t="s">
        <v>763</v>
      </c>
      <c r="H111" s="2" t="s">
        <v>706</v>
      </c>
      <c r="I111" s="2" t="s">
        <v>18502</v>
      </c>
      <c r="J111" s="2" t="s">
        <v>247</v>
      </c>
    </row>
    <row r="112" spans="1:10" ht="15" customHeight="1">
      <c r="A112" s="2" t="s">
        <v>254</v>
      </c>
      <c r="B112" s="2" t="s">
        <v>255</v>
      </c>
      <c r="C112" s="2" t="s">
        <v>361</v>
      </c>
      <c r="D112" s="2" t="s">
        <v>362</v>
      </c>
      <c r="E112" s="3">
        <v>18</v>
      </c>
      <c r="F112" s="3">
        <v>27</v>
      </c>
      <c r="G112" s="2" t="s">
        <v>800</v>
      </c>
      <c r="H112" s="2" t="s">
        <v>872</v>
      </c>
      <c r="I112" s="2" t="s">
        <v>18502</v>
      </c>
      <c r="J112" s="2" t="s">
        <v>259</v>
      </c>
    </row>
    <row r="113" spans="1:10" ht="15" customHeight="1">
      <c r="A113" s="2" t="s">
        <v>254</v>
      </c>
      <c r="B113" s="2" t="s">
        <v>255</v>
      </c>
      <c r="C113" s="2" t="s">
        <v>151</v>
      </c>
      <c r="D113" s="2" t="s">
        <v>152</v>
      </c>
      <c r="E113" s="3">
        <v>18</v>
      </c>
      <c r="F113" s="3">
        <v>10</v>
      </c>
      <c r="G113" s="2" t="s">
        <v>800</v>
      </c>
      <c r="H113" s="2" t="s">
        <v>683</v>
      </c>
      <c r="I113" s="2" t="s">
        <v>18502</v>
      </c>
      <c r="J113" s="2" t="s">
        <v>157</v>
      </c>
    </row>
    <row r="114" spans="1:10" ht="15" customHeight="1">
      <c r="A114" s="2" t="s">
        <v>268</v>
      </c>
      <c r="B114" s="2" t="s">
        <v>269</v>
      </c>
      <c r="C114" s="2" t="s">
        <v>24</v>
      </c>
      <c r="D114" s="2" t="s">
        <v>25</v>
      </c>
      <c r="E114" s="3">
        <v>19</v>
      </c>
      <c r="F114" s="3">
        <v>1</v>
      </c>
      <c r="G114" s="2" t="s">
        <v>819</v>
      </c>
      <c r="H114" s="2" t="s">
        <v>504</v>
      </c>
      <c r="I114" s="2" t="s">
        <v>18502</v>
      </c>
      <c r="J114" s="2" t="s">
        <v>274</v>
      </c>
    </row>
    <row r="115" spans="1:10" ht="15" customHeight="1">
      <c r="A115" s="2" t="s">
        <v>268</v>
      </c>
      <c r="B115" s="2" t="s">
        <v>269</v>
      </c>
      <c r="C115" s="2" t="s">
        <v>112</v>
      </c>
      <c r="D115" s="2" t="s">
        <v>113</v>
      </c>
      <c r="E115" s="3">
        <v>19</v>
      </c>
      <c r="F115" s="3">
        <v>7</v>
      </c>
      <c r="G115" s="2" t="s">
        <v>819</v>
      </c>
      <c r="H115" s="2" t="s">
        <v>604</v>
      </c>
      <c r="I115" s="2" t="s">
        <v>18502</v>
      </c>
      <c r="J115" s="2" t="s">
        <v>274</v>
      </c>
    </row>
    <row r="116" spans="1:10" ht="15" customHeight="1">
      <c r="A116" s="2" t="s">
        <v>268</v>
      </c>
      <c r="B116" s="2" t="s">
        <v>269</v>
      </c>
      <c r="C116" s="2" t="s">
        <v>192</v>
      </c>
      <c r="D116" s="2" t="s">
        <v>193</v>
      </c>
      <c r="E116" s="3">
        <v>19</v>
      </c>
      <c r="F116" s="3">
        <v>13</v>
      </c>
      <c r="G116" s="2" t="s">
        <v>819</v>
      </c>
      <c r="H116" s="2" t="s">
        <v>731</v>
      </c>
      <c r="I116" s="2" t="s">
        <v>18502</v>
      </c>
      <c r="J116" s="2" t="s">
        <v>274</v>
      </c>
    </row>
    <row r="117" spans="1:10" ht="15" customHeight="1">
      <c r="A117" s="2" t="s">
        <v>268</v>
      </c>
      <c r="B117" s="2" t="s">
        <v>269</v>
      </c>
      <c r="C117" s="2" t="s">
        <v>342</v>
      </c>
      <c r="D117" s="2" t="s">
        <v>343</v>
      </c>
      <c r="E117" s="3">
        <v>19</v>
      </c>
      <c r="F117" s="3">
        <v>25</v>
      </c>
      <c r="G117" s="2" t="s">
        <v>819</v>
      </c>
      <c r="H117" s="2" t="s">
        <v>859</v>
      </c>
      <c r="I117" s="2" t="s">
        <v>18502</v>
      </c>
      <c r="J117" s="2" t="s">
        <v>274</v>
      </c>
    </row>
    <row r="118" spans="1:10" ht="15" customHeight="1">
      <c r="A118" s="2" t="s">
        <v>268</v>
      </c>
      <c r="B118" s="2" t="s">
        <v>269</v>
      </c>
      <c r="C118" s="2" t="s">
        <v>488</v>
      </c>
      <c r="D118" s="2" t="s">
        <v>489</v>
      </c>
      <c r="E118" s="3">
        <v>19</v>
      </c>
      <c r="F118" s="3">
        <v>38</v>
      </c>
      <c r="G118" s="2" t="s">
        <v>819</v>
      </c>
      <c r="H118" s="2" t="s">
        <v>961</v>
      </c>
      <c r="I118" s="2" t="s">
        <v>18502</v>
      </c>
      <c r="J118" s="2" t="s">
        <v>274</v>
      </c>
    </row>
    <row r="119" spans="1:10" ht="15" customHeight="1">
      <c r="A119" s="2" t="s">
        <v>342</v>
      </c>
      <c r="B119" s="2" t="s">
        <v>343</v>
      </c>
      <c r="C119" s="2" t="s">
        <v>112</v>
      </c>
      <c r="D119" s="2" t="s">
        <v>113</v>
      </c>
      <c r="E119" s="3">
        <v>25</v>
      </c>
      <c r="F119" s="3">
        <v>7</v>
      </c>
      <c r="G119" s="2" t="s">
        <v>859</v>
      </c>
      <c r="H119" s="2" t="s">
        <v>604</v>
      </c>
      <c r="I119" s="2" t="s">
        <v>18502</v>
      </c>
      <c r="J119" s="2" t="s">
        <v>506</v>
      </c>
    </row>
    <row r="120" spans="1:10" ht="15" customHeight="1">
      <c r="A120" s="2" t="s">
        <v>268</v>
      </c>
      <c r="B120" s="2" t="s">
        <v>269</v>
      </c>
      <c r="C120" s="2" t="s">
        <v>24</v>
      </c>
      <c r="D120" s="2" t="s">
        <v>25</v>
      </c>
      <c r="E120" s="3">
        <v>19</v>
      </c>
      <c r="F120" s="3">
        <v>1</v>
      </c>
      <c r="G120" s="2" t="s">
        <v>819</v>
      </c>
      <c r="H120" s="2" t="s">
        <v>504</v>
      </c>
      <c r="I120" s="2" t="s">
        <v>18502</v>
      </c>
      <c r="J120" s="2" t="s">
        <v>506</v>
      </c>
    </row>
    <row r="121" spans="1:10" ht="15" customHeight="1">
      <c r="A121" s="2" t="s">
        <v>268</v>
      </c>
      <c r="B121" s="2" t="s">
        <v>269</v>
      </c>
      <c r="C121" s="2" t="s">
        <v>192</v>
      </c>
      <c r="D121" s="2" t="s">
        <v>193</v>
      </c>
      <c r="E121" s="3">
        <v>19</v>
      </c>
      <c r="F121" s="3">
        <v>13</v>
      </c>
      <c r="G121" s="2" t="s">
        <v>819</v>
      </c>
      <c r="H121" s="2" t="s">
        <v>731</v>
      </c>
      <c r="I121" s="2" t="s">
        <v>18502</v>
      </c>
      <c r="J121" s="2" t="s">
        <v>506</v>
      </c>
    </row>
    <row r="122" spans="1:10" ht="15" customHeight="1">
      <c r="A122" s="2" t="s">
        <v>268</v>
      </c>
      <c r="B122" s="2" t="s">
        <v>269</v>
      </c>
      <c r="C122" s="2" t="s">
        <v>214</v>
      </c>
      <c r="D122" s="2" t="s">
        <v>215</v>
      </c>
      <c r="E122" s="3">
        <v>19</v>
      </c>
      <c r="F122" s="3">
        <v>15</v>
      </c>
      <c r="G122" s="2" t="s">
        <v>819</v>
      </c>
      <c r="H122" s="2" t="s">
        <v>751</v>
      </c>
      <c r="I122" s="2" t="s">
        <v>18502</v>
      </c>
      <c r="J122" s="2" t="s">
        <v>506</v>
      </c>
    </row>
    <row r="123" spans="1:10" ht="15" customHeight="1">
      <c r="A123" s="2" t="s">
        <v>268</v>
      </c>
      <c r="B123" s="2" t="s">
        <v>269</v>
      </c>
      <c r="C123" s="2" t="s">
        <v>342</v>
      </c>
      <c r="D123" s="2" t="s">
        <v>343</v>
      </c>
      <c r="E123" s="3">
        <v>19</v>
      </c>
      <c r="F123" s="3">
        <v>25</v>
      </c>
      <c r="G123" s="2" t="s">
        <v>819</v>
      </c>
      <c r="H123" s="2" t="s">
        <v>859</v>
      </c>
      <c r="I123" s="2" t="s">
        <v>18502</v>
      </c>
      <c r="J123" s="2" t="s">
        <v>506</v>
      </c>
    </row>
    <row r="124" spans="1:10" ht="15" customHeight="1">
      <c r="A124" s="2" t="s">
        <v>268</v>
      </c>
      <c r="B124" s="2" t="s">
        <v>269</v>
      </c>
      <c r="C124" s="2" t="s">
        <v>370</v>
      </c>
      <c r="D124" s="2" t="s">
        <v>371</v>
      </c>
      <c r="E124" s="3">
        <v>19</v>
      </c>
      <c r="F124" s="3">
        <v>28</v>
      </c>
      <c r="G124" s="2" t="s">
        <v>819</v>
      </c>
      <c r="H124" s="2" t="s">
        <v>884</v>
      </c>
      <c r="I124" s="2" t="s">
        <v>18502</v>
      </c>
      <c r="J124" s="2" t="s">
        <v>506</v>
      </c>
    </row>
    <row r="125" spans="1:10" ht="15" customHeight="1">
      <c r="A125" s="2" t="s">
        <v>268</v>
      </c>
      <c r="B125" s="2" t="s">
        <v>269</v>
      </c>
      <c r="C125" s="2" t="s">
        <v>488</v>
      </c>
      <c r="D125" s="2" t="s">
        <v>489</v>
      </c>
      <c r="E125" s="3">
        <v>19</v>
      </c>
      <c r="F125" s="3">
        <v>38</v>
      </c>
      <c r="G125" s="2" t="s">
        <v>819</v>
      </c>
      <c r="H125" s="2" t="s">
        <v>961</v>
      </c>
      <c r="I125" s="2" t="s">
        <v>18502</v>
      </c>
      <c r="J125" s="2" t="s">
        <v>506</v>
      </c>
    </row>
    <row r="126" spans="1:10" ht="15" customHeight="1">
      <c r="A126" s="2" t="s">
        <v>268</v>
      </c>
      <c r="B126" s="2" t="s">
        <v>269</v>
      </c>
      <c r="C126" s="2" t="s">
        <v>192</v>
      </c>
      <c r="D126" s="2" t="s">
        <v>193</v>
      </c>
      <c r="E126" s="3">
        <v>19</v>
      </c>
      <c r="F126" s="3">
        <v>13</v>
      </c>
      <c r="G126" s="2" t="s">
        <v>819</v>
      </c>
      <c r="H126" s="2" t="s">
        <v>731</v>
      </c>
      <c r="I126" s="2" t="s">
        <v>18502</v>
      </c>
      <c r="J126" s="2" t="s">
        <v>733</v>
      </c>
    </row>
    <row r="127" spans="1:10" ht="15" customHeight="1">
      <c r="A127" s="2" t="s">
        <v>268</v>
      </c>
      <c r="B127" s="2" t="s">
        <v>269</v>
      </c>
      <c r="C127" s="2" t="s">
        <v>342</v>
      </c>
      <c r="D127" s="2" t="s">
        <v>343</v>
      </c>
      <c r="E127" s="3">
        <v>19</v>
      </c>
      <c r="F127" s="3">
        <v>25</v>
      </c>
      <c r="G127" s="2" t="s">
        <v>819</v>
      </c>
      <c r="H127" s="2" t="s">
        <v>859</v>
      </c>
      <c r="I127" s="2" t="s">
        <v>18502</v>
      </c>
      <c r="J127" s="2" t="s">
        <v>733</v>
      </c>
    </row>
    <row r="128" spans="1:10" ht="15" customHeight="1">
      <c r="A128" s="2" t="s">
        <v>281</v>
      </c>
      <c r="B128" s="2" t="s">
        <v>282</v>
      </c>
      <c r="C128" s="2" t="s">
        <v>176</v>
      </c>
      <c r="D128" s="2" t="s">
        <v>177</v>
      </c>
      <c r="E128" s="3">
        <v>20</v>
      </c>
      <c r="F128" s="3">
        <v>12</v>
      </c>
      <c r="G128" s="2" t="s">
        <v>826</v>
      </c>
      <c r="H128" s="2" t="s">
        <v>706</v>
      </c>
      <c r="I128" s="2" t="s">
        <v>18502</v>
      </c>
      <c r="J128" s="2" t="s">
        <v>286</v>
      </c>
    </row>
    <row r="129" spans="1:10" ht="15" customHeight="1">
      <c r="A129" s="2" t="s">
        <v>294</v>
      </c>
      <c r="B129" s="2" t="s">
        <v>295</v>
      </c>
      <c r="C129" s="2" t="s">
        <v>98</v>
      </c>
      <c r="D129" s="2" t="s">
        <v>99</v>
      </c>
      <c r="E129" s="3">
        <v>21</v>
      </c>
      <c r="F129" s="3">
        <v>6</v>
      </c>
      <c r="G129" s="2" t="s">
        <v>831</v>
      </c>
      <c r="H129" s="2" t="s">
        <v>592</v>
      </c>
      <c r="I129" s="2" t="s">
        <v>18502</v>
      </c>
      <c r="J129" s="2" t="s">
        <v>104</v>
      </c>
    </row>
    <row r="130" spans="1:10" ht="15" customHeight="1">
      <c r="A130" s="2" t="s">
        <v>294</v>
      </c>
      <c r="B130" s="2" t="s">
        <v>295</v>
      </c>
      <c r="C130" s="2" t="s">
        <v>151</v>
      </c>
      <c r="D130" s="2" t="s">
        <v>152</v>
      </c>
      <c r="E130" s="3">
        <v>21</v>
      </c>
      <c r="F130" s="3">
        <v>10</v>
      </c>
      <c r="G130" s="2" t="s">
        <v>831</v>
      </c>
      <c r="H130" s="2" t="s">
        <v>683</v>
      </c>
      <c r="I130" s="2" t="s">
        <v>18502</v>
      </c>
      <c r="J130" s="2" t="s">
        <v>104</v>
      </c>
    </row>
    <row r="131" spans="1:10" ht="15" customHeight="1">
      <c r="A131" s="2" t="s">
        <v>294</v>
      </c>
      <c r="B131" s="2" t="s">
        <v>295</v>
      </c>
      <c r="C131" s="2" t="s">
        <v>165</v>
      </c>
      <c r="D131" s="2" t="s">
        <v>166</v>
      </c>
      <c r="E131" s="3">
        <v>21</v>
      </c>
      <c r="F131" s="3">
        <v>11</v>
      </c>
      <c r="G131" s="2" t="s">
        <v>831</v>
      </c>
      <c r="H131" s="2" t="s">
        <v>693</v>
      </c>
      <c r="I131" s="2" t="s">
        <v>18502</v>
      </c>
      <c r="J131" s="2" t="s">
        <v>104</v>
      </c>
    </row>
    <row r="132" spans="1:10" ht="15" customHeight="1">
      <c r="A132" s="2" t="s">
        <v>294</v>
      </c>
      <c r="B132" s="2" t="s">
        <v>295</v>
      </c>
      <c r="C132" s="2" t="s">
        <v>176</v>
      </c>
      <c r="D132" s="2" t="s">
        <v>177</v>
      </c>
      <c r="E132" s="3">
        <v>21</v>
      </c>
      <c r="F132" s="3">
        <v>12</v>
      </c>
      <c r="G132" s="2" t="s">
        <v>831</v>
      </c>
      <c r="H132" s="2" t="s">
        <v>706</v>
      </c>
      <c r="I132" s="2" t="s">
        <v>18502</v>
      </c>
      <c r="J132" s="2" t="s">
        <v>104</v>
      </c>
    </row>
    <row r="133" spans="1:10" ht="15" customHeight="1">
      <c r="A133" s="2" t="s">
        <v>303</v>
      </c>
      <c r="B133" s="2" t="s">
        <v>304</v>
      </c>
      <c r="C133" s="2" t="s">
        <v>70</v>
      </c>
      <c r="D133" s="2" t="s">
        <v>71</v>
      </c>
      <c r="E133" s="3">
        <v>22</v>
      </c>
      <c r="F133" s="3">
        <v>4</v>
      </c>
      <c r="G133" s="2" t="s">
        <v>835</v>
      </c>
      <c r="H133" s="2" t="s">
        <v>562</v>
      </c>
      <c r="I133" s="2" t="s">
        <v>18502</v>
      </c>
      <c r="J133" s="2" t="s">
        <v>578</v>
      </c>
    </row>
    <row r="134" spans="1:10" ht="15" customHeight="1">
      <c r="A134" s="2" t="s">
        <v>330</v>
      </c>
      <c r="B134" s="2" t="s">
        <v>331</v>
      </c>
      <c r="C134" s="2" t="s">
        <v>123</v>
      </c>
      <c r="D134" s="2" t="s">
        <v>124</v>
      </c>
      <c r="E134" s="3">
        <v>24</v>
      </c>
      <c r="F134" s="3">
        <v>8</v>
      </c>
      <c r="G134" s="2" t="s">
        <v>842</v>
      </c>
      <c r="H134" s="2" t="s">
        <v>632</v>
      </c>
      <c r="I134" s="2" t="s">
        <v>18502</v>
      </c>
      <c r="J134" s="2" t="s">
        <v>638</v>
      </c>
    </row>
    <row r="135" spans="1:10" ht="15" customHeight="1">
      <c r="A135" s="2" t="s">
        <v>268</v>
      </c>
      <c r="B135" s="2" t="s">
        <v>269</v>
      </c>
      <c r="C135" s="2" t="s">
        <v>112</v>
      </c>
      <c r="D135" s="2" t="s">
        <v>113</v>
      </c>
      <c r="E135" s="3">
        <v>19</v>
      </c>
      <c r="F135" s="3">
        <v>7</v>
      </c>
      <c r="G135" s="2" t="s">
        <v>819</v>
      </c>
      <c r="H135" s="2" t="s">
        <v>604</v>
      </c>
      <c r="I135" s="2" t="s">
        <v>18502</v>
      </c>
      <c r="J135" s="2" t="s">
        <v>506</v>
      </c>
    </row>
    <row r="136" spans="1:10" ht="15" customHeight="1">
      <c r="A136" s="2" t="s">
        <v>70</v>
      </c>
      <c r="B136" s="2" t="s">
        <v>71</v>
      </c>
      <c r="C136" s="2" t="s">
        <v>24</v>
      </c>
      <c r="D136" s="2" t="s">
        <v>25</v>
      </c>
      <c r="E136" s="3">
        <v>4</v>
      </c>
      <c r="F136" s="3">
        <v>1</v>
      </c>
      <c r="G136" s="2" t="s">
        <v>562</v>
      </c>
      <c r="H136" s="2" t="s">
        <v>504</v>
      </c>
      <c r="I136" s="2" t="s">
        <v>18502</v>
      </c>
      <c r="J136" s="2" t="s">
        <v>77</v>
      </c>
    </row>
    <row r="137" spans="1:10" ht="15" customHeight="1">
      <c r="A137" s="2" t="s">
        <v>488</v>
      </c>
      <c r="B137" s="2" t="s">
        <v>489</v>
      </c>
      <c r="C137" s="2" t="s">
        <v>342</v>
      </c>
      <c r="D137" s="2" t="s">
        <v>343</v>
      </c>
      <c r="E137" s="3">
        <v>38</v>
      </c>
      <c r="F137" s="3">
        <v>25</v>
      </c>
      <c r="G137" s="2" t="s">
        <v>961</v>
      </c>
      <c r="H137" s="2" t="s">
        <v>859</v>
      </c>
      <c r="I137" s="2" t="s">
        <v>18502</v>
      </c>
      <c r="J137" s="2" t="s">
        <v>506</v>
      </c>
    </row>
    <row r="138" spans="1:10" ht="15" customHeight="1">
      <c r="A138" s="2" t="s">
        <v>24</v>
      </c>
      <c r="B138" s="2" t="s">
        <v>25</v>
      </c>
      <c r="C138" s="2" t="s">
        <v>192</v>
      </c>
      <c r="D138" s="2" t="s">
        <v>193</v>
      </c>
      <c r="E138" s="3">
        <v>1</v>
      </c>
      <c r="F138" s="3">
        <v>13</v>
      </c>
      <c r="G138" s="2" t="s">
        <v>504</v>
      </c>
      <c r="H138" s="2" t="s">
        <v>731</v>
      </c>
      <c r="I138" s="2" t="s">
        <v>18502</v>
      </c>
      <c r="J138" s="2" t="s">
        <v>274</v>
      </c>
    </row>
    <row r="139" spans="1:10" ht="15" customHeight="1">
      <c r="A139" s="2" t="s">
        <v>24</v>
      </c>
      <c r="B139" s="2" t="s">
        <v>25</v>
      </c>
      <c r="C139" s="2" t="s">
        <v>112</v>
      </c>
      <c r="D139" s="2" t="s">
        <v>113</v>
      </c>
      <c r="E139" s="3">
        <v>1</v>
      </c>
      <c r="F139" s="3">
        <v>7</v>
      </c>
      <c r="G139" s="2" t="s">
        <v>504</v>
      </c>
      <c r="H139" s="2" t="s">
        <v>604</v>
      </c>
      <c r="I139" s="2" t="s">
        <v>18502</v>
      </c>
      <c r="J139" s="2" t="s">
        <v>31</v>
      </c>
    </row>
    <row r="140" spans="1:10" ht="15" customHeight="1">
      <c r="A140" s="2" t="s">
        <v>24</v>
      </c>
      <c r="B140" s="2" t="s">
        <v>25</v>
      </c>
      <c r="C140" s="2" t="s">
        <v>112</v>
      </c>
      <c r="D140" s="2" t="s">
        <v>113</v>
      </c>
      <c r="E140" s="3">
        <v>1</v>
      </c>
      <c r="F140" s="3">
        <v>7</v>
      </c>
      <c r="G140" s="2" t="s">
        <v>504</v>
      </c>
      <c r="H140" s="2" t="s">
        <v>604</v>
      </c>
      <c r="I140" s="2" t="s">
        <v>18502</v>
      </c>
      <c r="J140" s="2" t="s">
        <v>77</v>
      </c>
    </row>
    <row r="141" spans="1:10" ht="15" customHeight="1">
      <c r="A141" s="2" t="s">
        <v>24</v>
      </c>
      <c r="B141" s="2" t="s">
        <v>25</v>
      </c>
      <c r="C141" s="2" t="s">
        <v>70</v>
      </c>
      <c r="D141" s="2" t="s">
        <v>71</v>
      </c>
      <c r="E141" s="3">
        <v>1</v>
      </c>
      <c r="F141" s="3">
        <v>4</v>
      </c>
      <c r="G141" s="2" t="s">
        <v>504</v>
      </c>
      <c r="H141" s="2" t="s">
        <v>562</v>
      </c>
      <c r="I141" s="2" t="s">
        <v>18502</v>
      </c>
      <c r="J141" s="2" t="s">
        <v>77</v>
      </c>
    </row>
    <row r="142" spans="1:10" ht="15" customHeight="1">
      <c r="A142" s="2" t="s">
        <v>24</v>
      </c>
      <c r="B142" s="2" t="s">
        <v>25</v>
      </c>
      <c r="C142" s="2" t="s">
        <v>342</v>
      </c>
      <c r="D142" s="2" t="s">
        <v>343</v>
      </c>
      <c r="E142" s="3">
        <v>1</v>
      </c>
      <c r="F142" s="3">
        <v>25</v>
      </c>
      <c r="G142" s="2" t="s">
        <v>504</v>
      </c>
      <c r="H142" s="2" t="s">
        <v>859</v>
      </c>
      <c r="I142" s="2" t="s">
        <v>18502</v>
      </c>
      <c r="J142" s="2" t="s">
        <v>274</v>
      </c>
    </row>
    <row r="143" spans="1:10" ht="15" customHeight="1">
      <c r="A143" s="2" t="s">
        <v>24</v>
      </c>
      <c r="B143" s="2" t="s">
        <v>25</v>
      </c>
      <c r="C143" s="2" t="s">
        <v>268</v>
      </c>
      <c r="D143" s="2" t="s">
        <v>269</v>
      </c>
      <c r="E143" s="3">
        <v>1</v>
      </c>
      <c r="F143" s="3">
        <v>19</v>
      </c>
      <c r="G143" s="2" t="s">
        <v>504</v>
      </c>
      <c r="H143" s="2" t="s">
        <v>819</v>
      </c>
      <c r="I143" s="2" t="s">
        <v>18502</v>
      </c>
      <c r="J143" s="2" t="s">
        <v>274</v>
      </c>
    </row>
    <row r="144" spans="1:10" ht="15" customHeight="1">
      <c r="A144" s="2" t="s">
        <v>24</v>
      </c>
      <c r="B144" s="2" t="s">
        <v>25</v>
      </c>
      <c r="C144" s="2" t="s">
        <v>192</v>
      </c>
      <c r="D144" s="2" t="s">
        <v>193</v>
      </c>
      <c r="E144" s="3">
        <v>1</v>
      </c>
      <c r="F144" s="3">
        <v>13</v>
      </c>
      <c r="G144" s="2" t="s">
        <v>504</v>
      </c>
      <c r="H144" s="2" t="s">
        <v>731</v>
      </c>
      <c r="I144" s="2" t="s">
        <v>18502</v>
      </c>
      <c r="J144" s="2" t="s">
        <v>31</v>
      </c>
    </row>
    <row r="145" spans="1:10" ht="15" customHeight="1">
      <c r="A145" s="2" t="s">
        <v>24</v>
      </c>
      <c r="B145" s="2" t="s">
        <v>25</v>
      </c>
      <c r="C145" s="2" t="s">
        <v>488</v>
      </c>
      <c r="D145" s="2" t="s">
        <v>489</v>
      </c>
      <c r="E145" s="3">
        <v>1</v>
      </c>
      <c r="F145" s="3">
        <v>38</v>
      </c>
      <c r="G145" s="2" t="s">
        <v>504</v>
      </c>
      <c r="H145" s="2" t="s">
        <v>961</v>
      </c>
      <c r="I145" s="2" t="s">
        <v>18502</v>
      </c>
      <c r="J145" s="2" t="s">
        <v>274</v>
      </c>
    </row>
    <row r="146" spans="1:10" ht="15" customHeight="1">
      <c r="A146" s="2" t="s">
        <v>24</v>
      </c>
      <c r="B146" s="2" t="s">
        <v>25</v>
      </c>
      <c r="C146" s="2" t="s">
        <v>488</v>
      </c>
      <c r="D146" s="2" t="s">
        <v>489</v>
      </c>
      <c r="E146" s="3">
        <v>1</v>
      </c>
      <c r="F146" s="3">
        <v>38</v>
      </c>
      <c r="G146" s="2" t="s">
        <v>504</v>
      </c>
      <c r="H146" s="2" t="s">
        <v>961</v>
      </c>
      <c r="I146" s="2" t="s">
        <v>18502</v>
      </c>
      <c r="J146" s="2" t="s">
        <v>506</v>
      </c>
    </row>
    <row r="147" spans="1:10" ht="15" customHeight="1">
      <c r="A147" s="2" t="s">
        <v>24</v>
      </c>
      <c r="B147" s="2" t="s">
        <v>25</v>
      </c>
      <c r="C147" s="2" t="s">
        <v>370</v>
      </c>
      <c r="D147" s="2" t="s">
        <v>371</v>
      </c>
      <c r="E147" s="3">
        <v>1</v>
      </c>
      <c r="F147" s="3">
        <v>28</v>
      </c>
      <c r="G147" s="2" t="s">
        <v>504</v>
      </c>
      <c r="H147" s="2" t="s">
        <v>884</v>
      </c>
      <c r="I147" s="2" t="s">
        <v>18502</v>
      </c>
      <c r="J147" s="2" t="s">
        <v>506</v>
      </c>
    </row>
    <row r="148" spans="1:10" ht="15" customHeight="1">
      <c r="A148" s="2" t="s">
        <v>24</v>
      </c>
      <c r="B148" s="2" t="s">
        <v>25</v>
      </c>
      <c r="C148" s="2" t="s">
        <v>342</v>
      </c>
      <c r="D148" s="2" t="s">
        <v>343</v>
      </c>
      <c r="E148" s="3">
        <v>1</v>
      </c>
      <c r="F148" s="3">
        <v>25</v>
      </c>
      <c r="G148" s="2" t="s">
        <v>504</v>
      </c>
      <c r="H148" s="2" t="s">
        <v>859</v>
      </c>
      <c r="I148" s="2" t="s">
        <v>18502</v>
      </c>
      <c r="J148" s="2" t="s">
        <v>506</v>
      </c>
    </row>
    <row r="149" spans="1:10" ht="15" customHeight="1">
      <c r="A149" s="2" t="s">
        <v>24</v>
      </c>
      <c r="B149" s="2" t="s">
        <v>25</v>
      </c>
      <c r="C149" s="2" t="s">
        <v>268</v>
      </c>
      <c r="D149" s="2" t="s">
        <v>269</v>
      </c>
      <c r="E149" s="3">
        <v>1</v>
      </c>
      <c r="F149" s="3">
        <v>19</v>
      </c>
      <c r="G149" s="2" t="s">
        <v>504</v>
      </c>
      <c r="H149" s="2" t="s">
        <v>819</v>
      </c>
      <c r="I149" s="2" t="s">
        <v>18502</v>
      </c>
      <c r="J149" s="2" t="s">
        <v>506</v>
      </c>
    </row>
    <row r="150" spans="1:10" ht="15" customHeight="1">
      <c r="A150" s="2" t="s">
        <v>24</v>
      </c>
      <c r="B150" s="2" t="s">
        <v>25</v>
      </c>
      <c r="C150" s="2" t="s">
        <v>214</v>
      </c>
      <c r="D150" s="2" t="s">
        <v>215</v>
      </c>
      <c r="E150" s="3">
        <v>1</v>
      </c>
      <c r="F150" s="3">
        <v>15</v>
      </c>
      <c r="G150" s="2" t="s">
        <v>504</v>
      </c>
      <c r="H150" s="2" t="s">
        <v>751</v>
      </c>
      <c r="I150" s="2" t="s">
        <v>18502</v>
      </c>
      <c r="J150" s="2" t="s">
        <v>506</v>
      </c>
    </row>
    <row r="151" spans="1:10" ht="15" customHeight="1">
      <c r="A151" s="2" t="s">
        <v>24</v>
      </c>
      <c r="B151" s="2" t="s">
        <v>25</v>
      </c>
      <c r="C151" s="2" t="s">
        <v>192</v>
      </c>
      <c r="D151" s="2" t="s">
        <v>193</v>
      </c>
      <c r="E151" s="3">
        <v>1</v>
      </c>
      <c r="F151" s="3">
        <v>13</v>
      </c>
      <c r="G151" s="2" t="s">
        <v>504</v>
      </c>
      <c r="H151" s="2" t="s">
        <v>731</v>
      </c>
      <c r="I151" s="2" t="s">
        <v>18502</v>
      </c>
      <c r="J151" s="2" t="s">
        <v>506</v>
      </c>
    </row>
    <row r="152" spans="1:10" ht="15" customHeight="1">
      <c r="A152" s="2" t="s">
        <v>24</v>
      </c>
      <c r="B152" s="2" t="s">
        <v>25</v>
      </c>
      <c r="C152" s="2" t="s">
        <v>112</v>
      </c>
      <c r="D152" s="2" t="s">
        <v>113</v>
      </c>
      <c r="E152" s="3">
        <v>1</v>
      </c>
      <c r="F152" s="3">
        <v>7</v>
      </c>
      <c r="G152" s="2" t="s">
        <v>504</v>
      </c>
      <c r="H152" s="2" t="s">
        <v>604</v>
      </c>
      <c r="I152" s="2" t="s">
        <v>18502</v>
      </c>
      <c r="J152" s="2" t="s">
        <v>274</v>
      </c>
    </row>
    <row r="153" spans="1:10" ht="15" customHeight="1">
      <c r="A153" s="2" t="s">
        <v>466</v>
      </c>
      <c r="B153" s="2" t="s">
        <v>467</v>
      </c>
      <c r="C153" s="2" t="s">
        <v>488</v>
      </c>
      <c r="D153" s="2" t="s">
        <v>489</v>
      </c>
      <c r="E153" s="3">
        <v>36</v>
      </c>
      <c r="F153" s="3">
        <v>38</v>
      </c>
      <c r="G153" s="2" t="s">
        <v>1178</v>
      </c>
      <c r="H153" s="2" t="s">
        <v>961</v>
      </c>
      <c r="I153" s="2" t="s">
        <v>14</v>
      </c>
      <c r="J153" s="2" t="s">
        <v>33</v>
      </c>
    </row>
    <row r="154" spans="1:10" ht="15" customHeight="1">
      <c r="A154" s="2" t="s">
        <v>466</v>
      </c>
      <c r="B154" s="2" t="s">
        <v>467</v>
      </c>
      <c r="C154" s="2" t="s">
        <v>342</v>
      </c>
      <c r="D154" s="2" t="s">
        <v>343</v>
      </c>
      <c r="E154" s="3">
        <v>36</v>
      </c>
      <c r="F154" s="3">
        <v>25</v>
      </c>
      <c r="G154" s="2" t="s">
        <v>1178</v>
      </c>
      <c r="H154" s="2" t="s">
        <v>859</v>
      </c>
      <c r="I154" s="2" t="s">
        <v>14</v>
      </c>
      <c r="J154" s="2" t="s">
        <v>33</v>
      </c>
    </row>
    <row r="155" spans="1:10" ht="15" customHeight="1">
      <c r="A155" s="2" t="s">
        <v>176</v>
      </c>
      <c r="B155" s="2" t="s">
        <v>177</v>
      </c>
      <c r="C155" s="2" t="s">
        <v>478</v>
      </c>
      <c r="D155" s="2" t="s">
        <v>479</v>
      </c>
      <c r="E155" s="3">
        <v>12</v>
      </c>
      <c r="F155" s="3">
        <v>37</v>
      </c>
      <c r="G155" s="2" t="s">
        <v>706</v>
      </c>
      <c r="H155" s="2" t="s">
        <v>1180</v>
      </c>
      <c r="I155" s="2" t="s">
        <v>14</v>
      </c>
      <c r="J155" s="2" t="s">
        <v>184</v>
      </c>
    </row>
    <row r="156" spans="1:10" ht="15" customHeight="1">
      <c r="A156" s="2" t="s">
        <v>466</v>
      </c>
      <c r="B156" s="2" t="s">
        <v>467</v>
      </c>
      <c r="C156" s="2" t="s">
        <v>112</v>
      </c>
      <c r="D156" s="2" t="s">
        <v>113</v>
      </c>
      <c r="E156" s="3">
        <v>36</v>
      </c>
      <c r="F156" s="3">
        <v>7</v>
      </c>
      <c r="G156" s="2" t="s">
        <v>1178</v>
      </c>
      <c r="H156" s="2" t="s">
        <v>604</v>
      </c>
      <c r="I156" s="2" t="s">
        <v>14</v>
      </c>
      <c r="J156" s="2" t="s">
        <v>33</v>
      </c>
    </row>
    <row r="157" spans="1:10" ht="15" customHeight="1">
      <c r="A157" s="2" t="s">
        <v>466</v>
      </c>
      <c r="B157" s="2" t="s">
        <v>467</v>
      </c>
      <c r="C157" s="2" t="s">
        <v>268</v>
      </c>
      <c r="D157" s="2" t="s">
        <v>269</v>
      </c>
      <c r="E157" s="3">
        <v>36</v>
      </c>
      <c r="F157" s="3">
        <v>19</v>
      </c>
      <c r="G157" s="2" t="s">
        <v>1178</v>
      </c>
      <c r="H157" s="2" t="s">
        <v>819</v>
      </c>
      <c r="I157" s="2" t="s">
        <v>14</v>
      </c>
      <c r="J157" s="2" t="s">
        <v>33</v>
      </c>
    </row>
    <row r="158" spans="1:10" ht="15" customHeight="1">
      <c r="A158" s="2" t="s">
        <v>466</v>
      </c>
      <c r="B158" s="2" t="s">
        <v>467</v>
      </c>
      <c r="C158" s="2" t="s">
        <v>214</v>
      </c>
      <c r="D158" s="2" t="s">
        <v>215</v>
      </c>
      <c r="E158" s="3">
        <v>36</v>
      </c>
      <c r="F158" s="3">
        <v>15</v>
      </c>
      <c r="G158" s="2" t="s">
        <v>1178</v>
      </c>
      <c r="H158" s="2" t="s">
        <v>751</v>
      </c>
      <c r="I158" s="2" t="s">
        <v>14</v>
      </c>
      <c r="J158" s="2" t="s">
        <v>33</v>
      </c>
    </row>
    <row r="159" spans="1:10" ht="15" customHeight="1">
      <c r="A159" s="2" t="s">
        <v>466</v>
      </c>
      <c r="B159" s="2" t="s">
        <v>467</v>
      </c>
      <c r="C159" s="2" t="s">
        <v>192</v>
      </c>
      <c r="D159" s="2" t="s">
        <v>193</v>
      </c>
      <c r="E159" s="3">
        <v>36</v>
      </c>
      <c r="F159" s="3">
        <v>13</v>
      </c>
      <c r="G159" s="2" t="s">
        <v>1178</v>
      </c>
      <c r="H159" s="2" t="s">
        <v>731</v>
      </c>
      <c r="I159" s="2" t="s">
        <v>14</v>
      </c>
      <c r="J159" s="2" t="s">
        <v>33</v>
      </c>
    </row>
    <row r="160" spans="1:10" ht="15" customHeight="1">
      <c r="A160" s="2" t="s">
        <v>466</v>
      </c>
      <c r="B160" s="2" t="s">
        <v>467</v>
      </c>
      <c r="C160" s="2" t="s">
        <v>303</v>
      </c>
      <c r="D160" s="2" t="s">
        <v>304</v>
      </c>
      <c r="E160" s="3">
        <v>36</v>
      </c>
      <c r="F160" s="3">
        <v>22</v>
      </c>
      <c r="G160" s="2" t="s">
        <v>1178</v>
      </c>
      <c r="H160" s="2" t="s">
        <v>835</v>
      </c>
      <c r="I160" s="2" t="s">
        <v>14</v>
      </c>
      <c r="J160" s="2" t="s">
        <v>33</v>
      </c>
    </row>
    <row r="161" spans="1:10" ht="15" customHeight="1">
      <c r="A161" s="2" t="s">
        <v>478</v>
      </c>
      <c r="B161" s="2" t="s">
        <v>479</v>
      </c>
      <c r="C161" s="2" t="s">
        <v>176</v>
      </c>
      <c r="D161" s="2" t="s">
        <v>177</v>
      </c>
      <c r="E161" s="3">
        <v>37</v>
      </c>
      <c r="F161" s="3">
        <v>12</v>
      </c>
      <c r="G161" s="2" t="s">
        <v>1180</v>
      </c>
      <c r="H161" s="2" t="s">
        <v>706</v>
      </c>
      <c r="I161" s="2" t="s">
        <v>14</v>
      </c>
      <c r="J161" s="2" t="s">
        <v>184</v>
      </c>
    </row>
    <row r="162" spans="1:10" ht="15" customHeight="1">
      <c r="A162" s="2" t="s">
        <v>342</v>
      </c>
      <c r="B162" s="2" t="s">
        <v>343</v>
      </c>
      <c r="C162" s="2" t="s">
        <v>303</v>
      </c>
      <c r="D162" s="2" t="s">
        <v>304</v>
      </c>
      <c r="E162" s="3">
        <v>25</v>
      </c>
      <c r="F162" s="3">
        <v>22</v>
      </c>
      <c r="G162" s="2" t="s">
        <v>859</v>
      </c>
      <c r="H162" s="2" t="s">
        <v>835</v>
      </c>
      <c r="I162" s="2" t="s">
        <v>14</v>
      </c>
      <c r="J162" s="2" t="s">
        <v>33</v>
      </c>
    </row>
    <row r="163" spans="1:10" ht="15" customHeight="1">
      <c r="A163" s="2" t="s">
        <v>151</v>
      </c>
      <c r="B163" s="2" t="s">
        <v>152</v>
      </c>
      <c r="C163" s="2" t="s">
        <v>441</v>
      </c>
      <c r="D163" s="2" t="s">
        <v>442</v>
      </c>
      <c r="E163" s="3">
        <v>10</v>
      </c>
      <c r="F163" s="3">
        <v>34</v>
      </c>
      <c r="G163" s="2" t="s">
        <v>683</v>
      </c>
      <c r="H163" s="2" t="s">
        <v>949</v>
      </c>
      <c r="I163" s="2" t="s">
        <v>14</v>
      </c>
      <c r="J163" s="2" t="s">
        <v>159</v>
      </c>
    </row>
    <row r="164" spans="1:10" ht="15" customHeight="1">
      <c r="A164" s="2" t="s">
        <v>228</v>
      </c>
      <c r="B164" s="2" t="s">
        <v>229</v>
      </c>
      <c r="C164" s="2" t="s">
        <v>407</v>
      </c>
      <c r="D164" s="2" t="s">
        <v>408</v>
      </c>
      <c r="E164" s="3">
        <v>16</v>
      </c>
      <c r="F164" s="3">
        <v>31</v>
      </c>
      <c r="G164" s="2" t="s">
        <v>759</v>
      </c>
      <c r="H164" s="2" t="s">
        <v>913</v>
      </c>
      <c r="I164" s="2" t="s">
        <v>14</v>
      </c>
      <c r="J164" s="2" t="s">
        <v>236</v>
      </c>
    </row>
    <row r="165" spans="1:10" ht="15" customHeight="1">
      <c r="A165" s="2" t="s">
        <v>342</v>
      </c>
      <c r="B165" s="2" t="s">
        <v>343</v>
      </c>
      <c r="C165" s="2" t="s">
        <v>488</v>
      </c>
      <c r="D165" s="2" t="s">
        <v>489</v>
      </c>
      <c r="E165" s="3">
        <v>25</v>
      </c>
      <c r="F165" s="3">
        <v>38</v>
      </c>
      <c r="G165" s="2" t="s">
        <v>859</v>
      </c>
      <c r="H165" s="2" t="s">
        <v>961</v>
      </c>
      <c r="I165" s="2" t="s">
        <v>14</v>
      </c>
      <c r="J165" s="2" t="s">
        <v>33</v>
      </c>
    </row>
    <row r="166" spans="1:10" ht="15" customHeight="1">
      <c r="A166" s="2" t="s">
        <v>342</v>
      </c>
      <c r="B166" s="2" t="s">
        <v>343</v>
      </c>
      <c r="C166" s="2" t="s">
        <v>466</v>
      </c>
      <c r="D166" s="2" t="s">
        <v>467</v>
      </c>
      <c r="E166" s="3">
        <v>25</v>
      </c>
      <c r="F166" s="3">
        <v>36</v>
      </c>
      <c r="G166" s="2" t="s">
        <v>859</v>
      </c>
      <c r="H166" s="2" t="s">
        <v>1178</v>
      </c>
      <c r="I166" s="2" t="s">
        <v>14</v>
      </c>
      <c r="J166" s="2" t="s">
        <v>33</v>
      </c>
    </row>
    <row r="167" spans="1:10" ht="15" customHeight="1">
      <c r="A167" s="2" t="s">
        <v>466</v>
      </c>
      <c r="B167" s="2" t="s">
        <v>467</v>
      </c>
      <c r="C167" s="2" t="s">
        <v>70</v>
      </c>
      <c r="D167" s="2" t="s">
        <v>71</v>
      </c>
      <c r="E167" s="3">
        <v>36</v>
      </c>
      <c r="F167" s="3">
        <v>4</v>
      </c>
      <c r="G167" s="2" t="s">
        <v>1178</v>
      </c>
      <c r="H167" s="2" t="s">
        <v>562</v>
      </c>
      <c r="I167" s="2" t="s">
        <v>14</v>
      </c>
      <c r="J167" s="2" t="s">
        <v>33</v>
      </c>
    </row>
    <row r="168" spans="1:10" ht="15" customHeight="1">
      <c r="A168" s="2" t="s">
        <v>342</v>
      </c>
      <c r="B168" s="2" t="s">
        <v>343</v>
      </c>
      <c r="C168" s="2" t="s">
        <v>268</v>
      </c>
      <c r="D168" s="2" t="s">
        <v>269</v>
      </c>
      <c r="E168" s="3">
        <v>25</v>
      </c>
      <c r="F168" s="3">
        <v>19</v>
      </c>
      <c r="G168" s="2" t="s">
        <v>859</v>
      </c>
      <c r="H168" s="2" t="s">
        <v>819</v>
      </c>
      <c r="I168" s="2" t="s">
        <v>14</v>
      </c>
      <c r="J168" s="2" t="s">
        <v>33</v>
      </c>
    </row>
    <row r="169" spans="1:10" ht="15" customHeight="1">
      <c r="A169" s="2" t="s">
        <v>342</v>
      </c>
      <c r="B169" s="2" t="s">
        <v>343</v>
      </c>
      <c r="C169" s="2" t="s">
        <v>214</v>
      </c>
      <c r="D169" s="2" t="s">
        <v>215</v>
      </c>
      <c r="E169" s="3">
        <v>25</v>
      </c>
      <c r="F169" s="3">
        <v>15</v>
      </c>
      <c r="G169" s="2" t="s">
        <v>859</v>
      </c>
      <c r="H169" s="2" t="s">
        <v>751</v>
      </c>
      <c r="I169" s="2" t="s">
        <v>14</v>
      </c>
      <c r="J169" s="2" t="s">
        <v>33</v>
      </c>
    </row>
    <row r="170" spans="1:10" ht="15" customHeight="1">
      <c r="A170" s="2" t="s">
        <v>342</v>
      </c>
      <c r="B170" s="2" t="s">
        <v>343</v>
      </c>
      <c r="C170" s="2" t="s">
        <v>192</v>
      </c>
      <c r="D170" s="2" t="s">
        <v>193</v>
      </c>
      <c r="E170" s="3">
        <v>25</v>
      </c>
      <c r="F170" s="3">
        <v>13</v>
      </c>
      <c r="G170" s="2" t="s">
        <v>859</v>
      </c>
      <c r="H170" s="2" t="s">
        <v>731</v>
      </c>
      <c r="I170" s="2" t="s">
        <v>14</v>
      </c>
      <c r="J170" s="2" t="s">
        <v>33</v>
      </c>
    </row>
    <row r="171" spans="1:10" ht="15" customHeight="1">
      <c r="A171" s="2" t="s">
        <v>478</v>
      </c>
      <c r="B171" s="2" t="s">
        <v>479</v>
      </c>
      <c r="C171" s="2" t="s">
        <v>242</v>
      </c>
      <c r="D171" s="2" t="s">
        <v>243</v>
      </c>
      <c r="E171" s="3">
        <v>37</v>
      </c>
      <c r="F171" s="3">
        <v>17</v>
      </c>
      <c r="G171" s="2" t="s">
        <v>1180</v>
      </c>
      <c r="H171" s="2" t="s">
        <v>763</v>
      </c>
      <c r="I171" s="2" t="s">
        <v>14</v>
      </c>
      <c r="J171" s="2" t="s">
        <v>184</v>
      </c>
    </row>
    <row r="172" spans="1:10" ht="15" customHeight="1">
      <c r="A172" s="2" t="s">
        <v>466</v>
      </c>
      <c r="B172" s="2" t="s">
        <v>467</v>
      </c>
      <c r="C172" s="2" t="s">
        <v>41</v>
      </c>
      <c r="D172" s="2" t="s">
        <v>42</v>
      </c>
      <c r="E172" s="3">
        <v>36</v>
      </c>
      <c r="F172" s="3">
        <v>2</v>
      </c>
      <c r="G172" s="2" t="s">
        <v>1178</v>
      </c>
      <c r="H172" s="2" t="s">
        <v>540</v>
      </c>
      <c r="I172" s="2" t="s">
        <v>14</v>
      </c>
      <c r="J172" s="2" t="s">
        <v>33</v>
      </c>
    </row>
    <row r="173" spans="1:10" ht="15" customHeight="1">
      <c r="A173" s="2" t="s">
        <v>24</v>
      </c>
      <c r="B173" s="2" t="s">
        <v>25</v>
      </c>
      <c r="C173" s="2" t="s">
        <v>214</v>
      </c>
      <c r="D173" s="2" t="s">
        <v>215</v>
      </c>
      <c r="E173" s="3">
        <v>1</v>
      </c>
      <c r="F173" s="3">
        <v>15</v>
      </c>
      <c r="G173" s="2" t="s">
        <v>504</v>
      </c>
      <c r="H173" s="2" t="s">
        <v>751</v>
      </c>
      <c r="I173" s="2" t="s">
        <v>14</v>
      </c>
      <c r="J173" s="2" t="s">
        <v>33</v>
      </c>
    </row>
    <row r="174" spans="1:10" ht="15" customHeight="1">
      <c r="A174" s="2" t="s">
        <v>165</v>
      </c>
      <c r="B174" s="2" t="s">
        <v>166</v>
      </c>
      <c r="C174" s="2" t="s">
        <v>98</v>
      </c>
      <c r="D174" s="2" t="s">
        <v>99</v>
      </c>
      <c r="E174" s="3">
        <v>11</v>
      </c>
      <c r="F174" s="3">
        <v>6</v>
      </c>
      <c r="G174" s="2" t="s">
        <v>693</v>
      </c>
      <c r="H174" s="2" t="s">
        <v>592</v>
      </c>
      <c r="I174" s="2" t="s">
        <v>14</v>
      </c>
      <c r="J174" s="2" t="s">
        <v>106</v>
      </c>
    </row>
    <row r="175" spans="1:10" ht="15" customHeight="1">
      <c r="A175" s="2" t="s">
        <v>214</v>
      </c>
      <c r="B175" s="2" t="s">
        <v>215</v>
      </c>
      <c r="C175" s="2" t="s">
        <v>342</v>
      </c>
      <c r="D175" s="2" t="s">
        <v>343</v>
      </c>
      <c r="E175" s="3">
        <v>15</v>
      </c>
      <c r="F175" s="3">
        <v>25</v>
      </c>
      <c r="G175" s="2" t="s">
        <v>751</v>
      </c>
      <c r="H175" s="2" t="s">
        <v>859</v>
      </c>
      <c r="I175" s="2" t="s">
        <v>14</v>
      </c>
      <c r="J175" s="2" t="s">
        <v>33</v>
      </c>
    </row>
    <row r="176" spans="1:10" ht="15" customHeight="1">
      <c r="A176" s="2" t="s">
        <v>214</v>
      </c>
      <c r="B176" s="2" t="s">
        <v>215</v>
      </c>
      <c r="C176" s="2" t="s">
        <v>466</v>
      </c>
      <c r="D176" s="2" t="s">
        <v>467</v>
      </c>
      <c r="E176" s="3">
        <v>15</v>
      </c>
      <c r="F176" s="3">
        <v>36</v>
      </c>
      <c r="G176" s="2" t="s">
        <v>751</v>
      </c>
      <c r="H176" s="2" t="s">
        <v>1178</v>
      </c>
      <c r="I176" s="2" t="s">
        <v>14</v>
      </c>
      <c r="J176" s="2" t="s">
        <v>33</v>
      </c>
    </row>
    <row r="177" spans="1:10" ht="15" customHeight="1">
      <c r="A177" s="2" t="s">
        <v>214</v>
      </c>
      <c r="B177" s="2" t="s">
        <v>215</v>
      </c>
      <c r="C177" s="2" t="s">
        <v>488</v>
      </c>
      <c r="D177" s="2" t="s">
        <v>489</v>
      </c>
      <c r="E177" s="3">
        <v>15</v>
      </c>
      <c r="F177" s="3">
        <v>38</v>
      </c>
      <c r="G177" s="2" t="s">
        <v>751</v>
      </c>
      <c r="H177" s="2" t="s">
        <v>961</v>
      </c>
      <c r="I177" s="2" t="s">
        <v>14</v>
      </c>
      <c r="J177" s="2" t="s">
        <v>33</v>
      </c>
    </row>
    <row r="178" spans="1:10" ht="15" customHeight="1">
      <c r="A178" s="2" t="s">
        <v>24</v>
      </c>
      <c r="B178" s="2" t="s">
        <v>25</v>
      </c>
      <c r="C178" s="2" t="s">
        <v>41</v>
      </c>
      <c r="D178" s="2" t="s">
        <v>42</v>
      </c>
      <c r="E178" s="3">
        <v>1</v>
      </c>
      <c r="F178" s="3">
        <v>2</v>
      </c>
      <c r="G178" s="2" t="s">
        <v>504</v>
      </c>
      <c r="H178" s="2" t="s">
        <v>540</v>
      </c>
      <c r="I178" s="2" t="s">
        <v>14</v>
      </c>
      <c r="J178" s="2" t="s">
        <v>33</v>
      </c>
    </row>
    <row r="179" spans="1:10" ht="15" customHeight="1">
      <c r="A179" s="2" t="s">
        <v>24</v>
      </c>
      <c r="B179" s="2" t="s">
        <v>25</v>
      </c>
      <c r="C179" s="2" t="s">
        <v>70</v>
      </c>
      <c r="D179" s="2" t="s">
        <v>71</v>
      </c>
      <c r="E179" s="3">
        <v>1</v>
      </c>
      <c r="F179" s="3">
        <v>4</v>
      </c>
      <c r="G179" s="2" t="s">
        <v>504</v>
      </c>
      <c r="H179" s="2" t="s">
        <v>562</v>
      </c>
      <c r="I179" s="2" t="s">
        <v>14</v>
      </c>
      <c r="J179" s="2" t="s">
        <v>33</v>
      </c>
    </row>
    <row r="180" spans="1:10" ht="15" customHeight="1">
      <c r="A180" s="2" t="s">
        <v>24</v>
      </c>
      <c r="B180" s="2" t="s">
        <v>25</v>
      </c>
      <c r="C180" s="2" t="s">
        <v>112</v>
      </c>
      <c r="D180" s="2" t="s">
        <v>113</v>
      </c>
      <c r="E180" s="3">
        <v>1</v>
      </c>
      <c r="F180" s="3">
        <v>7</v>
      </c>
      <c r="G180" s="2" t="s">
        <v>504</v>
      </c>
      <c r="H180" s="2" t="s">
        <v>604</v>
      </c>
      <c r="I180" s="2" t="s">
        <v>14</v>
      </c>
      <c r="J180" s="2" t="s">
        <v>33</v>
      </c>
    </row>
    <row r="181" spans="1:10" ht="15" customHeight="1">
      <c r="A181" s="2" t="s">
        <v>24</v>
      </c>
      <c r="B181" s="2" t="s">
        <v>25</v>
      </c>
      <c r="C181" s="2" t="s">
        <v>192</v>
      </c>
      <c r="D181" s="2" t="s">
        <v>193</v>
      </c>
      <c r="E181" s="3">
        <v>1</v>
      </c>
      <c r="F181" s="3">
        <v>13</v>
      </c>
      <c r="G181" s="2" t="s">
        <v>504</v>
      </c>
      <c r="H181" s="2" t="s">
        <v>731</v>
      </c>
      <c r="I181" s="2" t="s">
        <v>14</v>
      </c>
      <c r="J181" s="2" t="s">
        <v>33</v>
      </c>
    </row>
    <row r="182" spans="1:10" ht="15" customHeight="1">
      <c r="A182" s="2" t="s">
        <v>41</v>
      </c>
      <c r="B182" s="2" t="s">
        <v>42</v>
      </c>
      <c r="C182" s="2" t="s">
        <v>24</v>
      </c>
      <c r="D182" s="2" t="s">
        <v>25</v>
      </c>
      <c r="E182" s="3">
        <v>2</v>
      </c>
      <c r="F182" s="3">
        <v>1</v>
      </c>
      <c r="G182" s="2" t="s">
        <v>540</v>
      </c>
      <c r="H182" s="2" t="s">
        <v>504</v>
      </c>
      <c r="I182" s="2" t="s">
        <v>14</v>
      </c>
      <c r="J182" s="2" t="s">
        <v>33</v>
      </c>
    </row>
    <row r="183" spans="1:10" ht="15" customHeight="1">
      <c r="A183" s="2" t="s">
        <v>41</v>
      </c>
      <c r="B183" s="2" t="s">
        <v>42</v>
      </c>
      <c r="C183" s="2" t="s">
        <v>70</v>
      </c>
      <c r="D183" s="2" t="s">
        <v>71</v>
      </c>
      <c r="E183" s="3">
        <v>2</v>
      </c>
      <c r="F183" s="3">
        <v>4</v>
      </c>
      <c r="G183" s="2" t="s">
        <v>540</v>
      </c>
      <c r="H183" s="2" t="s">
        <v>562</v>
      </c>
      <c r="I183" s="2" t="s">
        <v>14</v>
      </c>
      <c r="J183" s="2" t="s">
        <v>33</v>
      </c>
    </row>
    <row r="184" spans="1:10" ht="15" customHeight="1">
      <c r="A184" s="2" t="s">
        <v>466</v>
      </c>
      <c r="B184" s="2" t="s">
        <v>467</v>
      </c>
      <c r="C184" s="2" t="s">
        <v>24</v>
      </c>
      <c r="D184" s="2" t="s">
        <v>25</v>
      </c>
      <c r="E184" s="3">
        <v>36</v>
      </c>
      <c r="F184" s="3">
        <v>1</v>
      </c>
      <c r="G184" s="2" t="s">
        <v>1178</v>
      </c>
      <c r="H184" s="2" t="s">
        <v>504</v>
      </c>
      <c r="I184" s="2" t="s">
        <v>14</v>
      </c>
      <c r="J184" s="2" t="s">
        <v>33</v>
      </c>
    </row>
    <row r="185" spans="1:10" ht="15" customHeight="1">
      <c r="A185" s="2" t="s">
        <v>41</v>
      </c>
      <c r="B185" s="2" t="s">
        <v>42</v>
      </c>
      <c r="C185" s="2" t="s">
        <v>112</v>
      </c>
      <c r="D185" s="2" t="s">
        <v>113</v>
      </c>
      <c r="E185" s="3">
        <v>2</v>
      </c>
      <c r="F185" s="3">
        <v>7</v>
      </c>
      <c r="G185" s="2" t="s">
        <v>540</v>
      </c>
      <c r="H185" s="2" t="s">
        <v>604</v>
      </c>
      <c r="I185" s="2" t="s">
        <v>14</v>
      </c>
      <c r="J185" s="2" t="s">
        <v>33</v>
      </c>
    </row>
    <row r="186" spans="1:10" ht="15" customHeight="1">
      <c r="A186" s="2" t="s">
        <v>41</v>
      </c>
      <c r="B186" s="2" t="s">
        <v>42</v>
      </c>
      <c r="C186" s="2" t="s">
        <v>214</v>
      </c>
      <c r="D186" s="2" t="s">
        <v>215</v>
      </c>
      <c r="E186" s="3">
        <v>2</v>
      </c>
      <c r="F186" s="3">
        <v>15</v>
      </c>
      <c r="G186" s="2" t="s">
        <v>540</v>
      </c>
      <c r="H186" s="2" t="s">
        <v>751</v>
      </c>
      <c r="I186" s="2" t="s">
        <v>14</v>
      </c>
      <c r="J186" s="2" t="s">
        <v>33</v>
      </c>
    </row>
    <row r="187" spans="1:10" ht="15" customHeight="1">
      <c r="A187" s="2" t="s">
        <v>41</v>
      </c>
      <c r="B187" s="2" t="s">
        <v>42</v>
      </c>
      <c r="C187" s="2" t="s">
        <v>268</v>
      </c>
      <c r="D187" s="2" t="s">
        <v>269</v>
      </c>
      <c r="E187" s="3">
        <v>2</v>
      </c>
      <c r="F187" s="3">
        <v>19</v>
      </c>
      <c r="G187" s="2" t="s">
        <v>540</v>
      </c>
      <c r="H187" s="2" t="s">
        <v>819</v>
      </c>
      <c r="I187" s="2" t="s">
        <v>14</v>
      </c>
      <c r="J187" s="2" t="s">
        <v>33</v>
      </c>
    </row>
    <row r="188" spans="1:10" ht="15" customHeight="1">
      <c r="A188" s="2" t="s">
        <v>361</v>
      </c>
      <c r="B188" s="2" t="s">
        <v>362</v>
      </c>
      <c r="C188" s="2" t="s">
        <v>330</v>
      </c>
      <c r="D188" s="2" t="s">
        <v>331</v>
      </c>
      <c r="E188" s="3">
        <v>27</v>
      </c>
      <c r="F188" s="3">
        <v>24</v>
      </c>
      <c r="G188" s="2" t="s">
        <v>872</v>
      </c>
      <c r="H188" s="2" t="s">
        <v>842</v>
      </c>
      <c r="I188" s="2" t="s">
        <v>14</v>
      </c>
      <c r="J188" s="2" t="s">
        <v>261</v>
      </c>
    </row>
    <row r="189" spans="1:10" ht="15" customHeight="1">
      <c r="A189" s="2" t="s">
        <v>361</v>
      </c>
      <c r="B189" s="2" t="s">
        <v>362</v>
      </c>
      <c r="C189" s="2" t="s">
        <v>254</v>
      </c>
      <c r="D189" s="2" t="s">
        <v>255</v>
      </c>
      <c r="E189" s="3">
        <v>27</v>
      </c>
      <c r="F189" s="3">
        <v>18</v>
      </c>
      <c r="G189" s="2" t="s">
        <v>872</v>
      </c>
      <c r="H189" s="2" t="s">
        <v>800</v>
      </c>
      <c r="I189" s="2" t="s">
        <v>14</v>
      </c>
      <c r="J189" s="2" t="s">
        <v>261</v>
      </c>
    </row>
    <row r="190" spans="1:10" ht="15" customHeight="1">
      <c r="A190" s="2" t="s">
        <v>342</v>
      </c>
      <c r="B190" s="2" t="s">
        <v>343</v>
      </c>
      <c r="C190" s="2" t="s">
        <v>112</v>
      </c>
      <c r="D190" s="2" t="s">
        <v>113</v>
      </c>
      <c r="E190" s="3">
        <v>25</v>
      </c>
      <c r="F190" s="3">
        <v>7</v>
      </c>
      <c r="G190" s="2" t="s">
        <v>859</v>
      </c>
      <c r="H190" s="2" t="s">
        <v>604</v>
      </c>
      <c r="I190" s="2" t="s">
        <v>14</v>
      </c>
      <c r="J190" s="2" t="s">
        <v>33</v>
      </c>
    </row>
    <row r="191" spans="1:10" ht="15" customHeight="1">
      <c r="A191" s="2" t="s">
        <v>41</v>
      </c>
      <c r="B191" s="2" t="s">
        <v>42</v>
      </c>
      <c r="C191" s="2" t="s">
        <v>303</v>
      </c>
      <c r="D191" s="2" t="s">
        <v>304</v>
      </c>
      <c r="E191" s="3">
        <v>2</v>
      </c>
      <c r="F191" s="3">
        <v>22</v>
      </c>
      <c r="G191" s="2" t="s">
        <v>540</v>
      </c>
      <c r="H191" s="2" t="s">
        <v>835</v>
      </c>
      <c r="I191" s="2" t="s">
        <v>14</v>
      </c>
      <c r="J191" s="2" t="s">
        <v>33</v>
      </c>
    </row>
    <row r="192" spans="1:10" ht="15" customHeight="1">
      <c r="A192" s="2" t="s">
        <v>41</v>
      </c>
      <c r="B192" s="2" t="s">
        <v>42</v>
      </c>
      <c r="C192" s="2" t="s">
        <v>342</v>
      </c>
      <c r="D192" s="2" t="s">
        <v>343</v>
      </c>
      <c r="E192" s="3">
        <v>2</v>
      </c>
      <c r="F192" s="3">
        <v>25</v>
      </c>
      <c r="G192" s="2" t="s">
        <v>540</v>
      </c>
      <c r="H192" s="2" t="s">
        <v>859</v>
      </c>
      <c r="I192" s="2" t="s">
        <v>14</v>
      </c>
      <c r="J192" s="2" t="s">
        <v>33</v>
      </c>
    </row>
    <row r="193" spans="1:10" ht="15" customHeight="1">
      <c r="A193" s="2" t="s">
        <v>41</v>
      </c>
      <c r="B193" s="2" t="s">
        <v>42</v>
      </c>
      <c r="C193" s="2" t="s">
        <v>466</v>
      </c>
      <c r="D193" s="2" t="s">
        <v>467</v>
      </c>
      <c r="E193" s="3">
        <v>2</v>
      </c>
      <c r="F193" s="3">
        <v>36</v>
      </c>
      <c r="G193" s="2" t="s">
        <v>540</v>
      </c>
      <c r="H193" s="2" t="s">
        <v>1178</v>
      </c>
      <c r="I193" s="2" t="s">
        <v>14</v>
      </c>
      <c r="J193" s="2" t="s">
        <v>33</v>
      </c>
    </row>
    <row r="194" spans="1:10" ht="15" customHeight="1">
      <c r="A194" s="2" t="s">
        <v>165</v>
      </c>
      <c r="B194" s="2" t="s">
        <v>166</v>
      </c>
      <c r="C194" s="2" t="s">
        <v>294</v>
      </c>
      <c r="D194" s="2" t="s">
        <v>295</v>
      </c>
      <c r="E194" s="3">
        <v>11</v>
      </c>
      <c r="F194" s="3">
        <v>21</v>
      </c>
      <c r="G194" s="2" t="s">
        <v>693</v>
      </c>
      <c r="H194" s="2" t="s">
        <v>831</v>
      </c>
      <c r="I194" s="2" t="s">
        <v>14</v>
      </c>
      <c r="J194" s="2" t="s">
        <v>106</v>
      </c>
    </row>
    <row r="195" spans="1:10" ht="15" customHeight="1">
      <c r="A195" s="2" t="s">
        <v>41</v>
      </c>
      <c r="B195" s="2" t="s">
        <v>42</v>
      </c>
      <c r="C195" s="2" t="s">
        <v>192</v>
      </c>
      <c r="D195" s="2" t="s">
        <v>193</v>
      </c>
      <c r="E195" s="3">
        <v>2</v>
      </c>
      <c r="F195" s="3">
        <v>13</v>
      </c>
      <c r="G195" s="2" t="s">
        <v>540</v>
      </c>
      <c r="H195" s="2" t="s">
        <v>731</v>
      </c>
      <c r="I195" s="2" t="s">
        <v>14</v>
      </c>
      <c r="J195" s="2" t="s">
        <v>33</v>
      </c>
    </row>
    <row r="196" spans="1:10" ht="15" customHeight="1">
      <c r="A196" s="2" t="s">
        <v>342</v>
      </c>
      <c r="B196" s="2" t="s">
        <v>343</v>
      </c>
      <c r="C196" s="2" t="s">
        <v>70</v>
      </c>
      <c r="D196" s="2" t="s">
        <v>71</v>
      </c>
      <c r="E196" s="3">
        <v>25</v>
      </c>
      <c r="F196" s="3">
        <v>4</v>
      </c>
      <c r="G196" s="2" t="s">
        <v>859</v>
      </c>
      <c r="H196" s="2" t="s">
        <v>562</v>
      </c>
      <c r="I196" s="2" t="s">
        <v>14</v>
      </c>
      <c r="J196" s="2" t="s">
        <v>33</v>
      </c>
    </row>
    <row r="197" spans="1:10" ht="15" customHeight="1">
      <c r="A197" s="2" t="s">
        <v>24</v>
      </c>
      <c r="B197" s="2" t="s">
        <v>25</v>
      </c>
      <c r="C197" s="2" t="s">
        <v>466</v>
      </c>
      <c r="D197" s="2" t="s">
        <v>467</v>
      </c>
      <c r="E197" s="3">
        <v>1</v>
      </c>
      <c r="F197" s="3">
        <v>36</v>
      </c>
      <c r="G197" s="2" t="s">
        <v>504</v>
      </c>
      <c r="H197" s="2" t="s">
        <v>1178</v>
      </c>
      <c r="I197" s="2" t="s">
        <v>14</v>
      </c>
      <c r="J197" s="2" t="s">
        <v>33</v>
      </c>
    </row>
    <row r="198" spans="1:10" ht="15" customHeight="1">
      <c r="A198" s="2" t="s">
        <v>342</v>
      </c>
      <c r="B198" s="2" t="s">
        <v>343</v>
      </c>
      <c r="C198" s="2" t="s">
        <v>24</v>
      </c>
      <c r="D198" s="2" t="s">
        <v>25</v>
      </c>
      <c r="E198" s="3">
        <v>25</v>
      </c>
      <c r="F198" s="3">
        <v>1</v>
      </c>
      <c r="G198" s="2" t="s">
        <v>859</v>
      </c>
      <c r="H198" s="2" t="s">
        <v>504</v>
      </c>
      <c r="I198" s="2" t="s">
        <v>14</v>
      </c>
      <c r="J198" s="2" t="s">
        <v>33</v>
      </c>
    </row>
    <row r="199" spans="1:10" ht="15" customHeight="1">
      <c r="A199" s="2" t="s">
        <v>268</v>
      </c>
      <c r="B199" s="2" t="s">
        <v>269</v>
      </c>
      <c r="C199" s="2" t="s">
        <v>488</v>
      </c>
      <c r="D199" s="2" t="s">
        <v>489</v>
      </c>
      <c r="E199" s="3">
        <v>19</v>
      </c>
      <c r="F199" s="3">
        <v>38</v>
      </c>
      <c r="G199" s="2" t="s">
        <v>819</v>
      </c>
      <c r="H199" s="2" t="s">
        <v>961</v>
      </c>
      <c r="I199" s="2" t="s">
        <v>14</v>
      </c>
      <c r="J199" s="2" t="s">
        <v>33</v>
      </c>
    </row>
    <row r="200" spans="1:10" ht="15" customHeight="1">
      <c r="A200" s="2" t="s">
        <v>112</v>
      </c>
      <c r="B200" s="2" t="s">
        <v>113</v>
      </c>
      <c r="C200" s="2" t="s">
        <v>488</v>
      </c>
      <c r="D200" s="2" t="s">
        <v>489</v>
      </c>
      <c r="E200" s="3">
        <v>7</v>
      </c>
      <c r="F200" s="3">
        <v>38</v>
      </c>
      <c r="G200" s="2" t="s">
        <v>604</v>
      </c>
      <c r="H200" s="2" t="s">
        <v>961</v>
      </c>
      <c r="I200" s="2" t="s">
        <v>14</v>
      </c>
      <c r="J200" s="2" t="s">
        <v>33</v>
      </c>
    </row>
    <row r="201" spans="1:10" ht="15" customHeight="1">
      <c r="A201" s="2" t="s">
        <v>112</v>
      </c>
      <c r="B201" s="2" t="s">
        <v>113</v>
      </c>
      <c r="C201" s="2" t="s">
        <v>466</v>
      </c>
      <c r="D201" s="2" t="s">
        <v>467</v>
      </c>
      <c r="E201" s="3">
        <v>7</v>
      </c>
      <c r="F201" s="3">
        <v>36</v>
      </c>
      <c r="G201" s="2" t="s">
        <v>604</v>
      </c>
      <c r="H201" s="2" t="s">
        <v>1178</v>
      </c>
      <c r="I201" s="2" t="s">
        <v>14</v>
      </c>
      <c r="J201" s="2" t="s">
        <v>33</v>
      </c>
    </row>
    <row r="202" spans="1:10" ht="15" customHeight="1">
      <c r="A202" s="2" t="s">
        <v>112</v>
      </c>
      <c r="B202" s="2" t="s">
        <v>113</v>
      </c>
      <c r="C202" s="2" t="s">
        <v>342</v>
      </c>
      <c r="D202" s="2" t="s">
        <v>343</v>
      </c>
      <c r="E202" s="3">
        <v>7</v>
      </c>
      <c r="F202" s="3">
        <v>25</v>
      </c>
      <c r="G202" s="2" t="s">
        <v>604</v>
      </c>
      <c r="H202" s="2" t="s">
        <v>859</v>
      </c>
      <c r="I202" s="2" t="s">
        <v>14</v>
      </c>
      <c r="J202" s="2" t="s">
        <v>33</v>
      </c>
    </row>
    <row r="203" spans="1:10" ht="15" customHeight="1">
      <c r="A203" s="2" t="s">
        <v>112</v>
      </c>
      <c r="B203" s="2" t="s">
        <v>113</v>
      </c>
      <c r="C203" s="2" t="s">
        <v>303</v>
      </c>
      <c r="D203" s="2" t="s">
        <v>304</v>
      </c>
      <c r="E203" s="3">
        <v>7</v>
      </c>
      <c r="F203" s="3">
        <v>22</v>
      </c>
      <c r="G203" s="2" t="s">
        <v>604</v>
      </c>
      <c r="H203" s="2" t="s">
        <v>835</v>
      </c>
      <c r="I203" s="2" t="s">
        <v>14</v>
      </c>
      <c r="J203" s="2" t="s">
        <v>33</v>
      </c>
    </row>
    <row r="204" spans="1:10" ht="15" customHeight="1">
      <c r="A204" s="2" t="s">
        <v>112</v>
      </c>
      <c r="B204" s="2" t="s">
        <v>113</v>
      </c>
      <c r="C204" s="2" t="s">
        <v>268</v>
      </c>
      <c r="D204" s="2" t="s">
        <v>269</v>
      </c>
      <c r="E204" s="3">
        <v>7</v>
      </c>
      <c r="F204" s="3">
        <v>19</v>
      </c>
      <c r="G204" s="2" t="s">
        <v>604</v>
      </c>
      <c r="H204" s="2" t="s">
        <v>819</v>
      </c>
      <c r="I204" s="2" t="s">
        <v>14</v>
      </c>
      <c r="J204" s="2" t="s">
        <v>33</v>
      </c>
    </row>
    <row r="205" spans="1:10" ht="15" customHeight="1">
      <c r="A205" s="2" t="s">
        <v>112</v>
      </c>
      <c r="B205" s="2" t="s">
        <v>113</v>
      </c>
      <c r="C205" s="2" t="s">
        <v>214</v>
      </c>
      <c r="D205" s="2" t="s">
        <v>215</v>
      </c>
      <c r="E205" s="3">
        <v>7</v>
      </c>
      <c r="F205" s="3">
        <v>15</v>
      </c>
      <c r="G205" s="2" t="s">
        <v>604</v>
      </c>
      <c r="H205" s="2" t="s">
        <v>751</v>
      </c>
      <c r="I205" s="2" t="s">
        <v>14</v>
      </c>
      <c r="J205" s="2" t="s">
        <v>33</v>
      </c>
    </row>
    <row r="206" spans="1:10" ht="15" customHeight="1">
      <c r="A206" s="2" t="s">
        <v>112</v>
      </c>
      <c r="B206" s="2" t="s">
        <v>113</v>
      </c>
      <c r="C206" s="2" t="s">
        <v>192</v>
      </c>
      <c r="D206" s="2" t="s">
        <v>193</v>
      </c>
      <c r="E206" s="3">
        <v>7</v>
      </c>
      <c r="F206" s="3">
        <v>13</v>
      </c>
      <c r="G206" s="2" t="s">
        <v>604</v>
      </c>
      <c r="H206" s="2" t="s">
        <v>731</v>
      </c>
      <c r="I206" s="2" t="s">
        <v>14</v>
      </c>
      <c r="J206" s="2" t="s">
        <v>33</v>
      </c>
    </row>
    <row r="207" spans="1:10" ht="15" customHeight="1">
      <c r="A207" s="2" t="s">
        <v>112</v>
      </c>
      <c r="B207" s="2" t="s">
        <v>113</v>
      </c>
      <c r="C207" s="2" t="s">
        <v>70</v>
      </c>
      <c r="D207" s="2" t="s">
        <v>71</v>
      </c>
      <c r="E207" s="3">
        <v>7</v>
      </c>
      <c r="F207" s="3">
        <v>4</v>
      </c>
      <c r="G207" s="2" t="s">
        <v>604</v>
      </c>
      <c r="H207" s="2" t="s">
        <v>562</v>
      </c>
      <c r="I207" s="2" t="s">
        <v>14</v>
      </c>
      <c r="J207" s="2" t="s">
        <v>33</v>
      </c>
    </row>
    <row r="208" spans="1:10" ht="15" customHeight="1">
      <c r="A208" s="2" t="s">
        <v>112</v>
      </c>
      <c r="B208" s="2" t="s">
        <v>113</v>
      </c>
      <c r="C208" s="2" t="s">
        <v>41</v>
      </c>
      <c r="D208" s="2" t="s">
        <v>42</v>
      </c>
      <c r="E208" s="3">
        <v>7</v>
      </c>
      <c r="F208" s="3">
        <v>2</v>
      </c>
      <c r="G208" s="2" t="s">
        <v>604</v>
      </c>
      <c r="H208" s="2" t="s">
        <v>540</v>
      </c>
      <c r="I208" s="2" t="s">
        <v>14</v>
      </c>
      <c r="J208" s="2" t="s">
        <v>33</v>
      </c>
    </row>
    <row r="209" spans="1:10" ht="15" customHeight="1">
      <c r="A209" s="2" t="s">
        <v>112</v>
      </c>
      <c r="B209" s="2" t="s">
        <v>113</v>
      </c>
      <c r="C209" s="2" t="s">
        <v>24</v>
      </c>
      <c r="D209" s="2" t="s">
        <v>25</v>
      </c>
      <c r="E209" s="3">
        <v>7</v>
      </c>
      <c r="F209" s="3">
        <v>1</v>
      </c>
      <c r="G209" s="2" t="s">
        <v>604</v>
      </c>
      <c r="H209" s="2" t="s">
        <v>504</v>
      </c>
      <c r="I209" s="2" t="s">
        <v>14</v>
      </c>
      <c r="J209" s="2" t="s">
        <v>33</v>
      </c>
    </row>
    <row r="210" spans="1:10" ht="15" customHeight="1">
      <c r="A210" s="2" t="s">
        <v>303</v>
      </c>
      <c r="B210" s="2" t="s">
        <v>304</v>
      </c>
      <c r="C210" s="2" t="s">
        <v>488</v>
      </c>
      <c r="D210" s="2" t="s">
        <v>489</v>
      </c>
      <c r="E210" s="3">
        <v>22</v>
      </c>
      <c r="F210" s="3">
        <v>38</v>
      </c>
      <c r="G210" s="2" t="s">
        <v>835</v>
      </c>
      <c r="H210" s="2" t="s">
        <v>961</v>
      </c>
      <c r="I210" s="2" t="s">
        <v>14</v>
      </c>
      <c r="J210" s="2" t="s">
        <v>33</v>
      </c>
    </row>
    <row r="211" spans="1:10" ht="15" customHeight="1">
      <c r="A211" s="2" t="s">
        <v>303</v>
      </c>
      <c r="B211" s="2" t="s">
        <v>304</v>
      </c>
      <c r="C211" s="2" t="s">
        <v>466</v>
      </c>
      <c r="D211" s="2" t="s">
        <v>467</v>
      </c>
      <c r="E211" s="3">
        <v>22</v>
      </c>
      <c r="F211" s="3">
        <v>36</v>
      </c>
      <c r="G211" s="2" t="s">
        <v>835</v>
      </c>
      <c r="H211" s="2" t="s">
        <v>1178</v>
      </c>
      <c r="I211" s="2" t="s">
        <v>14</v>
      </c>
      <c r="J211" s="2" t="s">
        <v>33</v>
      </c>
    </row>
    <row r="212" spans="1:10" ht="15" customHeight="1">
      <c r="A212" s="2" t="s">
        <v>303</v>
      </c>
      <c r="B212" s="2" t="s">
        <v>304</v>
      </c>
      <c r="C212" s="2" t="s">
        <v>342</v>
      </c>
      <c r="D212" s="2" t="s">
        <v>343</v>
      </c>
      <c r="E212" s="3">
        <v>22</v>
      </c>
      <c r="F212" s="3">
        <v>25</v>
      </c>
      <c r="G212" s="2" t="s">
        <v>835</v>
      </c>
      <c r="H212" s="2" t="s">
        <v>859</v>
      </c>
      <c r="I212" s="2" t="s">
        <v>14</v>
      </c>
      <c r="J212" s="2" t="s">
        <v>33</v>
      </c>
    </row>
    <row r="213" spans="1:10" ht="15" customHeight="1">
      <c r="A213" s="2" t="s">
        <v>303</v>
      </c>
      <c r="B213" s="2" t="s">
        <v>304</v>
      </c>
      <c r="C213" s="2" t="s">
        <v>268</v>
      </c>
      <c r="D213" s="2" t="s">
        <v>269</v>
      </c>
      <c r="E213" s="3">
        <v>22</v>
      </c>
      <c r="F213" s="3">
        <v>19</v>
      </c>
      <c r="G213" s="2" t="s">
        <v>835</v>
      </c>
      <c r="H213" s="2" t="s">
        <v>819</v>
      </c>
      <c r="I213" s="2" t="s">
        <v>14</v>
      </c>
      <c r="J213" s="2" t="s">
        <v>33</v>
      </c>
    </row>
    <row r="214" spans="1:10" ht="15" customHeight="1">
      <c r="A214" s="2" t="s">
        <v>303</v>
      </c>
      <c r="B214" s="2" t="s">
        <v>304</v>
      </c>
      <c r="C214" s="2" t="s">
        <v>214</v>
      </c>
      <c r="D214" s="2" t="s">
        <v>215</v>
      </c>
      <c r="E214" s="3">
        <v>22</v>
      </c>
      <c r="F214" s="3">
        <v>15</v>
      </c>
      <c r="G214" s="2" t="s">
        <v>835</v>
      </c>
      <c r="H214" s="2" t="s">
        <v>751</v>
      </c>
      <c r="I214" s="2" t="s">
        <v>14</v>
      </c>
      <c r="J214" s="2" t="s">
        <v>33</v>
      </c>
    </row>
    <row r="215" spans="1:10" ht="15" customHeight="1">
      <c r="A215" s="2" t="s">
        <v>303</v>
      </c>
      <c r="B215" s="2" t="s">
        <v>304</v>
      </c>
      <c r="C215" s="2" t="s">
        <v>192</v>
      </c>
      <c r="D215" s="2" t="s">
        <v>193</v>
      </c>
      <c r="E215" s="3">
        <v>22</v>
      </c>
      <c r="F215" s="3">
        <v>13</v>
      </c>
      <c r="G215" s="2" t="s">
        <v>835</v>
      </c>
      <c r="H215" s="2" t="s">
        <v>731</v>
      </c>
      <c r="I215" s="2" t="s">
        <v>14</v>
      </c>
      <c r="J215" s="2" t="s">
        <v>33</v>
      </c>
    </row>
    <row r="216" spans="1:10" ht="15" customHeight="1">
      <c r="A216" s="2" t="s">
        <v>303</v>
      </c>
      <c r="B216" s="2" t="s">
        <v>304</v>
      </c>
      <c r="C216" s="2" t="s">
        <v>112</v>
      </c>
      <c r="D216" s="2" t="s">
        <v>113</v>
      </c>
      <c r="E216" s="3">
        <v>22</v>
      </c>
      <c r="F216" s="3">
        <v>7</v>
      </c>
      <c r="G216" s="2" t="s">
        <v>835</v>
      </c>
      <c r="H216" s="2" t="s">
        <v>604</v>
      </c>
      <c r="I216" s="2" t="s">
        <v>14</v>
      </c>
      <c r="J216" s="2" t="s">
        <v>33</v>
      </c>
    </row>
    <row r="217" spans="1:10" ht="15" customHeight="1">
      <c r="A217" s="2" t="s">
        <v>303</v>
      </c>
      <c r="B217" s="2" t="s">
        <v>304</v>
      </c>
      <c r="C217" s="2" t="s">
        <v>70</v>
      </c>
      <c r="D217" s="2" t="s">
        <v>71</v>
      </c>
      <c r="E217" s="3">
        <v>22</v>
      </c>
      <c r="F217" s="3">
        <v>4</v>
      </c>
      <c r="G217" s="2" t="s">
        <v>835</v>
      </c>
      <c r="H217" s="2" t="s">
        <v>562</v>
      </c>
      <c r="I217" s="2" t="s">
        <v>14</v>
      </c>
      <c r="J217" s="2" t="s">
        <v>33</v>
      </c>
    </row>
    <row r="218" spans="1:10" ht="15" customHeight="1">
      <c r="A218" s="2" t="s">
        <v>303</v>
      </c>
      <c r="B218" s="2" t="s">
        <v>304</v>
      </c>
      <c r="C218" s="2" t="s">
        <v>41</v>
      </c>
      <c r="D218" s="2" t="s">
        <v>42</v>
      </c>
      <c r="E218" s="3">
        <v>22</v>
      </c>
      <c r="F218" s="3">
        <v>2</v>
      </c>
      <c r="G218" s="2" t="s">
        <v>835</v>
      </c>
      <c r="H218" s="2" t="s">
        <v>540</v>
      </c>
      <c r="I218" s="2" t="s">
        <v>14</v>
      </c>
      <c r="J218" s="2" t="s">
        <v>33</v>
      </c>
    </row>
    <row r="219" spans="1:10" ht="15" customHeight="1">
      <c r="A219" s="2" t="s">
        <v>303</v>
      </c>
      <c r="B219" s="2" t="s">
        <v>304</v>
      </c>
      <c r="C219" s="2" t="s">
        <v>24</v>
      </c>
      <c r="D219" s="2" t="s">
        <v>25</v>
      </c>
      <c r="E219" s="3">
        <v>22</v>
      </c>
      <c r="F219" s="3">
        <v>1</v>
      </c>
      <c r="G219" s="2" t="s">
        <v>835</v>
      </c>
      <c r="H219" s="2" t="s">
        <v>504</v>
      </c>
      <c r="I219" s="2" t="s">
        <v>14</v>
      </c>
      <c r="J219" s="2" t="s">
        <v>33</v>
      </c>
    </row>
    <row r="220" spans="1:10" ht="15" customHeight="1">
      <c r="A220" s="2" t="s">
        <v>268</v>
      </c>
      <c r="B220" s="2" t="s">
        <v>269</v>
      </c>
      <c r="C220" s="2" t="s">
        <v>466</v>
      </c>
      <c r="D220" s="2" t="s">
        <v>467</v>
      </c>
      <c r="E220" s="3">
        <v>19</v>
      </c>
      <c r="F220" s="3">
        <v>36</v>
      </c>
      <c r="G220" s="2" t="s">
        <v>819</v>
      </c>
      <c r="H220" s="2" t="s">
        <v>1178</v>
      </c>
      <c r="I220" s="2" t="s">
        <v>14</v>
      </c>
      <c r="J220" s="2" t="s">
        <v>33</v>
      </c>
    </row>
    <row r="221" spans="1:10" ht="15" customHeight="1">
      <c r="A221" s="2" t="s">
        <v>342</v>
      </c>
      <c r="B221" s="2" t="s">
        <v>343</v>
      </c>
      <c r="C221" s="2" t="s">
        <v>41</v>
      </c>
      <c r="D221" s="2" t="s">
        <v>42</v>
      </c>
      <c r="E221" s="3">
        <v>25</v>
      </c>
      <c r="F221" s="3">
        <v>2</v>
      </c>
      <c r="G221" s="2" t="s">
        <v>859</v>
      </c>
      <c r="H221" s="2" t="s">
        <v>540</v>
      </c>
      <c r="I221" s="2" t="s">
        <v>14</v>
      </c>
      <c r="J221" s="2" t="s">
        <v>33</v>
      </c>
    </row>
    <row r="222" spans="1:10" ht="15" customHeight="1">
      <c r="A222" s="2" t="s">
        <v>268</v>
      </c>
      <c r="B222" s="2" t="s">
        <v>269</v>
      </c>
      <c r="C222" s="2" t="s">
        <v>342</v>
      </c>
      <c r="D222" s="2" t="s">
        <v>343</v>
      </c>
      <c r="E222" s="3">
        <v>19</v>
      </c>
      <c r="F222" s="3">
        <v>25</v>
      </c>
      <c r="G222" s="2" t="s">
        <v>819</v>
      </c>
      <c r="H222" s="2" t="s">
        <v>859</v>
      </c>
      <c r="I222" s="2" t="s">
        <v>14</v>
      </c>
      <c r="J222" s="2" t="s">
        <v>33</v>
      </c>
    </row>
    <row r="223" spans="1:10" ht="15" customHeight="1">
      <c r="A223" s="2" t="s">
        <v>268</v>
      </c>
      <c r="B223" s="2" t="s">
        <v>269</v>
      </c>
      <c r="C223" s="2" t="s">
        <v>214</v>
      </c>
      <c r="D223" s="2" t="s">
        <v>215</v>
      </c>
      <c r="E223" s="3">
        <v>19</v>
      </c>
      <c r="F223" s="3">
        <v>15</v>
      </c>
      <c r="G223" s="2" t="s">
        <v>819</v>
      </c>
      <c r="H223" s="2" t="s">
        <v>751</v>
      </c>
      <c r="I223" s="2" t="s">
        <v>14</v>
      </c>
      <c r="J223" s="2" t="s">
        <v>33</v>
      </c>
    </row>
    <row r="224" spans="1:10" ht="15" customHeight="1">
      <c r="A224" s="2" t="s">
        <v>24</v>
      </c>
      <c r="B224" s="2" t="s">
        <v>25</v>
      </c>
      <c r="C224" s="2" t="s">
        <v>268</v>
      </c>
      <c r="D224" s="2" t="s">
        <v>269</v>
      </c>
      <c r="E224" s="3">
        <v>1</v>
      </c>
      <c r="F224" s="3">
        <v>19</v>
      </c>
      <c r="G224" s="2" t="s">
        <v>504</v>
      </c>
      <c r="H224" s="2" t="s">
        <v>819</v>
      </c>
      <c r="I224" s="2" t="s">
        <v>14</v>
      </c>
      <c r="J224" s="2" t="s">
        <v>33</v>
      </c>
    </row>
    <row r="225" spans="1:10" ht="15" customHeight="1">
      <c r="A225" s="2" t="s">
        <v>24</v>
      </c>
      <c r="B225" s="2" t="s">
        <v>25</v>
      </c>
      <c r="C225" s="2" t="s">
        <v>303</v>
      </c>
      <c r="D225" s="2" t="s">
        <v>304</v>
      </c>
      <c r="E225" s="3">
        <v>1</v>
      </c>
      <c r="F225" s="3">
        <v>22</v>
      </c>
      <c r="G225" s="2" t="s">
        <v>504</v>
      </c>
      <c r="H225" s="2" t="s">
        <v>835</v>
      </c>
      <c r="I225" s="2" t="s">
        <v>14</v>
      </c>
      <c r="J225" s="2" t="s">
        <v>33</v>
      </c>
    </row>
    <row r="226" spans="1:10" ht="15" customHeight="1">
      <c r="A226" s="2" t="s">
        <v>24</v>
      </c>
      <c r="B226" s="2" t="s">
        <v>25</v>
      </c>
      <c r="C226" s="2" t="s">
        <v>342</v>
      </c>
      <c r="D226" s="2" t="s">
        <v>343</v>
      </c>
      <c r="E226" s="3">
        <v>1</v>
      </c>
      <c r="F226" s="3">
        <v>25</v>
      </c>
      <c r="G226" s="2" t="s">
        <v>504</v>
      </c>
      <c r="H226" s="2" t="s">
        <v>859</v>
      </c>
      <c r="I226" s="2" t="s">
        <v>14</v>
      </c>
      <c r="J226" s="2" t="s">
        <v>33</v>
      </c>
    </row>
    <row r="227" spans="1:10" ht="15" customHeight="1">
      <c r="A227" s="2" t="s">
        <v>214</v>
      </c>
      <c r="B227" s="2" t="s">
        <v>215</v>
      </c>
      <c r="C227" s="2" t="s">
        <v>303</v>
      </c>
      <c r="D227" s="2" t="s">
        <v>304</v>
      </c>
      <c r="E227" s="3">
        <v>15</v>
      </c>
      <c r="F227" s="3">
        <v>22</v>
      </c>
      <c r="G227" s="2" t="s">
        <v>751</v>
      </c>
      <c r="H227" s="2" t="s">
        <v>835</v>
      </c>
      <c r="I227" s="2" t="s">
        <v>14</v>
      </c>
      <c r="J227" s="2" t="s">
        <v>33</v>
      </c>
    </row>
    <row r="228" spans="1:10" ht="15" customHeight="1">
      <c r="A228" s="2" t="s">
        <v>24</v>
      </c>
      <c r="B228" s="2" t="s">
        <v>25</v>
      </c>
      <c r="C228" s="2" t="s">
        <v>488</v>
      </c>
      <c r="D228" s="2" t="s">
        <v>489</v>
      </c>
      <c r="E228" s="3">
        <v>1</v>
      </c>
      <c r="F228" s="3">
        <v>38</v>
      </c>
      <c r="G228" s="2" t="s">
        <v>504</v>
      </c>
      <c r="H228" s="2" t="s">
        <v>961</v>
      </c>
      <c r="I228" s="2" t="s">
        <v>14</v>
      </c>
      <c r="J228" s="2" t="s">
        <v>33</v>
      </c>
    </row>
    <row r="229" spans="1:10" ht="15" customHeight="1">
      <c r="A229" s="2" t="s">
        <v>294</v>
      </c>
      <c r="B229" s="2" t="s">
        <v>295</v>
      </c>
      <c r="C229" s="2" t="s">
        <v>98</v>
      </c>
      <c r="D229" s="2" t="s">
        <v>99</v>
      </c>
      <c r="E229" s="3">
        <v>21</v>
      </c>
      <c r="F229" s="3">
        <v>6</v>
      </c>
      <c r="G229" s="2" t="s">
        <v>831</v>
      </c>
      <c r="H229" s="2" t="s">
        <v>592</v>
      </c>
      <c r="I229" s="2" t="s">
        <v>14</v>
      </c>
      <c r="J229" s="2" t="s">
        <v>106</v>
      </c>
    </row>
    <row r="230" spans="1:10" ht="15" customHeight="1">
      <c r="A230" s="2" t="s">
        <v>41</v>
      </c>
      <c r="B230" s="2" t="s">
        <v>42</v>
      </c>
      <c r="C230" s="2" t="s">
        <v>488</v>
      </c>
      <c r="D230" s="2" t="s">
        <v>489</v>
      </c>
      <c r="E230" s="3">
        <v>2</v>
      </c>
      <c r="F230" s="3">
        <v>38</v>
      </c>
      <c r="G230" s="2" t="s">
        <v>540</v>
      </c>
      <c r="H230" s="2" t="s">
        <v>961</v>
      </c>
      <c r="I230" s="2" t="s">
        <v>14</v>
      </c>
      <c r="J230" s="2" t="s">
        <v>33</v>
      </c>
    </row>
    <row r="231" spans="1:10" ht="15" customHeight="1">
      <c r="A231" s="2" t="s">
        <v>242</v>
      </c>
      <c r="B231" s="2" t="s">
        <v>243</v>
      </c>
      <c r="C231" s="2" t="s">
        <v>176</v>
      </c>
      <c r="D231" s="2" t="s">
        <v>177</v>
      </c>
      <c r="E231" s="3">
        <v>17</v>
      </c>
      <c r="F231" s="3">
        <v>12</v>
      </c>
      <c r="G231" s="2" t="s">
        <v>763</v>
      </c>
      <c r="H231" s="2" t="s">
        <v>706</v>
      </c>
      <c r="I231" s="2" t="s">
        <v>14</v>
      </c>
      <c r="J231" s="2" t="s">
        <v>184</v>
      </c>
    </row>
    <row r="232" spans="1:10" ht="15" customHeight="1">
      <c r="A232" s="2" t="s">
        <v>242</v>
      </c>
      <c r="B232" s="2" t="s">
        <v>243</v>
      </c>
      <c r="C232" s="2" t="s">
        <v>478</v>
      </c>
      <c r="D232" s="2" t="s">
        <v>479</v>
      </c>
      <c r="E232" s="3">
        <v>17</v>
      </c>
      <c r="F232" s="3">
        <v>37</v>
      </c>
      <c r="G232" s="2" t="s">
        <v>763</v>
      </c>
      <c r="H232" s="2" t="s">
        <v>1180</v>
      </c>
      <c r="I232" s="2" t="s">
        <v>14</v>
      </c>
      <c r="J232" s="2" t="s">
        <v>184</v>
      </c>
    </row>
    <row r="233" spans="1:10" ht="15" customHeight="1">
      <c r="A233" s="2" t="s">
        <v>330</v>
      </c>
      <c r="B233" s="2" t="s">
        <v>331</v>
      </c>
      <c r="C233" s="2" t="s">
        <v>361</v>
      </c>
      <c r="D233" s="2" t="s">
        <v>362</v>
      </c>
      <c r="E233" s="3">
        <v>24</v>
      </c>
      <c r="F233" s="3">
        <v>27</v>
      </c>
      <c r="G233" s="2" t="s">
        <v>842</v>
      </c>
      <c r="H233" s="2" t="s">
        <v>872</v>
      </c>
      <c r="I233" s="2" t="s">
        <v>14</v>
      </c>
      <c r="J233" s="2" t="s">
        <v>261</v>
      </c>
    </row>
    <row r="234" spans="1:10" ht="15" customHeight="1">
      <c r="A234" s="2" t="s">
        <v>330</v>
      </c>
      <c r="B234" s="2" t="s">
        <v>331</v>
      </c>
      <c r="C234" s="2" t="s">
        <v>254</v>
      </c>
      <c r="D234" s="2" t="s">
        <v>255</v>
      </c>
      <c r="E234" s="3">
        <v>24</v>
      </c>
      <c r="F234" s="3">
        <v>18</v>
      </c>
      <c r="G234" s="2" t="s">
        <v>842</v>
      </c>
      <c r="H234" s="2" t="s">
        <v>800</v>
      </c>
      <c r="I234" s="2" t="s">
        <v>14</v>
      </c>
      <c r="J234" s="2" t="s">
        <v>261</v>
      </c>
    </row>
    <row r="235" spans="1:10" ht="15" customHeight="1">
      <c r="A235" s="2" t="s">
        <v>136</v>
      </c>
      <c r="B235" s="2" t="s">
        <v>137</v>
      </c>
      <c r="C235" s="2" t="s">
        <v>382</v>
      </c>
      <c r="D235" s="2" t="s">
        <v>383</v>
      </c>
      <c r="E235" s="3">
        <v>9</v>
      </c>
      <c r="F235" s="3">
        <v>29</v>
      </c>
      <c r="G235" s="2" t="s">
        <v>659</v>
      </c>
      <c r="H235" s="2" t="s">
        <v>895</v>
      </c>
      <c r="I235" s="2" t="s">
        <v>14</v>
      </c>
      <c r="J235" s="2" t="s">
        <v>144</v>
      </c>
    </row>
    <row r="236" spans="1:10" ht="15" customHeight="1">
      <c r="A236" s="2" t="s">
        <v>254</v>
      </c>
      <c r="B236" s="2" t="s">
        <v>255</v>
      </c>
      <c r="C236" s="2" t="s">
        <v>330</v>
      </c>
      <c r="D236" s="2" t="s">
        <v>331</v>
      </c>
      <c r="E236" s="3">
        <v>18</v>
      </c>
      <c r="F236" s="3">
        <v>24</v>
      </c>
      <c r="G236" s="2" t="s">
        <v>800</v>
      </c>
      <c r="H236" s="2" t="s">
        <v>842</v>
      </c>
      <c r="I236" s="2" t="s">
        <v>14</v>
      </c>
      <c r="J236" s="2" t="s">
        <v>261</v>
      </c>
    </row>
    <row r="237" spans="1:10" ht="15" customHeight="1">
      <c r="A237" s="2" t="s">
        <v>254</v>
      </c>
      <c r="B237" s="2" t="s">
        <v>255</v>
      </c>
      <c r="C237" s="2" t="s">
        <v>361</v>
      </c>
      <c r="D237" s="2" t="s">
        <v>362</v>
      </c>
      <c r="E237" s="3">
        <v>18</v>
      </c>
      <c r="F237" s="3">
        <v>27</v>
      </c>
      <c r="G237" s="2" t="s">
        <v>800</v>
      </c>
      <c r="H237" s="2" t="s">
        <v>872</v>
      </c>
      <c r="I237" s="2" t="s">
        <v>14</v>
      </c>
      <c r="J237" s="2" t="s">
        <v>261</v>
      </c>
    </row>
    <row r="238" spans="1:10" ht="15" customHeight="1">
      <c r="A238" s="2" t="s">
        <v>98</v>
      </c>
      <c r="B238" s="2" t="s">
        <v>99</v>
      </c>
      <c r="C238" s="2" t="s">
        <v>165</v>
      </c>
      <c r="D238" s="2" t="s">
        <v>166</v>
      </c>
      <c r="E238" s="3">
        <v>6</v>
      </c>
      <c r="F238" s="3">
        <v>11</v>
      </c>
      <c r="G238" s="2" t="s">
        <v>592</v>
      </c>
      <c r="H238" s="2" t="s">
        <v>693</v>
      </c>
      <c r="I238" s="2" t="s">
        <v>14</v>
      </c>
      <c r="J238" s="2" t="s">
        <v>106</v>
      </c>
    </row>
    <row r="239" spans="1:10" ht="15" customHeight="1">
      <c r="A239" s="2" t="s">
        <v>98</v>
      </c>
      <c r="B239" s="2" t="s">
        <v>99</v>
      </c>
      <c r="C239" s="2" t="s">
        <v>294</v>
      </c>
      <c r="D239" s="2" t="s">
        <v>295</v>
      </c>
      <c r="E239" s="3">
        <v>6</v>
      </c>
      <c r="F239" s="3">
        <v>21</v>
      </c>
      <c r="G239" s="2" t="s">
        <v>592</v>
      </c>
      <c r="H239" s="2" t="s">
        <v>831</v>
      </c>
      <c r="I239" s="2" t="s">
        <v>14</v>
      </c>
      <c r="J239" s="2" t="s">
        <v>106</v>
      </c>
    </row>
    <row r="240" spans="1:10" ht="15" customHeight="1">
      <c r="A240" s="2" t="s">
        <v>268</v>
      </c>
      <c r="B240" s="2" t="s">
        <v>269</v>
      </c>
      <c r="C240" s="2" t="s">
        <v>24</v>
      </c>
      <c r="D240" s="2" t="s">
        <v>25</v>
      </c>
      <c r="E240" s="3">
        <v>19</v>
      </c>
      <c r="F240" s="3">
        <v>1</v>
      </c>
      <c r="G240" s="2" t="s">
        <v>819</v>
      </c>
      <c r="H240" s="2" t="s">
        <v>504</v>
      </c>
      <c r="I240" s="2" t="s">
        <v>14</v>
      </c>
      <c r="J240" s="2" t="s">
        <v>33</v>
      </c>
    </row>
    <row r="241" spans="1:10" ht="15" customHeight="1">
      <c r="A241" s="2" t="s">
        <v>268</v>
      </c>
      <c r="B241" s="2" t="s">
        <v>269</v>
      </c>
      <c r="C241" s="2" t="s">
        <v>41</v>
      </c>
      <c r="D241" s="2" t="s">
        <v>42</v>
      </c>
      <c r="E241" s="3">
        <v>19</v>
      </c>
      <c r="F241" s="3">
        <v>2</v>
      </c>
      <c r="G241" s="2" t="s">
        <v>819</v>
      </c>
      <c r="H241" s="2" t="s">
        <v>540</v>
      </c>
      <c r="I241" s="2" t="s">
        <v>14</v>
      </c>
      <c r="J241" s="2" t="s">
        <v>33</v>
      </c>
    </row>
    <row r="242" spans="1:10" ht="15" customHeight="1">
      <c r="A242" s="2" t="s">
        <v>268</v>
      </c>
      <c r="B242" s="2" t="s">
        <v>269</v>
      </c>
      <c r="C242" s="2" t="s">
        <v>70</v>
      </c>
      <c r="D242" s="2" t="s">
        <v>71</v>
      </c>
      <c r="E242" s="3">
        <v>19</v>
      </c>
      <c r="F242" s="3">
        <v>4</v>
      </c>
      <c r="G242" s="2" t="s">
        <v>819</v>
      </c>
      <c r="H242" s="2" t="s">
        <v>562</v>
      </c>
      <c r="I242" s="2" t="s">
        <v>14</v>
      </c>
      <c r="J242" s="2" t="s">
        <v>33</v>
      </c>
    </row>
    <row r="243" spans="1:10" ht="15" customHeight="1">
      <c r="A243" s="2" t="s">
        <v>268</v>
      </c>
      <c r="B243" s="2" t="s">
        <v>269</v>
      </c>
      <c r="C243" s="2" t="s">
        <v>112</v>
      </c>
      <c r="D243" s="2" t="s">
        <v>113</v>
      </c>
      <c r="E243" s="3">
        <v>19</v>
      </c>
      <c r="F243" s="3">
        <v>7</v>
      </c>
      <c r="G243" s="2" t="s">
        <v>819</v>
      </c>
      <c r="H243" s="2" t="s">
        <v>604</v>
      </c>
      <c r="I243" s="2" t="s">
        <v>14</v>
      </c>
      <c r="J243" s="2" t="s">
        <v>33</v>
      </c>
    </row>
    <row r="244" spans="1:10" ht="15" customHeight="1">
      <c r="A244" s="2" t="s">
        <v>268</v>
      </c>
      <c r="B244" s="2" t="s">
        <v>269</v>
      </c>
      <c r="C244" s="2" t="s">
        <v>192</v>
      </c>
      <c r="D244" s="2" t="s">
        <v>193</v>
      </c>
      <c r="E244" s="3">
        <v>19</v>
      </c>
      <c r="F244" s="3">
        <v>13</v>
      </c>
      <c r="G244" s="2" t="s">
        <v>819</v>
      </c>
      <c r="H244" s="2" t="s">
        <v>731</v>
      </c>
      <c r="I244" s="2" t="s">
        <v>14</v>
      </c>
      <c r="J244" s="2" t="s">
        <v>33</v>
      </c>
    </row>
    <row r="245" spans="1:10" ht="15" customHeight="1">
      <c r="A245" s="2" t="s">
        <v>268</v>
      </c>
      <c r="B245" s="2" t="s">
        <v>269</v>
      </c>
      <c r="C245" s="2" t="s">
        <v>303</v>
      </c>
      <c r="D245" s="2" t="s">
        <v>304</v>
      </c>
      <c r="E245" s="3">
        <v>19</v>
      </c>
      <c r="F245" s="3">
        <v>22</v>
      </c>
      <c r="G245" s="2" t="s">
        <v>819</v>
      </c>
      <c r="H245" s="2" t="s">
        <v>835</v>
      </c>
      <c r="I245" s="2" t="s">
        <v>14</v>
      </c>
      <c r="J245" s="2" t="s">
        <v>33</v>
      </c>
    </row>
    <row r="246" spans="1:10" ht="15" customHeight="1">
      <c r="A246" s="2" t="s">
        <v>214</v>
      </c>
      <c r="B246" s="2" t="s">
        <v>215</v>
      </c>
      <c r="C246" s="2" t="s">
        <v>268</v>
      </c>
      <c r="D246" s="2" t="s">
        <v>269</v>
      </c>
      <c r="E246" s="3">
        <v>15</v>
      </c>
      <c r="F246" s="3">
        <v>19</v>
      </c>
      <c r="G246" s="2" t="s">
        <v>751</v>
      </c>
      <c r="H246" s="2" t="s">
        <v>819</v>
      </c>
      <c r="I246" s="2" t="s">
        <v>14</v>
      </c>
      <c r="J246" s="2" t="s">
        <v>33</v>
      </c>
    </row>
    <row r="247" spans="1:10" ht="15" customHeight="1">
      <c r="A247" s="2" t="s">
        <v>84</v>
      </c>
      <c r="B247" s="2" t="s">
        <v>85</v>
      </c>
      <c r="C247" s="2" t="s">
        <v>203</v>
      </c>
      <c r="D247" s="2" t="s">
        <v>204</v>
      </c>
      <c r="E247" s="3">
        <v>5</v>
      </c>
      <c r="F247" s="3">
        <v>14</v>
      </c>
      <c r="G247" s="2" t="s">
        <v>580</v>
      </c>
      <c r="H247" s="2" t="s">
        <v>741</v>
      </c>
      <c r="I247" s="2" t="s">
        <v>14</v>
      </c>
      <c r="J247" s="2" t="s">
        <v>92</v>
      </c>
    </row>
    <row r="248" spans="1:10" ht="15" customHeight="1">
      <c r="A248" s="2" t="s">
        <v>214</v>
      </c>
      <c r="B248" s="2" t="s">
        <v>215</v>
      </c>
      <c r="C248" s="2" t="s">
        <v>112</v>
      </c>
      <c r="D248" s="2" t="s">
        <v>113</v>
      </c>
      <c r="E248" s="3">
        <v>15</v>
      </c>
      <c r="F248" s="3">
        <v>7</v>
      </c>
      <c r="G248" s="2" t="s">
        <v>751</v>
      </c>
      <c r="H248" s="2" t="s">
        <v>604</v>
      </c>
      <c r="I248" s="2" t="s">
        <v>14</v>
      </c>
      <c r="J248" s="2" t="s">
        <v>33</v>
      </c>
    </row>
    <row r="249" spans="1:10" ht="15" customHeight="1">
      <c r="A249" s="2" t="s">
        <v>70</v>
      </c>
      <c r="B249" s="2" t="s">
        <v>71</v>
      </c>
      <c r="C249" s="2" t="s">
        <v>112</v>
      </c>
      <c r="D249" s="2" t="s">
        <v>113</v>
      </c>
      <c r="E249" s="3">
        <v>4</v>
      </c>
      <c r="F249" s="3">
        <v>7</v>
      </c>
      <c r="G249" s="2" t="s">
        <v>562</v>
      </c>
      <c r="H249" s="2" t="s">
        <v>604</v>
      </c>
      <c r="I249" s="2" t="s">
        <v>14</v>
      </c>
      <c r="J249" s="2" t="s">
        <v>33</v>
      </c>
    </row>
    <row r="250" spans="1:10" ht="15" customHeight="1">
      <c r="A250" s="2" t="s">
        <v>70</v>
      </c>
      <c r="B250" s="2" t="s">
        <v>71</v>
      </c>
      <c r="C250" s="2" t="s">
        <v>41</v>
      </c>
      <c r="D250" s="2" t="s">
        <v>42</v>
      </c>
      <c r="E250" s="3">
        <v>4</v>
      </c>
      <c r="F250" s="3">
        <v>2</v>
      </c>
      <c r="G250" s="2" t="s">
        <v>562</v>
      </c>
      <c r="H250" s="2" t="s">
        <v>540</v>
      </c>
      <c r="I250" s="2" t="s">
        <v>14</v>
      </c>
      <c r="J250" s="2" t="s">
        <v>33</v>
      </c>
    </row>
    <row r="251" spans="1:10" ht="15" customHeight="1">
      <c r="A251" s="2" t="s">
        <v>70</v>
      </c>
      <c r="B251" s="2" t="s">
        <v>71</v>
      </c>
      <c r="C251" s="2" t="s">
        <v>24</v>
      </c>
      <c r="D251" s="2" t="s">
        <v>25</v>
      </c>
      <c r="E251" s="3">
        <v>4</v>
      </c>
      <c r="F251" s="3">
        <v>1</v>
      </c>
      <c r="G251" s="2" t="s">
        <v>562</v>
      </c>
      <c r="H251" s="2" t="s">
        <v>504</v>
      </c>
      <c r="I251" s="2" t="s">
        <v>14</v>
      </c>
      <c r="J251" s="2" t="s">
        <v>33</v>
      </c>
    </row>
    <row r="252" spans="1:10" ht="15" customHeight="1">
      <c r="A252" s="2" t="s">
        <v>382</v>
      </c>
      <c r="B252" s="2" t="s">
        <v>383</v>
      </c>
      <c r="C252" s="2" t="s">
        <v>136</v>
      </c>
      <c r="D252" s="2" t="s">
        <v>137</v>
      </c>
      <c r="E252" s="3">
        <v>29</v>
      </c>
      <c r="F252" s="3">
        <v>9</v>
      </c>
      <c r="G252" s="2" t="s">
        <v>895</v>
      </c>
      <c r="H252" s="2" t="s">
        <v>659</v>
      </c>
      <c r="I252" s="2" t="s">
        <v>14</v>
      </c>
      <c r="J252" s="2" t="s">
        <v>144</v>
      </c>
    </row>
    <row r="253" spans="1:10" ht="15" customHeight="1">
      <c r="A253" s="2" t="s">
        <v>407</v>
      </c>
      <c r="B253" s="2" t="s">
        <v>408</v>
      </c>
      <c r="C253" s="2" t="s">
        <v>228</v>
      </c>
      <c r="D253" s="2" t="s">
        <v>229</v>
      </c>
      <c r="E253" s="3">
        <v>31</v>
      </c>
      <c r="F253" s="3">
        <v>16</v>
      </c>
      <c r="G253" s="2" t="s">
        <v>913</v>
      </c>
      <c r="H253" s="2" t="s">
        <v>759</v>
      </c>
      <c r="I253" s="2" t="s">
        <v>14</v>
      </c>
      <c r="J253" s="2" t="s">
        <v>236</v>
      </c>
    </row>
    <row r="254" spans="1:10" ht="15" customHeight="1">
      <c r="A254" s="2" t="s">
        <v>214</v>
      </c>
      <c r="B254" s="2" t="s">
        <v>215</v>
      </c>
      <c r="C254" s="2" t="s">
        <v>192</v>
      </c>
      <c r="D254" s="2" t="s">
        <v>193</v>
      </c>
      <c r="E254" s="3">
        <v>15</v>
      </c>
      <c r="F254" s="3">
        <v>13</v>
      </c>
      <c r="G254" s="2" t="s">
        <v>751</v>
      </c>
      <c r="H254" s="2" t="s">
        <v>731</v>
      </c>
      <c r="I254" s="2" t="s">
        <v>14</v>
      </c>
      <c r="J254" s="2" t="s">
        <v>33</v>
      </c>
    </row>
    <row r="255" spans="1:10" ht="15" customHeight="1">
      <c r="A255" s="2" t="s">
        <v>203</v>
      </c>
      <c r="B255" s="2" t="s">
        <v>204</v>
      </c>
      <c r="C255" s="2" t="s">
        <v>84</v>
      </c>
      <c r="D255" s="2" t="s">
        <v>85</v>
      </c>
      <c r="E255" s="3">
        <v>14</v>
      </c>
      <c r="F255" s="3">
        <v>5</v>
      </c>
      <c r="G255" s="2" t="s">
        <v>741</v>
      </c>
      <c r="H255" s="2" t="s">
        <v>580</v>
      </c>
      <c r="I255" s="2" t="s">
        <v>14</v>
      </c>
      <c r="J255" s="2" t="s">
        <v>92</v>
      </c>
    </row>
    <row r="256" spans="1:10" ht="15" customHeight="1">
      <c r="A256" s="2" t="s">
        <v>441</v>
      </c>
      <c r="B256" s="2" t="s">
        <v>442</v>
      </c>
      <c r="C256" s="2" t="s">
        <v>151</v>
      </c>
      <c r="D256" s="2" t="s">
        <v>152</v>
      </c>
      <c r="E256" s="3">
        <v>34</v>
      </c>
      <c r="F256" s="3">
        <v>10</v>
      </c>
      <c r="G256" s="2" t="s">
        <v>949</v>
      </c>
      <c r="H256" s="2" t="s">
        <v>683</v>
      </c>
      <c r="I256" s="2" t="s">
        <v>14</v>
      </c>
      <c r="J256" s="2" t="s">
        <v>159</v>
      </c>
    </row>
    <row r="257" spans="1:10" ht="15" customHeight="1">
      <c r="A257" s="2" t="s">
        <v>192</v>
      </c>
      <c r="B257" s="2" t="s">
        <v>193</v>
      </c>
      <c r="C257" s="2" t="s">
        <v>24</v>
      </c>
      <c r="D257" s="2" t="s">
        <v>25</v>
      </c>
      <c r="E257" s="3">
        <v>13</v>
      </c>
      <c r="F257" s="3">
        <v>1</v>
      </c>
      <c r="G257" s="2" t="s">
        <v>731</v>
      </c>
      <c r="H257" s="2" t="s">
        <v>504</v>
      </c>
      <c r="I257" s="2" t="s">
        <v>14</v>
      </c>
      <c r="J257" s="2" t="s">
        <v>33</v>
      </c>
    </row>
    <row r="258" spans="1:10" ht="15" customHeight="1">
      <c r="A258" s="2" t="s">
        <v>192</v>
      </c>
      <c r="B258" s="2" t="s">
        <v>193</v>
      </c>
      <c r="C258" s="2" t="s">
        <v>41</v>
      </c>
      <c r="D258" s="2" t="s">
        <v>42</v>
      </c>
      <c r="E258" s="3">
        <v>13</v>
      </c>
      <c r="F258" s="3">
        <v>2</v>
      </c>
      <c r="G258" s="2" t="s">
        <v>731</v>
      </c>
      <c r="H258" s="2" t="s">
        <v>540</v>
      </c>
      <c r="I258" s="2" t="s">
        <v>14</v>
      </c>
      <c r="J258" s="2" t="s">
        <v>33</v>
      </c>
    </row>
    <row r="259" spans="1:10" ht="15" customHeight="1">
      <c r="A259" s="2" t="s">
        <v>192</v>
      </c>
      <c r="B259" s="2" t="s">
        <v>193</v>
      </c>
      <c r="C259" s="2" t="s">
        <v>70</v>
      </c>
      <c r="D259" s="2" t="s">
        <v>71</v>
      </c>
      <c r="E259" s="3">
        <v>13</v>
      </c>
      <c r="F259" s="3">
        <v>4</v>
      </c>
      <c r="G259" s="2" t="s">
        <v>731</v>
      </c>
      <c r="H259" s="2" t="s">
        <v>562</v>
      </c>
      <c r="I259" s="2" t="s">
        <v>14</v>
      </c>
      <c r="J259" s="2" t="s">
        <v>33</v>
      </c>
    </row>
    <row r="260" spans="1:10" ht="15" customHeight="1">
      <c r="A260" s="2" t="s">
        <v>192</v>
      </c>
      <c r="B260" s="2" t="s">
        <v>193</v>
      </c>
      <c r="C260" s="2" t="s">
        <v>112</v>
      </c>
      <c r="D260" s="2" t="s">
        <v>113</v>
      </c>
      <c r="E260" s="3">
        <v>13</v>
      </c>
      <c r="F260" s="3">
        <v>7</v>
      </c>
      <c r="G260" s="2" t="s">
        <v>731</v>
      </c>
      <c r="H260" s="2" t="s">
        <v>604</v>
      </c>
      <c r="I260" s="2" t="s">
        <v>14</v>
      </c>
      <c r="J260" s="2" t="s">
        <v>33</v>
      </c>
    </row>
    <row r="261" spans="1:10" ht="15" customHeight="1">
      <c r="A261" s="2" t="s">
        <v>192</v>
      </c>
      <c r="B261" s="2" t="s">
        <v>193</v>
      </c>
      <c r="C261" s="2" t="s">
        <v>214</v>
      </c>
      <c r="D261" s="2" t="s">
        <v>215</v>
      </c>
      <c r="E261" s="3">
        <v>13</v>
      </c>
      <c r="F261" s="3">
        <v>15</v>
      </c>
      <c r="G261" s="2" t="s">
        <v>731</v>
      </c>
      <c r="H261" s="2" t="s">
        <v>751</v>
      </c>
      <c r="I261" s="2" t="s">
        <v>14</v>
      </c>
      <c r="J261" s="2" t="s">
        <v>33</v>
      </c>
    </row>
    <row r="262" spans="1:10" ht="15" customHeight="1">
      <c r="A262" s="2" t="s">
        <v>70</v>
      </c>
      <c r="B262" s="2" t="s">
        <v>71</v>
      </c>
      <c r="C262" s="2" t="s">
        <v>192</v>
      </c>
      <c r="D262" s="2" t="s">
        <v>193</v>
      </c>
      <c r="E262" s="3">
        <v>4</v>
      </c>
      <c r="F262" s="3">
        <v>13</v>
      </c>
      <c r="G262" s="2" t="s">
        <v>562</v>
      </c>
      <c r="H262" s="2" t="s">
        <v>731</v>
      </c>
      <c r="I262" s="2" t="s">
        <v>14</v>
      </c>
      <c r="J262" s="2" t="s">
        <v>33</v>
      </c>
    </row>
    <row r="263" spans="1:10" ht="15" customHeight="1">
      <c r="A263" s="2" t="s">
        <v>192</v>
      </c>
      <c r="B263" s="2" t="s">
        <v>193</v>
      </c>
      <c r="C263" s="2" t="s">
        <v>268</v>
      </c>
      <c r="D263" s="2" t="s">
        <v>269</v>
      </c>
      <c r="E263" s="3">
        <v>13</v>
      </c>
      <c r="F263" s="3">
        <v>19</v>
      </c>
      <c r="G263" s="2" t="s">
        <v>731</v>
      </c>
      <c r="H263" s="2" t="s">
        <v>819</v>
      </c>
      <c r="I263" s="2" t="s">
        <v>14</v>
      </c>
      <c r="J263" s="2" t="s">
        <v>33</v>
      </c>
    </row>
    <row r="264" spans="1:10" ht="15" customHeight="1">
      <c r="A264" s="2" t="s">
        <v>192</v>
      </c>
      <c r="B264" s="2" t="s">
        <v>193</v>
      </c>
      <c r="C264" s="2" t="s">
        <v>342</v>
      </c>
      <c r="D264" s="2" t="s">
        <v>343</v>
      </c>
      <c r="E264" s="3">
        <v>13</v>
      </c>
      <c r="F264" s="3">
        <v>25</v>
      </c>
      <c r="G264" s="2" t="s">
        <v>731</v>
      </c>
      <c r="H264" s="2" t="s">
        <v>859</v>
      </c>
      <c r="I264" s="2" t="s">
        <v>14</v>
      </c>
      <c r="J264" s="2" t="s">
        <v>33</v>
      </c>
    </row>
    <row r="265" spans="1:10" ht="15" customHeight="1">
      <c r="A265" s="2" t="s">
        <v>192</v>
      </c>
      <c r="B265" s="2" t="s">
        <v>193</v>
      </c>
      <c r="C265" s="2" t="s">
        <v>466</v>
      </c>
      <c r="D265" s="2" t="s">
        <v>467</v>
      </c>
      <c r="E265" s="3">
        <v>13</v>
      </c>
      <c r="F265" s="3">
        <v>36</v>
      </c>
      <c r="G265" s="2" t="s">
        <v>731</v>
      </c>
      <c r="H265" s="2" t="s">
        <v>1178</v>
      </c>
      <c r="I265" s="2" t="s">
        <v>14</v>
      </c>
      <c r="J265" s="2" t="s">
        <v>33</v>
      </c>
    </row>
    <row r="266" spans="1:10" ht="15" customHeight="1">
      <c r="A266" s="2" t="s">
        <v>192</v>
      </c>
      <c r="B266" s="2" t="s">
        <v>193</v>
      </c>
      <c r="C266" s="2" t="s">
        <v>488</v>
      </c>
      <c r="D266" s="2" t="s">
        <v>489</v>
      </c>
      <c r="E266" s="3">
        <v>13</v>
      </c>
      <c r="F266" s="3">
        <v>38</v>
      </c>
      <c r="G266" s="2" t="s">
        <v>731</v>
      </c>
      <c r="H266" s="2" t="s">
        <v>961</v>
      </c>
      <c r="I266" s="2" t="s">
        <v>14</v>
      </c>
      <c r="J266" s="2" t="s">
        <v>33</v>
      </c>
    </row>
    <row r="267" spans="1:10" ht="15" customHeight="1">
      <c r="A267" s="2" t="s">
        <v>488</v>
      </c>
      <c r="B267" s="2" t="s">
        <v>489</v>
      </c>
      <c r="C267" s="2" t="s">
        <v>466</v>
      </c>
      <c r="D267" s="2" t="s">
        <v>467</v>
      </c>
      <c r="E267" s="3">
        <v>38</v>
      </c>
      <c r="F267" s="3">
        <v>36</v>
      </c>
      <c r="G267" s="2" t="s">
        <v>961</v>
      </c>
      <c r="H267" s="2" t="s">
        <v>1178</v>
      </c>
      <c r="I267" s="2" t="s">
        <v>14</v>
      </c>
      <c r="J267" s="2" t="s">
        <v>33</v>
      </c>
    </row>
    <row r="268" spans="1:10" ht="15" customHeight="1">
      <c r="A268" s="2" t="s">
        <v>488</v>
      </c>
      <c r="B268" s="2" t="s">
        <v>489</v>
      </c>
      <c r="C268" s="2" t="s">
        <v>342</v>
      </c>
      <c r="D268" s="2" t="s">
        <v>343</v>
      </c>
      <c r="E268" s="3">
        <v>38</v>
      </c>
      <c r="F268" s="3">
        <v>25</v>
      </c>
      <c r="G268" s="2" t="s">
        <v>961</v>
      </c>
      <c r="H268" s="2" t="s">
        <v>859</v>
      </c>
      <c r="I268" s="2" t="s">
        <v>14</v>
      </c>
      <c r="J268" s="2" t="s">
        <v>33</v>
      </c>
    </row>
    <row r="269" spans="1:10" ht="15" customHeight="1">
      <c r="A269" s="2" t="s">
        <v>488</v>
      </c>
      <c r="B269" s="2" t="s">
        <v>489</v>
      </c>
      <c r="C269" s="2" t="s">
        <v>303</v>
      </c>
      <c r="D269" s="2" t="s">
        <v>304</v>
      </c>
      <c r="E269" s="3">
        <v>38</v>
      </c>
      <c r="F269" s="3">
        <v>22</v>
      </c>
      <c r="G269" s="2" t="s">
        <v>961</v>
      </c>
      <c r="H269" s="2" t="s">
        <v>835</v>
      </c>
      <c r="I269" s="2" t="s">
        <v>14</v>
      </c>
      <c r="J269" s="2" t="s">
        <v>33</v>
      </c>
    </row>
    <row r="270" spans="1:10" ht="15" customHeight="1">
      <c r="A270" s="2" t="s">
        <v>488</v>
      </c>
      <c r="B270" s="2" t="s">
        <v>489</v>
      </c>
      <c r="C270" s="2" t="s">
        <v>268</v>
      </c>
      <c r="D270" s="2" t="s">
        <v>269</v>
      </c>
      <c r="E270" s="3">
        <v>38</v>
      </c>
      <c r="F270" s="3">
        <v>19</v>
      </c>
      <c r="G270" s="2" t="s">
        <v>961</v>
      </c>
      <c r="H270" s="2" t="s">
        <v>819</v>
      </c>
      <c r="I270" s="2" t="s">
        <v>14</v>
      </c>
      <c r="J270" s="2" t="s">
        <v>33</v>
      </c>
    </row>
    <row r="271" spans="1:10" ht="15" customHeight="1">
      <c r="A271" s="2" t="s">
        <v>488</v>
      </c>
      <c r="B271" s="2" t="s">
        <v>489</v>
      </c>
      <c r="C271" s="2" t="s">
        <v>214</v>
      </c>
      <c r="D271" s="2" t="s">
        <v>215</v>
      </c>
      <c r="E271" s="3">
        <v>38</v>
      </c>
      <c r="F271" s="3">
        <v>15</v>
      </c>
      <c r="G271" s="2" t="s">
        <v>961</v>
      </c>
      <c r="H271" s="2" t="s">
        <v>751</v>
      </c>
      <c r="I271" s="2" t="s">
        <v>14</v>
      </c>
      <c r="J271" s="2" t="s">
        <v>33</v>
      </c>
    </row>
    <row r="272" spans="1:10" ht="15" customHeight="1">
      <c r="A272" s="2" t="s">
        <v>488</v>
      </c>
      <c r="B272" s="2" t="s">
        <v>489</v>
      </c>
      <c r="C272" s="2" t="s">
        <v>192</v>
      </c>
      <c r="D272" s="2" t="s">
        <v>193</v>
      </c>
      <c r="E272" s="3">
        <v>38</v>
      </c>
      <c r="F272" s="3">
        <v>13</v>
      </c>
      <c r="G272" s="2" t="s">
        <v>961</v>
      </c>
      <c r="H272" s="2" t="s">
        <v>731</v>
      </c>
      <c r="I272" s="2" t="s">
        <v>14</v>
      </c>
      <c r="J272" s="2" t="s">
        <v>33</v>
      </c>
    </row>
    <row r="273" spans="1:10" ht="15" customHeight="1">
      <c r="A273" s="2" t="s">
        <v>488</v>
      </c>
      <c r="B273" s="2" t="s">
        <v>489</v>
      </c>
      <c r="C273" s="2" t="s">
        <v>112</v>
      </c>
      <c r="D273" s="2" t="s">
        <v>113</v>
      </c>
      <c r="E273" s="3">
        <v>38</v>
      </c>
      <c r="F273" s="3">
        <v>7</v>
      </c>
      <c r="G273" s="2" t="s">
        <v>961</v>
      </c>
      <c r="H273" s="2" t="s">
        <v>604</v>
      </c>
      <c r="I273" s="2" t="s">
        <v>14</v>
      </c>
      <c r="J273" s="2" t="s">
        <v>33</v>
      </c>
    </row>
    <row r="274" spans="1:10" ht="15" customHeight="1">
      <c r="A274" s="2" t="s">
        <v>488</v>
      </c>
      <c r="B274" s="2" t="s">
        <v>489</v>
      </c>
      <c r="C274" s="2" t="s">
        <v>70</v>
      </c>
      <c r="D274" s="2" t="s">
        <v>71</v>
      </c>
      <c r="E274" s="3">
        <v>38</v>
      </c>
      <c r="F274" s="3">
        <v>4</v>
      </c>
      <c r="G274" s="2" t="s">
        <v>961</v>
      </c>
      <c r="H274" s="2" t="s">
        <v>562</v>
      </c>
      <c r="I274" s="2" t="s">
        <v>14</v>
      </c>
      <c r="J274" s="2" t="s">
        <v>33</v>
      </c>
    </row>
    <row r="275" spans="1:10" ht="15" customHeight="1">
      <c r="A275" s="2" t="s">
        <v>488</v>
      </c>
      <c r="B275" s="2" t="s">
        <v>489</v>
      </c>
      <c r="C275" s="2" t="s">
        <v>41</v>
      </c>
      <c r="D275" s="2" t="s">
        <v>42</v>
      </c>
      <c r="E275" s="3">
        <v>38</v>
      </c>
      <c r="F275" s="3">
        <v>2</v>
      </c>
      <c r="G275" s="2" t="s">
        <v>961</v>
      </c>
      <c r="H275" s="2" t="s">
        <v>540</v>
      </c>
      <c r="I275" s="2" t="s">
        <v>14</v>
      </c>
      <c r="J275" s="2" t="s">
        <v>33</v>
      </c>
    </row>
    <row r="276" spans="1:10" ht="15" customHeight="1">
      <c r="A276" s="2" t="s">
        <v>488</v>
      </c>
      <c r="B276" s="2" t="s">
        <v>489</v>
      </c>
      <c r="C276" s="2" t="s">
        <v>24</v>
      </c>
      <c r="D276" s="2" t="s">
        <v>25</v>
      </c>
      <c r="E276" s="3">
        <v>38</v>
      </c>
      <c r="F276" s="3">
        <v>1</v>
      </c>
      <c r="G276" s="2" t="s">
        <v>961</v>
      </c>
      <c r="H276" s="2" t="s">
        <v>504</v>
      </c>
      <c r="I276" s="2" t="s">
        <v>14</v>
      </c>
      <c r="J276" s="2" t="s">
        <v>33</v>
      </c>
    </row>
    <row r="277" spans="1:10" ht="15" customHeight="1">
      <c r="A277" s="2" t="s">
        <v>192</v>
      </c>
      <c r="B277" s="2" t="s">
        <v>193</v>
      </c>
      <c r="C277" s="2" t="s">
        <v>303</v>
      </c>
      <c r="D277" s="2" t="s">
        <v>304</v>
      </c>
      <c r="E277" s="3">
        <v>13</v>
      </c>
      <c r="F277" s="3">
        <v>22</v>
      </c>
      <c r="G277" s="2" t="s">
        <v>731</v>
      </c>
      <c r="H277" s="2" t="s">
        <v>835</v>
      </c>
      <c r="I277" s="2" t="s">
        <v>14</v>
      </c>
      <c r="J277" s="2" t="s">
        <v>33</v>
      </c>
    </row>
    <row r="278" spans="1:10" ht="15" customHeight="1">
      <c r="A278" s="2" t="s">
        <v>70</v>
      </c>
      <c r="B278" s="2" t="s">
        <v>71</v>
      </c>
      <c r="C278" s="2" t="s">
        <v>214</v>
      </c>
      <c r="D278" s="2" t="s">
        <v>215</v>
      </c>
      <c r="E278" s="3">
        <v>4</v>
      </c>
      <c r="F278" s="3">
        <v>15</v>
      </c>
      <c r="G278" s="2" t="s">
        <v>562</v>
      </c>
      <c r="H278" s="2" t="s">
        <v>751</v>
      </c>
      <c r="I278" s="2" t="s">
        <v>14</v>
      </c>
      <c r="J278" s="2" t="s">
        <v>33</v>
      </c>
    </row>
    <row r="279" spans="1:10" ht="15" customHeight="1">
      <c r="A279" s="2" t="s">
        <v>294</v>
      </c>
      <c r="B279" s="2" t="s">
        <v>295</v>
      </c>
      <c r="C279" s="2" t="s">
        <v>165</v>
      </c>
      <c r="D279" s="2" t="s">
        <v>166</v>
      </c>
      <c r="E279" s="3">
        <v>21</v>
      </c>
      <c r="F279" s="3">
        <v>11</v>
      </c>
      <c r="G279" s="2" t="s">
        <v>831</v>
      </c>
      <c r="H279" s="2" t="s">
        <v>693</v>
      </c>
      <c r="I279" s="2" t="s">
        <v>14</v>
      </c>
      <c r="J279" s="2" t="s">
        <v>106</v>
      </c>
    </row>
    <row r="280" spans="1:10" ht="15" customHeight="1">
      <c r="A280" s="2" t="s">
        <v>70</v>
      </c>
      <c r="B280" s="2" t="s">
        <v>71</v>
      </c>
      <c r="C280" s="2" t="s">
        <v>303</v>
      </c>
      <c r="D280" s="2" t="s">
        <v>304</v>
      </c>
      <c r="E280" s="3">
        <v>4</v>
      </c>
      <c r="F280" s="3">
        <v>22</v>
      </c>
      <c r="G280" s="2" t="s">
        <v>562</v>
      </c>
      <c r="H280" s="2" t="s">
        <v>835</v>
      </c>
      <c r="I280" s="2" t="s">
        <v>14</v>
      </c>
      <c r="J280" s="2" t="s">
        <v>33</v>
      </c>
    </row>
    <row r="281" spans="1:10" ht="15" customHeight="1">
      <c r="A281" s="2" t="s">
        <v>214</v>
      </c>
      <c r="B281" s="2" t="s">
        <v>215</v>
      </c>
      <c r="C281" s="2" t="s">
        <v>41</v>
      </c>
      <c r="D281" s="2" t="s">
        <v>42</v>
      </c>
      <c r="E281" s="3">
        <v>15</v>
      </c>
      <c r="F281" s="3">
        <v>2</v>
      </c>
      <c r="G281" s="2" t="s">
        <v>751</v>
      </c>
      <c r="H281" s="2" t="s">
        <v>540</v>
      </c>
      <c r="I281" s="2" t="s">
        <v>14</v>
      </c>
      <c r="J281" s="2" t="s">
        <v>33</v>
      </c>
    </row>
    <row r="282" spans="1:10" ht="15" customHeight="1">
      <c r="A282" s="2" t="s">
        <v>214</v>
      </c>
      <c r="B282" s="2" t="s">
        <v>215</v>
      </c>
      <c r="C282" s="2" t="s">
        <v>24</v>
      </c>
      <c r="D282" s="2" t="s">
        <v>25</v>
      </c>
      <c r="E282" s="3">
        <v>15</v>
      </c>
      <c r="F282" s="3">
        <v>1</v>
      </c>
      <c r="G282" s="2" t="s">
        <v>751</v>
      </c>
      <c r="H282" s="2" t="s">
        <v>504</v>
      </c>
      <c r="I282" s="2" t="s">
        <v>14</v>
      </c>
      <c r="J282" s="2" t="s">
        <v>33</v>
      </c>
    </row>
    <row r="283" spans="1:10" ht="15" customHeight="1">
      <c r="A283" s="2" t="s">
        <v>214</v>
      </c>
      <c r="B283" s="2" t="s">
        <v>215</v>
      </c>
      <c r="C283" s="2" t="s">
        <v>70</v>
      </c>
      <c r="D283" s="2" t="s">
        <v>71</v>
      </c>
      <c r="E283" s="3">
        <v>15</v>
      </c>
      <c r="F283" s="3">
        <v>4</v>
      </c>
      <c r="G283" s="2" t="s">
        <v>751</v>
      </c>
      <c r="H283" s="2" t="s">
        <v>562</v>
      </c>
      <c r="I283" s="2" t="s">
        <v>14</v>
      </c>
      <c r="J283" s="2" t="s">
        <v>33</v>
      </c>
    </row>
    <row r="284" spans="1:10" ht="15" customHeight="1">
      <c r="A284" s="2" t="s">
        <v>70</v>
      </c>
      <c r="B284" s="2" t="s">
        <v>71</v>
      </c>
      <c r="C284" s="2" t="s">
        <v>268</v>
      </c>
      <c r="D284" s="2" t="s">
        <v>269</v>
      </c>
      <c r="E284" s="3">
        <v>4</v>
      </c>
      <c r="F284" s="3">
        <v>19</v>
      </c>
      <c r="G284" s="2" t="s">
        <v>562</v>
      </c>
      <c r="H284" s="2" t="s">
        <v>819</v>
      </c>
      <c r="I284" s="2" t="s">
        <v>14</v>
      </c>
      <c r="J284" s="2" t="s">
        <v>33</v>
      </c>
    </row>
    <row r="285" spans="1:10" ht="15" customHeight="1">
      <c r="A285" s="2" t="s">
        <v>176</v>
      </c>
      <c r="B285" s="2" t="s">
        <v>177</v>
      </c>
      <c r="C285" s="2" t="s">
        <v>242</v>
      </c>
      <c r="D285" s="2" t="s">
        <v>243</v>
      </c>
      <c r="E285" s="3">
        <v>12</v>
      </c>
      <c r="F285" s="3">
        <v>17</v>
      </c>
      <c r="G285" s="2" t="s">
        <v>706</v>
      </c>
      <c r="H285" s="2" t="s">
        <v>763</v>
      </c>
      <c r="I285" s="2" t="s">
        <v>14</v>
      </c>
      <c r="J285" s="2" t="s">
        <v>184</v>
      </c>
    </row>
    <row r="286" spans="1:10" ht="15" customHeight="1">
      <c r="A286" s="2" t="s">
        <v>70</v>
      </c>
      <c r="B286" s="2" t="s">
        <v>71</v>
      </c>
      <c r="C286" s="2" t="s">
        <v>488</v>
      </c>
      <c r="D286" s="2" t="s">
        <v>489</v>
      </c>
      <c r="E286" s="3">
        <v>4</v>
      </c>
      <c r="F286" s="3">
        <v>38</v>
      </c>
      <c r="G286" s="2" t="s">
        <v>562</v>
      </c>
      <c r="H286" s="2" t="s">
        <v>961</v>
      </c>
      <c r="I286" s="2" t="s">
        <v>14</v>
      </c>
      <c r="J286" s="2" t="s">
        <v>33</v>
      </c>
    </row>
    <row r="287" spans="1:10" ht="15" customHeight="1">
      <c r="A287" s="2" t="s">
        <v>70</v>
      </c>
      <c r="B287" s="2" t="s">
        <v>71</v>
      </c>
      <c r="C287" s="2" t="s">
        <v>466</v>
      </c>
      <c r="D287" s="2" t="s">
        <v>467</v>
      </c>
      <c r="E287" s="3">
        <v>4</v>
      </c>
      <c r="F287" s="3">
        <v>36</v>
      </c>
      <c r="G287" s="2" t="s">
        <v>562</v>
      </c>
      <c r="H287" s="2" t="s">
        <v>1178</v>
      </c>
      <c r="I287" s="2" t="s">
        <v>14</v>
      </c>
      <c r="J287" s="2" t="s">
        <v>33</v>
      </c>
    </row>
    <row r="288" spans="1:10" ht="15" customHeight="1">
      <c r="A288" s="2" t="s">
        <v>70</v>
      </c>
      <c r="B288" s="2" t="s">
        <v>71</v>
      </c>
      <c r="C288" s="2" t="s">
        <v>342</v>
      </c>
      <c r="D288" s="2" t="s">
        <v>343</v>
      </c>
      <c r="E288" s="3">
        <v>4</v>
      </c>
      <c r="F288" s="3">
        <v>25</v>
      </c>
      <c r="G288" s="2" t="s">
        <v>562</v>
      </c>
      <c r="H288" s="2" t="s">
        <v>859</v>
      </c>
      <c r="I288" s="2" t="s">
        <v>14</v>
      </c>
      <c r="J288" s="2" t="s">
        <v>33</v>
      </c>
    </row>
    <row r="289" spans="1:10" ht="15" customHeight="1">
      <c r="A289" s="2" t="s">
        <v>24</v>
      </c>
      <c r="B289" s="2" t="s">
        <v>25</v>
      </c>
      <c r="C289" s="2" t="s">
        <v>228</v>
      </c>
      <c r="D289" s="2" t="s">
        <v>229</v>
      </c>
      <c r="E289" s="3">
        <v>1</v>
      </c>
      <c r="F289" s="3">
        <v>16</v>
      </c>
      <c r="G289" s="2" t="s">
        <v>504</v>
      </c>
      <c r="H289" s="2" t="s">
        <v>759</v>
      </c>
      <c r="I289" s="2" t="s">
        <v>18503</v>
      </c>
      <c r="J289" s="2" t="s">
        <v>2399</v>
      </c>
    </row>
    <row r="290" spans="1:10" ht="15" customHeight="1">
      <c r="A290" s="2" t="s">
        <v>165</v>
      </c>
      <c r="B290" s="2" t="s">
        <v>166</v>
      </c>
      <c r="C290" s="2" t="s">
        <v>254</v>
      </c>
      <c r="D290" s="2" t="s">
        <v>255</v>
      </c>
      <c r="E290" s="3">
        <v>11</v>
      </c>
      <c r="F290" s="3">
        <v>18</v>
      </c>
      <c r="G290" s="2" t="s">
        <v>693</v>
      </c>
      <c r="H290" s="2" t="s">
        <v>800</v>
      </c>
      <c r="I290" s="2" t="s">
        <v>18503</v>
      </c>
      <c r="J290" s="2" t="s">
        <v>2478</v>
      </c>
    </row>
    <row r="291" spans="1:10" ht="15" customHeight="1">
      <c r="A291" s="2" t="s">
        <v>165</v>
      </c>
      <c r="B291" s="2" t="s">
        <v>166</v>
      </c>
      <c r="C291" s="2" t="s">
        <v>242</v>
      </c>
      <c r="D291" s="2" t="s">
        <v>243</v>
      </c>
      <c r="E291" s="3">
        <v>11</v>
      </c>
      <c r="F291" s="3">
        <v>17</v>
      </c>
      <c r="G291" s="2" t="s">
        <v>693</v>
      </c>
      <c r="H291" s="2" t="s">
        <v>763</v>
      </c>
      <c r="I291" s="2" t="s">
        <v>18503</v>
      </c>
      <c r="J291" s="2" t="s">
        <v>2478</v>
      </c>
    </row>
    <row r="292" spans="1:10" ht="15" customHeight="1">
      <c r="A292" s="2" t="s">
        <v>165</v>
      </c>
      <c r="B292" s="2" t="s">
        <v>166</v>
      </c>
      <c r="C292" s="2" t="s">
        <v>192</v>
      </c>
      <c r="D292" s="2" t="s">
        <v>193</v>
      </c>
      <c r="E292" s="3">
        <v>11</v>
      </c>
      <c r="F292" s="3">
        <v>13</v>
      </c>
      <c r="G292" s="2" t="s">
        <v>693</v>
      </c>
      <c r="H292" s="2" t="s">
        <v>731</v>
      </c>
      <c r="I292" s="2" t="s">
        <v>18503</v>
      </c>
      <c r="J292" s="2" t="s">
        <v>2478</v>
      </c>
    </row>
    <row r="293" spans="1:10" ht="15" customHeight="1">
      <c r="A293" s="2" t="s">
        <v>165</v>
      </c>
      <c r="B293" s="2" t="s">
        <v>166</v>
      </c>
      <c r="C293" s="2" t="s">
        <v>176</v>
      </c>
      <c r="D293" s="2" t="s">
        <v>177</v>
      </c>
      <c r="E293" s="3">
        <v>11</v>
      </c>
      <c r="F293" s="3">
        <v>12</v>
      </c>
      <c r="G293" s="2" t="s">
        <v>693</v>
      </c>
      <c r="H293" s="2" t="s">
        <v>706</v>
      </c>
      <c r="I293" s="2" t="s">
        <v>18503</v>
      </c>
      <c r="J293" s="2" t="s">
        <v>2478</v>
      </c>
    </row>
    <row r="294" spans="1:10" ht="15" customHeight="1">
      <c r="A294" s="2" t="s">
        <v>165</v>
      </c>
      <c r="B294" s="2" t="s">
        <v>166</v>
      </c>
      <c r="C294" s="2" t="s">
        <v>151</v>
      </c>
      <c r="D294" s="2" t="s">
        <v>152</v>
      </c>
      <c r="E294" s="3">
        <v>11</v>
      </c>
      <c r="F294" s="3">
        <v>10</v>
      </c>
      <c r="G294" s="2" t="s">
        <v>693</v>
      </c>
      <c r="H294" s="2" t="s">
        <v>683</v>
      </c>
      <c r="I294" s="2" t="s">
        <v>18503</v>
      </c>
      <c r="J294" s="2" t="s">
        <v>2478</v>
      </c>
    </row>
    <row r="295" spans="1:10" ht="15" customHeight="1">
      <c r="A295" s="2" t="s">
        <v>24</v>
      </c>
      <c r="B295" s="2" t="s">
        <v>25</v>
      </c>
      <c r="C295" s="2" t="s">
        <v>56</v>
      </c>
      <c r="D295" s="2" t="s">
        <v>57</v>
      </c>
      <c r="E295" s="3">
        <v>1</v>
      </c>
      <c r="F295" s="3">
        <v>3</v>
      </c>
      <c r="G295" s="2" t="s">
        <v>504</v>
      </c>
      <c r="H295" s="2" t="s">
        <v>556</v>
      </c>
      <c r="I295" s="2" t="s">
        <v>18503</v>
      </c>
      <c r="J295" s="2" t="s">
        <v>3772</v>
      </c>
    </row>
    <row r="296" spans="1:10" ht="15" customHeight="1">
      <c r="A296" s="2" t="s">
        <v>24</v>
      </c>
      <c r="B296" s="2" t="s">
        <v>25</v>
      </c>
      <c r="C296" s="2" t="s">
        <v>136</v>
      </c>
      <c r="D296" s="2" t="s">
        <v>137</v>
      </c>
      <c r="E296" s="3">
        <v>1</v>
      </c>
      <c r="F296" s="3">
        <v>9</v>
      </c>
      <c r="G296" s="2" t="s">
        <v>504</v>
      </c>
      <c r="H296" s="2" t="s">
        <v>659</v>
      </c>
      <c r="I296" s="2" t="s">
        <v>18503</v>
      </c>
      <c r="J296" s="2" t="s">
        <v>3772</v>
      </c>
    </row>
    <row r="297" spans="1:10" ht="15" customHeight="1">
      <c r="A297" s="2" t="s">
        <v>24</v>
      </c>
      <c r="B297" s="2" t="s">
        <v>25</v>
      </c>
      <c r="C297" s="2" t="s">
        <v>254</v>
      </c>
      <c r="D297" s="2" t="s">
        <v>255</v>
      </c>
      <c r="E297" s="3">
        <v>1</v>
      </c>
      <c r="F297" s="3">
        <v>18</v>
      </c>
      <c r="G297" s="2" t="s">
        <v>504</v>
      </c>
      <c r="H297" s="2" t="s">
        <v>800</v>
      </c>
      <c r="I297" s="2" t="s">
        <v>18503</v>
      </c>
      <c r="J297" s="2" t="s">
        <v>2399</v>
      </c>
    </row>
    <row r="298" spans="1:10" ht="15" customHeight="1">
      <c r="A298" s="2" t="s">
        <v>165</v>
      </c>
      <c r="B298" s="2" t="s">
        <v>166</v>
      </c>
      <c r="C298" s="2" t="s">
        <v>24</v>
      </c>
      <c r="D298" s="2" t="s">
        <v>25</v>
      </c>
      <c r="E298" s="3">
        <v>11</v>
      </c>
      <c r="F298" s="3">
        <v>1</v>
      </c>
      <c r="G298" s="2" t="s">
        <v>693</v>
      </c>
      <c r="H298" s="2" t="s">
        <v>504</v>
      </c>
      <c r="I298" s="2" t="s">
        <v>18503</v>
      </c>
      <c r="J298" s="2" t="s">
        <v>3768</v>
      </c>
    </row>
    <row r="299" spans="1:10" ht="15" customHeight="1">
      <c r="A299" s="2" t="s">
        <v>24</v>
      </c>
      <c r="B299" s="2" t="s">
        <v>25</v>
      </c>
      <c r="C299" s="2" t="s">
        <v>98</v>
      </c>
      <c r="D299" s="2" t="s">
        <v>99</v>
      </c>
      <c r="E299" s="3">
        <v>1</v>
      </c>
      <c r="F299" s="3">
        <v>6</v>
      </c>
      <c r="G299" s="2" t="s">
        <v>504</v>
      </c>
      <c r="H299" s="2" t="s">
        <v>592</v>
      </c>
      <c r="I299" s="2" t="s">
        <v>18503</v>
      </c>
      <c r="J299" s="2" t="s">
        <v>2399</v>
      </c>
    </row>
    <row r="300" spans="1:10" ht="15" customHeight="1">
      <c r="A300" s="2" t="s">
        <v>24</v>
      </c>
      <c r="B300" s="2" t="s">
        <v>25</v>
      </c>
      <c r="C300" s="2" t="s">
        <v>112</v>
      </c>
      <c r="D300" s="2" t="s">
        <v>113</v>
      </c>
      <c r="E300" s="3">
        <v>1</v>
      </c>
      <c r="F300" s="3">
        <v>7</v>
      </c>
      <c r="G300" s="2" t="s">
        <v>504</v>
      </c>
      <c r="H300" s="2" t="s">
        <v>604</v>
      </c>
      <c r="I300" s="2" t="s">
        <v>18503</v>
      </c>
      <c r="J300" s="2" t="s">
        <v>2399</v>
      </c>
    </row>
    <row r="301" spans="1:10" ht="15" customHeight="1">
      <c r="A301" s="2" t="s">
        <v>24</v>
      </c>
      <c r="B301" s="2" t="s">
        <v>25</v>
      </c>
      <c r="C301" s="2" t="s">
        <v>176</v>
      </c>
      <c r="D301" s="2" t="s">
        <v>177</v>
      </c>
      <c r="E301" s="3">
        <v>1</v>
      </c>
      <c r="F301" s="3">
        <v>12</v>
      </c>
      <c r="G301" s="2" t="s">
        <v>504</v>
      </c>
      <c r="H301" s="2" t="s">
        <v>706</v>
      </c>
      <c r="I301" s="2" t="s">
        <v>18503</v>
      </c>
      <c r="J301" s="2" t="s">
        <v>2399</v>
      </c>
    </row>
    <row r="302" spans="1:10" ht="15" customHeight="1">
      <c r="A302" s="2" t="s">
        <v>24</v>
      </c>
      <c r="B302" s="2" t="s">
        <v>25</v>
      </c>
      <c r="C302" s="2" t="s">
        <v>98</v>
      </c>
      <c r="D302" s="2" t="s">
        <v>99</v>
      </c>
      <c r="E302" s="3">
        <v>1</v>
      </c>
      <c r="F302" s="3">
        <v>6</v>
      </c>
      <c r="G302" s="2" t="s">
        <v>504</v>
      </c>
      <c r="H302" s="2" t="s">
        <v>592</v>
      </c>
      <c r="I302" s="2" t="s">
        <v>18503</v>
      </c>
      <c r="J302" s="2" t="s">
        <v>3772</v>
      </c>
    </row>
    <row r="303" spans="1:10" ht="15" customHeight="1">
      <c r="A303" s="2" t="s">
        <v>123</v>
      </c>
      <c r="B303" s="2" t="s">
        <v>124</v>
      </c>
      <c r="C303" s="2" t="s">
        <v>407</v>
      </c>
      <c r="D303" s="2" t="s">
        <v>408</v>
      </c>
      <c r="E303" s="3">
        <v>8</v>
      </c>
      <c r="F303" s="3">
        <v>31</v>
      </c>
      <c r="G303" s="2" t="s">
        <v>632</v>
      </c>
      <c r="H303" s="2" t="s">
        <v>913</v>
      </c>
      <c r="I303" s="2" t="s">
        <v>18503</v>
      </c>
      <c r="J303" s="2" t="s">
        <v>2461</v>
      </c>
    </row>
    <row r="304" spans="1:10" ht="15" customHeight="1">
      <c r="A304" s="2" t="s">
        <v>123</v>
      </c>
      <c r="B304" s="2" t="s">
        <v>124</v>
      </c>
      <c r="C304" s="2" t="s">
        <v>254</v>
      </c>
      <c r="D304" s="2" t="s">
        <v>255</v>
      </c>
      <c r="E304" s="3">
        <v>8</v>
      </c>
      <c r="F304" s="3">
        <v>18</v>
      </c>
      <c r="G304" s="2" t="s">
        <v>632</v>
      </c>
      <c r="H304" s="2" t="s">
        <v>800</v>
      </c>
      <c r="I304" s="2" t="s">
        <v>18503</v>
      </c>
      <c r="J304" s="2" t="s">
        <v>2461</v>
      </c>
    </row>
    <row r="305" spans="1:10" ht="15" customHeight="1">
      <c r="A305" s="2" t="s">
        <v>123</v>
      </c>
      <c r="B305" s="2" t="s">
        <v>124</v>
      </c>
      <c r="C305" s="2" t="s">
        <v>303</v>
      </c>
      <c r="D305" s="2" t="s">
        <v>304</v>
      </c>
      <c r="E305" s="3">
        <v>8</v>
      </c>
      <c r="F305" s="3">
        <v>22</v>
      </c>
      <c r="G305" s="2" t="s">
        <v>632</v>
      </c>
      <c r="H305" s="2" t="s">
        <v>835</v>
      </c>
      <c r="I305" s="2" t="s">
        <v>18503</v>
      </c>
      <c r="J305" s="2" t="s">
        <v>2461</v>
      </c>
    </row>
    <row r="306" spans="1:10" ht="15" customHeight="1">
      <c r="A306" s="2" t="s">
        <v>123</v>
      </c>
      <c r="B306" s="2" t="s">
        <v>124</v>
      </c>
      <c r="C306" s="2" t="s">
        <v>254</v>
      </c>
      <c r="D306" s="2" t="s">
        <v>255</v>
      </c>
      <c r="E306" s="3">
        <v>8</v>
      </c>
      <c r="F306" s="3">
        <v>18</v>
      </c>
      <c r="G306" s="2" t="s">
        <v>632</v>
      </c>
      <c r="H306" s="2" t="s">
        <v>800</v>
      </c>
      <c r="I306" s="2" t="s">
        <v>18503</v>
      </c>
      <c r="J306" s="2" t="s">
        <v>3881</v>
      </c>
    </row>
    <row r="307" spans="1:10" ht="15" customHeight="1">
      <c r="A307" s="2" t="s">
        <v>123</v>
      </c>
      <c r="B307" s="2" t="s">
        <v>124</v>
      </c>
      <c r="C307" s="2" t="s">
        <v>98</v>
      </c>
      <c r="D307" s="2" t="s">
        <v>99</v>
      </c>
      <c r="E307" s="3">
        <v>8</v>
      </c>
      <c r="F307" s="3">
        <v>6</v>
      </c>
      <c r="G307" s="2" t="s">
        <v>632</v>
      </c>
      <c r="H307" s="2" t="s">
        <v>592</v>
      </c>
      <c r="I307" s="2" t="s">
        <v>18503</v>
      </c>
      <c r="J307" s="2" t="s">
        <v>993</v>
      </c>
    </row>
    <row r="308" spans="1:10" ht="15" customHeight="1">
      <c r="A308" s="2" t="s">
        <v>123</v>
      </c>
      <c r="B308" s="2" t="s">
        <v>124</v>
      </c>
      <c r="C308" s="2" t="s">
        <v>203</v>
      </c>
      <c r="D308" s="2" t="s">
        <v>204</v>
      </c>
      <c r="E308" s="3">
        <v>8</v>
      </c>
      <c r="F308" s="3">
        <v>14</v>
      </c>
      <c r="G308" s="2" t="s">
        <v>632</v>
      </c>
      <c r="H308" s="2" t="s">
        <v>741</v>
      </c>
      <c r="I308" s="2" t="s">
        <v>18503</v>
      </c>
      <c r="J308" s="2" t="s">
        <v>993</v>
      </c>
    </row>
    <row r="309" spans="1:10" ht="15" customHeight="1">
      <c r="A309" s="2" t="s">
        <v>123</v>
      </c>
      <c r="B309" s="2" t="s">
        <v>124</v>
      </c>
      <c r="C309" s="2" t="s">
        <v>254</v>
      </c>
      <c r="D309" s="2" t="s">
        <v>255</v>
      </c>
      <c r="E309" s="3">
        <v>8</v>
      </c>
      <c r="F309" s="3">
        <v>18</v>
      </c>
      <c r="G309" s="2" t="s">
        <v>632</v>
      </c>
      <c r="H309" s="2" t="s">
        <v>800</v>
      </c>
      <c r="I309" s="2" t="s">
        <v>18503</v>
      </c>
      <c r="J309" s="2" t="s">
        <v>993</v>
      </c>
    </row>
    <row r="310" spans="1:10" ht="15" customHeight="1">
      <c r="A310" s="2" t="s">
        <v>123</v>
      </c>
      <c r="B310" s="2" t="s">
        <v>124</v>
      </c>
      <c r="C310" s="2" t="s">
        <v>281</v>
      </c>
      <c r="D310" s="2" t="s">
        <v>282</v>
      </c>
      <c r="E310" s="3">
        <v>8</v>
      </c>
      <c r="F310" s="3">
        <v>20</v>
      </c>
      <c r="G310" s="2" t="s">
        <v>632</v>
      </c>
      <c r="H310" s="2" t="s">
        <v>826</v>
      </c>
      <c r="I310" s="2" t="s">
        <v>18503</v>
      </c>
      <c r="J310" s="2" t="s">
        <v>993</v>
      </c>
    </row>
    <row r="311" spans="1:10" ht="15" customHeight="1">
      <c r="A311" s="2" t="s">
        <v>123</v>
      </c>
      <c r="B311" s="2" t="s">
        <v>124</v>
      </c>
      <c r="C311" s="2" t="s">
        <v>303</v>
      </c>
      <c r="D311" s="2" t="s">
        <v>304</v>
      </c>
      <c r="E311" s="3">
        <v>8</v>
      </c>
      <c r="F311" s="3">
        <v>22</v>
      </c>
      <c r="G311" s="2" t="s">
        <v>632</v>
      </c>
      <c r="H311" s="2" t="s">
        <v>835</v>
      </c>
      <c r="I311" s="2" t="s">
        <v>18503</v>
      </c>
      <c r="J311" s="2" t="s">
        <v>993</v>
      </c>
    </row>
    <row r="312" spans="1:10" ht="15" customHeight="1">
      <c r="A312" s="2" t="s">
        <v>123</v>
      </c>
      <c r="B312" s="2" t="s">
        <v>124</v>
      </c>
      <c r="C312" s="2" t="s">
        <v>41</v>
      </c>
      <c r="D312" s="2" t="s">
        <v>42</v>
      </c>
      <c r="E312" s="3">
        <v>8</v>
      </c>
      <c r="F312" s="3">
        <v>2</v>
      </c>
      <c r="G312" s="2" t="s">
        <v>632</v>
      </c>
      <c r="H312" s="2" t="s">
        <v>540</v>
      </c>
      <c r="I312" s="2" t="s">
        <v>18503</v>
      </c>
      <c r="J312" s="2" t="s">
        <v>2461</v>
      </c>
    </row>
    <row r="313" spans="1:10" ht="15" customHeight="1">
      <c r="A313" s="2" t="s">
        <v>123</v>
      </c>
      <c r="B313" s="2" t="s">
        <v>124</v>
      </c>
      <c r="C313" s="2" t="s">
        <v>330</v>
      </c>
      <c r="D313" s="2" t="s">
        <v>331</v>
      </c>
      <c r="E313" s="3">
        <v>8</v>
      </c>
      <c r="F313" s="3">
        <v>24</v>
      </c>
      <c r="G313" s="2" t="s">
        <v>632</v>
      </c>
      <c r="H313" s="2" t="s">
        <v>842</v>
      </c>
      <c r="I313" s="2" t="s">
        <v>18503</v>
      </c>
      <c r="J313" s="2" t="s">
        <v>2461</v>
      </c>
    </row>
    <row r="314" spans="1:10" ht="15" customHeight="1">
      <c r="A314" s="2" t="s">
        <v>123</v>
      </c>
      <c r="B314" s="2" t="s">
        <v>124</v>
      </c>
      <c r="C314" s="2" t="s">
        <v>56</v>
      </c>
      <c r="D314" s="2" t="s">
        <v>57</v>
      </c>
      <c r="E314" s="3">
        <v>8</v>
      </c>
      <c r="F314" s="3">
        <v>3</v>
      </c>
      <c r="G314" s="2" t="s">
        <v>632</v>
      </c>
      <c r="H314" s="2" t="s">
        <v>556</v>
      </c>
      <c r="I314" s="2" t="s">
        <v>18503</v>
      </c>
      <c r="J314" s="2" t="s">
        <v>2461</v>
      </c>
    </row>
    <row r="315" spans="1:10" ht="15" customHeight="1">
      <c r="A315" s="2" t="s">
        <v>123</v>
      </c>
      <c r="B315" s="2" t="s">
        <v>124</v>
      </c>
      <c r="C315" s="2" t="s">
        <v>98</v>
      </c>
      <c r="D315" s="2" t="s">
        <v>99</v>
      </c>
      <c r="E315" s="3">
        <v>8</v>
      </c>
      <c r="F315" s="3">
        <v>6</v>
      </c>
      <c r="G315" s="2" t="s">
        <v>632</v>
      </c>
      <c r="H315" s="2" t="s">
        <v>592</v>
      </c>
      <c r="I315" s="2" t="s">
        <v>18503</v>
      </c>
      <c r="J315" s="2" t="s">
        <v>2461</v>
      </c>
    </row>
    <row r="316" spans="1:10" ht="15" customHeight="1">
      <c r="A316" s="2" t="s">
        <v>123</v>
      </c>
      <c r="B316" s="2" t="s">
        <v>124</v>
      </c>
      <c r="C316" s="2" t="s">
        <v>112</v>
      </c>
      <c r="D316" s="2" t="s">
        <v>113</v>
      </c>
      <c r="E316" s="3">
        <v>8</v>
      </c>
      <c r="F316" s="3">
        <v>7</v>
      </c>
      <c r="G316" s="2" t="s">
        <v>632</v>
      </c>
      <c r="H316" s="2" t="s">
        <v>604</v>
      </c>
      <c r="I316" s="2" t="s">
        <v>18503</v>
      </c>
      <c r="J316" s="2" t="s">
        <v>2461</v>
      </c>
    </row>
    <row r="317" spans="1:10" ht="15" customHeight="1">
      <c r="A317" s="2" t="s">
        <v>123</v>
      </c>
      <c r="B317" s="2" t="s">
        <v>124</v>
      </c>
      <c r="C317" s="2" t="s">
        <v>136</v>
      </c>
      <c r="D317" s="2" t="s">
        <v>137</v>
      </c>
      <c r="E317" s="3">
        <v>8</v>
      </c>
      <c r="F317" s="3">
        <v>9</v>
      </c>
      <c r="G317" s="2" t="s">
        <v>632</v>
      </c>
      <c r="H317" s="2" t="s">
        <v>659</v>
      </c>
      <c r="I317" s="2" t="s">
        <v>18503</v>
      </c>
      <c r="J317" s="2" t="s">
        <v>2461</v>
      </c>
    </row>
    <row r="318" spans="1:10" ht="15" customHeight="1">
      <c r="A318" s="2" t="s">
        <v>123</v>
      </c>
      <c r="B318" s="2" t="s">
        <v>124</v>
      </c>
      <c r="C318" s="2" t="s">
        <v>176</v>
      </c>
      <c r="D318" s="2" t="s">
        <v>177</v>
      </c>
      <c r="E318" s="3">
        <v>8</v>
      </c>
      <c r="F318" s="3">
        <v>12</v>
      </c>
      <c r="G318" s="2" t="s">
        <v>632</v>
      </c>
      <c r="H318" s="2" t="s">
        <v>706</v>
      </c>
      <c r="I318" s="2" t="s">
        <v>18503</v>
      </c>
      <c r="J318" s="2" t="s">
        <v>2461</v>
      </c>
    </row>
    <row r="319" spans="1:10" ht="15" customHeight="1">
      <c r="A319" s="2" t="s">
        <v>123</v>
      </c>
      <c r="B319" s="2" t="s">
        <v>124</v>
      </c>
      <c r="C319" s="2" t="s">
        <v>228</v>
      </c>
      <c r="D319" s="2" t="s">
        <v>229</v>
      </c>
      <c r="E319" s="3">
        <v>8</v>
      </c>
      <c r="F319" s="3">
        <v>16</v>
      </c>
      <c r="G319" s="2" t="s">
        <v>632</v>
      </c>
      <c r="H319" s="2" t="s">
        <v>759</v>
      </c>
      <c r="I319" s="2" t="s">
        <v>18503</v>
      </c>
      <c r="J319" s="2" t="s">
        <v>2461</v>
      </c>
    </row>
    <row r="320" spans="1:10" ht="15" customHeight="1">
      <c r="A320" s="2" t="s">
        <v>123</v>
      </c>
      <c r="B320" s="2" t="s">
        <v>124</v>
      </c>
      <c r="C320" s="2" t="s">
        <v>242</v>
      </c>
      <c r="D320" s="2" t="s">
        <v>243</v>
      </c>
      <c r="E320" s="3">
        <v>8</v>
      </c>
      <c r="F320" s="3">
        <v>17</v>
      </c>
      <c r="G320" s="2" t="s">
        <v>632</v>
      </c>
      <c r="H320" s="2" t="s">
        <v>763</v>
      </c>
      <c r="I320" s="2" t="s">
        <v>18503</v>
      </c>
      <c r="J320" s="2" t="s">
        <v>2461</v>
      </c>
    </row>
    <row r="321" spans="1:10" ht="15" customHeight="1">
      <c r="A321" s="2" t="s">
        <v>24</v>
      </c>
      <c r="B321" s="2" t="s">
        <v>25</v>
      </c>
      <c r="C321" s="2" t="s">
        <v>370</v>
      </c>
      <c r="D321" s="2" t="s">
        <v>371</v>
      </c>
      <c r="E321" s="3">
        <v>1</v>
      </c>
      <c r="F321" s="3">
        <v>28</v>
      </c>
      <c r="G321" s="2" t="s">
        <v>504</v>
      </c>
      <c r="H321" s="2" t="s">
        <v>884</v>
      </c>
      <c r="I321" s="2" t="s">
        <v>18503</v>
      </c>
      <c r="J321" s="2" t="s">
        <v>2399</v>
      </c>
    </row>
    <row r="322" spans="1:10" ht="15" customHeight="1">
      <c r="A322" s="2" t="s">
        <v>123</v>
      </c>
      <c r="B322" s="2" t="s">
        <v>124</v>
      </c>
      <c r="C322" s="2" t="s">
        <v>70</v>
      </c>
      <c r="D322" s="2" t="s">
        <v>71</v>
      </c>
      <c r="E322" s="3">
        <v>8</v>
      </c>
      <c r="F322" s="3">
        <v>4</v>
      </c>
      <c r="G322" s="2" t="s">
        <v>632</v>
      </c>
      <c r="H322" s="2" t="s">
        <v>562</v>
      </c>
      <c r="I322" s="2" t="s">
        <v>18503</v>
      </c>
      <c r="J322" s="2" t="s">
        <v>2461</v>
      </c>
    </row>
    <row r="323" spans="1:10" ht="15" customHeight="1">
      <c r="A323" s="2" t="s">
        <v>24</v>
      </c>
      <c r="B323" s="2" t="s">
        <v>25</v>
      </c>
      <c r="C323" s="2" t="s">
        <v>342</v>
      </c>
      <c r="D323" s="2" t="s">
        <v>343</v>
      </c>
      <c r="E323" s="3">
        <v>1</v>
      </c>
      <c r="F323" s="3">
        <v>25</v>
      </c>
      <c r="G323" s="2" t="s">
        <v>504</v>
      </c>
      <c r="H323" s="2" t="s">
        <v>859</v>
      </c>
      <c r="I323" s="2" t="s">
        <v>18503</v>
      </c>
      <c r="J323" s="2" t="s">
        <v>436</v>
      </c>
    </row>
    <row r="324" spans="1:10" ht="15" customHeight="1">
      <c r="A324" s="2" t="s">
        <v>254</v>
      </c>
      <c r="B324" s="2" t="s">
        <v>255</v>
      </c>
      <c r="C324" s="2" t="s">
        <v>56</v>
      </c>
      <c r="D324" s="2" t="s">
        <v>57</v>
      </c>
      <c r="E324" s="3">
        <v>18</v>
      </c>
      <c r="F324" s="3">
        <v>3</v>
      </c>
      <c r="G324" s="2" t="s">
        <v>800</v>
      </c>
      <c r="H324" s="2" t="s">
        <v>556</v>
      </c>
      <c r="I324" s="2" t="s">
        <v>18503</v>
      </c>
      <c r="J324" s="2" t="s">
        <v>2825</v>
      </c>
    </row>
    <row r="325" spans="1:10" ht="15" customHeight="1">
      <c r="A325" s="2" t="s">
        <v>254</v>
      </c>
      <c r="B325" s="2" t="s">
        <v>255</v>
      </c>
      <c r="C325" s="2" t="s">
        <v>382</v>
      </c>
      <c r="D325" s="2" t="s">
        <v>383</v>
      </c>
      <c r="E325" s="3">
        <v>18</v>
      </c>
      <c r="F325" s="3">
        <v>29</v>
      </c>
      <c r="G325" s="2" t="s">
        <v>800</v>
      </c>
      <c r="H325" s="2" t="s">
        <v>895</v>
      </c>
      <c r="I325" s="2" t="s">
        <v>18503</v>
      </c>
      <c r="J325" s="2" t="s">
        <v>3963</v>
      </c>
    </row>
    <row r="326" spans="1:10" ht="15" customHeight="1">
      <c r="A326" s="2" t="s">
        <v>165</v>
      </c>
      <c r="B326" s="2" t="s">
        <v>166</v>
      </c>
      <c r="C326" s="2" t="s">
        <v>123</v>
      </c>
      <c r="D326" s="2" t="s">
        <v>124</v>
      </c>
      <c r="E326" s="3">
        <v>11</v>
      </c>
      <c r="F326" s="3">
        <v>8</v>
      </c>
      <c r="G326" s="2" t="s">
        <v>693</v>
      </c>
      <c r="H326" s="2" t="s">
        <v>632</v>
      </c>
      <c r="I326" s="2" t="s">
        <v>18503</v>
      </c>
      <c r="J326" s="2" t="s">
        <v>2478</v>
      </c>
    </row>
    <row r="327" spans="1:10" ht="15" customHeight="1">
      <c r="A327" s="2" t="s">
        <v>165</v>
      </c>
      <c r="B327" s="2" t="s">
        <v>166</v>
      </c>
      <c r="C327" s="2" t="s">
        <v>24</v>
      </c>
      <c r="D327" s="2" t="s">
        <v>25</v>
      </c>
      <c r="E327" s="3">
        <v>11</v>
      </c>
      <c r="F327" s="3">
        <v>1</v>
      </c>
      <c r="G327" s="2" t="s">
        <v>693</v>
      </c>
      <c r="H327" s="2" t="s">
        <v>504</v>
      </c>
      <c r="I327" s="2" t="s">
        <v>18503</v>
      </c>
      <c r="J327" s="2" t="s">
        <v>2478</v>
      </c>
    </row>
    <row r="328" spans="1:10" ht="15" customHeight="1">
      <c r="A328" s="2" t="s">
        <v>254</v>
      </c>
      <c r="B328" s="2" t="s">
        <v>255</v>
      </c>
      <c r="C328" s="2" t="s">
        <v>203</v>
      </c>
      <c r="D328" s="2" t="s">
        <v>204</v>
      </c>
      <c r="E328" s="3">
        <v>18</v>
      </c>
      <c r="F328" s="3">
        <v>14</v>
      </c>
      <c r="G328" s="2" t="s">
        <v>800</v>
      </c>
      <c r="H328" s="2" t="s">
        <v>741</v>
      </c>
      <c r="I328" s="2" t="s">
        <v>18503</v>
      </c>
      <c r="J328" s="2" t="s">
        <v>993</v>
      </c>
    </row>
    <row r="329" spans="1:10" ht="15" customHeight="1">
      <c r="A329" s="2" t="s">
        <v>254</v>
      </c>
      <c r="B329" s="2" t="s">
        <v>255</v>
      </c>
      <c r="C329" s="2" t="s">
        <v>123</v>
      </c>
      <c r="D329" s="2" t="s">
        <v>124</v>
      </c>
      <c r="E329" s="3">
        <v>18</v>
      </c>
      <c r="F329" s="3">
        <v>8</v>
      </c>
      <c r="G329" s="2" t="s">
        <v>800</v>
      </c>
      <c r="H329" s="2" t="s">
        <v>632</v>
      </c>
      <c r="I329" s="2" t="s">
        <v>18503</v>
      </c>
      <c r="J329" s="2" t="s">
        <v>993</v>
      </c>
    </row>
    <row r="330" spans="1:10" ht="15" customHeight="1">
      <c r="A330" s="2" t="s">
        <v>254</v>
      </c>
      <c r="B330" s="2" t="s">
        <v>255</v>
      </c>
      <c r="C330" s="2" t="s">
        <v>98</v>
      </c>
      <c r="D330" s="2" t="s">
        <v>99</v>
      </c>
      <c r="E330" s="3">
        <v>18</v>
      </c>
      <c r="F330" s="3">
        <v>6</v>
      </c>
      <c r="G330" s="2" t="s">
        <v>800</v>
      </c>
      <c r="H330" s="2" t="s">
        <v>592</v>
      </c>
      <c r="I330" s="2" t="s">
        <v>18503</v>
      </c>
      <c r="J330" s="2" t="s">
        <v>993</v>
      </c>
    </row>
    <row r="331" spans="1:10" ht="15" customHeight="1">
      <c r="A331" s="2" t="s">
        <v>254</v>
      </c>
      <c r="B331" s="2" t="s">
        <v>255</v>
      </c>
      <c r="C331" s="2" t="s">
        <v>214</v>
      </c>
      <c r="D331" s="2" t="s">
        <v>215</v>
      </c>
      <c r="E331" s="3">
        <v>18</v>
      </c>
      <c r="F331" s="3">
        <v>15</v>
      </c>
      <c r="G331" s="2" t="s">
        <v>800</v>
      </c>
      <c r="H331" s="2" t="s">
        <v>751</v>
      </c>
      <c r="I331" s="2" t="s">
        <v>18503</v>
      </c>
      <c r="J331" s="2" t="s">
        <v>2244</v>
      </c>
    </row>
    <row r="332" spans="1:10" ht="15" customHeight="1">
      <c r="A332" s="2" t="s">
        <v>254</v>
      </c>
      <c r="B332" s="2" t="s">
        <v>255</v>
      </c>
      <c r="C332" s="2" t="s">
        <v>56</v>
      </c>
      <c r="D332" s="2" t="s">
        <v>57</v>
      </c>
      <c r="E332" s="3">
        <v>18</v>
      </c>
      <c r="F332" s="3">
        <v>3</v>
      </c>
      <c r="G332" s="2" t="s">
        <v>800</v>
      </c>
      <c r="H332" s="2" t="s">
        <v>556</v>
      </c>
      <c r="I332" s="2" t="s">
        <v>18503</v>
      </c>
      <c r="J332" s="2" t="s">
        <v>2244</v>
      </c>
    </row>
    <row r="333" spans="1:10" ht="15" customHeight="1">
      <c r="A333" s="2" t="s">
        <v>254</v>
      </c>
      <c r="B333" s="2" t="s">
        <v>255</v>
      </c>
      <c r="C333" s="2" t="s">
        <v>41</v>
      </c>
      <c r="D333" s="2" t="s">
        <v>42</v>
      </c>
      <c r="E333" s="3">
        <v>18</v>
      </c>
      <c r="F333" s="3">
        <v>2</v>
      </c>
      <c r="G333" s="2" t="s">
        <v>800</v>
      </c>
      <c r="H333" s="2" t="s">
        <v>540</v>
      </c>
      <c r="I333" s="2" t="s">
        <v>18503</v>
      </c>
      <c r="J333" s="2" t="s">
        <v>2244</v>
      </c>
    </row>
    <row r="334" spans="1:10" ht="15" customHeight="1">
      <c r="A334" s="2" t="s">
        <v>254</v>
      </c>
      <c r="B334" s="2" t="s">
        <v>255</v>
      </c>
      <c r="C334" s="2" t="s">
        <v>370</v>
      </c>
      <c r="D334" s="2" t="s">
        <v>371</v>
      </c>
      <c r="E334" s="3">
        <v>18</v>
      </c>
      <c r="F334" s="3">
        <v>28</v>
      </c>
      <c r="G334" s="2" t="s">
        <v>800</v>
      </c>
      <c r="H334" s="2" t="s">
        <v>884</v>
      </c>
      <c r="I334" s="2" t="s">
        <v>18503</v>
      </c>
      <c r="J334" s="2" t="s">
        <v>2399</v>
      </c>
    </row>
    <row r="335" spans="1:10" ht="15" customHeight="1">
      <c r="A335" s="2" t="s">
        <v>254</v>
      </c>
      <c r="B335" s="2" t="s">
        <v>255</v>
      </c>
      <c r="C335" s="2" t="s">
        <v>228</v>
      </c>
      <c r="D335" s="2" t="s">
        <v>229</v>
      </c>
      <c r="E335" s="3">
        <v>18</v>
      </c>
      <c r="F335" s="3">
        <v>16</v>
      </c>
      <c r="G335" s="2" t="s">
        <v>800</v>
      </c>
      <c r="H335" s="2" t="s">
        <v>759</v>
      </c>
      <c r="I335" s="2" t="s">
        <v>18503</v>
      </c>
      <c r="J335" s="2" t="s">
        <v>2399</v>
      </c>
    </row>
    <row r="336" spans="1:10" ht="15" customHeight="1">
      <c r="A336" s="2" t="s">
        <v>254</v>
      </c>
      <c r="B336" s="2" t="s">
        <v>255</v>
      </c>
      <c r="C336" s="2" t="s">
        <v>176</v>
      </c>
      <c r="D336" s="2" t="s">
        <v>177</v>
      </c>
      <c r="E336" s="3">
        <v>18</v>
      </c>
      <c r="F336" s="3">
        <v>12</v>
      </c>
      <c r="G336" s="2" t="s">
        <v>800</v>
      </c>
      <c r="H336" s="2" t="s">
        <v>706</v>
      </c>
      <c r="I336" s="2" t="s">
        <v>18503</v>
      </c>
      <c r="J336" s="2" t="s">
        <v>2399</v>
      </c>
    </row>
    <row r="337" spans="1:10" ht="15" customHeight="1">
      <c r="A337" s="2" t="s">
        <v>254</v>
      </c>
      <c r="B337" s="2" t="s">
        <v>255</v>
      </c>
      <c r="C337" s="2" t="s">
        <v>112</v>
      </c>
      <c r="D337" s="2" t="s">
        <v>113</v>
      </c>
      <c r="E337" s="3">
        <v>18</v>
      </c>
      <c r="F337" s="3">
        <v>7</v>
      </c>
      <c r="G337" s="2" t="s">
        <v>800</v>
      </c>
      <c r="H337" s="2" t="s">
        <v>604</v>
      </c>
      <c r="I337" s="2" t="s">
        <v>18503</v>
      </c>
      <c r="J337" s="2" t="s">
        <v>2399</v>
      </c>
    </row>
    <row r="338" spans="1:10" ht="15" customHeight="1">
      <c r="A338" s="2" t="s">
        <v>254</v>
      </c>
      <c r="B338" s="2" t="s">
        <v>255</v>
      </c>
      <c r="C338" s="2" t="s">
        <v>98</v>
      </c>
      <c r="D338" s="2" t="s">
        <v>99</v>
      </c>
      <c r="E338" s="3">
        <v>18</v>
      </c>
      <c r="F338" s="3">
        <v>6</v>
      </c>
      <c r="G338" s="2" t="s">
        <v>800</v>
      </c>
      <c r="H338" s="2" t="s">
        <v>592</v>
      </c>
      <c r="I338" s="2" t="s">
        <v>18503</v>
      </c>
      <c r="J338" s="2" t="s">
        <v>2399</v>
      </c>
    </row>
    <row r="339" spans="1:10" ht="15" customHeight="1">
      <c r="A339" s="2" t="s">
        <v>254</v>
      </c>
      <c r="B339" s="2" t="s">
        <v>255</v>
      </c>
      <c r="C339" s="2" t="s">
        <v>24</v>
      </c>
      <c r="D339" s="2" t="s">
        <v>25</v>
      </c>
      <c r="E339" s="3">
        <v>18</v>
      </c>
      <c r="F339" s="3">
        <v>1</v>
      </c>
      <c r="G339" s="2" t="s">
        <v>800</v>
      </c>
      <c r="H339" s="2" t="s">
        <v>504</v>
      </c>
      <c r="I339" s="2" t="s">
        <v>18503</v>
      </c>
      <c r="J339" s="2" t="s">
        <v>2399</v>
      </c>
    </row>
    <row r="340" spans="1:10" ht="15" customHeight="1">
      <c r="A340" s="2" t="s">
        <v>254</v>
      </c>
      <c r="B340" s="2" t="s">
        <v>255</v>
      </c>
      <c r="C340" s="2" t="s">
        <v>330</v>
      </c>
      <c r="D340" s="2" t="s">
        <v>331</v>
      </c>
      <c r="E340" s="3">
        <v>18</v>
      </c>
      <c r="F340" s="3">
        <v>24</v>
      </c>
      <c r="G340" s="2" t="s">
        <v>800</v>
      </c>
      <c r="H340" s="2" t="s">
        <v>842</v>
      </c>
      <c r="I340" s="2" t="s">
        <v>18503</v>
      </c>
      <c r="J340" s="2" t="s">
        <v>3310</v>
      </c>
    </row>
    <row r="341" spans="1:10" ht="15" customHeight="1">
      <c r="A341" s="2" t="s">
        <v>254</v>
      </c>
      <c r="B341" s="2" t="s">
        <v>255</v>
      </c>
      <c r="C341" s="2" t="s">
        <v>281</v>
      </c>
      <c r="D341" s="2" t="s">
        <v>282</v>
      </c>
      <c r="E341" s="3">
        <v>18</v>
      </c>
      <c r="F341" s="3">
        <v>20</v>
      </c>
      <c r="G341" s="2" t="s">
        <v>800</v>
      </c>
      <c r="H341" s="2" t="s">
        <v>826</v>
      </c>
      <c r="I341" s="2" t="s">
        <v>18503</v>
      </c>
      <c r="J341" s="2" t="s">
        <v>993</v>
      </c>
    </row>
    <row r="342" spans="1:10" ht="15" customHeight="1">
      <c r="A342" s="2" t="s">
        <v>24</v>
      </c>
      <c r="B342" s="2" t="s">
        <v>25</v>
      </c>
      <c r="C342" s="2" t="s">
        <v>432</v>
      </c>
      <c r="D342" s="2" t="s">
        <v>433</v>
      </c>
      <c r="E342" s="3">
        <v>1</v>
      </c>
      <c r="F342" s="3">
        <v>33</v>
      </c>
      <c r="G342" s="2" t="s">
        <v>504</v>
      </c>
      <c r="H342" s="2" t="s">
        <v>942</v>
      </c>
      <c r="I342" s="2" t="s">
        <v>18503</v>
      </c>
      <c r="J342" s="2" t="s">
        <v>436</v>
      </c>
    </row>
    <row r="343" spans="1:10" ht="15" customHeight="1">
      <c r="A343" s="2" t="s">
        <v>254</v>
      </c>
      <c r="B343" s="2" t="s">
        <v>255</v>
      </c>
      <c r="C343" s="2" t="s">
        <v>303</v>
      </c>
      <c r="D343" s="2" t="s">
        <v>304</v>
      </c>
      <c r="E343" s="3">
        <v>18</v>
      </c>
      <c r="F343" s="3">
        <v>22</v>
      </c>
      <c r="G343" s="2" t="s">
        <v>800</v>
      </c>
      <c r="H343" s="2" t="s">
        <v>835</v>
      </c>
      <c r="I343" s="2" t="s">
        <v>18503</v>
      </c>
      <c r="J343" s="2" t="s">
        <v>993</v>
      </c>
    </row>
    <row r="344" spans="1:10" ht="15" customHeight="1">
      <c r="A344" s="2" t="s">
        <v>254</v>
      </c>
      <c r="B344" s="2" t="s">
        <v>255</v>
      </c>
      <c r="C344" s="2" t="s">
        <v>56</v>
      </c>
      <c r="D344" s="2" t="s">
        <v>57</v>
      </c>
      <c r="E344" s="3">
        <v>18</v>
      </c>
      <c r="F344" s="3">
        <v>3</v>
      </c>
      <c r="G344" s="2" t="s">
        <v>800</v>
      </c>
      <c r="H344" s="2" t="s">
        <v>556</v>
      </c>
      <c r="I344" s="2" t="s">
        <v>18503</v>
      </c>
      <c r="J344" s="2" t="s">
        <v>2461</v>
      </c>
    </row>
    <row r="345" spans="1:10" ht="15" customHeight="1">
      <c r="A345" s="2" t="s">
        <v>254</v>
      </c>
      <c r="B345" s="2" t="s">
        <v>255</v>
      </c>
      <c r="C345" s="2" t="s">
        <v>176</v>
      </c>
      <c r="D345" s="2" t="s">
        <v>177</v>
      </c>
      <c r="E345" s="3">
        <v>18</v>
      </c>
      <c r="F345" s="3">
        <v>12</v>
      </c>
      <c r="G345" s="2" t="s">
        <v>800</v>
      </c>
      <c r="H345" s="2" t="s">
        <v>706</v>
      </c>
      <c r="I345" s="2" t="s">
        <v>18503</v>
      </c>
      <c r="J345" s="2" t="s">
        <v>2825</v>
      </c>
    </row>
    <row r="346" spans="1:10" ht="15" customHeight="1">
      <c r="A346" s="2" t="s">
        <v>123</v>
      </c>
      <c r="B346" s="2" t="s">
        <v>124</v>
      </c>
      <c r="C346" s="2" t="s">
        <v>254</v>
      </c>
      <c r="D346" s="2" t="s">
        <v>255</v>
      </c>
      <c r="E346" s="3">
        <v>8</v>
      </c>
      <c r="F346" s="3">
        <v>18</v>
      </c>
      <c r="G346" s="2" t="s">
        <v>632</v>
      </c>
      <c r="H346" s="2" t="s">
        <v>800</v>
      </c>
      <c r="I346" s="2" t="s">
        <v>18503</v>
      </c>
      <c r="J346" s="2" t="s">
        <v>2478</v>
      </c>
    </row>
    <row r="347" spans="1:10" ht="15" customHeight="1">
      <c r="A347" s="2" t="s">
        <v>254</v>
      </c>
      <c r="B347" s="2" t="s">
        <v>255</v>
      </c>
      <c r="C347" s="2" t="s">
        <v>41</v>
      </c>
      <c r="D347" s="2" t="s">
        <v>42</v>
      </c>
      <c r="E347" s="3">
        <v>18</v>
      </c>
      <c r="F347" s="3">
        <v>2</v>
      </c>
      <c r="G347" s="2" t="s">
        <v>800</v>
      </c>
      <c r="H347" s="2" t="s">
        <v>540</v>
      </c>
      <c r="I347" s="2" t="s">
        <v>18503</v>
      </c>
      <c r="J347" s="2" t="s">
        <v>2825</v>
      </c>
    </row>
    <row r="348" spans="1:10" ht="15" customHeight="1">
      <c r="A348" s="2" t="s">
        <v>254</v>
      </c>
      <c r="B348" s="2" t="s">
        <v>255</v>
      </c>
      <c r="C348" s="2" t="s">
        <v>123</v>
      </c>
      <c r="D348" s="2" t="s">
        <v>124</v>
      </c>
      <c r="E348" s="3">
        <v>18</v>
      </c>
      <c r="F348" s="3">
        <v>8</v>
      </c>
      <c r="G348" s="2" t="s">
        <v>800</v>
      </c>
      <c r="H348" s="2" t="s">
        <v>632</v>
      </c>
      <c r="I348" s="2" t="s">
        <v>18503</v>
      </c>
      <c r="J348" s="2" t="s">
        <v>3881</v>
      </c>
    </row>
    <row r="349" spans="1:10" ht="15" customHeight="1">
      <c r="A349" s="2" t="s">
        <v>254</v>
      </c>
      <c r="B349" s="2" t="s">
        <v>255</v>
      </c>
      <c r="C349" s="2" t="s">
        <v>407</v>
      </c>
      <c r="D349" s="2" t="s">
        <v>408</v>
      </c>
      <c r="E349" s="3">
        <v>18</v>
      </c>
      <c r="F349" s="3">
        <v>31</v>
      </c>
      <c r="G349" s="2" t="s">
        <v>800</v>
      </c>
      <c r="H349" s="2" t="s">
        <v>913</v>
      </c>
      <c r="I349" s="2" t="s">
        <v>18503</v>
      </c>
      <c r="J349" s="2" t="s">
        <v>2461</v>
      </c>
    </row>
    <row r="350" spans="1:10" ht="15" customHeight="1">
      <c r="A350" s="2" t="s">
        <v>254</v>
      </c>
      <c r="B350" s="2" t="s">
        <v>255</v>
      </c>
      <c r="C350" s="2" t="s">
        <v>330</v>
      </c>
      <c r="D350" s="2" t="s">
        <v>331</v>
      </c>
      <c r="E350" s="3">
        <v>18</v>
      </c>
      <c r="F350" s="3">
        <v>24</v>
      </c>
      <c r="G350" s="2" t="s">
        <v>800</v>
      </c>
      <c r="H350" s="2" t="s">
        <v>842</v>
      </c>
      <c r="I350" s="2" t="s">
        <v>18503</v>
      </c>
      <c r="J350" s="2" t="s">
        <v>2461</v>
      </c>
    </row>
    <row r="351" spans="1:10" ht="15" customHeight="1">
      <c r="A351" s="2" t="s">
        <v>254</v>
      </c>
      <c r="B351" s="2" t="s">
        <v>255</v>
      </c>
      <c r="C351" s="2" t="s">
        <v>303</v>
      </c>
      <c r="D351" s="2" t="s">
        <v>304</v>
      </c>
      <c r="E351" s="3">
        <v>18</v>
      </c>
      <c r="F351" s="3">
        <v>22</v>
      </c>
      <c r="G351" s="2" t="s">
        <v>800</v>
      </c>
      <c r="H351" s="2" t="s">
        <v>835</v>
      </c>
      <c r="I351" s="2" t="s">
        <v>18503</v>
      </c>
      <c r="J351" s="2" t="s">
        <v>2461</v>
      </c>
    </row>
    <row r="352" spans="1:10" ht="15" customHeight="1">
      <c r="A352" s="2" t="s">
        <v>254</v>
      </c>
      <c r="B352" s="2" t="s">
        <v>255</v>
      </c>
      <c r="C352" s="2" t="s">
        <v>242</v>
      </c>
      <c r="D352" s="2" t="s">
        <v>243</v>
      </c>
      <c r="E352" s="3">
        <v>18</v>
      </c>
      <c r="F352" s="3">
        <v>17</v>
      </c>
      <c r="G352" s="2" t="s">
        <v>800</v>
      </c>
      <c r="H352" s="2" t="s">
        <v>763</v>
      </c>
      <c r="I352" s="2" t="s">
        <v>18503</v>
      </c>
      <c r="J352" s="2" t="s">
        <v>2461</v>
      </c>
    </row>
    <row r="353" spans="1:10" ht="15" customHeight="1">
      <c r="A353" s="2" t="s">
        <v>254</v>
      </c>
      <c r="B353" s="2" t="s">
        <v>255</v>
      </c>
      <c r="C353" s="2" t="s">
        <v>228</v>
      </c>
      <c r="D353" s="2" t="s">
        <v>229</v>
      </c>
      <c r="E353" s="3">
        <v>18</v>
      </c>
      <c r="F353" s="3">
        <v>16</v>
      </c>
      <c r="G353" s="2" t="s">
        <v>800</v>
      </c>
      <c r="H353" s="2" t="s">
        <v>759</v>
      </c>
      <c r="I353" s="2" t="s">
        <v>18503</v>
      </c>
      <c r="J353" s="2" t="s">
        <v>2461</v>
      </c>
    </row>
    <row r="354" spans="1:10" ht="15" customHeight="1">
      <c r="A354" s="2" t="s">
        <v>254</v>
      </c>
      <c r="B354" s="2" t="s">
        <v>255</v>
      </c>
      <c r="C354" s="2" t="s">
        <v>176</v>
      </c>
      <c r="D354" s="2" t="s">
        <v>177</v>
      </c>
      <c r="E354" s="3">
        <v>18</v>
      </c>
      <c r="F354" s="3">
        <v>12</v>
      </c>
      <c r="G354" s="2" t="s">
        <v>800</v>
      </c>
      <c r="H354" s="2" t="s">
        <v>706</v>
      </c>
      <c r="I354" s="2" t="s">
        <v>18503</v>
      </c>
      <c r="J354" s="2" t="s">
        <v>2461</v>
      </c>
    </row>
    <row r="355" spans="1:10" ht="15" customHeight="1">
      <c r="A355" s="2" t="s">
        <v>254</v>
      </c>
      <c r="B355" s="2" t="s">
        <v>255</v>
      </c>
      <c r="C355" s="2" t="s">
        <v>136</v>
      </c>
      <c r="D355" s="2" t="s">
        <v>137</v>
      </c>
      <c r="E355" s="3">
        <v>18</v>
      </c>
      <c r="F355" s="3">
        <v>9</v>
      </c>
      <c r="G355" s="2" t="s">
        <v>800</v>
      </c>
      <c r="H355" s="2" t="s">
        <v>659</v>
      </c>
      <c r="I355" s="2" t="s">
        <v>18503</v>
      </c>
      <c r="J355" s="2" t="s">
        <v>2461</v>
      </c>
    </row>
    <row r="356" spans="1:10" ht="15" customHeight="1">
      <c r="A356" s="2" t="s">
        <v>254</v>
      </c>
      <c r="B356" s="2" t="s">
        <v>255</v>
      </c>
      <c r="C356" s="2" t="s">
        <v>123</v>
      </c>
      <c r="D356" s="2" t="s">
        <v>124</v>
      </c>
      <c r="E356" s="3">
        <v>18</v>
      </c>
      <c r="F356" s="3">
        <v>8</v>
      </c>
      <c r="G356" s="2" t="s">
        <v>800</v>
      </c>
      <c r="H356" s="2" t="s">
        <v>632</v>
      </c>
      <c r="I356" s="2" t="s">
        <v>18503</v>
      </c>
      <c r="J356" s="2" t="s">
        <v>2461</v>
      </c>
    </row>
    <row r="357" spans="1:10" ht="15" customHeight="1">
      <c r="A357" s="2" t="s">
        <v>254</v>
      </c>
      <c r="B357" s="2" t="s">
        <v>255</v>
      </c>
      <c r="C357" s="2" t="s">
        <v>112</v>
      </c>
      <c r="D357" s="2" t="s">
        <v>113</v>
      </c>
      <c r="E357" s="3">
        <v>18</v>
      </c>
      <c r="F357" s="3">
        <v>7</v>
      </c>
      <c r="G357" s="2" t="s">
        <v>800</v>
      </c>
      <c r="H357" s="2" t="s">
        <v>604</v>
      </c>
      <c r="I357" s="2" t="s">
        <v>18503</v>
      </c>
      <c r="J357" s="2" t="s">
        <v>2461</v>
      </c>
    </row>
    <row r="358" spans="1:10" ht="15" customHeight="1">
      <c r="A358" s="2" t="s">
        <v>254</v>
      </c>
      <c r="B358" s="2" t="s">
        <v>255</v>
      </c>
      <c r="C358" s="2" t="s">
        <v>98</v>
      </c>
      <c r="D358" s="2" t="s">
        <v>99</v>
      </c>
      <c r="E358" s="3">
        <v>18</v>
      </c>
      <c r="F358" s="3">
        <v>6</v>
      </c>
      <c r="G358" s="2" t="s">
        <v>800</v>
      </c>
      <c r="H358" s="2" t="s">
        <v>592</v>
      </c>
      <c r="I358" s="2" t="s">
        <v>18503</v>
      </c>
      <c r="J358" s="2" t="s">
        <v>2461</v>
      </c>
    </row>
    <row r="359" spans="1:10" ht="15" customHeight="1">
      <c r="A359" s="2" t="s">
        <v>254</v>
      </c>
      <c r="B359" s="2" t="s">
        <v>255</v>
      </c>
      <c r="C359" s="2" t="s">
        <v>70</v>
      </c>
      <c r="D359" s="2" t="s">
        <v>71</v>
      </c>
      <c r="E359" s="3">
        <v>18</v>
      </c>
      <c r="F359" s="3">
        <v>4</v>
      </c>
      <c r="G359" s="2" t="s">
        <v>800</v>
      </c>
      <c r="H359" s="2" t="s">
        <v>562</v>
      </c>
      <c r="I359" s="2" t="s">
        <v>18503</v>
      </c>
      <c r="J359" s="2" t="s">
        <v>2461</v>
      </c>
    </row>
    <row r="360" spans="1:10" ht="15" customHeight="1">
      <c r="A360" s="2" t="s">
        <v>254</v>
      </c>
      <c r="B360" s="2" t="s">
        <v>255</v>
      </c>
      <c r="C360" s="2" t="s">
        <v>41</v>
      </c>
      <c r="D360" s="2" t="s">
        <v>42</v>
      </c>
      <c r="E360" s="3">
        <v>18</v>
      </c>
      <c r="F360" s="3">
        <v>2</v>
      </c>
      <c r="G360" s="2" t="s">
        <v>800</v>
      </c>
      <c r="H360" s="2" t="s">
        <v>540</v>
      </c>
      <c r="I360" s="2" t="s">
        <v>18503</v>
      </c>
      <c r="J360" s="2" t="s">
        <v>2461</v>
      </c>
    </row>
    <row r="361" spans="1:10" ht="15" customHeight="1">
      <c r="A361" s="2" t="s">
        <v>123</v>
      </c>
      <c r="B361" s="2" t="s">
        <v>124</v>
      </c>
      <c r="C361" s="2" t="s">
        <v>242</v>
      </c>
      <c r="D361" s="2" t="s">
        <v>243</v>
      </c>
      <c r="E361" s="3">
        <v>8</v>
      </c>
      <c r="F361" s="3">
        <v>17</v>
      </c>
      <c r="G361" s="2" t="s">
        <v>632</v>
      </c>
      <c r="H361" s="2" t="s">
        <v>763</v>
      </c>
      <c r="I361" s="2" t="s">
        <v>18503</v>
      </c>
      <c r="J361" s="2" t="s">
        <v>2478</v>
      </c>
    </row>
    <row r="362" spans="1:10" ht="15" customHeight="1">
      <c r="A362" s="2" t="s">
        <v>123</v>
      </c>
      <c r="B362" s="2" t="s">
        <v>124</v>
      </c>
      <c r="C362" s="2" t="s">
        <v>151</v>
      </c>
      <c r="D362" s="2" t="s">
        <v>152</v>
      </c>
      <c r="E362" s="3">
        <v>8</v>
      </c>
      <c r="F362" s="3">
        <v>10</v>
      </c>
      <c r="G362" s="2" t="s">
        <v>632</v>
      </c>
      <c r="H362" s="2" t="s">
        <v>683</v>
      </c>
      <c r="I362" s="2" t="s">
        <v>18503</v>
      </c>
      <c r="J362" s="2" t="s">
        <v>2478</v>
      </c>
    </row>
    <row r="363" spans="1:10" ht="15" customHeight="1">
      <c r="A363" s="2" t="s">
        <v>123</v>
      </c>
      <c r="B363" s="2" t="s">
        <v>124</v>
      </c>
      <c r="C363" s="2" t="s">
        <v>176</v>
      </c>
      <c r="D363" s="2" t="s">
        <v>177</v>
      </c>
      <c r="E363" s="3">
        <v>8</v>
      </c>
      <c r="F363" s="3">
        <v>12</v>
      </c>
      <c r="G363" s="2" t="s">
        <v>632</v>
      </c>
      <c r="H363" s="2" t="s">
        <v>706</v>
      </c>
      <c r="I363" s="2" t="s">
        <v>18503</v>
      </c>
      <c r="J363" s="2" t="s">
        <v>2478</v>
      </c>
    </row>
    <row r="364" spans="1:10" ht="15" customHeight="1">
      <c r="A364" s="2" t="s">
        <v>281</v>
      </c>
      <c r="B364" s="2" t="s">
        <v>282</v>
      </c>
      <c r="C364" s="2" t="s">
        <v>123</v>
      </c>
      <c r="D364" s="2" t="s">
        <v>124</v>
      </c>
      <c r="E364" s="3">
        <v>20</v>
      </c>
      <c r="F364" s="3">
        <v>8</v>
      </c>
      <c r="G364" s="2" t="s">
        <v>826</v>
      </c>
      <c r="H364" s="2" t="s">
        <v>632</v>
      </c>
      <c r="I364" s="2" t="s">
        <v>18503</v>
      </c>
      <c r="J364" s="2" t="s">
        <v>993</v>
      </c>
    </row>
    <row r="365" spans="1:10" ht="15" customHeight="1">
      <c r="A365" s="2" t="s">
        <v>281</v>
      </c>
      <c r="B365" s="2" t="s">
        <v>282</v>
      </c>
      <c r="C365" s="2" t="s">
        <v>98</v>
      </c>
      <c r="D365" s="2" t="s">
        <v>99</v>
      </c>
      <c r="E365" s="3">
        <v>20</v>
      </c>
      <c r="F365" s="3">
        <v>6</v>
      </c>
      <c r="G365" s="2" t="s">
        <v>826</v>
      </c>
      <c r="H365" s="2" t="s">
        <v>592</v>
      </c>
      <c r="I365" s="2" t="s">
        <v>18503</v>
      </c>
      <c r="J365" s="2" t="s">
        <v>993</v>
      </c>
    </row>
    <row r="366" spans="1:10" ht="15" customHeight="1">
      <c r="A366" s="2" t="s">
        <v>24</v>
      </c>
      <c r="B366" s="2" t="s">
        <v>25</v>
      </c>
      <c r="C366" s="2" t="s">
        <v>203</v>
      </c>
      <c r="D366" s="2" t="s">
        <v>204</v>
      </c>
      <c r="E366" s="3">
        <v>1</v>
      </c>
      <c r="F366" s="3">
        <v>14</v>
      </c>
      <c r="G366" s="2" t="s">
        <v>504</v>
      </c>
      <c r="H366" s="2" t="s">
        <v>741</v>
      </c>
      <c r="I366" s="2" t="s">
        <v>18503</v>
      </c>
      <c r="J366" s="2" t="s">
        <v>3768</v>
      </c>
    </row>
    <row r="367" spans="1:10" ht="15" customHeight="1">
      <c r="A367" s="2" t="s">
        <v>41</v>
      </c>
      <c r="B367" s="2" t="s">
        <v>42</v>
      </c>
      <c r="C367" s="2" t="s">
        <v>56</v>
      </c>
      <c r="D367" s="2" t="s">
        <v>57</v>
      </c>
      <c r="E367" s="3">
        <v>2</v>
      </c>
      <c r="F367" s="3">
        <v>3</v>
      </c>
      <c r="G367" s="2" t="s">
        <v>540</v>
      </c>
      <c r="H367" s="2" t="s">
        <v>556</v>
      </c>
      <c r="I367" s="2" t="s">
        <v>18503</v>
      </c>
      <c r="J367" s="2" t="s">
        <v>3772</v>
      </c>
    </row>
    <row r="368" spans="1:10" ht="15" customHeight="1">
      <c r="A368" s="2" t="s">
        <v>41</v>
      </c>
      <c r="B368" s="2" t="s">
        <v>42</v>
      </c>
      <c r="C368" s="2" t="s">
        <v>98</v>
      </c>
      <c r="D368" s="2" t="s">
        <v>99</v>
      </c>
      <c r="E368" s="3">
        <v>2</v>
      </c>
      <c r="F368" s="3">
        <v>6</v>
      </c>
      <c r="G368" s="2" t="s">
        <v>540</v>
      </c>
      <c r="H368" s="2" t="s">
        <v>592</v>
      </c>
      <c r="I368" s="2" t="s">
        <v>18503</v>
      </c>
      <c r="J368" s="2" t="s">
        <v>3772</v>
      </c>
    </row>
    <row r="369" spans="1:10" ht="15" customHeight="1">
      <c r="A369" s="2" t="s">
        <v>41</v>
      </c>
      <c r="B369" s="2" t="s">
        <v>42</v>
      </c>
      <c r="C369" s="2" t="s">
        <v>136</v>
      </c>
      <c r="D369" s="2" t="s">
        <v>137</v>
      </c>
      <c r="E369" s="3">
        <v>2</v>
      </c>
      <c r="F369" s="3">
        <v>9</v>
      </c>
      <c r="G369" s="2" t="s">
        <v>540</v>
      </c>
      <c r="H369" s="2" t="s">
        <v>659</v>
      </c>
      <c r="I369" s="2" t="s">
        <v>18503</v>
      </c>
      <c r="J369" s="2" t="s">
        <v>3772</v>
      </c>
    </row>
    <row r="370" spans="1:10" ht="15" customHeight="1">
      <c r="A370" s="2" t="s">
        <v>281</v>
      </c>
      <c r="B370" s="2" t="s">
        <v>282</v>
      </c>
      <c r="C370" s="2" t="s">
        <v>203</v>
      </c>
      <c r="D370" s="2" t="s">
        <v>204</v>
      </c>
      <c r="E370" s="3">
        <v>20</v>
      </c>
      <c r="F370" s="3">
        <v>14</v>
      </c>
      <c r="G370" s="2" t="s">
        <v>826</v>
      </c>
      <c r="H370" s="2" t="s">
        <v>741</v>
      </c>
      <c r="I370" s="2" t="s">
        <v>18503</v>
      </c>
      <c r="J370" s="2" t="s">
        <v>993</v>
      </c>
    </row>
    <row r="371" spans="1:10" ht="15" customHeight="1">
      <c r="A371" s="2" t="s">
        <v>41</v>
      </c>
      <c r="B371" s="2" t="s">
        <v>42</v>
      </c>
      <c r="C371" s="2" t="s">
        <v>56</v>
      </c>
      <c r="D371" s="2" t="s">
        <v>57</v>
      </c>
      <c r="E371" s="3">
        <v>2</v>
      </c>
      <c r="F371" s="3">
        <v>3</v>
      </c>
      <c r="G371" s="2" t="s">
        <v>540</v>
      </c>
      <c r="H371" s="2" t="s">
        <v>556</v>
      </c>
      <c r="I371" s="2" t="s">
        <v>18503</v>
      </c>
      <c r="J371" s="2" t="s">
        <v>2825</v>
      </c>
    </row>
    <row r="372" spans="1:10" ht="15" customHeight="1">
      <c r="A372" s="2" t="s">
        <v>41</v>
      </c>
      <c r="B372" s="2" t="s">
        <v>42</v>
      </c>
      <c r="C372" s="2" t="s">
        <v>254</v>
      </c>
      <c r="D372" s="2" t="s">
        <v>255</v>
      </c>
      <c r="E372" s="3">
        <v>2</v>
      </c>
      <c r="F372" s="3">
        <v>18</v>
      </c>
      <c r="G372" s="2" t="s">
        <v>540</v>
      </c>
      <c r="H372" s="2" t="s">
        <v>800</v>
      </c>
      <c r="I372" s="2" t="s">
        <v>18503</v>
      </c>
      <c r="J372" s="2" t="s">
        <v>2825</v>
      </c>
    </row>
    <row r="373" spans="1:10" ht="15" customHeight="1">
      <c r="A373" s="2" t="s">
        <v>192</v>
      </c>
      <c r="B373" s="2" t="s">
        <v>193</v>
      </c>
      <c r="C373" s="2" t="s">
        <v>123</v>
      </c>
      <c r="D373" s="2" t="s">
        <v>124</v>
      </c>
      <c r="E373" s="3">
        <v>13</v>
      </c>
      <c r="F373" s="3">
        <v>8</v>
      </c>
      <c r="G373" s="2" t="s">
        <v>731</v>
      </c>
      <c r="H373" s="2" t="s">
        <v>632</v>
      </c>
      <c r="I373" s="2" t="s">
        <v>18503</v>
      </c>
      <c r="J373" s="2" t="s">
        <v>2478</v>
      </c>
    </row>
    <row r="374" spans="1:10" ht="15" customHeight="1">
      <c r="A374" s="2" t="s">
        <v>214</v>
      </c>
      <c r="B374" s="2" t="s">
        <v>215</v>
      </c>
      <c r="C374" s="2" t="s">
        <v>41</v>
      </c>
      <c r="D374" s="2" t="s">
        <v>42</v>
      </c>
      <c r="E374" s="3">
        <v>15</v>
      </c>
      <c r="F374" s="3">
        <v>2</v>
      </c>
      <c r="G374" s="2" t="s">
        <v>751</v>
      </c>
      <c r="H374" s="2" t="s">
        <v>540</v>
      </c>
      <c r="I374" s="2" t="s">
        <v>18503</v>
      </c>
      <c r="J374" s="2" t="s">
        <v>2244</v>
      </c>
    </row>
    <row r="375" spans="1:10" ht="15" customHeight="1">
      <c r="A375" s="2" t="s">
        <v>214</v>
      </c>
      <c r="B375" s="2" t="s">
        <v>215</v>
      </c>
      <c r="C375" s="2" t="s">
        <v>56</v>
      </c>
      <c r="D375" s="2" t="s">
        <v>57</v>
      </c>
      <c r="E375" s="3">
        <v>15</v>
      </c>
      <c r="F375" s="3">
        <v>3</v>
      </c>
      <c r="G375" s="2" t="s">
        <v>751</v>
      </c>
      <c r="H375" s="2" t="s">
        <v>556</v>
      </c>
      <c r="I375" s="2" t="s">
        <v>18503</v>
      </c>
      <c r="J375" s="2" t="s">
        <v>2244</v>
      </c>
    </row>
    <row r="376" spans="1:10" ht="15" customHeight="1">
      <c r="A376" s="2" t="s">
        <v>214</v>
      </c>
      <c r="B376" s="2" t="s">
        <v>215</v>
      </c>
      <c r="C376" s="2" t="s">
        <v>254</v>
      </c>
      <c r="D376" s="2" t="s">
        <v>255</v>
      </c>
      <c r="E376" s="3">
        <v>15</v>
      </c>
      <c r="F376" s="3">
        <v>18</v>
      </c>
      <c r="G376" s="2" t="s">
        <v>751</v>
      </c>
      <c r="H376" s="2" t="s">
        <v>800</v>
      </c>
      <c r="I376" s="2" t="s">
        <v>18503</v>
      </c>
      <c r="J376" s="2" t="s">
        <v>2244</v>
      </c>
    </row>
    <row r="377" spans="1:10" ht="15" customHeight="1">
      <c r="A377" s="2" t="s">
        <v>214</v>
      </c>
      <c r="B377" s="2" t="s">
        <v>215</v>
      </c>
      <c r="C377" s="2" t="s">
        <v>98</v>
      </c>
      <c r="D377" s="2" t="s">
        <v>99</v>
      </c>
      <c r="E377" s="3">
        <v>15</v>
      </c>
      <c r="F377" s="3">
        <v>6</v>
      </c>
      <c r="G377" s="2" t="s">
        <v>751</v>
      </c>
      <c r="H377" s="2" t="s">
        <v>592</v>
      </c>
      <c r="I377" s="2" t="s">
        <v>18503</v>
      </c>
      <c r="J377" s="2" t="s">
        <v>3362</v>
      </c>
    </row>
    <row r="378" spans="1:10" ht="15" customHeight="1">
      <c r="A378" s="2" t="s">
        <v>41</v>
      </c>
      <c r="B378" s="2" t="s">
        <v>42</v>
      </c>
      <c r="C378" s="2" t="s">
        <v>176</v>
      </c>
      <c r="D378" s="2" t="s">
        <v>177</v>
      </c>
      <c r="E378" s="3">
        <v>2</v>
      </c>
      <c r="F378" s="3">
        <v>12</v>
      </c>
      <c r="G378" s="2" t="s">
        <v>540</v>
      </c>
      <c r="H378" s="2" t="s">
        <v>706</v>
      </c>
      <c r="I378" s="2" t="s">
        <v>18503</v>
      </c>
      <c r="J378" s="2" t="s">
        <v>2825</v>
      </c>
    </row>
    <row r="379" spans="1:10" ht="15" customHeight="1">
      <c r="A379" s="2" t="s">
        <v>281</v>
      </c>
      <c r="B379" s="2" t="s">
        <v>282</v>
      </c>
      <c r="C379" s="2" t="s">
        <v>254</v>
      </c>
      <c r="D379" s="2" t="s">
        <v>255</v>
      </c>
      <c r="E379" s="3">
        <v>20</v>
      </c>
      <c r="F379" s="3">
        <v>18</v>
      </c>
      <c r="G379" s="2" t="s">
        <v>826</v>
      </c>
      <c r="H379" s="2" t="s">
        <v>800</v>
      </c>
      <c r="I379" s="2" t="s">
        <v>18503</v>
      </c>
      <c r="J379" s="2" t="s">
        <v>993</v>
      </c>
    </row>
    <row r="380" spans="1:10" ht="15" customHeight="1">
      <c r="A380" s="2" t="s">
        <v>281</v>
      </c>
      <c r="B380" s="2" t="s">
        <v>282</v>
      </c>
      <c r="C380" s="2" t="s">
        <v>303</v>
      </c>
      <c r="D380" s="2" t="s">
        <v>304</v>
      </c>
      <c r="E380" s="3">
        <v>20</v>
      </c>
      <c r="F380" s="3">
        <v>22</v>
      </c>
      <c r="G380" s="2" t="s">
        <v>826</v>
      </c>
      <c r="H380" s="2" t="s">
        <v>835</v>
      </c>
      <c r="I380" s="2" t="s">
        <v>18503</v>
      </c>
      <c r="J380" s="2" t="s">
        <v>993</v>
      </c>
    </row>
    <row r="381" spans="1:10" ht="15" customHeight="1">
      <c r="A381" s="2" t="s">
        <v>316</v>
      </c>
      <c r="B381" s="2" t="s">
        <v>317</v>
      </c>
      <c r="C381" s="2" t="s">
        <v>176</v>
      </c>
      <c r="D381" s="2" t="s">
        <v>177</v>
      </c>
      <c r="E381" s="3">
        <v>23</v>
      </c>
      <c r="F381" s="3">
        <v>12</v>
      </c>
      <c r="G381" s="2" t="s">
        <v>839</v>
      </c>
      <c r="H381" s="2" t="s">
        <v>706</v>
      </c>
      <c r="I381" s="2" t="s">
        <v>18503</v>
      </c>
      <c r="J381" s="2" t="s">
        <v>3909</v>
      </c>
    </row>
    <row r="382" spans="1:10" ht="15" customHeight="1">
      <c r="A382" s="2" t="s">
        <v>24</v>
      </c>
      <c r="B382" s="2" t="s">
        <v>25</v>
      </c>
      <c r="C382" s="2" t="s">
        <v>214</v>
      </c>
      <c r="D382" s="2" t="s">
        <v>215</v>
      </c>
      <c r="E382" s="3">
        <v>1</v>
      </c>
      <c r="F382" s="3">
        <v>15</v>
      </c>
      <c r="G382" s="2" t="s">
        <v>504</v>
      </c>
      <c r="H382" s="2" t="s">
        <v>751</v>
      </c>
      <c r="I382" s="2" t="s">
        <v>18503</v>
      </c>
      <c r="J382" s="2" t="s">
        <v>3758</v>
      </c>
    </row>
    <row r="383" spans="1:10" ht="15" customHeight="1">
      <c r="A383" s="2" t="s">
        <v>24</v>
      </c>
      <c r="B383" s="2" t="s">
        <v>25</v>
      </c>
      <c r="C383" s="2" t="s">
        <v>151</v>
      </c>
      <c r="D383" s="2" t="s">
        <v>152</v>
      </c>
      <c r="E383" s="3">
        <v>1</v>
      </c>
      <c r="F383" s="3">
        <v>10</v>
      </c>
      <c r="G383" s="2" t="s">
        <v>504</v>
      </c>
      <c r="H383" s="2" t="s">
        <v>683</v>
      </c>
      <c r="I383" s="2" t="s">
        <v>18503</v>
      </c>
      <c r="J383" s="2" t="s">
        <v>3763</v>
      </c>
    </row>
    <row r="384" spans="1:10" ht="15" customHeight="1">
      <c r="A384" s="2" t="s">
        <v>24</v>
      </c>
      <c r="B384" s="2" t="s">
        <v>25</v>
      </c>
      <c r="C384" s="2" t="s">
        <v>98</v>
      </c>
      <c r="D384" s="2" t="s">
        <v>99</v>
      </c>
      <c r="E384" s="3">
        <v>1</v>
      </c>
      <c r="F384" s="3">
        <v>6</v>
      </c>
      <c r="G384" s="2" t="s">
        <v>504</v>
      </c>
      <c r="H384" s="2" t="s">
        <v>592</v>
      </c>
      <c r="I384" s="2" t="s">
        <v>18503</v>
      </c>
      <c r="J384" s="2" t="s">
        <v>3768</v>
      </c>
    </row>
    <row r="385" spans="1:10" ht="15" customHeight="1">
      <c r="A385" s="2" t="s">
        <v>24</v>
      </c>
      <c r="B385" s="2" t="s">
        <v>25</v>
      </c>
      <c r="C385" s="2" t="s">
        <v>165</v>
      </c>
      <c r="D385" s="2" t="s">
        <v>166</v>
      </c>
      <c r="E385" s="3">
        <v>1</v>
      </c>
      <c r="F385" s="3">
        <v>11</v>
      </c>
      <c r="G385" s="2" t="s">
        <v>504</v>
      </c>
      <c r="H385" s="2" t="s">
        <v>693</v>
      </c>
      <c r="I385" s="2" t="s">
        <v>18503</v>
      </c>
      <c r="J385" s="2" t="s">
        <v>3768</v>
      </c>
    </row>
    <row r="386" spans="1:10" ht="15" customHeight="1">
      <c r="A386" s="2" t="s">
        <v>41</v>
      </c>
      <c r="B386" s="2" t="s">
        <v>42</v>
      </c>
      <c r="C386" s="2" t="s">
        <v>24</v>
      </c>
      <c r="D386" s="2" t="s">
        <v>25</v>
      </c>
      <c r="E386" s="3">
        <v>2</v>
      </c>
      <c r="F386" s="3">
        <v>1</v>
      </c>
      <c r="G386" s="2" t="s">
        <v>540</v>
      </c>
      <c r="H386" s="2" t="s">
        <v>504</v>
      </c>
      <c r="I386" s="2" t="s">
        <v>18503</v>
      </c>
      <c r="J386" s="2" t="s">
        <v>3772</v>
      </c>
    </row>
    <row r="387" spans="1:10" ht="15" customHeight="1">
      <c r="A387" s="2" t="s">
        <v>316</v>
      </c>
      <c r="B387" s="2" t="s">
        <v>317</v>
      </c>
      <c r="C387" s="2" t="s">
        <v>242</v>
      </c>
      <c r="D387" s="2" t="s">
        <v>243</v>
      </c>
      <c r="E387" s="3">
        <v>23</v>
      </c>
      <c r="F387" s="3">
        <v>17</v>
      </c>
      <c r="G387" s="2" t="s">
        <v>839</v>
      </c>
      <c r="H387" s="2" t="s">
        <v>763</v>
      </c>
      <c r="I387" s="2" t="s">
        <v>18503</v>
      </c>
      <c r="J387" s="2" t="s">
        <v>3909</v>
      </c>
    </row>
    <row r="388" spans="1:10" ht="15" customHeight="1">
      <c r="A388" s="2" t="s">
        <v>192</v>
      </c>
      <c r="B388" s="2" t="s">
        <v>193</v>
      </c>
      <c r="C388" s="2" t="s">
        <v>24</v>
      </c>
      <c r="D388" s="2" t="s">
        <v>25</v>
      </c>
      <c r="E388" s="3">
        <v>13</v>
      </c>
      <c r="F388" s="3">
        <v>1</v>
      </c>
      <c r="G388" s="2" t="s">
        <v>731</v>
      </c>
      <c r="H388" s="2" t="s">
        <v>504</v>
      </c>
      <c r="I388" s="2" t="s">
        <v>18503</v>
      </c>
      <c r="J388" s="2" t="s">
        <v>3756</v>
      </c>
    </row>
    <row r="389" spans="1:10" ht="15" customHeight="1">
      <c r="A389" s="2" t="s">
        <v>192</v>
      </c>
      <c r="B389" s="2" t="s">
        <v>193</v>
      </c>
      <c r="C389" s="2" t="s">
        <v>214</v>
      </c>
      <c r="D389" s="2" t="s">
        <v>215</v>
      </c>
      <c r="E389" s="3">
        <v>13</v>
      </c>
      <c r="F389" s="3">
        <v>15</v>
      </c>
      <c r="G389" s="2" t="s">
        <v>731</v>
      </c>
      <c r="H389" s="2" t="s">
        <v>751</v>
      </c>
      <c r="I389" s="2" t="s">
        <v>18503</v>
      </c>
      <c r="J389" s="2" t="s">
        <v>3758</v>
      </c>
    </row>
    <row r="390" spans="1:10" ht="15" customHeight="1">
      <c r="A390" s="2" t="s">
        <v>192</v>
      </c>
      <c r="B390" s="2" t="s">
        <v>193</v>
      </c>
      <c r="C390" s="2" t="s">
        <v>98</v>
      </c>
      <c r="D390" s="2" t="s">
        <v>99</v>
      </c>
      <c r="E390" s="3">
        <v>13</v>
      </c>
      <c r="F390" s="3">
        <v>6</v>
      </c>
      <c r="G390" s="2" t="s">
        <v>731</v>
      </c>
      <c r="H390" s="2" t="s">
        <v>592</v>
      </c>
      <c r="I390" s="2" t="s">
        <v>18503</v>
      </c>
      <c r="J390" s="2" t="s">
        <v>3758</v>
      </c>
    </row>
    <row r="391" spans="1:10" ht="15" customHeight="1">
      <c r="A391" s="2" t="s">
        <v>192</v>
      </c>
      <c r="B391" s="2" t="s">
        <v>193</v>
      </c>
      <c r="C391" s="2" t="s">
        <v>24</v>
      </c>
      <c r="D391" s="2" t="s">
        <v>25</v>
      </c>
      <c r="E391" s="3">
        <v>13</v>
      </c>
      <c r="F391" s="3">
        <v>1</v>
      </c>
      <c r="G391" s="2" t="s">
        <v>731</v>
      </c>
      <c r="H391" s="2" t="s">
        <v>504</v>
      </c>
      <c r="I391" s="2" t="s">
        <v>18503</v>
      </c>
      <c r="J391" s="2" t="s">
        <v>3758</v>
      </c>
    </row>
    <row r="392" spans="1:10" ht="15" customHeight="1">
      <c r="A392" s="2" t="s">
        <v>192</v>
      </c>
      <c r="B392" s="2" t="s">
        <v>193</v>
      </c>
      <c r="C392" s="2" t="s">
        <v>254</v>
      </c>
      <c r="D392" s="2" t="s">
        <v>255</v>
      </c>
      <c r="E392" s="3">
        <v>13</v>
      </c>
      <c r="F392" s="3">
        <v>18</v>
      </c>
      <c r="G392" s="2" t="s">
        <v>731</v>
      </c>
      <c r="H392" s="2" t="s">
        <v>800</v>
      </c>
      <c r="I392" s="2" t="s">
        <v>18503</v>
      </c>
      <c r="J392" s="2" t="s">
        <v>2478</v>
      </c>
    </row>
    <row r="393" spans="1:10" ht="15" customHeight="1">
      <c r="A393" s="2" t="s">
        <v>192</v>
      </c>
      <c r="B393" s="2" t="s">
        <v>193</v>
      </c>
      <c r="C393" s="2" t="s">
        <v>242</v>
      </c>
      <c r="D393" s="2" t="s">
        <v>243</v>
      </c>
      <c r="E393" s="3">
        <v>13</v>
      </c>
      <c r="F393" s="3">
        <v>17</v>
      </c>
      <c r="G393" s="2" t="s">
        <v>731</v>
      </c>
      <c r="H393" s="2" t="s">
        <v>763</v>
      </c>
      <c r="I393" s="2" t="s">
        <v>18503</v>
      </c>
      <c r="J393" s="2" t="s">
        <v>2478</v>
      </c>
    </row>
    <row r="394" spans="1:10" ht="15" customHeight="1">
      <c r="A394" s="2" t="s">
        <v>192</v>
      </c>
      <c r="B394" s="2" t="s">
        <v>193</v>
      </c>
      <c r="C394" s="2" t="s">
        <v>176</v>
      </c>
      <c r="D394" s="2" t="s">
        <v>177</v>
      </c>
      <c r="E394" s="3">
        <v>13</v>
      </c>
      <c r="F394" s="3">
        <v>12</v>
      </c>
      <c r="G394" s="2" t="s">
        <v>731</v>
      </c>
      <c r="H394" s="2" t="s">
        <v>706</v>
      </c>
      <c r="I394" s="2" t="s">
        <v>18503</v>
      </c>
      <c r="J394" s="2" t="s">
        <v>2478</v>
      </c>
    </row>
    <row r="395" spans="1:10" ht="15" customHeight="1">
      <c r="A395" s="2" t="s">
        <v>192</v>
      </c>
      <c r="B395" s="2" t="s">
        <v>193</v>
      </c>
      <c r="C395" s="2" t="s">
        <v>165</v>
      </c>
      <c r="D395" s="2" t="s">
        <v>166</v>
      </c>
      <c r="E395" s="3">
        <v>13</v>
      </c>
      <c r="F395" s="3">
        <v>11</v>
      </c>
      <c r="G395" s="2" t="s">
        <v>731</v>
      </c>
      <c r="H395" s="2" t="s">
        <v>693</v>
      </c>
      <c r="I395" s="2" t="s">
        <v>18503</v>
      </c>
      <c r="J395" s="2" t="s">
        <v>2478</v>
      </c>
    </row>
    <row r="396" spans="1:10" ht="15" customHeight="1">
      <c r="A396" s="2" t="s">
        <v>192</v>
      </c>
      <c r="B396" s="2" t="s">
        <v>193</v>
      </c>
      <c r="C396" s="2" t="s">
        <v>151</v>
      </c>
      <c r="D396" s="2" t="s">
        <v>152</v>
      </c>
      <c r="E396" s="3">
        <v>13</v>
      </c>
      <c r="F396" s="3">
        <v>10</v>
      </c>
      <c r="G396" s="2" t="s">
        <v>731</v>
      </c>
      <c r="H396" s="2" t="s">
        <v>683</v>
      </c>
      <c r="I396" s="2" t="s">
        <v>18503</v>
      </c>
      <c r="J396" s="2" t="s">
        <v>2478</v>
      </c>
    </row>
    <row r="397" spans="1:10" ht="15" customHeight="1">
      <c r="A397" s="2" t="s">
        <v>214</v>
      </c>
      <c r="B397" s="2" t="s">
        <v>215</v>
      </c>
      <c r="C397" s="2" t="s">
        <v>24</v>
      </c>
      <c r="D397" s="2" t="s">
        <v>25</v>
      </c>
      <c r="E397" s="3">
        <v>15</v>
      </c>
      <c r="F397" s="3">
        <v>1</v>
      </c>
      <c r="G397" s="2" t="s">
        <v>751</v>
      </c>
      <c r="H397" s="2" t="s">
        <v>504</v>
      </c>
      <c r="I397" s="2" t="s">
        <v>18503</v>
      </c>
      <c r="J397" s="2" t="s">
        <v>3758</v>
      </c>
    </row>
    <row r="398" spans="1:10" ht="15" customHeight="1">
      <c r="A398" s="2" t="s">
        <v>214</v>
      </c>
      <c r="B398" s="2" t="s">
        <v>215</v>
      </c>
      <c r="C398" s="2" t="s">
        <v>98</v>
      </c>
      <c r="D398" s="2" t="s">
        <v>99</v>
      </c>
      <c r="E398" s="3">
        <v>15</v>
      </c>
      <c r="F398" s="3">
        <v>6</v>
      </c>
      <c r="G398" s="2" t="s">
        <v>751</v>
      </c>
      <c r="H398" s="2" t="s">
        <v>592</v>
      </c>
      <c r="I398" s="2" t="s">
        <v>18503</v>
      </c>
      <c r="J398" s="2" t="s">
        <v>3758</v>
      </c>
    </row>
    <row r="399" spans="1:10" ht="15" customHeight="1">
      <c r="A399" s="2" t="s">
        <v>112</v>
      </c>
      <c r="B399" s="2" t="s">
        <v>113</v>
      </c>
      <c r="C399" s="2" t="s">
        <v>70</v>
      </c>
      <c r="D399" s="2" t="s">
        <v>71</v>
      </c>
      <c r="E399" s="3">
        <v>7</v>
      </c>
      <c r="F399" s="3">
        <v>4</v>
      </c>
      <c r="G399" s="2" t="s">
        <v>604</v>
      </c>
      <c r="H399" s="2" t="s">
        <v>562</v>
      </c>
      <c r="I399" s="2" t="s">
        <v>18503</v>
      </c>
      <c r="J399" s="2" t="s">
        <v>3807</v>
      </c>
    </row>
    <row r="400" spans="1:10" ht="15" customHeight="1">
      <c r="A400" s="2" t="s">
        <v>112</v>
      </c>
      <c r="B400" s="2" t="s">
        <v>113</v>
      </c>
      <c r="C400" s="2" t="s">
        <v>70</v>
      </c>
      <c r="D400" s="2" t="s">
        <v>71</v>
      </c>
      <c r="E400" s="3">
        <v>7</v>
      </c>
      <c r="F400" s="3">
        <v>4</v>
      </c>
      <c r="G400" s="2" t="s">
        <v>604</v>
      </c>
      <c r="H400" s="2" t="s">
        <v>562</v>
      </c>
      <c r="I400" s="2" t="s">
        <v>18503</v>
      </c>
      <c r="J400" s="2" t="s">
        <v>2967</v>
      </c>
    </row>
    <row r="401" spans="1:10" ht="15" customHeight="1">
      <c r="A401" s="2" t="s">
        <v>112</v>
      </c>
      <c r="B401" s="2" t="s">
        <v>113</v>
      </c>
      <c r="C401" s="2" t="s">
        <v>254</v>
      </c>
      <c r="D401" s="2" t="s">
        <v>255</v>
      </c>
      <c r="E401" s="3">
        <v>7</v>
      </c>
      <c r="F401" s="3">
        <v>18</v>
      </c>
      <c r="G401" s="2" t="s">
        <v>604</v>
      </c>
      <c r="H401" s="2" t="s">
        <v>800</v>
      </c>
      <c r="I401" s="2" t="s">
        <v>18503</v>
      </c>
      <c r="J401" s="2" t="s">
        <v>2399</v>
      </c>
    </row>
    <row r="402" spans="1:10" ht="15" customHeight="1">
      <c r="A402" s="2" t="s">
        <v>112</v>
      </c>
      <c r="B402" s="2" t="s">
        <v>113</v>
      </c>
      <c r="C402" s="2" t="s">
        <v>370</v>
      </c>
      <c r="D402" s="2" t="s">
        <v>371</v>
      </c>
      <c r="E402" s="3">
        <v>7</v>
      </c>
      <c r="F402" s="3">
        <v>28</v>
      </c>
      <c r="G402" s="2" t="s">
        <v>604</v>
      </c>
      <c r="H402" s="2" t="s">
        <v>884</v>
      </c>
      <c r="I402" s="2" t="s">
        <v>18503</v>
      </c>
      <c r="J402" s="2" t="s">
        <v>2399</v>
      </c>
    </row>
    <row r="403" spans="1:10" ht="15" customHeight="1">
      <c r="A403" s="2" t="s">
        <v>112</v>
      </c>
      <c r="B403" s="2" t="s">
        <v>113</v>
      </c>
      <c r="C403" s="2" t="s">
        <v>70</v>
      </c>
      <c r="D403" s="2" t="s">
        <v>71</v>
      </c>
      <c r="E403" s="3">
        <v>7</v>
      </c>
      <c r="F403" s="3">
        <v>4</v>
      </c>
      <c r="G403" s="2" t="s">
        <v>604</v>
      </c>
      <c r="H403" s="2" t="s">
        <v>562</v>
      </c>
      <c r="I403" s="2" t="s">
        <v>18503</v>
      </c>
      <c r="J403" s="2" t="s">
        <v>3813</v>
      </c>
    </row>
    <row r="404" spans="1:10" ht="15" customHeight="1">
      <c r="A404" s="2" t="s">
        <v>268</v>
      </c>
      <c r="B404" s="2" t="s">
        <v>269</v>
      </c>
      <c r="C404" s="2" t="s">
        <v>453</v>
      </c>
      <c r="D404" s="2" t="s">
        <v>454</v>
      </c>
      <c r="E404" s="3">
        <v>19</v>
      </c>
      <c r="F404" s="3">
        <v>35</v>
      </c>
      <c r="G404" s="2" t="s">
        <v>819</v>
      </c>
      <c r="H404" s="2" t="s">
        <v>953</v>
      </c>
      <c r="I404" s="2" t="s">
        <v>18503</v>
      </c>
      <c r="J404" s="2" t="s">
        <v>2726</v>
      </c>
    </row>
    <row r="405" spans="1:10" ht="15" customHeight="1">
      <c r="A405" s="2" t="s">
        <v>268</v>
      </c>
      <c r="B405" s="2" t="s">
        <v>269</v>
      </c>
      <c r="C405" s="2" t="s">
        <v>419</v>
      </c>
      <c r="D405" s="2" t="s">
        <v>420</v>
      </c>
      <c r="E405" s="3">
        <v>19</v>
      </c>
      <c r="F405" s="3">
        <v>32</v>
      </c>
      <c r="G405" s="2" t="s">
        <v>819</v>
      </c>
      <c r="H405" s="2" t="s">
        <v>915</v>
      </c>
      <c r="I405" s="2" t="s">
        <v>18503</v>
      </c>
      <c r="J405" s="2" t="s">
        <v>2726</v>
      </c>
    </row>
    <row r="406" spans="1:10" ht="15" customHeight="1">
      <c r="A406" s="2" t="s">
        <v>268</v>
      </c>
      <c r="B406" s="2" t="s">
        <v>269</v>
      </c>
      <c r="C406" s="2" t="s">
        <v>382</v>
      </c>
      <c r="D406" s="2" t="s">
        <v>383</v>
      </c>
      <c r="E406" s="3">
        <v>19</v>
      </c>
      <c r="F406" s="3">
        <v>29</v>
      </c>
      <c r="G406" s="2" t="s">
        <v>819</v>
      </c>
      <c r="H406" s="2" t="s">
        <v>895</v>
      </c>
      <c r="I406" s="2" t="s">
        <v>18503</v>
      </c>
      <c r="J406" s="2" t="s">
        <v>2726</v>
      </c>
    </row>
    <row r="407" spans="1:10" ht="15" customHeight="1">
      <c r="A407" s="2" t="s">
        <v>268</v>
      </c>
      <c r="B407" s="2" t="s">
        <v>269</v>
      </c>
      <c r="C407" s="2" t="s">
        <v>370</v>
      </c>
      <c r="D407" s="2" t="s">
        <v>371</v>
      </c>
      <c r="E407" s="3">
        <v>19</v>
      </c>
      <c r="F407" s="3">
        <v>28</v>
      </c>
      <c r="G407" s="2" t="s">
        <v>819</v>
      </c>
      <c r="H407" s="2" t="s">
        <v>884</v>
      </c>
      <c r="I407" s="2" t="s">
        <v>18503</v>
      </c>
      <c r="J407" s="2" t="s">
        <v>2726</v>
      </c>
    </row>
    <row r="408" spans="1:10" ht="15" customHeight="1">
      <c r="A408" s="2" t="s">
        <v>268</v>
      </c>
      <c r="B408" s="2" t="s">
        <v>269</v>
      </c>
      <c r="C408" s="2" t="s">
        <v>342</v>
      </c>
      <c r="D408" s="2" t="s">
        <v>343</v>
      </c>
      <c r="E408" s="3">
        <v>19</v>
      </c>
      <c r="F408" s="3">
        <v>25</v>
      </c>
      <c r="G408" s="2" t="s">
        <v>819</v>
      </c>
      <c r="H408" s="2" t="s">
        <v>859</v>
      </c>
      <c r="I408" s="2" t="s">
        <v>18503</v>
      </c>
      <c r="J408" s="2" t="s">
        <v>2726</v>
      </c>
    </row>
    <row r="409" spans="1:10" ht="15" customHeight="1">
      <c r="A409" s="2" t="s">
        <v>268</v>
      </c>
      <c r="B409" s="2" t="s">
        <v>269</v>
      </c>
      <c r="C409" s="2" t="s">
        <v>330</v>
      </c>
      <c r="D409" s="2" t="s">
        <v>331</v>
      </c>
      <c r="E409" s="3">
        <v>19</v>
      </c>
      <c r="F409" s="3">
        <v>24</v>
      </c>
      <c r="G409" s="2" t="s">
        <v>819</v>
      </c>
      <c r="H409" s="2" t="s">
        <v>842</v>
      </c>
      <c r="I409" s="2" t="s">
        <v>18503</v>
      </c>
      <c r="J409" s="2" t="s">
        <v>2726</v>
      </c>
    </row>
    <row r="410" spans="1:10" ht="15" customHeight="1">
      <c r="A410" s="2" t="s">
        <v>192</v>
      </c>
      <c r="B410" s="2" t="s">
        <v>193</v>
      </c>
      <c r="C410" s="2" t="s">
        <v>24</v>
      </c>
      <c r="D410" s="2" t="s">
        <v>25</v>
      </c>
      <c r="E410" s="3">
        <v>13</v>
      </c>
      <c r="F410" s="3">
        <v>1</v>
      </c>
      <c r="G410" s="2" t="s">
        <v>731</v>
      </c>
      <c r="H410" s="2" t="s">
        <v>504</v>
      </c>
      <c r="I410" s="2" t="s">
        <v>18503</v>
      </c>
      <c r="J410" s="2" t="s">
        <v>2478</v>
      </c>
    </row>
    <row r="411" spans="1:10" ht="15" customHeight="1">
      <c r="A411" s="2" t="s">
        <v>214</v>
      </c>
      <c r="B411" s="2" t="s">
        <v>215</v>
      </c>
      <c r="C411" s="2" t="s">
        <v>192</v>
      </c>
      <c r="D411" s="2" t="s">
        <v>193</v>
      </c>
      <c r="E411" s="3">
        <v>15</v>
      </c>
      <c r="F411" s="3">
        <v>13</v>
      </c>
      <c r="G411" s="2" t="s">
        <v>751</v>
      </c>
      <c r="H411" s="2" t="s">
        <v>731</v>
      </c>
      <c r="I411" s="2" t="s">
        <v>18503</v>
      </c>
      <c r="J411" s="2" t="s">
        <v>3758</v>
      </c>
    </row>
    <row r="412" spans="1:10" ht="15" customHeight="1">
      <c r="A412" s="2" t="s">
        <v>165</v>
      </c>
      <c r="B412" s="2" t="s">
        <v>166</v>
      </c>
      <c r="C412" s="2" t="s">
        <v>203</v>
      </c>
      <c r="D412" s="2" t="s">
        <v>204</v>
      </c>
      <c r="E412" s="3">
        <v>11</v>
      </c>
      <c r="F412" s="3">
        <v>14</v>
      </c>
      <c r="G412" s="2" t="s">
        <v>693</v>
      </c>
      <c r="H412" s="2" t="s">
        <v>741</v>
      </c>
      <c r="I412" s="2" t="s">
        <v>18503</v>
      </c>
      <c r="J412" s="2" t="s">
        <v>3768</v>
      </c>
    </row>
    <row r="413" spans="1:10" ht="15" customHeight="1">
      <c r="A413" s="2" t="s">
        <v>165</v>
      </c>
      <c r="B413" s="2" t="s">
        <v>166</v>
      </c>
      <c r="C413" s="2" t="s">
        <v>98</v>
      </c>
      <c r="D413" s="2" t="s">
        <v>99</v>
      </c>
      <c r="E413" s="3">
        <v>11</v>
      </c>
      <c r="F413" s="3">
        <v>6</v>
      </c>
      <c r="G413" s="2" t="s">
        <v>693</v>
      </c>
      <c r="H413" s="2" t="s">
        <v>592</v>
      </c>
      <c r="I413" s="2" t="s">
        <v>18503</v>
      </c>
      <c r="J413" s="2" t="s">
        <v>3768</v>
      </c>
    </row>
    <row r="414" spans="1:10" ht="15" customHeight="1">
      <c r="A414" s="2" t="s">
        <v>123</v>
      </c>
      <c r="B414" s="2" t="s">
        <v>124</v>
      </c>
      <c r="C414" s="2" t="s">
        <v>24</v>
      </c>
      <c r="D414" s="2" t="s">
        <v>25</v>
      </c>
      <c r="E414" s="3">
        <v>8</v>
      </c>
      <c r="F414" s="3">
        <v>1</v>
      </c>
      <c r="G414" s="2" t="s">
        <v>632</v>
      </c>
      <c r="H414" s="2" t="s">
        <v>504</v>
      </c>
      <c r="I414" s="2" t="s">
        <v>18503</v>
      </c>
      <c r="J414" s="2" t="s">
        <v>2478</v>
      </c>
    </row>
    <row r="415" spans="1:10" ht="15" customHeight="1">
      <c r="A415" s="2" t="s">
        <v>123</v>
      </c>
      <c r="B415" s="2" t="s">
        <v>124</v>
      </c>
      <c r="C415" s="2" t="s">
        <v>165</v>
      </c>
      <c r="D415" s="2" t="s">
        <v>166</v>
      </c>
      <c r="E415" s="3">
        <v>8</v>
      </c>
      <c r="F415" s="3">
        <v>11</v>
      </c>
      <c r="G415" s="2" t="s">
        <v>632</v>
      </c>
      <c r="H415" s="2" t="s">
        <v>693</v>
      </c>
      <c r="I415" s="2" t="s">
        <v>18503</v>
      </c>
      <c r="J415" s="2" t="s">
        <v>2478</v>
      </c>
    </row>
    <row r="416" spans="1:10" ht="15" customHeight="1">
      <c r="A416" s="2" t="s">
        <v>112</v>
      </c>
      <c r="B416" s="2" t="s">
        <v>113</v>
      </c>
      <c r="C416" s="2" t="s">
        <v>228</v>
      </c>
      <c r="D416" s="2" t="s">
        <v>229</v>
      </c>
      <c r="E416" s="3">
        <v>7</v>
      </c>
      <c r="F416" s="3">
        <v>16</v>
      </c>
      <c r="G416" s="2" t="s">
        <v>604</v>
      </c>
      <c r="H416" s="2" t="s">
        <v>759</v>
      </c>
      <c r="I416" s="2" t="s">
        <v>18503</v>
      </c>
      <c r="J416" s="2" t="s">
        <v>2399</v>
      </c>
    </row>
    <row r="417" spans="1:10" ht="15" customHeight="1">
      <c r="A417" s="2" t="s">
        <v>123</v>
      </c>
      <c r="B417" s="2" t="s">
        <v>124</v>
      </c>
      <c r="C417" s="2" t="s">
        <v>192</v>
      </c>
      <c r="D417" s="2" t="s">
        <v>193</v>
      </c>
      <c r="E417" s="3">
        <v>8</v>
      </c>
      <c r="F417" s="3">
        <v>13</v>
      </c>
      <c r="G417" s="2" t="s">
        <v>632</v>
      </c>
      <c r="H417" s="2" t="s">
        <v>731</v>
      </c>
      <c r="I417" s="2" t="s">
        <v>18503</v>
      </c>
      <c r="J417" s="2" t="s">
        <v>2478</v>
      </c>
    </row>
    <row r="418" spans="1:10" ht="15" customHeight="1">
      <c r="A418" s="2" t="s">
        <v>112</v>
      </c>
      <c r="B418" s="2" t="s">
        <v>113</v>
      </c>
      <c r="C418" s="2" t="s">
        <v>176</v>
      </c>
      <c r="D418" s="2" t="s">
        <v>177</v>
      </c>
      <c r="E418" s="3">
        <v>7</v>
      </c>
      <c r="F418" s="3">
        <v>12</v>
      </c>
      <c r="G418" s="2" t="s">
        <v>604</v>
      </c>
      <c r="H418" s="2" t="s">
        <v>706</v>
      </c>
      <c r="I418" s="2" t="s">
        <v>18503</v>
      </c>
      <c r="J418" s="2" t="s">
        <v>2399</v>
      </c>
    </row>
    <row r="419" spans="1:10" ht="15" customHeight="1">
      <c r="A419" s="2" t="s">
        <v>112</v>
      </c>
      <c r="B419" s="2" t="s">
        <v>113</v>
      </c>
      <c r="C419" s="2" t="s">
        <v>24</v>
      </c>
      <c r="D419" s="2" t="s">
        <v>25</v>
      </c>
      <c r="E419" s="3">
        <v>7</v>
      </c>
      <c r="F419" s="3">
        <v>1</v>
      </c>
      <c r="G419" s="2" t="s">
        <v>604</v>
      </c>
      <c r="H419" s="2" t="s">
        <v>504</v>
      </c>
      <c r="I419" s="2" t="s">
        <v>18503</v>
      </c>
      <c r="J419" s="2" t="s">
        <v>2399</v>
      </c>
    </row>
    <row r="420" spans="1:10" ht="15" customHeight="1">
      <c r="A420" s="2" t="s">
        <v>112</v>
      </c>
      <c r="B420" s="2" t="s">
        <v>113</v>
      </c>
      <c r="C420" s="2" t="s">
        <v>41</v>
      </c>
      <c r="D420" s="2" t="s">
        <v>42</v>
      </c>
      <c r="E420" s="3">
        <v>7</v>
      </c>
      <c r="F420" s="3">
        <v>2</v>
      </c>
      <c r="G420" s="2" t="s">
        <v>604</v>
      </c>
      <c r="H420" s="2" t="s">
        <v>540</v>
      </c>
      <c r="I420" s="2" t="s">
        <v>18503</v>
      </c>
      <c r="J420" s="2" t="s">
        <v>2461</v>
      </c>
    </row>
    <row r="421" spans="1:10" ht="15" customHeight="1">
      <c r="A421" s="2" t="s">
        <v>112</v>
      </c>
      <c r="B421" s="2" t="s">
        <v>113</v>
      </c>
      <c r="C421" s="2" t="s">
        <v>56</v>
      </c>
      <c r="D421" s="2" t="s">
        <v>57</v>
      </c>
      <c r="E421" s="3">
        <v>7</v>
      </c>
      <c r="F421" s="3">
        <v>3</v>
      </c>
      <c r="G421" s="2" t="s">
        <v>604</v>
      </c>
      <c r="H421" s="2" t="s">
        <v>556</v>
      </c>
      <c r="I421" s="2" t="s">
        <v>18503</v>
      </c>
      <c r="J421" s="2" t="s">
        <v>2461</v>
      </c>
    </row>
    <row r="422" spans="1:10" ht="15" customHeight="1">
      <c r="A422" s="2" t="s">
        <v>112</v>
      </c>
      <c r="B422" s="2" t="s">
        <v>113</v>
      </c>
      <c r="C422" s="2" t="s">
        <v>70</v>
      </c>
      <c r="D422" s="2" t="s">
        <v>71</v>
      </c>
      <c r="E422" s="3">
        <v>7</v>
      </c>
      <c r="F422" s="3">
        <v>4</v>
      </c>
      <c r="G422" s="2" t="s">
        <v>604</v>
      </c>
      <c r="H422" s="2" t="s">
        <v>562</v>
      </c>
      <c r="I422" s="2" t="s">
        <v>18503</v>
      </c>
      <c r="J422" s="2" t="s">
        <v>2461</v>
      </c>
    </row>
    <row r="423" spans="1:10" ht="15" customHeight="1">
      <c r="A423" s="2" t="s">
        <v>112</v>
      </c>
      <c r="B423" s="2" t="s">
        <v>113</v>
      </c>
      <c r="C423" s="2" t="s">
        <v>98</v>
      </c>
      <c r="D423" s="2" t="s">
        <v>99</v>
      </c>
      <c r="E423" s="3">
        <v>7</v>
      </c>
      <c r="F423" s="3">
        <v>6</v>
      </c>
      <c r="G423" s="2" t="s">
        <v>604</v>
      </c>
      <c r="H423" s="2" t="s">
        <v>592</v>
      </c>
      <c r="I423" s="2" t="s">
        <v>18503</v>
      </c>
      <c r="J423" s="2" t="s">
        <v>2461</v>
      </c>
    </row>
    <row r="424" spans="1:10" ht="15" customHeight="1">
      <c r="A424" s="2" t="s">
        <v>112</v>
      </c>
      <c r="B424" s="2" t="s">
        <v>113</v>
      </c>
      <c r="C424" s="2" t="s">
        <v>123</v>
      </c>
      <c r="D424" s="2" t="s">
        <v>124</v>
      </c>
      <c r="E424" s="3">
        <v>7</v>
      </c>
      <c r="F424" s="3">
        <v>8</v>
      </c>
      <c r="G424" s="2" t="s">
        <v>604</v>
      </c>
      <c r="H424" s="2" t="s">
        <v>632</v>
      </c>
      <c r="I424" s="2" t="s">
        <v>18503</v>
      </c>
      <c r="J424" s="2" t="s">
        <v>2461</v>
      </c>
    </row>
    <row r="425" spans="1:10" ht="15" customHeight="1">
      <c r="A425" s="2" t="s">
        <v>112</v>
      </c>
      <c r="B425" s="2" t="s">
        <v>113</v>
      </c>
      <c r="C425" s="2" t="s">
        <v>136</v>
      </c>
      <c r="D425" s="2" t="s">
        <v>137</v>
      </c>
      <c r="E425" s="3">
        <v>7</v>
      </c>
      <c r="F425" s="3">
        <v>9</v>
      </c>
      <c r="G425" s="2" t="s">
        <v>604</v>
      </c>
      <c r="H425" s="2" t="s">
        <v>659</v>
      </c>
      <c r="I425" s="2" t="s">
        <v>18503</v>
      </c>
      <c r="J425" s="2" t="s">
        <v>2461</v>
      </c>
    </row>
    <row r="426" spans="1:10" ht="15" customHeight="1">
      <c r="A426" s="2" t="s">
        <v>112</v>
      </c>
      <c r="B426" s="2" t="s">
        <v>113</v>
      </c>
      <c r="C426" s="2" t="s">
        <v>176</v>
      </c>
      <c r="D426" s="2" t="s">
        <v>177</v>
      </c>
      <c r="E426" s="3">
        <v>7</v>
      </c>
      <c r="F426" s="3">
        <v>12</v>
      </c>
      <c r="G426" s="2" t="s">
        <v>604</v>
      </c>
      <c r="H426" s="2" t="s">
        <v>706</v>
      </c>
      <c r="I426" s="2" t="s">
        <v>18503</v>
      </c>
      <c r="J426" s="2" t="s">
        <v>2461</v>
      </c>
    </row>
    <row r="427" spans="1:10" ht="15" customHeight="1">
      <c r="A427" s="2" t="s">
        <v>112</v>
      </c>
      <c r="B427" s="2" t="s">
        <v>113</v>
      </c>
      <c r="C427" s="2" t="s">
        <v>228</v>
      </c>
      <c r="D427" s="2" t="s">
        <v>229</v>
      </c>
      <c r="E427" s="3">
        <v>7</v>
      </c>
      <c r="F427" s="3">
        <v>16</v>
      </c>
      <c r="G427" s="2" t="s">
        <v>604</v>
      </c>
      <c r="H427" s="2" t="s">
        <v>759</v>
      </c>
      <c r="I427" s="2" t="s">
        <v>18503</v>
      </c>
      <c r="J427" s="2" t="s">
        <v>2461</v>
      </c>
    </row>
    <row r="428" spans="1:10" ht="15" customHeight="1">
      <c r="A428" s="2" t="s">
        <v>112</v>
      </c>
      <c r="B428" s="2" t="s">
        <v>113</v>
      </c>
      <c r="C428" s="2" t="s">
        <v>242</v>
      </c>
      <c r="D428" s="2" t="s">
        <v>243</v>
      </c>
      <c r="E428" s="3">
        <v>7</v>
      </c>
      <c r="F428" s="3">
        <v>17</v>
      </c>
      <c r="G428" s="2" t="s">
        <v>604</v>
      </c>
      <c r="H428" s="2" t="s">
        <v>763</v>
      </c>
      <c r="I428" s="2" t="s">
        <v>18503</v>
      </c>
      <c r="J428" s="2" t="s">
        <v>2461</v>
      </c>
    </row>
    <row r="429" spans="1:10" ht="15" customHeight="1">
      <c r="A429" s="2" t="s">
        <v>112</v>
      </c>
      <c r="B429" s="2" t="s">
        <v>113</v>
      </c>
      <c r="C429" s="2" t="s">
        <v>254</v>
      </c>
      <c r="D429" s="2" t="s">
        <v>255</v>
      </c>
      <c r="E429" s="3">
        <v>7</v>
      </c>
      <c r="F429" s="3">
        <v>18</v>
      </c>
      <c r="G429" s="2" t="s">
        <v>604</v>
      </c>
      <c r="H429" s="2" t="s">
        <v>800</v>
      </c>
      <c r="I429" s="2" t="s">
        <v>18503</v>
      </c>
      <c r="J429" s="2" t="s">
        <v>2461</v>
      </c>
    </row>
    <row r="430" spans="1:10" ht="15" customHeight="1">
      <c r="A430" s="2" t="s">
        <v>112</v>
      </c>
      <c r="B430" s="2" t="s">
        <v>113</v>
      </c>
      <c r="C430" s="2" t="s">
        <v>303</v>
      </c>
      <c r="D430" s="2" t="s">
        <v>304</v>
      </c>
      <c r="E430" s="3">
        <v>7</v>
      </c>
      <c r="F430" s="3">
        <v>22</v>
      </c>
      <c r="G430" s="2" t="s">
        <v>604</v>
      </c>
      <c r="H430" s="2" t="s">
        <v>835</v>
      </c>
      <c r="I430" s="2" t="s">
        <v>18503</v>
      </c>
      <c r="J430" s="2" t="s">
        <v>2461</v>
      </c>
    </row>
    <row r="431" spans="1:10" ht="15" customHeight="1">
      <c r="A431" s="2" t="s">
        <v>112</v>
      </c>
      <c r="B431" s="2" t="s">
        <v>113</v>
      </c>
      <c r="C431" s="2" t="s">
        <v>330</v>
      </c>
      <c r="D431" s="2" t="s">
        <v>331</v>
      </c>
      <c r="E431" s="3">
        <v>7</v>
      </c>
      <c r="F431" s="3">
        <v>24</v>
      </c>
      <c r="G431" s="2" t="s">
        <v>604</v>
      </c>
      <c r="H431" s="2" t="s">
        <v>842</v>
      </c>
      <c r="I431" s="2" t="s">
        <v>18503</v>
      </c>
      <c r="J431" s="2" t="s">
        <v>2461</v>
      </c>
    </row>
    <row r="432" spans="1:10" ht="15" customHeight="1">
      <c r="A432" s="2" t="s">
        <v>112</v>
      </c>
      <c r="B432" s="2" t="s">
        <v>113</v>
      </c>
      <c r="C432" s="2" t="s">
        <v>407</v>
      </c>
      <c r="D432" s="2" t="s">
        <v>408</v>
      </c>
      <c r="E432" s="3">
        <v>7</v>
      </c>
      <c r="F432" s="3">
        <v>31</v>
      </c>
      <c r="G432" s="2" t="s">
        <v>604</v>
      </c>
      <c r="H432" s="2" t="s">
        <v>913</v>
      </c>
      <c r="I432" s="2" t="s">
        <v>18503</v>
      </c>
      <c r="J432" s="2" t="s">
        <v>2461</v>
      </c>
    </row>
    <row r="433" spans="1:10" ht="15" customHeight="1">
      <c r="A433" s="2" t="s">
        <v>112</v>
      </c>
      <c r="B433" s="2" t="s">
        <v>113</v>
      </c>
      <c r="C433" s="2" t="s">
        <v>84</v>
      </c>
      <c r="D433" s="2" t="s">
        <v>85</v>
      </c>
      <c r="E433" s="3">
        <v>7</v>
      </c>
      <c r="F433" s="3">
        <v>5</v>
      </c>
      <c r="G433" s="2" t="s">
        <v>604</v>
      </c>
      <c r="H433" s="2" t="s">
        <v>580</v>
      </c>
      <c r="I433" s="2" t="s">
        <v>18503</v>
      </c>
      <c r="J433" s="2" t="s">
        <v>3829</v>
      </c>
    </row>
    <row r="434" spans="1:10" ht="15" customHeight="1">
      <c r="A434" s="2" t="s">
        <v>112</v>
      </c>
      <c r="B434" s="2" t="s">
        <v>113</v>
      </c>
      <c r="C434" s="2" t="s">
        <v>203</v>
      </c>
      <c r="D434" s="2" t="s">
        <v>204</v>
      </c>
      <c r="E434" s="3">
        <v>7</v>
      </c>
      <c r="F434" s="3">
        <v>14</v>
      </c>
      <c r="G434" s="2" t="s">
        <v>604</v>
      </c>
      <c r="H434" s="2" t="s">
        <v>741</v>
      </c>
      <c r="I434" s="2" t="s">
        <v>18503</v>
      </c>
      <c r="J434" s="2" t="s">
        <v>3829</v>
      </c>
    </row>
    <row r="435" spans="1:10" ht="15" customHeight="1">
      <c r="A435" s="2" t="s">
        <v>112</v>
      </c>
      <c r="B435" s="2" t="s">
        <v>113</v>
      </c>
      <c r="C435" s="2" t="s">
        <v>98</v>
      </c>
      <c r="D435" s="2" t="s">
        <v>99</v>
      </c>
      <c r="E435" s="3">
        <v>7</v>
      </c>
      <c r="F435" s="3">
        <v>6</v>
      </c>
      <c r="G435" s="2" t="s">
        <v>604</v>
      </c>
      <c r="H435" s="2" t="s">
        <v>592</v>
      </c>
      <c r="I435" s="2" t="s">
        <v>18503</v>
      </c>
      <c r="J435" s="2" t="s">
        <v>2399</v>
      </c>
    </row>
    <row r="436" spans="1:10" ht="15" customHeight="1">
      <c r="A436" s="2" t="s">
        <v>254</v>
      </c>
      <c r="B436" s="2" t="s">
        <v>255</v>
      </c>
      <c r="C436" s="2" t="s">
        <v>98</v>
      </c>
      <c r="D436" s="2" t="s">
        <v>99</v>
      </c>
      <c r="E436" s="3">
        <v>18</v>
      </c>
      <c r="F436" s="3">
        <v>6</v>
      </c>
      <c r="G436" s="2" t="s">
        <v>800</v>
      </c>
      <c r="H436" s="2" t="s">
        <v>592</v>
      </c>
      <c r="I436" s="2" t="s">
        <v>18503</v>
      </c>
      <c r="J436" s="2" t="s">
        <v>3855</v>
      </c>
    </row>
    <row r="437" spans="1:10" ht="15" customHeight="1">
      <c r="A437" s="2" t="s">
        <v>254</v>
      </c>
      <c r="B437" s="2" t="s">
        <v>255</v>
      </c>
      <c r="C437" s="2" t="s">
        <v>242</v>
      </c>
      <c r="D437" s="2" t="s">
        <v>243</v>
      </c>
      <c r="E437" s="3">
        <v>18</v>
      </c>
      <c r="F437" s="3">
        <v>17</v>
      </c>
      <c r="G437" s="2" t="s">
        <v>800</v>
      </c>
      <c r="H437" s="2" t="s">
        <v>763</v>
      </c>
      <c r="I437" s="2" t="s">
        <v>18503</v>
      </c>
      <c r="J437" s="2" t="s">
        <v>2478</v>
      </c>
    </row>
    <row r="438" spans="1:10" ht="15" customHeight="1">
      <c r="A438" s="2" t="s">
        <v>254</v>
      </c>
      <c r="B438" s="2" t="s">
        <v>255</v>
      </c>
      <c r="C438" s="2" t="s">
        <v>192</v>
      </c>
      <c r="D438" s="2" t="s">
        <v>193</v>
      </c>
      <c r="E438" s="3">
        <v>18</v>
      </c>
      <c r="F438" s="3">
        <v>13</v>
      </c>
      <c r="G438" s="2" t="s">
        <v>800</v>
      </c>
      <c r="H438" s="2" t="s">
        <v>731</v>
      </c>
      <c r="I438" s="2" t="s">
        <v>18503</v>
      </c>
      <c r="J438" s="2" t="s">
        <v>2478</v>
      </c>
    </row>
    <row r="439" spans="1:10" ht="15" customHeight="1">
      <c r="A439" s="2" t="s">
        <v>176</v>
      </c>
      <c r="B439" s="2" t="s">
        <v>177</v>
      </c>
      <c r="C439" s="2" t="s">
        <v>41</v>
      </c>
      <c r="D439" s="2" t="s">
        <v>42</v>
      </c>
      <c r="E439" s="3">
        <v>12</v>
      </c>
      <c r="F439" s="3">
        <v>2</v>
      </c>
      <c r="G439" s="2" t="s">
        <v>706</v>
      </c>
      <c r="H439" s="2" t="s">
        <v>540</v>
      </c>
      <c r="I439" s="2" t="s">
        <v>18503</v>
      </c>
      <c r="J439" s="2" t="s">
        <v>2461</v>
      </c>
    </row>
    <row r="440" spans="1:10" ht="15" customHeight="1">
      <c r="A440" s="2" t="s">
        <v>151</v>
      </c>
      <c r="B440" s="2" t="s">
        <v>152</v>
      </c>
      <c r="C440" s="2" t="s">
        <v>24</v>
      </c>
      <c r="D440" s="2" t="s">
        <v>25</v>
      </c>
      <c r="E440" s="3">
        <v>10</v>
      </c>
      <c r="F440" s="3">
        <v>1</v>
      </c>
      <c r="G440" s="2" t="s">
        <v>683</v>
      </c>
      <c r="H440" s="2" t="s">
        <v>504</v>
      </c>
      <c r="I440" s="2" t="s">
        <v>18503</v>
      </c>
      <c r="J440" s="2" t="s">
        <v>2478</v>
      </c>
    </row>
    <row r="441" spans="1:10" ht="15" customHeight="1">
      <c r="A441" s="2" t="s">
        <v>151</v>
      </c>
      <c r="B441" s="2" t="s">
        <v>152</v>
      </c>
      <c r="C441" s="2" t="s">
        <v>123</v>
      </c>
      <c r="D441" s="2" t="s">
        <v>124</v>
      </c>
      <c r="E441" s="3">
        <v>10</v>
      </c>
      <c r="F441" s="3">
        <v>8</v>
      </c>
      <c r="G441" s="2" t="s">
        <v>683</v>
      </c>
      <c r="H441" s="2" t="s">
        <v>632</v>
      </c>
      <c r="I441" s="2" t="s">
        <v>18503</v>
      </c>
      <c r="J441" s="2" t="s">
        <v>2478</v>
      </c>
    </row>
    <row r="442" spans="1:10" ht="15" customHeight="1">
      <c r="A442" s="2" t="s">
        <v>151</v>
      </c>
      <c r="B442" s="2" t="s">
        <v>152</v>
      </c>
      <c r="C442" s="2" t="s">
        <v>165</v>
      </c>
      <c r="D442" s="2" t="s">
        <v>166</v>
      </c>
      <c r="E442" s="3">
        <v>10</v>
      </c>
      <c r="F442" s="3">
        <v>11</v>
      </c>
      <c r="G442" s="2" t="s">
        <v>683</v>
      </c>
      <c r="H442" s="2" t="s">
        <v>693</v>
      </c>
      <c r="I442" s="2" t="s">
        <v>18503</v>
      </c>
      <c r="J442" s="2" t="s">
        <v>2478</v>
      </c>
    </row>
    <row r="443" spans="1:10" ht="15" customHeight="1">
      <c r="A443" s="2" t="s">
        <v>151</v>
      </c>
      <c r="B443" s="2" t="s">
        <v>152</v>
      </c>
      <c r="C443" s="2" t="s">
        <v>176</v>
      </c>
      <c r="D443" s="2" t="s">
        <v>177</v>
      </c>
      <c r="E443" s="3">
        <v>10</v>
      </c>
      <c r="F443" s="3">
        <v>12</v>
      </c>
      <c r="G443" s="2" t="s">
        <v>683</v>
      </c>
      <c r="H443" s="2" t="s">
        <v>706</v>
      </c>
      <c r="I443" s="2" t="s">
        <v>18503</v>
      </c>
      <c r="J443" s="2" t="s">
        <v>2478</v>
      </c>
    </row>
    <row r="444" spans="1:10" ht="15" customHeight="1">
      <c r="A444" s="2" t="s">
        <v>151</v>
      </c>
      <c r="B444" s="2" t="s">
        <v>152</v>
      </c>
      <c r="C444" s="2" t="s">
        <v>192</v>
      </c>
      <c r="D444" s="2" t="s">
        <v>193</v>
      </c>
      <c r="E444" s="3">
        <v>10</v>
      </c>
      <c r="F444" s="3">
        <v>13</v>
      </c>
      <c r="G444" s="2" t="s">
        <v>683</v>
      </c>
      <c r="H444" s="2" t="s">
        <v>731</v>
      </c>
      <c r="I444" s="2" t="s">
        <v>18503</v>
      </c>
      <c r="J444" s="2" t="s">
        <v>2478</v>
      </c>
    </row>
    <row r="445" spans="1:10" ht="15" customHeight="1">
      <c r="A445" s="2" t="s">
        <v>151</v>
      </c>
      <c r="B445" s="2" t="s">
        <v>152</v>
      </c>
      <c r="C445" s="2" t="s">
        <v>242</v>
      </c>
      <c r="D445" s="2" t="s">
        <v>243</v>
      </c>
      <c r="E445" s="3">
        <v>10</v>
      </c>
      <c r="F445" s="3">
        <v>17</v>
      </c>
      <c r="G445" s="2" t="s">
        <v>683</v>
      </c>
      <c r="H445" s="2" t="s">
        <v>763</v>
      </c>
      <c r="I445" s="2" t="s">
        <v>18503</v>
      </c>
      <c r="J445" s="2" t="s">
        <v>2478</v>
      </c>
    </row>
    <row r="446" spans="1:10" ht="15" customHeight="1">
      <c r="A446" s="2" t="s">
        <v>151</v>
      </c>
      <c r="B446" s="2" t="s">
        <v>152</v>
      </c>
      <c r="C446" s="2" t="s">
        <v>254</v>
      </c>
      <c r="D446" s="2" t="s">
        <v>255</v>
      </c>
      <c r="E446" s="3">
        <v>10</v>
      </c>
      <c r="F446" s="3">
        <v>18</v>
      </c>
      <c r="G446" s="2" t="s">
        <v>683</v>
      </c>
      <c r="H446" s="2" t="s">
        <v>800</v>
      </c>
      <c r="I446" s="2" t="s">
        <v>18503</v>
      </c>
      <c r="J446" s="2" t="s">
        <v>2478</v>
      </c>
    </row>
    <row r="447" spans="1:10" ht="15" customHeight="1">
      <c r="A447" s="2" t="s">
        <v>151</v>
      </c>
      <c r="B447" s="2" t="s">
        <v>152</v>
      </c>
      <c r="C447" s="2" t="s">
        <v>24</v>
      </c>
      <c r="D447" s="2" t="s">
        <v>25</v>
      </c>
      <c r="E447" s="3">
        <v>10</v>
      </c>
      <c r="F447" s="3">
        <v>1</v>
      </c>
      <c r="G447" s="2" t="s">
        <v>683</v>
      </c>
      <c r="H447" s="2" t="s">
        <v>504</v>
      </c>
      <c r="I447" s="2" t="s">
        <v>18503</v>
      </c>
      <c r="J447" s="2" t="s">
        <v>3763</v>
      </c>
    </row>
    <row r="448" spans="1:10" ht="15" customHeight="1">
      <c r="A448" s="2" t="s">
        <v>56</v>
      </c>
      <c r="B448" s="2" t="s">
        <v>57</v>
      </c>
      <c r="C448" s="2" t="s">
        <v>98</v>
      </c>
      <c r="D448" s="2" t="s">
        <v>99</v>
      </c>
      <c r="E448" s="3">
        <v>3</v>
      </c>
      <c r="F448" s="3">
        <v>6</v>
      </c>
      <c r="G448" s="2" t="s">
        <v>556</v>
      </c>
      <c r="H448" s="2" t="s">
        <v>592</v>
      </c>
      <c r="I448" s="2" t="s">
        <v>18503</v>
      </c>
      <c r="J448" s="2" t="s">
        <v>1307</v>
      </c>
    </row>
    <row r="449" spans="1:10" ht="15" customHeight="1">
      <c r="A449" s="2" t="s">
        <v>56</v>
      </c>
      <c r="B449" s="2" t="s">
        <v>57</v>
      </c>
      <c r="C449" s="2" t="s">
        <v>136</v>
      </c>
      <c r="D449" s="2" t="s">
        <v>137</v>
      </c>
      <c r="E449" s="3">
        <v>3</v>
      </c>
      <c r="F449" s="3">
        <v>9</v>
      </c>
      <c r="G449" s="2" t="s">
        <v>556</v>
      </c>
      <c r="H449" s="2" t="s">
        <v>659</v>
      </c>
      <c r="I449" s="2" t="s">
        <v>18503</v>
      </c>
      <c r="J449" s="2" t="s">
        <v>3772</v>
      </c>
    </row>
    <row r="450" spans="1:10" ht="15" customHeight="1">
      <c r="A450" s="2" t="s">
        <v>56</v>
      </c>
      <c r="B450" s="2" t="s">
        <v>57</v>
      </c>
      <c r="C450" s="2" t="s">
        <v>98</v>
      </c>
      <c r="D450" s="2" t="s">
        <v>99</v>
      </c>
      <c r="E450" s="3">
        <v>3</v>
      </c>
      <c r="F450" s="3">
        <v>6</v>
      </c>
      <c r="G450" s="2" t="s">
        <v>556</v>
      </c>
      <c r="H450" s="2" t="s">
        <v>592</v>
      </c>
      <c r="I450" s="2" t="s">
        <v>18503</v>
      </c>
      <c r="J450" s="2" t="s">
        <v>3772</v>
      </c>
    </row>
    <row r="451" spans="1:10" ht="15" customHeight="1">
      <c r="A451" s="2" t="s">
        <v>56</v>
      </c>
      <c r="B451" s="2" t="s">
        <v>57</v>
      </c>
      <c r="C451" s="2" t="s">
        <v>41</v>
      </c>
      <c r="D451" s="2" t="s">
        <v>42</v>
      </c>
      <c r="E451" s="3">
        <v>3</v>
      </c>
      <c r="F451" s="3">
        <v>2</v>
      </c>
      <c r="G451" s="2" t="s">
        <v>556</v>
      </c>
      <c r="H451" s="2" t="s">
        <v>540</v>
      </c>
      <c r="I451" s="2" t="s">
        <v>18503</v>
      </c>
      <c r="J451" s="2" t="s">
        <v>3772</v>
      </c>
    </row>
    <row r="452" spans="1:10" ht="15" customHeight="1">
      <c r="A452" s="2" t="s">
        <v>56</v>
      </c>
      <c r="B452" s="2" t="s">
        <v>57</v>
      </c>
      <c r="C452" s="2" t="s">
        <v>24</v>
      </c>
      <c r="D452" s="2" t="s">
        <v>25</v>
      </c>
      <c r="E452" s="3">
        <v>3</v>
      </c>
      <c r="F452" s="3">
        <v>1</v>
      </c>
      <c r="G452" s="2" t="s">
        <v>556</v>
      </c>
      <c r="H452" s="2" t="s">
        <v>504</v>
      </c>
      <c r="I452" s="2" t="s">
        <v>18503</v>
      </c>
      <c r="J452" s="2" t="s">
        <v>3772</v>
      </c>
    </row>
    <row r="453" spans="1:10" ht="15" customHeight="1">
      <c r="A453" s="2" t="s">
        <v>56</v>
      </c>
      <c r="B453" s="2" t="s">
        <v>57</v>
      </c>
      <c r="C453" s="2" t="s">
        <v>254</v>
      </c>
      <c r="D453" s="2" t="s">
        <v>255</v>
      </c>
      <c r="E453" s="3">
        <v>3</v>
      </c>
      <c r="F453" s="3">
        <v>18</v>
      </c>
      <c r="G453" s="2" t="s">
        <v>556</v>
      </c>
      <c r="H453" s="2" t="s">
        <v>800</v>
      </c>
      <c r="I453" s="2" t="s">
        <v>18503</v>
      </c>
      <c r="J453" s="2" t="s">
        <v>2825</v>
      </c>
    </row>
    <row r="454" spans="1:10" ht="15" customHeight="1">
      <c r="A454" s="2" t="s">
        <v>176</v>
      </c>
      <c r="B454" s="2" t="s">
        <v>177</v>
      </c>
      <c r="C454" s="2" t="s">
        <v>98</v>
      </c>
      <c r="D454" s="2" t="s">
        <v>99</v>
      </c>
      <c r="E454" s="3">
        <v>12</v>
      </c>
      <c r="F454" s="3">
        <v>6</v>
      </c>
      <c r="G454" s="2" t="s">
        <v>706</v>
      </c>
      <c r="H454" s="2" t="s">
        <v>592</v>
      </c>
      <c r="I454" s="2" t="s">
        <v>18503</v>
      </c>
      <c r="J454" s="2" t="s">
        <v>2399</v>
      </c>
    </row>
    <row r="455" spans="1:10" ht="15" customHeight="1">
      <c r="A455" s="2" t="s">
        <v>56</v>
      </c>
      <c r="B455" s="2" t="s">
        <v>57</v>
      </c>
      <c r="C455" s="2" t="s">
        <v>176</v>
      </c>
      <c r="D455" s="2" t="s">
        <v>177</v>
      </c>
      <c r="E455" s="3">
        <v>3</v>
      </c>
      <c r="F455" s="3">
        <v>12</v>
      </c>
      <c r="G455" s="2" t="s">
        <v>556</v>
      </c>
      <c r="H455" s="2" t="s">
        <v>706</v>
      </c>
      <c r="I455" s="2" t="s">
        <v>18503</v>
      </c>
      <c r="J455" s="2" t="s">
        <v>2825</v>
      </c>
    </row>
    <row r="456" spans="1:10" ht="15" customHeight="1">
      <c r="A456" s="2" t="s">
        <v>228</v>
      </c>
      <c r="B456" s="2" t="s">
        <v>229</v>
      </c>
      <c r="C456" s="2" t="s">
        <v>41</v>
      </c>
      <c r="D456" s="2" t="s">
        <v>42</v>
      </c>
      <c r="E456" s="3">
        <v>16</v>
      </c>
      <c r="F456" s="3">
        <v>2</v>
      </c>
      <c r="G456" s="2" t="s">
        <v>759</v>
      </c>
      <c r="H456" s="2" t="s">
        <v>540</v>
      </c>
      <c r="I456" s="2" t="s">
        <v>18503</v>
      </c>
      <c r="J456" s="2" t="s">
        <v>2461</v>
      </c>
    </row>
    <row r="457" spans="1:10" ht="15" customHeight="1">
      <c r="A457" s="2" t="s">
        <v>176</v>
      </c>
      <c r="B457" s="2" t="s">
        <v>177</v>
      </c>
      <c r="C457" s="2" t="s">
        <v>56</v>
      </c>
      <c r="D457" s="2" t="s">
        <v>57</v>
      </c>
      <c r="E457" s="3">
        <v>12</v>
      </c>
      <c r="F457" s="3">
        <v>3</v>
      </c>
      <c r="G457" s="2" t="s">
        <v>706</v>
      </c>
      <c r="H457" s="2" t="s">
        <v>556</v>
      </c>
      <c r="I457" s="2" t="s">
        <v>18503</v>
      </c>
      <c r="J457" s="2" t="s">
        <v>2461</v>
      </c>
    </row>
    <row r="458" spans="1:10" ht="15" customHeight="1">
      <c r="A458" s="2" t="s">
        <v>228</v>
      </c>
      <c r="B458" s="2" t="s">
        <v>229</v>
      </c>
      <c r="C458" s="2" t="s">
        <v>70</v>
      </c>
      <c r="D458" s="2" t="s">
        <v>71</v>
      </c>
      <c r="E458" s="3">
        <v>16</v>
      </c>
      <c r="F458" s="3">
        <v>4</v>
      </c>
      <c r="G458" s="2" t="s">
        <v>759</v>
      </c>
      <c r="H458" s="2" t="s">
        <v>562</v>
      </c>
      <c r="I458" s="2" t="s">
        <v>18503</v>
      </c>
      <c r="J458" s="2" t="s">
        <v>2461</v>
      </c>
    </row>
    <row r="459" spans="1:10" ht="15" customHeight="1">
      <c r="A459" s="2" t="s">
        <v>203</v>
      </c>
      <c r="B459" s="2" t="s">
        <v>204</v>
      </c>
      <c r="C459" s="2" t="s">
        <v>254</v>
      </c>
      <c r="D459" s="2" t="s">
        <v>255</v>
      </c>
      <c r="E459" s="3">
        <v>14</v>
      </c>
      <c r="F459" s="3">
        <v>18</v>
      </c>
      <c r="G459" s="2" t="s">
        <v>741</v>
      </c>
      <c r="H459" s="2" t="s">
        <v>800</v>
      </c>
      <c r="I459" s="2" t="s">
        <v>18503</v>
      </c>
      <c r="J459" s="2" t="s">
        <v>993</v>
      </c>
    </row>
    <row r="460" spans="1:10" ht="15" customHeight="1">
      <c r="A460" s="2" t="s">
        <v>203</v>
      </c>
      <c r="B460" s="2" t="s">
        <v>204</v>
      </c>
      <c r="C460" s="2" t="s">
        <v>281</v>
      </c>
      <c r="D460" s="2" t="s">
        <v>282</v>
      </c>
      <c r="E460" s="3">
        <v>14</v>
      </c>
      <c r="F460" s="3">
        <v>20</v>
      </c>
      <c r="G460" s="2" t="s">
        <v>741</v>
      </c>
      <c r="H460" s="2" t="s">
        <v>826</v>
      </c>
      <c r="I460" s="2" t="s">
        <v>18503</v>
      </c>
      <c r="J460" s="2" t="s">
        <v>993</v>
      </c>
    </row>
    <row r="461" spans="1:10" ht="15" customHeight="1">
      <c r="A461" s="2" t="s">
        <v>203</v>
      </c>
      <c r="B461" s="2" t="s">
        <v>204</v>
      </c>
      <c r="C461" s="2" t="s">
        <v>303</v>
      </c>
      <c r="D461" s="2" t="s">
        <v>304</v>
      </c>
      <c r="E461" s="3">
        <v>14</v>
      </c>
      <c r="F461" s="3">
        <v>22</v>
      </c>
      <c r="G461" s="2" t="s">
        <v>741</v>
      </c>
      <c r="H461" s="2" t="s">
        <v>835</v>
      </c>
      <c r="I461" s="2" t="s">
        <v>18503</v>
      </c>
      <c r="J461" s="2" t="s">
        <v>993</v>
      </c>
    </row>
    <row r="462" spans="1:10" ht="15" customHeight="1">
      <c r="A462" s="2" t="s">
        <v>176</v>
      </c>
      <c r="B462" s="2" t="s">
        <v>177</v>
      </c>
      <c r="C462" s="2" t="s">
        <v>407</v>
      </c>
      <c r="D462" s="2" t="s">
        <v>408</v>
      </c>
      <c r="E462" s="3">
        <v>12</v>
      </c>
      <c r="F462" s="3">
        <v>31</v>
      </c>
      <c r="G462" s="2" t="s">
        <v>706</v>
      </c>
      <c r="H462" s="2" t="s">
        <v>913</v>
      </c>
      <c r="I462" s="2" t="s">
        <v>18503</v>
      </c>
      <c r="J462" s="2" t="s">
        <v>2461</v>
      </c>
    </row>
    <row r="463" spans="1:10" ht="15" customHeight="1">
      <c r="A463" s="2" t="s">
        <v>176</v>
      </c>
      <c r="B463" s="2" t="s">
        <v>177</v>
      </c>
      <c r="C463" s="2" t="s">
        <v>330</v>
      </c>
      <c r="D463" s="2" t="s">
        <v>331</v>
      </c>
      <c r="E463" s="3">
        <v>12</v>
      </c>
      <c r="F463" s="3">
        <v>24</v>
      </c>
      <c r="G463" s="2" t="s">
        <v>706</v>
      </c>
      <c r="H463" s="2" t="s">
        <v>842</v>
      </c>
      <c r="I463" s="2" t="s">
        <v>18503</v>
      </c>
      <c r="J463" s="2" t="s">
        <v>2461</v>
      </c>
    </row>
    <row r="464" spans="1:10" ht="15" customHeight="1">
      <c r="A464" s="2" t="s">
        <v>176</v>
      </c>
      <c r="B464" s="2" t="s">
        <v>177</v>
      </c>
      <c r="C464" s="2" t="s">
        <v>303</v>
      </c>
      <c r="D464" s="2" t="s">
        <v>304</v>
      </c>
      <c r="E464" s="3">
        <v>12</v>
      </c>
      <c r="F464" s="3">
        <v>22</v>
      </c>
      <c r="G464" s="2" t="s">
        <v>706</v>
      </c>
      <c r="H464" s="2" t="s">
        <v>835</v>
      </c>
      <c r="I464" s="2" t="s">
        <v>18503</v>
      </c>
      <c r="J464" s="2" t="s">
        <v>2461</v>
      </c>
    </row>
    <row r="465" spans="1:10" ht="15" customHeight="1">
      <c r="A465" s="2" t="s">
        <v>176</v>
      </c>
      <c r="B465" s="2" t="s">
        <v>177</v>
      </c>
      <c r="C465" s="2" t="s">
        <v>254</v>
      </c>
      <c r="D465" s="2" t="s">
        <v>255</v>
      </c>
      <c r="E465" s="3">
        <v>12</v>
      </c>
      <c r="F465" s="3">
        <v>18</v>
      </c>
      <c r="G465" s="2" t="s">
        <v>706</v>
      </c>
      <c r="H465" s="2" t="s">
        <v>800</v>
      </c>
      <c r="I465" s="2" t="s">
        <v>18503</v>
      </c>
      <c r="J465" s="2" t="s">
        <v>2461</v>
      </c>
    </row>
    <row r="466" spans="1:10" ht="15" customHeight="1">
      <c r="A466" s="2" t="s">
        <v>176</v>
      </c>
      <c r="B466" s="2" t="s">
        <v>177</v>
      </c>
      <c r="C466" s="2" t="s">
        <v>242</v>
      </c>
      <c r="D466" s="2" t="s">
        <v>243</v>
      </c>
      <c r="E466" s="3">
        <v>12</v>
      </c>
      <c r="F466" s="3">
        <v>17</v>
      </c>
      <c r="G466" s="2" t="s">
        <v>706</v>
      </c>
      <c r="H466" s="2" t="s">
        <v>763</v>
      </c>
      <c r="I466" s="2" t="s">
        <v>18503</v>
      </c>
      <c r="J466" s="2" t="s">
        <v>2461</v>
      </c>
    </row>
    <row r="467" spans="1:10" ht="15" customHeight="1">
      <c r="A467" s="2" t="s">
        <v>176</v>
      </c>
      <c r="B467" s="2" t="s">
        <v>177</v>
      </c>
      <c r="C467" s="2" t="s">
        <v>228</v>
      </c>
      <c r="D467" s="2" t="s">
        <v>229</v>
      </c>
      <c r="E467" s="3">
        <v>12</v>
      </c>
      <c r="F467" s="3">
        <v>16</v>
      </c>
      <c r="G467" s="2" t="s">
        <v>706</v>
      </c>
      <c r="H467" s="2" t="s">
        <v>759</v>
      </c>
      <c r="I467" s="2" t="s">
        <v>18503</v>
      </c>
      <c r="J467" s="2" t="s">
        <v>2461</v>
      </c>
    </row>
    <row r="468" spans="1:10" ht="15" customHeight="1">
      <c r="A468" s="2" t="s">
        <v>176</v>
      </c>
      <c r="B468" s="2" t="s">
        <v>177</v>
      </c>
      <c r="C468" s="2" t="s">
        <v>136</v>
      </c>
      <c r="D468" s="2" t="s">
        <v>137</v>
      </c>
      <c r="E468" s="3">
        <v>12</v>
      </c>
      <c r="F468" s="3">
        <v>9</v>
      </c>
      <c r="G468" s="2" t="s">
        <v>706</v>
      </c>
      <c r="H468" s="2" t="s">
        <v>659</v>
      </c>
      <c r="I468" s="2" t="s">
        <v>18503</v>
      </c>
      <c r="J468" s="2" t="s">
        <v>2461</v>
      </c>
    </row>
    <row r="469" spans="1:10" ht="15" customHeight="1">
      <c r="A469" s="2" t="s">
        <v>176</v>
      </c>
      <c r="B469" s="2" t="s">
        <v>177</v>
      </c>
      <c r="C469" s="2" t="s">
        <v>123</v>
      </c>
      <c r="D469" s="2" t="s">
        <v>124</v>
      </c>
      <c r="E469" s="3">
        <v>12</v>
      </c>
      <c r="F469" s="3">
        <v>8</v>
      </c>
      <c r="G469" s="2" t="s">
        <v>706</v>
      </c>
      <c r="H469" s="2" t="s">
        <v>632</v>
      </c>
      <c r="I469" s="2" t="s">
        <v>18503</v>
      </c>
      <c r="J469" s="2" t="s">
        <v>2461</v>
      </c>
    </row>
    <row r="470" spans="1:10" ht="15" customHeight="1">
      <c r="A470" s="2" t="s">
        <v>176</v>
      </c>
      <c r="B470" s="2" t="s">
        <v>177</v>
      </c>
      <c r="C470" s="2" t="s">
        <v>112</v>
      </c>
      <c r="D470" s="2" t="s">
        <v>113</v>
      </c>
      <c r="E470" s="3">
        <v>12</v>
      </c>
      <c r="F470" s="3">
        <v>7</v>
      </c>
      <c r="G470" s="2" t="s">
        <v>706</v>
      </c>
      <c r="H470" s="2" t="s">
        <v>604</v>
      </c>
      <c r="I470" s="2" t="s">
        <v>18503</v>
      </c>
      <c r="J470" s="2" t="s">
        <v>2461</v>
      </c>
    </row>
    <row r="471" spans="1:10" ht="15" customHeight="1">
      <c r="A471" s="2" t="s">
        <v>176</v>
      </c>
      <c r="B471" s="2" t="s">
        <v>177</v>
      </c>
      <c r="C471" s="2" t="s">
        <v>98</v>
      </c>
      <c r="D471" s="2" t="s">
        <v>99</v>
      </c>
      <c r="E471" s="3">
        <v>12</v>
      </c>
      <c r="F471" s="3">
        <v>6</v>
      </c>
      <c r="G471" s="2" t="s">
        <v>706</v>
      </c>
      <c r="H471" s="2" t="s">
        <v>592</v>
      </c>
      <c r="I471" s="2" t="s">
        <v>18503</v>
      </c>
      <c r="J471" s="2" t="s">
        <v>2461</v>
      </c>
    </row>
    <row r="472" spans="1:10" ht="15" customHeight="1">
      <c r="A472" s="2" t="s">
        <v>176</v>
      </c>
      <c r="B472" s="2" t="s">
        <v>177</v>
      </c>
      <c r="C472" s="2" t="s">
        <v>70</v>
      </c>
      <c r="D472" s="2" t="s">
        <v>71</v>
      </c>
      <c r="E472" s="3">
        <v>12</v>
      </c>
      <c r="F472" s="3">
        <v>4</v>
      </c>
      <c r="G472" s="2" t="s">
        <v>706</v>
      </c>
      <c r="H472" s="2" t="s">
        <v>562</v>
      </c>
      <c r="I472" s="2" t="s">
        <v>18503</v>
      </c>
      <c r="J472" s="2" t="s">
        <v>2461</v>
      </c>
    </row>
    <row r="473" spans="1:10" ht="15" customHeight="1">
      <c r="A473" s="2" t="s">
        <v>228</v>
      </c>
      <c r="B473" s="2" t="s">
        <v>229</v>
      </c>
      <c r="C473" s="2" t="s">
        <v>56</v>
      </c>
      <c r="D473" s="2" t="s">
        <v>57</v>
      </c>
      <c r="E473" s="3">
        <v>16</v>
      </c>
      <c r="F473" s="3">
        <v>3</v>
      </c>
      <c r="G473" s="2" t="s">
        <v>759</v>
      </c>
      <c r="H473" s="2" t="s">
        <v>556</v>
      </c>
      <c r="I473" s="2" t="s">
        <v>18503</v>
      </c>
      <c r="J473" s="2" t="s">
        <v>2461</v>
      </c>
    </row>
    <row r="474" spans="1:10" ht="15" customHeight="1">
      <c r="A474" s="2" t="s">
        <v>56</v>
      </c>
      <c r="B474" s="2" t="s">
        <v>57</v>
      </c>
      <c r="C474" s="2" t="s">
        <v>41</v>
      </c>
      <c r="D474" s="2" t="s">
        <v>42</v>
      </c>
      <c r="E474" s="3">
        <v>3</v>
      </c>
      <c r="F474" s="3">
        <v>2</v>
      </c>
      <c r="G474" s="2" t="s">
        <v>556</v>
      </c>
      <c r="H474" s="2" t="s">
        <v>540</v>
      </c>
      <c r="I474" s="2" t="s">
        <v>18503</v>
      </c>
      <c r="J474" s="2" t="s">
        <v>2825</v>
      </c>
    </row>
    <row r="475" spans="1:10" ht="15" customHeight="1">
      <c r="A475" s="2" t="s">
        <v>56</v>
      </c>
      <c r="B475" s="2" t="s">
        <v>57</v>
      </c>
      <c r="C475" s="2" t="s">
        <v>254</v>
      </c>
      <c r="D475" s="2" t="s">
        <v>255</v>
      </c>
      <c r="E475" s="3">
        <v>3</v>
      </c>
      <c r="F475" s="3">
        <v>18</v>
      </c>
      <c r="G475" s="2" t="s">
        <v>556</v>
      </c>
      <c r="H475" s="2" t="s">
        <v>800</v>
      </c>
      <c r="I475" s="2" t="s">
        <v>18503</v>
      </c>
      <c r="J475" s="2" t="s">
        <v>2244</v>
      </c>
    </row>
    <row r="476" spans="1:10" ht="15" customHeight="1">
      <c r="A476" s="2" t="s">
        <v>56</v>
      </c>
      <c r="B476" s="2" t="s">
        <v>57</v>
      </c>
      <c r="C476" s="2" t="s">
        <v>214</v>
      </c>
      <c r="D476" s="2" t="s">
        <v>215</v>
      </c>
      <c r="E476" s="3">
        <v>3</v>
      </c>
      <c r="F476" s="3">
        <v>15</v>
      </c>
      <c r="G476" s="2" t="s">
        <v>556</v>
      </c>
      <c r="H476" s="2" t="s">
        <v>751</v>
      </c>
      <c r="I476" s="2" t="s">
        <v>18503</v>
      </c>
      <c r="J476" s="2" t="s">
        <v>2244</v>
      </c>
    </row>
    <row r="477" spans="1:10" ht="15" customHeight="1">
      <c r="A477" s="2" t="s">
        <v>176</v>
      </c>
      <c r="B477" s="2" t="s">
        <v>177</v>
      </c>
      <c r="C477" s="2" t="s">
        <v>478</v>
      </c>
      <c r="D477" s="2" t="s">
        <v>479</v>
      </c>
      <c r="E477" s="3">
        <v>12</v>
      </c>
      <c r="F477" s="3">
        <v>37</v>
      </c>
      <c r="G477" s="2" t="s">
        <v>706</v>
      </c>
      <c r="H477" s="2" t="s">
        <v>1180</v>
      </c>
      <c r="I477" s="2" t="s">
        <v>18503</v>
      </c>
      <c r="J477" s="2" t="s">
        <v>482</v>
      </c>
    </row>
    <row r="478" spans="1:10" ht="15" customHeight="1">
      <c r="A478" s="2" t="s">
        <v>176</v>
      </c>
      <c r="B478" s="2" t="s">
        <v>177</v>
      </c>
      <c r="C478" s="2" t="s">
        <v>370</v>
      </c>
      <c r="D478" s="2" t="s">
        <v>371</v>
      </c>
      <c r="E478" s="3">
        <v>12</v>
      </c>
      <c r="F478" s="3">
        <v>28</v>
      </c>
      <c r="G478" s="2" t="s">
        <v>706</v>
      </c>
      <c r="H478" s="2" t="s">
        <v>884</v>
      </c>
      <c r="I478" s="2" t="s">
        <v>18503</v>
      </c>
      <c r="J478" s="2" t="s">
        <v>482</v>
      </c>
    </row>
    <row r="479" spans="1:10" ht="15" customHeight="1">
      <c r="A479" s="2" t="s">
        <v>176</v>
      </c>
      <c r="B479" s="2" t="s">
        <v>177</v>
      </c>
      <c r="C479" s="2" t="s">
        <v>370</v>
      </c>
      <c r="D479" s="2" t="s">
        <v>371</v>
      </c>
      <c r="E479" s="3">
        <v>12</v>
      </c>
      <c r="F479" s="3">
        <v>28</v>
      </c>
      <c r="G479" s="2" t="s">
        <v>706</v>
      </c>
      <c r="H479" s="2" t="s">
        <v>884</v>
      </c>
      <c r="I479" s="2" t="s">
        <v>18503</v>
      </c>
      <c r="J479" s="2" t="s">
        <v>3914</v>
      </c>
    </row>
    <row r="480" spans="1:10" ht="15" customHeight="1">
      <c r="A480" s="2" t="s">
        <v>176</v>
      </c>
      <c r="B480" s="2" t="s">
        <v>177</v>
      </c>
      <c r="C480" s="2" t="s">
        <v>254</v>
      </c>
      <c r="D480" s="2" t="s">
        <v>255</v>
      </c>
      <c r="E480" s="3">
        <v>12</v>
      </c>
      <c r="F480" s="3">
        <v>18</v>
      </c>
      <c r="G480" s="2" t="s">
        <v>706</v>
      </c>
      <c r="H480" s="2" t="s">
        <v>800</v>
      </c>
      <c r="I480" s="2" t="s">
        <v>18503</v>
      </c>
      <c r="J480" s="2" t="s">
        <v>2478</v>
      </c>
    </row>
    <row r="481" spans="1:10" ht="15" customHeight="1">
      <c r="A481" s="2" t="s">
        <v>176</v>
      </c>
      <c r="B481" s="2" t="s">
        <v>177</v>
      </c>
      <c r="C481" s="2" t="s">
        <v>242</v>
      </c>
      <c r="D481" s="2" t="s">
        <v>243</v>
      </c>
      <c r="E481" s="3">
        <v>12</v>
      </c>
      <c r="F481" s="3">
        <v>17</v>
      </c>
      <c r="G481" s="2" t="s">
        <v>706</v>
      </c>
      <c r="H481" s="2" t="s">
        <v>763</v>
      </c>
      <c r="I481" s="2" t="s">
        <v>18503</v>
      </c>
      <c r="J481" s="2" t="s">
        <v>2478</v>
      </c>
    </row>
    <row r="482" spans="1:10" ht="15" customHeight="1">
      <c r="A482" s="2" t="s">
        <v>176</v>
      </c>
      <c r="B482" s="2" t="s">
        <v>177</v>
      </c>
      <c r="C482" s="2" t="s">
        <v>192</v>
      </c>
      <c r="D482" s="2" t="s">
        <v>193</v>
      </c>
      <c r="E482" s="3">
        <v>12</v>
      </c>
      <c r="F482" s="3">
        <v>13</v>
      </c>
      <c r="G482" s="2" t="s">
        <v>706</v>
      </c>
      <c r="H482" s="2" t="s">
        <v>731</v>
      </c>
      <c r="I482" s="2" t="s">
        <v>18503</v>
      </c>
      <c r="J482" s="2" t="s">
        <v>2478</v>
      </c>
    </row>
    <row r="483" spans="1:10" ht="15" customHeight="1">
      <c r="A483" s="2" t="s">
        <v>176</v>
      </c>
      <c r="B483" s="2" t="s">
        <v>177</v>
      </c>
      <c r="C483" s="2" t="s">
        <v>165</v>
      </c>
      <c r="D483" s="2" t="s">
        <v>166</v>
      </c>
      <c r="E483" s="3">
        <v>12</v>
      </c>
      <c r="F483" s="3">
        <v>11</v>
      </c>
      <c r="G483" s="2" t="s">
        <v>706</v>
      </c>
      <c r="H483" s="2" t="s">
        <v>693</v>
      </c>
      <c r="I483" s="2" t="s">
        <v>18503</v>
      </c>
      <c r="J483" s="2" t="s">
        <v>2478</v>
      </c>
    </row>
    <row r="484" spans="1:10" ht="15" customHeight="1">
      <c r="A484" s="2" t="s">
        <v>176</v>
      </c>
      <c r="B484" s="2" t="s">
        <v>177</v>
      </c>
      <c r="C484" s="2" t="s">
        <v>151</v>
      </c>
      <c r="D484" s="2" t="s">
        <v>152</v>
      </c>
      <c r="E484" s="3">
        <v>12</v>
      </c>
      <c r="F484" s="3">
        <v>10</v>
      </c>
      <c r="G484" s="2" t="s">
        <v>706</v>
      </c>
      <c r="H484" s="2" t="s">
        <v>683</v>
      </c>
      <c r="I484" s="2" t="s">
        <v>18503</v>
      </c>
      <c r="J484" s="2" t="s">
        <v>2478</v>
      </c>
    </row>
    <row r="485" spans="1:10" ht="15" customHeight="1">
      <c r="A485" s="2" t="s">
        <v>176</v>
      </c>
      <c r="B485" s="2" t="s">
        <v>177</v>
      </c>
      <c r="C485" s="2" t="s">
        <v>123</v>
      </c>
      <c r="D485" s="2" t="s">
        <v>124</v>
      </c>
      <c r="E485" s="3">
        <v>12</v>
      </c>
      <c r="F485" s="3">
        <v>8</v>
      </c>
      <c r="G485" s="2" t="s">
        <v>706</v>
      </c>
      <c r="H485" s="2" t="s">
        <v>632</v>
      </c>
      <c r="I485" s="2" t="s">
        <v>18503</v>
      </c>
      <c r="J485" s="2" t="s">
        <v>2478</v>
      </c>
    </row>
    <row r="486" spans="1:10" ht="15" customHeight="1">
      <c r="A486" s="2" t="s">
        <v>176</v>
      </c>
      <c r="B486" s="2" t="s">
        <v>177</v>
      </c>
      <c r="C486" s="2" t="s">
        <v>24</v>
      </c>
      <c r="D486" s="2" t="s">
        <v>25</v>
      </c>
      <c r="E486" s="3">
        <v>12</v>
      </c>
      <c r="F486" s="3">
        <v>1</v>
      </c>
      <c r="G486" s="2" t="s">
        <v>706</v>
      </c>
      <c r="H486" s="2" t="s">
        <v>504</v>
      </c>
      <c r="I486" s="2" t="s">
        <v>18503</v>
      </c>
      <c r="J486" s="2" t="s">
        <v>2478</v>
      </c>
    </row>
    <row r="487" spans="1:10" ht="15" customHeight="1">
      <c r="A487" s="2" t="s">
        <v>176</v>
      </c>
      <c r="B487" s="2" t="s">
        <v>177</v>
      </c>
      <c r="C487" s="2" t="s">
        <v>242</v>
      </c>
      <c r="D487" s="2" t="s">
        <v>243</v>
      </c>
      <c r="E487" s="3">
        <v>12</v>
      </c>
      <c r="F487" s="3">
        <v>17</v>
      </c>
      <c r="G487" s="2" t="s">
        <v>706</v>
      </c>
      <c r="H487" s="2" t="s">
        <v>763</v>
      </c>
      <c r="I487" s="2" t="s">
        <v>18503</v>
      </c>
      <c r="J487" s="2" t="s">
        <v>1101</v>
      </c>
    </row>
    <row r="488" spans="1:10" ht="15" customHeight="1">
      <c r="A488" s="2" t="s">
        <v>176</v>
      </c>
      <c r="B488" s="2" t="s">
        <v>177</v>
      </c>
      <c r="C488" s="2" t="s">
        <v>370</v>
      </c>
      <c r="D488" s="2" t="s">
        <v>371</v>
      </c>
      <c r="E488" s="3">
        <v>12</v>
      </c>
      <c r="F488" s="3">
        <v>28</v>
      </c>
      <c r="G488" s="2" t="s">
        <v>706</v>
      </c>
      <c r="H488" s="2" t="s">
        <v>884</v>
      </c>
      <c r="I488" s="2" t="s">
        <v>18503</v>
      </c>
      <c r="J488" s="2" t="s">
        <v>2399</v>
      </c>
    </row>
    <row r="489" spans="1:10" ht="15" customHeight="1">
      <c r="A489" s="2" t="s">
        <v>176</v>
      </c>
      <c r="B489" s="2" t="s">
        <v>177</v>
      </c>
      <c r="C489" s="2" t="s">
        <v>254</v>
      </c>
      <c r="D489" s="2" t="s">
        <v>255</v>
      </c>
      <c r="E489" s="3">
        <v>12</v>
      </c>
      <c r="F489" s="3">
        <v>18</v>
      </c>
      <c r="G489" s="2" t="s">
        <v>706</v>
      </c>
      <c r="H489" s="2" t="s">
        <v>800</v>
      </c>
      <c r="I489" s="2" t="s">
        <v>18503</v>
      </c>
      <c r="J489" s="2" t="s">
        <v>2399</v>
      </c>
    </row>
    <row r="490" spans="1:10" ht="15" customHeight="1">
      <c r="A490" s="2" t="s">
        <v>176</v>
      </c>
      <c r="B490" s="2" t="s">
        <v>177</v>
      </c>
      <c r="C490" s="2" t="s">
        <v>228</v>
      </c>
      <c r="D490" s="2" t="s">
        <v>229</v>
      </c>
      <c r="E490" s="3">
        <v>12</v>
      </c>
      <c r="F490" s="3">
        <v>16</v>
      </c>
      <c r="G490" s="2" t="s">
        <v>706</v>
      </c>
      <c r="H490" s="2" t="s">
        <v>759</v>
      </c>
      <c r="I490" s="2" t="s">
        <v>18503</v>
      </c>
      <c r="J490" s="2" t="s">
        <v>2399</v>
      </c>
    </row>
    <row r="491" spans="1:10" ht="15" customHeight="1">
      <c r="A491" s="2" t="s">
        <v>176</v>
      </c>
      <c r="B491" s="2" t="s">
        <v>177</v>
      </c>
      <c r="C491" s="2" t="s">
        <v>112</v>
      </c>
      <c r="D491" s="2" t="s">
        <v>113</v>
      </c>
      <c r="E491" s="3">
        <v>12</v>
      </c>
      <c r="F491" s="3">
        <v>7</v>
      </c>
      <c r="G491" s="2" t="s">
        <v>706</v>
      </c>
      <c r="H491" s="2" t="s">
        <v>604</v>
      </c>
      <c r="I491" s="2" t="s">
        <v>18503</v>
      </c>
      <c r="J491" s="2" t="s">
        <v>2399</v>
      </c>
    </row>
    <row r="492" spans="1:10" ht="15" customHeight="1">
      <c r="A492" s="2" t="s">
        <v>176</v>
      </c>
      <c r="B492" s="2" t="s">
        <v>177</v>
      </c>
      <c r="C492" s="2" t="s">
        <v>303</v>
      </c>
      <c r="D492" s="2" t="s">
        <v>304</v>
      </c>
      <c r="E492" s="3">
        <v>12</v>
      </c>
      <c r="F492" s="3">
        <v>22</v>
      </c>
      <c r="G492" s="2" t="s">
        <v>706</v>
      </c>
      <c r="H492" s="2" t="s">
        <v>835</v>
      </c>
      <c r="I492" s="2" t="s">
        <v>18503</v>
      </c>
      <c r="J492" s="2" t="s">
        <v>3916</v>
      </c>
    </row>
    <row r="493" spans="1:10" ht="15" customHeight="1">
      <c r="A493" s="2" t="s">
        <v>176</v>
      </c>
      <c r="B493" s="2" t="s">
        <v>177</v>
      </c>
      <c r="C493" s="2" t="s">
        <v>41</v>
      </c>
      <c r="D493" s="2" t="s">
        <v>42</v>
      </c>
      <c r="E493" s="3">
        <v>12</v>
      </c>
      <c r="F493" s="3">
        <v>2</v>
      </c>
      <c r="G493" s="2" t="s">
        <v>706</v>
      </c>
      <c r="H493" s="2" t="s">
        <v>540</v>
      </c>
      <c r="I493" s="2" t="s">
        <v>18503</v>
      </c>
      <c r="J493" s="2" t="s">
        <v>2825</v>
      </c>
    </row>
    <row r="494" spans="1:10" ht="15" customHeight="1">
      <c r="A494" s="2" t="s">
        <v>176</v>
      </c>
      <c r="B494" s="2" t="s">
        <v>177</v>
      </c>
      <c r="C494" s="2" t="s">
        <v>56</v>
      </c>
      <c r="D494" s="2" t="s">
        <v>57</v>
      </c>
      <c r="E494" s="3">
        <v>12</v>
      </c>
      <c r="F494" s="3">
        <v>3</v>
      </c>
      <c r="G494" s="2" t="s">
        <v>706</v>
      </c>
      <c r="H494" s="2" t="s">
        <v>556</v>
      </c>
      <c r="I494" s="2" t="s">
        <v>18503</v>
      </c>
      <c r="J494" s="2" t="s">
        <v>2825</v>
      </c>
    </row>
    <row r="495" spans="1:10" ht="15" customHeight="1">
      <c r="A495" s="2" t="s">
        <v>176</v>
      </c>
      <c r="B495" s="2" t="s">
        <v>177</v>
      </c>
      <c r="C495" s="2" t="s">
        <v>254</v>
      </c>
      <c r="D495" s="2" t="s">
        <v>255</v>
      </c>
      <c r="E495" s="3">
        <v>12</v>
      </c>
      <c r="F495" s="3">
        <v>18</v>
      </c>
      <c r="G495" s="2" t="s">
        <v>706</v>
      </c>
      <c r="H495" s="2" t="s">
        <v>800</v>
      </c>
      <c r="I495" s="2" t="s">
        <v>18503</v>
      </c>
      <c r="J495" s="2" t="s">
        <v>2825</v>
      </c>
    </row>
    <row r="496" spans="1:10" ht="15" customHeight="1">
      <c r="A496" s="2" t="s">
        <v>56</v>
      </c>
      <c r="B496" s="2" t="s">
        <v>57</v>
      </c>
      <c r="C496" s="2" t="s">
        <v>41</v>
      </c>
      <c r="D496" s="2" t="s">
        <v>42</v>
      </c>
      <c r="E496" s="3">
        <v>3</v>
      </c>
      <c r="F496" s="3">
        <v>2</v>
      </c>
      <c r="G496" s="2" t="s">
        <v>556</v>
      </c>
      <c r="H496" s="2" t="s">
        <v>540</v>
      </c>
      <c r="I496" s="2" t="s">
        <v>18503</v>
      </c>
      <c r="J496" s="2" t="s">
        <v>2244</v>
      </c>
    </row>
    <row r="497" spans="1:10" ht="15" customHeight="1">
      <c r="A497" s="2" t="s">
        <v>56</v>
      </c>
      <c r="B497" s="2" t="s">
        <v>57</v>
      </c>
      <c r="C497" s="2" t="s">
        <v>407</v>
      </c>
      <c r="D497" s="2" t="s">
        <v>408</v>
      </c>
      <c r="E497" s="3">
        <v>3</v>
      </c>
      <c r="F497" s="3">
        <v>31</v>
      </c>
      <c r="G497" s="2" t="s">
        <v>556</v>
      </c>
      <c r="H497" s="2" t="s">
        <v>913</v>
      </c>
      <c r="I497" s="2" t="s">
        <v>18503</v>
      </c>
      <c r="J497" s="2" t="s">
        <v>2461</v>
      </c>
    </row>
    <row r="498" spans="1:10" ht="15" customHeight="1">
      <c r="A498" s="2" t="s">
        <v>56</v>
      </c>
      <c r="B498" s="2" t="s">
        <v>57</v>
      </c>
      <c r="C498" s="2" t="s">
        <v>330</v>
      </c>
      <c r="D498" s="2" t="s">
        <v>331</v>
      </c>
      <c r="E498" s="3">
        <v>3</v>
      </c>
      <c r="F498" s="3">
        <v>24</v>
      </c>
      <c r="G498" s="2" t="s">
        <v>556</v>
      </c>
      <c r="H498" s="2" t="s">
        <v>842</v>
      </c>
      <c r="I498" s="2" t="s">
        <v>18503</v>
      </c>
      <c r="J498" s="2" t="s">
        <v>2461</v>
      </c>
    </row>
    <row r="499" spans="1:10" ht="15" customHeight="1">
      <c r="A499" s="2" t="s">
        <v>56</v>
      </c>
      <c r="B499" s="2" t="s">
        <v>57</v>
      </c>
      <c r="C499" s="2" t="s">
        <v>303</v>
      </c>
      <c r="D499" s="2" t="s">
        <v>304</v>
      </c>
      <c r="E499" s="3">
        <v>3</v>
      </c>
      <c r="F499" s="3">
        <v>22</v>
      </c>
      <c r="G499" s="2" t="s">
        <v>556</v>
      </c>
      <c r="H499" s="2" t="s">
        <v>835</v>
      </c>
      <c r="I499" s="2" t="s">
        <v>18503</v>
      </c>
      <c r="J499" s="2" t="s">
        <v>2461</v>
      </c>
    </row>
    <row r="500" spans="1:10" ht="15" customHeight="1">
      <c r="A500" s="2" t="s">
        <v>56</v>
      </c>
      <c r="B500" s="2" t="s">
        <v>57</v>
      </c>
      <c r="C500" s="2" t="s">
        <v>254</v>
      </c>
      <c r="D500" s="2" t="s">
        <v>255</v>
      </c>
      <c r="E500" s="3">
        <v>3</v>
      </c>
      <c r="F500" s="3">
        <v>18</v>
      </c>
      <c r="G500" s="2" t="s">
        <v>556</v>
      </c>
      <c r="H500" s="2" t="s">
        <v>800</v>
      </c>
      <c r="I500" s="2" t="s">
        <v>18503</v>
      </c>
      <c r="J500" s="2" t="s">
        <v>2461</v>
      </c>
    </row>
    <row r="501" spans="1:10" ht="15" customHeight="1">
      <c r="A501" s="2" t="s">
        <v>56</v>
      </c>
      <c r="B501" s="2" t="s">
        <v>57</v>
      </c>
      <c r="C501" s="2" t="s">
        <v>242</v>
      </c>
      <c r="D501" s="2" t="s">
        <v>243</v>
      </c>
      <c r="E501" s="3">
        <v>3</v>
      </c>
      <c r="F501" s="3">
        <v>17</v>
      </c>
      <c r="G501" s="2" t="s">
        <v>556</v>
      </c>
      <c r="H501" s="2" t="s">
        <v>763</v>
      </c>
      <c r="I501" s="2" t="s">
        <v>18503</v>
      </c>
      <c r="J501" s="2" t="s">
        <v>2461</v>
      </c>
    </row>
    <row r="502" spans="1:10" ht="15" customHeight="1">
      <c r="A502" s="2" t="s">
        <v>56</v>
      </c>
      <c r="B502" s="2" t="s">
        <v>57</v>
      </c>
      <c r="C502" s="2" t="s">
        <v>228</v>
      </c>
      <c r="D502" s="2" t="s">
        <v>229</v>
      </c>
      <c r="E502" s="3">
        <v>3</v>
      </c>
      <c r="F502" s="3">
        <v>16</v>
      </c>
      <c r="G502" s="2" t="s">
        <v>556</v>
      </c>
      <c r="H502" s="2" t="s">
        <v>759</v>
      </c>
      <c r="I502" s="2" t="s">
        <v>18503</v>
      </c>
      <c r="J502" s="2" t="s">
        <v>2461</v>
      </c>
    </row>
    <row r="503" spans="1:10" ht="15" customHeight="1">
      <c r="A503" s="2" t="s">
        <v>228</v>
      </c>
      <c r="B503" s="2" t="s">
        <v>229</v>
      </c>
      <c r="C503" s="2" t="s">
        <v>98</v>
      </c>
      <c r="D503" s="2" t="s">
        <v>99</v>
      </c>
      <c r="E503" s="3">
        <v>16</v>
      </c>
      <c r="F503" s="3">
        <v>6</v>
      </c>
      <c r="G503" s="2" t="s">
        <v>759</v>
      </c>
      <c r="H503" s="2" t="s">
        <v>592</v>
      </c>
      <c r="I503" s="2" t="s">
        <v>18503</v>
      </c>
      <c r="J503" s="2" t="s">
        <v>2461</v>
      </c>
    </row>
    <row r="504" spans="1:10" ht="15" customHeight="1">
      <c r="A504" s="2" t="s">
        <v>56</v>
      </c>
      <c r="B504" s="2" t="s">
        <v>57</v>
      </c>
      <c r="C504" s="2" t="s">
        <v>176</v>
      </c>
      <c r="D504" s="2" t="s">
        <v>177</v>
      </c>
      <c r="E504" s="3">
        <v>3</v>
      </c>
      <c r="F504" s="3">
        <v>12</v>
      </c>
      <c r="G504" s="2" t="s">
        <v>556</v>
      </c>
      <c r="H504" s="2" t="s">
        <v>706</v>
      </c>
      <c r="I504" s="2" t="s">
        <v>18503</v>
      </c>
      <c r="J504" s="2" t="s">
        <v>2461</v>
      </c>
    </row>
    <row r="505" spans="1:10" ht="15" customHeight="1">
      <c r="A505" s="2" t="s">
        <v>56</v>
      </c>
      <c r="B505" s="2" t="s">
        <v>57</v>
      </c>
      <c r="C505" s="2" t="s">
        <v>123</v>
      </c>
      <c r="D505" s="2" t="s">
        <v>124</v>
      </c>
      <c r="E505" s="3">
        <v>3</v>
      </c>
      <c r="F505" s="3">
        <v>8</v>
      </c>
      <c r="G505" s="2" t="s">
        <v>556</v>
      </c>
      <c r="H505" s="2" t="s">
        <v>632</v>
      </c>
      <c r="I505" s="2" t="s">
        <v>18503</v>
      </c>
      <c r="J505" s="2" t="s">
        <v>2461</v>
      </c>
    </row>
    <row r="506" spans="1:10" ht="15" customHeight="1">
      <c r="A506" s="2" t="s">
        <v>56</v>
      </c>
      <c r="B506" s="2" t="s">
        <v>57</v>
      </c>
      <c r="C506" s="2" t="s">
        <v>112</v>
      </c>
      <c r="D506" s="2" t="s">
        <v>113</v>
      </c>
      <c r="E506" s="3">
        <v>3</v>
      </c>
      <c r="F506" s="3">
        <v>7</v>
      </c>
      <c r="G506" s="2" t="s">
        <v>556</v>
      </c>
      <c r="H506" s="2" t="s">
        <v>604</v>
      </c>
      <c r="I506" s="2" t="s">
        <v>18503</v>
      </c>
      <c r="J506" s="2" t="s">
        <v>2461</v>
      </c>
    </row>
    <row r="507" spans="1:10" ht="15" customHeight="1">
      <c r="A507" s="2" t="s">
        <v>56</v>
      </c>
      <c r="B507" s="2" t="s">
        <v>57</v>
      </c>
      <c r="C507" s="2" t="s">
        <v>98</v>
      </c>
      <c r="D507" s="2" t="s">
        <v>99</v>
      </c>
      <c r="E507" s="3">
        <v>3</v>
      </c>
      <c r="F507" s="3">
        <v>6</v>
      </c>
      <c r="G507" s="2" t="s">
        <v>556</v>
      </c>
      <c r="H507" s="2" t="s">
        <v>592</v>
      </c>
      <c r="I507" s="2" t="s">
        <v>18503</v>
      </c>
      <c r="J507" s="2" t="s">
        <v>2461</v>
      </c>
    </row>
    <row r="508" spans="1:10" ht="15" customHeight="1">
      <c r="A508" s="2" t="s">
        <v>56</v>
      </c>
      <c r="B508" s="2" t="s">
        <v>57</v>
      </c>
      <c r="C508" s="2" t="s">
        <v>70</v>
      </c>
      <c r="D508" s="2" t="s">
        <v>71</v>
      </c>
      <c r="E508" s="3">
        <v>3</v>
      </c>
      <c r="F508" s="3">
        <v>4</v>
      </c>
      <c r="G508" s="2" t="s">
        <v>556</v>
      </c>
      <c r="H508" s="2" t="s">
        <v>562</v>
      </c>
      <c r="I508" s="2" t="s">
        <v>18503</v>
      </c>
      <c r="J508" s="2" t="s">
        <v>2461</v>
      </c>
    </row>
    <row r="509" spans="1:10" ht="15" customHeight="1">
      <c r="A509" s="2" t="s">
        <v>56</v>
      </c>
      <c r="B509" s="2" t="s">
        <v>57</v>
      </c>
      <c r="C509" s="2" t="s">
        <v>41</v>
      </c>
      <c r="D509" s="2" t="s">
        <v>42</v>
      </c>
      <c r="E509" s="3">
        <v>3</v>
      </c>
      <c r="F509" s="3">
        <v>2</v>
      </c>
      <c r="G509" s="2" t="s">
        <v>556</v>
      </c>
      <c r="H509" s="2" t="s">
        <v>540</v>
      </c>
      <c r="I509" s="2" t="s">
        <v>18503</v>
      </c>
      <c r="J509" s="2" t="s">
        <v>2461</v>
      </c>
    </row>
    <row r="510" spans="1:10" ht="15" customHeight="1">
      <c r="A510" s="2" t="s">
        <v>478</v>
      </c>
      <c r="B510" s="2" t="s">
        <v>479</v>
      </c>
      <c r="C510" s="2" t="s">
        <v>370</v>
      </c>
      <c r="D510" s="2" t="s">
        <v>371</v>
      </c>
      <c r="E510" s="3">
        <v>37</v>
      </c>
      <c r="F510" s="3">
        <v>28</v>
      </c>
      <c r="G510" s="2" t="s">
        <v>1180</v>
      </c>
      <c r="H510" s="2" t="s">
        <v>884</v>
      </c>
      <c r="I510" s="2" t="s">
        <v>18503</v>
      </c>
      <c r="J510" s="2" t="s">
        <v>482</v>
      </c>
    </row>
    <row r="511" spans="1:10" ht="15" customHeight="1">
      <c r="A511" s="2" t="s">
        <v>478</v>
      </c>
      <c r="B511" s="2" t="s">
        <v>479</v>
      </c>
      <c r="C511" s="2" t="s">
        <v>176</v>
      </c>
      <c r="D511" s="2" t="s">
        <v>177</v>
      </c>
      <c r="E511" s="3">
        <v>37</v>
      </c>
      <c r="F511" s="3">
        <v>12</v>
      </c>
      <c r="G511" s="2" t="s">
        <v>1180</v>
      </c>
      <c r="H511" s="2" t="s">
        <v>706</v>
      </c>
      <c r="I511" s="2" t="s">
        <v>18503</v>
      </c>
      <c r="J511" s="2" t="s">
        <v>482</v>
      </c>
    </row>
    <row r="512" spans="1:10" ht="15" customHeight="1">
      <c r="A512" s="2" t="s">
        <v>56</v>
      </c>
      <c r="B512" s="2" t="s">
        <v>57</v>
      </c>
      <c r="C512" s="2" t="s">
        <v>136</v>
      </c>
      <c r="D512" s="2" t="s">
        <v>137</v>
      </c>
      <c r="E512" s="3">
        <v>3</v>
      </c>
      <c r="F512" s="3">
        <v>9</v>
      </c>
      <c r="G512" s="2" t="s">
        <v>556</v>
      </c>
      <c r="H512" s="2" t="s">
        <v>659</v>
      </c>
      <c r="I512" s="2" t="s">
        <v>18503</v>
      </c>
      <c r="J512" s="2" t="s">
        <v>2461</v>
      </c>
    </row>
    <row r="513" spans="1:10" ht="15" customHeight="1">
      <c r="A513" s="2" t="s">
        <v>254</v>
      </c>
      <c r="B513" s="2" t="s">
        <v>255</v>
      </c>
      <c r="C513" s="2" t="s">
        <v>41</v>
      </c>
      <c r="D513" s="2" t="s">
        <v>42</v>
      </c>
      <c r="E513" s="3">
        <v>18</v>
      </c>
      <c r="F513" s="3">
        <v>2</v>
      </c>
      <c r="G513" s="2" t="s">
        <v>800</v>
      </c>
      <c r="H513" s="2" t="s">
        <v>540</v>
      </c>
      <c r="I513" s="2" t="s">
        <v>18503</v>
      </c>
      <c r="J513" s="2" t="s">
        <v>3785</v>
      </c>
    </row>
    <row r="514" spans="1:10" ht="15" customHeight="1">
      <c r="A514" s="2" t="s">
        <v>228</v>
      </c>
      <c r="B514" s="2" t="s">
        <v>229</v>
      </c>
      <c r="C514" s="2" t="s">
        <v>112</v>
      </c>
      <c r="D514" s="2" t="s">
        <v>113</v>
      </c>
      <c r="E514" s="3">
        <v>16</v>
      </c>
      <c r="F514" s="3">
        <v>7</v>
      </c>
      <c r="G514" s="2" t="s">
        <v>759</v>
      </c>
      <c r="H514" s="2" t="s">
        <v>604</v>
      </c>
      <c r="I514" s="2" t="s">
        <v>18503</v>
      </c>
      <c r="J514" s="2" t="s">
        <v>2461</v>
      </c>
    </row>
    <row r="515" spans="1:10" ht="15" customHeight="1">
      <c r="A515" s="2" t="s">
        <v>228</v>
      </c>
      <c r="B515" s="2" t="s">
        <v>229</v>
      </c>
      <c r="C515" s="2" t="s">
        <v>136</v>
      </c>
      <c r="D515" s="2" t="s">
        <v>137</v>
      </c>
      <c r="E515" s="3">
        <v>16</v>
      </c>
      <c r="F515" s="3">
        <v>9</v>
      </c>
      <c r="G515" s="2" t="s">
        <v>759</v>
      </c>
      <c r="H515" s="2" t="s">
        <v>659</v>
      </c>
      <c r="I515" s="2" t="s">
        <v>18503</v>
      </c>
      <c r="J515" s="2" t="s">
        <v>2461</v>
      </c>
    </row>
    <row r="516" spans="1:10" ht="15" customHeight="1">
      <c r="A516" s="2" t="s">
        <v>136</v>
      </c>
      <c r="B516" s="2" t="s">
        <v>137</v>
      </c>
      <c r="C516" s="2" t="s">
        <v>98</v>
      </c>
      <c r="D516" s="2" t="s">
        <v>99</v>
      </c>
      <c r="E516" s="3">
        <v>9</v>
      </c>
      <c r="F516" s="3">
        <v>6</v>
      </c>
      <c r="G516" s="2" t="s">
        <v>659</v>
      </c>
      <c r="H516" s="2" t="s">
        <v>592</v>
      </c>
      <c r="I516" s="2" t="s">
        <v>18503</v>
      </c>
      <c r="J516" s="2" t="s">
        <v>2461</v>
      </c>
    </row>
    <row r="517" spans="1:10" ht="15" customHeight="1">
      <c r="A517" s="2" t="s">
        <v>136</v>
      </c>
      <c r="B517" s="2" t="s">
        <v>137</v>
      </c>
      <c r="C517" s="2" t="s">
        <v>112</v>
      </c>
      <c r="D517" s="2" t="s">
        <v>113</v>
      </c>
      <c r="E517" s="3">
        <v>9</v>
      </c>
      <c r="F517" s="3">
        <v>7</v>
      </c>
      <c r="G517" s="2" t="s">
        <v>659</v>
      </c>
      <c r="H517" s="2" t="s">
        <v>604</v>
      </c>
      <c r="I517" s="2" t="s">
        <v>18503</v>
      </c>
      <c r="J517" s="2" t="s">
        <v>2461</v>
      </c>
    </row>
    <row r="518" spans="1:10" ht="15" customHeight="1">
      <c r="A518" s="2" t="s">
        <v>136</v>
      </c>
      <c r="B518" s="2" t="s">
        <v>137</v>
      </c>
      <c r="C518" s="2" t="s">
        <v>123</v>
      </c>
      <c r="D518" s="2" t="s">
        <v>124</v>
      </c>
      <c r="E518" s="3">
        <v>9</v>
      </c>
      <c r="F518" s="3">
        <v>8</v>
      </c>
      <c r="G518" s="2" t="s">
        <v>659</v>
      </c>
      <c r="H518" s="2" t="s">
        <v>632</v>
      </c>
      <c r="I518" s="2" t="s">
        <v>18503</v>
      </c>
      <c r="J518" s="2" t="s">
        <v>2461</v>
      </c>
    </row>
    <row r="519" spans="1:10" ht="15" customHeight="1">
      <c r="A519" s="2" t="s">
        <v>136</v>
      </c>
      <c r="B519" s="2" t="s">
        <v>137</v>
      </c>
      <c r="C519" s="2" t="s">
        <v>176</v>
      </c>
      <c r="D519" s="2" t="s">
        <v>177</v>
      </c>
      <c r="E519" s="3">
        <v>9</v>
      </c>
      <c r="F519" s="3">
        <v>12</v>
      </c>
      <c r="G519" s="2" t="s">
        <v>659</v>
      </c>
      <c r="H519" s="2" t="s">
        <v>706</v>
      </c>
      <c r="I519" s="2" t="s">
        <v>18503</v>
      </c>
      <c r="J519" s="2" t="s">
        <v>2461</v>
      </c>
    </row>
    <row r="520" spans="1:10" ht="15" customHeight="1">
      <c r="A520" s="2" t="s">
        <v>136</v>
      </c>
      <c r="B520" s="2" t="s">
        <v>137</v>
      </c>
      <c r="C520" s="2" t="s">
        <v>228</v>
      </c>
      <c r="D520" s="2" t="s">
        <v>229</v>
      </c>
      <c r="E520" s="3">
        <v>9</v>
      </c>
      <c r="F520" s="3">
        <v>16</v>
      </c>
      <c r="G520" s="2" t="s">
        <v>659</v>
      </c>
      <c r="H520" s="2" t="s">
        <v>759</v>
      </c>
      <c r="I520" s="2" t="s">
        <v>18503</v>
      </c>
      <c r="J520" s="2" t="s">
        <v>2461</v>
      </c>
    </row>
    <row r="521" spans="1:10" ht="15" customHeight="1">
      <c r="A521" s="2" t="s">
        <v>136</v>
      </c>
      <c r="B521" s="2" t="s">
        <v>137</v>
      </c>
      <c r="C521" s="2" t="s">
        <v>242</v>
      </c>
      <c r="D521" s="2" t="s">
        <v>243</v>
      </c>
      <c r="E521" s="3">
        <v>9</v>
      </c>
      <c r="F521" s="3">
        <v>17</v>
      </c>
      <c r="G521" s="2" t="s">
        <v>659</v>
      </c>
      <c r="H521" s="2" t="s">
        <v>763</v>
      </c>
      <c r="I521" s="2" t="s">
        <v>18503</v>
      </c>
      <c r="J521" s="2" t="s">
        <v>2461</v>
      </c>
    </row>
    <row r="522" spans="1:10" ht="15" customHeight="1">
      <c r="A522" s="2" t="s">
        <v>136</v>
      </c>
      <c r="B522" s="2" t="s">
        <v>137</v>
      </c>
      <c r="C522" s="2" t="s">
        <v>254</v>
      </c>
      <c r="D522" s="2" t="s">
        <v>255</v>
      </c>
      <c r="E522" s="3">
        <v>9</v>
      </c>
      <c r="F522" s="3">
        <v>18</v>
      </c>
      <c r="G522" s="2" t="s">
        <v>659</v>
      </c>
      <c r="H522" s="2" t="s">
        <v>800</v>
      </c>
      <c r="I522" s="2" t="s">
        <v>18503</v>
      </c>
      <c r="J522" s="2" t="s">
        <v>2461</v>
      </c>
    </row>
    <row r="523" spans="1:10" ht="15" customHeight="1">
      <c r="A523" s="2" t="s">
        <v>136</v>
      </c>
      <c r="B523" s="2" t="s">
        <v>137</v>
      </c>
      <c r="C523" s="2" t="s">
        <v>303</v>
      </c>
      <c r="D523" s="2" t="s">
        <v>304</v>
      </c>
      <c r="E523" s="3">
        <v>9</v>
      </c>
      <c r="F523" s="3">
        <v>22</v>
      </c>
      <c r="G523" s="2" t="s">
        <v>659</v>
      </c>
      <c r="H523" s="2" t="s">
        <v>835</v>
      </c>
      <c r="I523" s="2" t="s">
        <v>18503</v>
      </c>
      <c r="J523" s="2" t="s">
        <v>2461</v>
      </c>
    </row>
    <row r="524" spans="1:10" ht="15" customHeight="1">
      <c r="A524" s="2" t="s">
        <v>136</v>
      </c>
      <c r="B524" s="2" t="s">
        <v>137</v>
      </c>
      <c r="C524" s="2" t="s">
        <v>330</v>
      </c>
      <c r="D524" s="2" t="s">
        <v>331</v>
      </c>
      <c r="E524" s="3">
        <v>9</v>
      </c>
      <c r="F524" s="3">
        <v>24</v>
      </c>
      <c r="G524" s="2" t="s">
        <v>659</v>
      </c>
      <c r="H524" s="2" t="s">
        <v>842</v>
      </c>
      <c r="I524" s="2" t="s">
        <v>18503</v>
      </c>
      <c r="J524" s="2" t="s">
        <v>2461</v>
      </c>
    </row>
    <row r="525" spans="1:10" ht="15" customHeight="1">
      <c r="A525" s="2" t="s">
        <v>136</v>
      </c>
      <c r="B525" s="2" t="s">
        <v>137</v>
      </c>
      <c r="C525" s="2" t="s">
        <v>407</v>
      </c>
      <c r="D525" s="2" t="s">
        <v>408</v>
      </c>
      <c r="E525" s="3">
        <v>9</v>
      </c>
      <c r="F525" s="3">
        <v>31</v>
      </c>
      <c r="G525" s="2" t="s">
        <v>659</v>
      </c>
      <c r="H525" s="2" t="s">
        <v>913</v>
      </c>
      <c r="I525" s="2" t="s">
        <v>18503</v>
      </c>
      <c r="J525" s="2" t="s">
        <v>2461</v>
      </c>
    </row>
    <row r="526" spans="1:10" ht="15" customHeight="1">
      <c r="A526" s="2" t="s">
        <v>242</v>
      </c>
      <c r="B526" s="2" t="s">
        <v>243</v>
      </c>
      <c r="C526" s="2" t="s">
        <v>254</v>
      </c>
      <c r="D526" s="2" t="s">
        <v>255</v>
      </c>
      <c r="E526" s="3">
        <v>17</v>
      </c>
      <c r="F526" s="3">
        <v>18</v>
      </c>
      <c r="G526" s="2" t="s">
        <v>763</v>
      </c>
      <c r="H526" s="2" t="s">
        <v>800</v>
      </c>
      <c r="I526" s="2" t="s">
        <v>18503</v>
      </c>
      <c r="J526" s="2" t="s">
        <v>2478</v>
      </c>
    </row>
    <row r="527" spans="1:10" ht="15" customHeight="1">
      <c r="A527" s="2" t="s">
        <v>242</v>
      </c>
      <c r="B527" s="2" t="s">
        <v>243</v>
      </c>
      <c r="C527" s="2" t="s">
        <v>192</v>
      </c>
      <c r="D527" s="2" t="s">
        <v>193</v>
      </c>
      <c r="E527" s="3">
        <v>17</v>
      </c>
      <c r="F527" s="3">
        <v>13</v>
      </c>
      <c r="G527" s="2" t="s">
        <v>763</v>
      </c>
      <c r="H527" s="2" t="s">
        <v>731</v>
      </c>
      <c r="I527" s="2" t="s">
        <v>18503</v>
      </c>
      <c r="J527" s="2" t="s">
        <v>2478</v>
      </c>
    </row>
    <row r="528" spans="1:10" ht="15" customHeight="1">
      <c r="A528" s="2" t="s">
        <v>242</v>
      </c>
      <c r="B528" s="2" t="s">
        <v>243</v>
      </c>
      <c r="C528" s="2" t="s">
        <v>176</v>
      </c>
      <c r="D528" s="2" t="s">
        <v>177</v>
      </c>
      <c r="E528" s="3">
        <v>17</v>
      </c>
      <c r="F528" s="3">
        <v>12</v>
      </c>
      <c r="G528" s="2" t="s">
        <v>763</v>
      </c>
      <c r="H528" s="2" t="s">
        <v>706</v>
      </c>
      <c r="I528" s="2" t="s">
        <v>18503</v>
      </c>
      <c r="J528" s="2" t="s">
        <v>2478</v>
      </c>
    </row>
    <row r="529" spans="1:10" ht="15" customHeight="1">
      <c r="A529" s="2" t="s">
        <v>242</v>
      </c>
      <c r="B529" s="2" t="s">
        <v>243</v>
      </c>
      <c r="C529" s="2" t="s">
        <v>165</v>
      </c>
      <c r="D529" s="2" t="s">
        <v>166</v>
      </c>
      <c r="E529" s="3">
        <v>17</v>
      </c>
      <c r="F529" s="3">
        <v>11</v>
      </c>
      <c r="G529" s="2" t="s">
        <v>763</v>
      </c>
      <c r="H529" s="2" t="s">
        <v>693</v>
      </c>
      <c r="I529" s="2" t="s">
        <v>18503</v>
      </c>
      <c r="J529" s="2" t="s">
        <v>2478</v>
      </c>
    </row>
    <row r="530" spans="1:10" ht="15" customHeight="1">
      <c r="A530" s="2" t="s">
        <v>242</v>
      </c>
      <c r="B530" s="2" t="s">
        <v>243</v>
      </c>
      <c r="C530" s="2" t="s">
        <v>151</v>
      </c>
      <c r="D530" s="2" t="s">
        <v>152</v>
      </c>
      <c r="E530" s="3">
        <v>17</v>
      </c>
      <c r="F530" s="3">
        <v>10</v>
      </c>
      <c r="G530" s="2" t="s">
        <v>763</v>
      </c>
      <c r="H530" s="2" t="s">
        <v>683</v>
      </c>
      <c r="I530" s="2" t="s">
        <v>18503</v>
      </c>
      <c r="J530" s="2" t="s">
        <v>2478</v>
      </c>
    </row>
    <row r="531" spans="1:10" ht="15" customHeight="1">
      <c r="A531" s="2" t="s">
        <v>203</v>
      </c>
      <c r="B531" s="2" t="s">
        <v>204</v>
      </c>
      <c r="C531" s="2" t="s">
        <v>84</v>
      </c>
      <c r="D531" s="2" t="s">
        <v>85</v>
      </c>
      <c r="E531" s="3">
        <v>14</v>
      </c>
      <c r="F531" s="3">
        <v>5</v>
      </c>
      <c r="G531" s="2" t="s">
        <v>741</v>
      </c>
      <c r="H531" s="2" t="s">
        <v>580</v>
      </c>
      <c r="I531" s="2" t="s">
        <v>18503</v>
      </c>
      <c r="J531" s="2" t="s">
        <v>3829</v>
      </c>
    </row>
    <row r="532" spans="1:10" ht="15" customHeight="1">
      <c r="A532" s="2" t="s">
        <v>242</v>
      </c>
      <c r="B532" s="2" t="s">
        <v>243</v>
      </c>
      <c r="C532" s="2" t="s">
        <v>123</v>
      </c>
      <c r="D532" s="2" t="s">
        <v>124</v>
      </c>
      <c r="E532" s="3">
        <v>17</v>
      </c>
      <c r="F532" s="3">
        <v>8</v>
      </c>
      <c r="G532" s="2" t="s">
        <v>763</v>
      </c>
      <c r="H532" s="2" t="s">
        <v>632</v>
      </c>
      <c r="I532" s="2" t="s">
        <v>18503</v>
      </c>
      <c r="J532" s="2" t="s">
        <v>2478</v>
      </c>
    </row>
    <row r="533" spans="1:10" ht="15" customHeight="1">
      <c r="A533" s="2" t="s">
        <v>203</v>
      </c>
      <c r="B533" s="2" t="s">
        <v>204</v>
      </c>
      <c r="C533" s="2" t="s">
        <v>165</v>
      </c>
      <c r="D533" s="2" t="s">
        <v>166</v>
      </c>
      <c r="E533" s="3">
        <v>14</v>
      </c>
      <c r="F533" s="3">
        <v>11</v>
      </c>
      <c r="G533" s="2" t="s">
        <v>741</v>
      </c>
      <c r="H533" s="2" t="s">
        <v>693</v>
      </c>
      <c r="I533" s="2" t="s">
        <v>18503</v>
      </c>
      <c r="J533" s="2" t="s">
        <v>3768</v>
      </c>
    </row>
    <row r="534" spans="1:10" ht="15" customHeight="1">
      <c r="A534" s="2" t="s">
        <v>136</v>
      </c>
      <c r="B534" s="2" t="s">
        <v>137</v>
      </c>
      <c r="C534" s="2" t="s">
        <v>56</v>
      </c>
      <c r="D534" s="2" t="s">
        <v>57</v>
      </c>
      <c r="E534" s="3">
        <v>9</v>
      </c>
      <c r="F534" s="3">
        <v>3</v>
      </c>
      <c r="G534" s="2" t="s">
        <v>659</v>
      </c>
      <c r="H534" s="2" t="s">
        <v>556</v>
      </c>
      <c r="I534" s="2" t="s">
        <v>18503</v>
      </c>
      <c r="J534" s="2" t="s">
        <v>2461</v>
      </c>
    </row>
    <row r="535" spans="1:10" ht="15" customHeight="1">
      <c r="A535" s="2" t="s">
        <v>254</v>
      </c>
      <c r="B535" s="2" t="s">
        <v>255</v>
      </c>
      <c r="C535" s="2" t="s">
        <v>176</v>
      </c>
      <c r="D535" s="2" t="s">
        <v>177</v>
      </c>
      <c r="E535" s="3">
        <v>18</v>
      </c>
      <c r="F535" s="3">
        <v>12</v>
      </c>
      <c r="G535" s="2" t="s">
        <v>800</v>
      </c>
      <c r="H535" s="2" t="s">
        <v>706</v>
      </c>
      <c r="I535" s="2" t="s">
        <v>18503</v>
      </c>
      <c r="J535" s="2" t="s">
        <v>2478</v>
      </c>
    </row>
    <row r="536" spans="1:10" ht="15" customHeight="1">
      <c r="A536" s="2" t="s">
        <v>254</v>
      </c>
      <c r="B536" s="2" t="s">
        <v>255</v>
      </c>
      <c r="C536" s="2" t="s">
        <v>165</v>
      </c>
      <c r="D536" s="2" t="s">
        <v>166</v>
      </c>
      <c r="E536" s="3">
        <v>18</v>
      </c>
      <c r="F536" s="3">
        <v>11</v>
      </c>
      <c r="G536" s="2" t="s">
        <v>800</v>
      </c>
      <c r="H536" s="2" t="s">
        <v>693</v>
      </c>
      <c r="I536" s="2" t="s">
        <v>18503</v>
      </c>
      <c r="J536" s="2" t="s">
        <v>2478</v>
      </c>
    </row>
    <row r="537" spans="1:10" ht="15" customHeight="1">
      <c r="A537" s="2" t="s">
        <v>254</v>
      </c>
      <c r="B537" s="2" t="s">
        <v>255</v>
      </c>
      <c r="C537" s="2" t="s">
        <v>151</v>
      </c>
      <c r="D537" s="2" t="s">
        <v>152</v>
      </c>
      <c r="E537" s="3">
        <v>18</v>
      </c>
      <c r="F537" s="3">
        <v>10</v>
      </c>
      <c r="G537" s="2" t="s">
        <v>800</v>
      </c>
      <c r="H537" s="2" t="s">
        <v>683</v>
      </c>
      <c r="I537" s="2" t="s">
        <v>18503</v>
      </c>
      <c r="J537" s="2" t="s">
        <v>2478</v>
      </c>
    </row>
    <row r="538" spans="1:10" ht="15" customHeight="1">
      <c r="A538" s="2" t="s">
        <v>254</v>
      </c>
      <c r="B538" s="2" t="s">
        <v>255</v>
      </c>
      <c r="C538" s="2" t="s">
        <v>123</v>
      </c>
      <c r="D538" s="2" t="s">
        <v>124</v>
      </c>
      <c r="E538" s="3">
        <v>18</v>
      </c>
      <c r="F538" s="3">
        <v>8</v>
      </c>
      <c r="G538" s="2" t="s">
        <v>800</v>
      </c>
      <c r="H538" s="2" t="s">
        <v>632</v>
      </c>
      <c r="I538" s="2" t="s">
        <v>18503</v>
      </c>
      <c r="J538" s="2" t="s">
        <v>2478</v>
      </c>
    </row>
    <row r="539" spans="1:10" ht="15" customHeight="1">
      <c r="A539" s="2" t="s">
        <v>254</v>
      </c>
      <c r="B539" s="2" t="s">
        <v>255</v>
      </c>
      <c r="C539" s="2" t="s">
        <v>24</v>
      </c>
      <c r="D539" s="2" t="s">
        <v>25</v>
      </c>
      <c r="E539" s="3">
        <v>18</v>
      </c>
      <c r="F539" s="3">
        <v>1</v>
      </c>
      <c r="G539" s="2" t="s">
        <v>800</v>
      </c>
      <c r="H539" s="2" t="s">
        <v>504</v>
      </c>
      <c r="I539" s="2" t="s">
        <v>18503</v>
      </c>
      <c r="J539" s="2" t="s">
        <v>2478</v>
      </c>
    </row>
    <row r="540" spans="1:10" ht="15" customHeight="1">
      <c r="A540" s="2" t="s">
        <v>176</v>
      </c>
      <c r="B540" s="2" t="s">
        <v>177</v>
      </c>
      <c r="C540" s="2" t="s">
        <v>242</v>
      </c>
      <c r="D540" s="2" t="s">
        <v>243</v>
      </c>
      <c r="E540" s="3">
        <v>12</v>
      </c>
      <c r="F540" s="3">
        <v>17</v>
      </c>
      <c r="G540" s="2" t="s">
        <v>706</v>
      </c>
      <c r="H540" s="2" t="s">
        <v>763</v>
      </c>
      <c r="I540" s="2" t="s">
        <v>18503</v>
      </c>
      <c r="J540" s="2" t="s">
        <v>3909</v>
      </c>
    </row>
    <row r="541" spans="1:10" ht="15" customHeight="1">
      <c r="A541" s="2" t="s">
        <v>203</v>
      </c>
      <c r="B541" s="2" t="s">
        <v>204</v>
      </c>
      <c r="C541" s="2" t="s">
        <v>24</v>
      </c>
      <c r="D541" s="2" t="s">
        <v>25</v>
      </c>
      <c r="E541" s="3">
        <v>14</v>
      </c>
      <c r="F541" s="3">
        <v>1</v>
      </c>
      <c r="G541" s="2" t="s">
        <v>741</v>
      </c>
      <c r="H541" s="2" t="s">
        <v>504</v>
      </c>
      <c r="I541" s="2" t="s">
        <v>18503</v>
      </c>
      <c r="J541" s="2" t="s">
        <v>3768</v>
      </c>
    </row>
    <row r="542" spans="1:10" ht="15" customHeight="1">
      <c r="A542" s="2" t="s">
        <v>203</v>
      </c>
      <c r="B542" s="2" t="s">
        <v>204</v>
      </c>
      <c r="C542" s="2" t="s">
        <v>98</v>
      </c>
      <c r="D542" s="2" t="s">
        <v>99</v>
      </c>
      <c r="E542" s="3">
        <v>14</v>
      </c>
      <c r="F542" s="3">
        <v>6</v>
      </c>
      <c r="G542" s="2" t="s">
        <v>741</v>
      </c>
      <c r="H542" s="2" t="s">
        <v>592</v>
      </c>
      <c r="I542" s="2" t="s">
        <v>18503</v>
      </c>
      <c r="J542" s="2" t="s">
        <v>3768</v>
      </c>
    </row>
    <row r="543" spans="1:10" ht="15" customHeight="1">
      <c r="A543" s="2" t="s">
        <v>136</v>
      </c>
      <c r="B543" s="2" t="s">
        <v>137</v>
      </c>
      <c r="C543" s="2" t="s">
        <v>98</v>
      </c>
      <c r="D543" s="2" t="s">
        <v>99</v>
      </c>
      <c r="E543" s="3">
        <v>9</v>
      </c>
      <c r="F543" s="3">
        <v>6</v>
      </c>
      <c r="G543" s="2" t="s">
        <v>659</v>
      </c>
      <c r="H543" s="2" t="s">
        <v>592</v>
      </c>
      <c r="I543" s="2" t="s">
        <v>18503</v>
      </c>
      <c r="J543" s="2" t="s">
        <v>3352</v>
      </c>
    </row>
    <row r="544" spans="1:10" ht="15" customHeight="1">
      <c r="A544" s="2" t="s">
        <v>136</v>
      </c>
      <c r="B544" s="2" t="s">
        <v>137</v>
      </c>
      <c r="C544" s="2" t="s">
        <v>24</v>
      </c>
      <c r="D544" s="2" t="s">
        <v>25</v>
      </c>
      <c r="E544" s="3">
        <v>9</v>
      </c>
      <c r="F544" s="3">
        <v>1</v>
      </c>
      <c r="G544" s="2" t="s">
        <v>659</v>
      </c>
      <c r="H544" s="2" t="s">
        <v>504</v>
      </c>
      <c r="I544" s="2" t="s">
        <v>18503</v>
      </c>
      <c r="J544" s="2" t="s">
        <v>3772</v>
      </c>
    </row>
    <row r="545" spans="1:10" ht="15" customHeight="1">
      <c r="A545" s="2" t="s">
        <v>136</v>
      </c>
      <c r="B545" s="2" t="s">
        <v>137</v>
      </c>
      <c r="C545" s="2" t="s">
        <v>41</v>
      </c>
      <c r="D545" s="2" t="s">
        <v>42</v>
      </c>
      <c r="E545" s="3">
        <v>9</v>
      </c>
      <c r="F545" s="3">
        <v>2</v>
      </c>
      <c r="G545" s="2" t="s">
        <v>659</v>
      </c>
      <c r="H545" s="2" t="s">
        <v>540</v>
      </c>
      <c r="I545" s="2" t="s">
        <v>18503</v>
      </c>
      <c r="J545" s="2" t="s">
        <v>3772</v>
      </c>
    </row>
    <row r="546" spans="1:10" ht="15" customHeight="1">
      <c r="A546" s="2" t="s">
        <v>136</v>
      </c>
      <c r="B546" s="2" t="s">
        <v>137</v>
      </c>
      <c r="C546" s="2" t="s">
        <v>56</v>
      </c>
      <c r="D546" s="2" t="s">
        <v>57</v>
      </c>
      <c r="E546" s="3">
        <v>9</v>
      </c>
      <c r="F546" s="3">
        <v>3</v>
      </c>
      <c r="G546" s="2" t="s">
        <v>659</v>
      </c>
      <c r="H546" s="2" t="s">
        <v>556</v>
      </c>
      <c r="I546" s="2" t="s">
        <v>18503</v>
      </c>
      <c r="J546" s="2" t="s">
        <v>3772</v>
      </c>
    </row>
    <row r="547" spans="1:10" ht="15" customHeight="1">
      <c r="A547" s="2" t="s">
        <v>136</v>
      </c>
      <c r="B547" s="2" t="s">
        <v>137</v>
      </c>
      <c r="C547" s="2" t="s">
        <v>98</v>
      </c>
      <c r="D547" s="2" t="s">
        <v>99</v>
      </c>
      <c r="E547" s="3">
        <v>9</v>
      </c>
      <c r="F547" s="3">
        <v>6</v>
      </c>
      <c r="G547" s="2" t="s">
        <v>659</v>
      </c>
      <c r="H547" s="2" t="s">
        <v>592</v>
      </c>
      <c r="I547" s="2" t="s">
        <v>18503</v>
      </c>
      <c r="J547" s="2" t="s">
        <v>3772</v>
      </c>
    </row>
    <row r="548" spans="1:10" ht="15" customHeight="1">
      <c r="A548" s="2" t="s">
        <v>136</v>
      </c>
      <c r="B548" s="2" t="s">
        <v>137</v>
      </c>
      <c r="C548" s="2" t="s">
        <v>41</v>
      </c>
      <c r="D548" s="2" t="s">
        <v>42</v>
      </c>
      <c r="E548" s="3">
        <v>9</v>
      </c>
      <c r="F548" s="3">
        <v>2</v>
      </c>
      <c r="G548" s="2" t="s">
        <v>659</v>
      </c>
      <c r="H548" s="2" t="s">
        <v>540</v>
      </c>
      <c r="I548" s="2" t="s">
        <v>18503</v>
      </c>
      <c r="J548" s="2" t="s">
        <v>3782</v>
      </c>
    </row>
    <row r="549" spans="1:10" ht="15" customHeight="1">
      <c r="A549" s="2" t="s">
        <v>176</v>
      </c>
      <c r="B549" s="2" t="s">
        <v>177</v>
      </c>
      <c r="C549" s="2" t="s">
        <v>316</v>
      </c>
      <c r="D549" s="2" t="s">
        <v>317</v>
      </c>
      <c r="E549" s="3">
        <v>12</v>
      </c>
      <c r="F549" s="3">
        <v>23</v>
      </c>
      <c r="G549" s="2" t="s">
        <v>706</v>
      </c>
      <c r="H549" s="2" t="s">
        <v>839</v>
      </c>
      <c r="I549" s="2" t="s">
        <v>18503</v>
      </c>
      <c r="J549" s="2" t="s">
        <v>3909</v>
      </c>
    </row>
    <row r="550" spans="1:10" ht="15" customHeight="1">
      <c r="A550" s="2" t="s">
        <v>136</v>
      </c>
      <c r="B550" s="2" t="s">
        <v>137</v>
      </c>
      <c r="C550" s="2" t="s">
        <v>70</v>
      </c>
      <c r="D550" s="2" t="s">
        <v>71</v>
      </c>
      <c r="E550" s="3">
        <v>9</v>
      </c>
      <c r="F550" s="3">
        <v>4</v>
      </c>
      <c r="G550" s="2" t="s">
        <v>659</v>
      </c>
      <c r="H550" s="2" t="s">
        <v>562</v>
      </c>
      <c r="I550" s="2" t="s">
        <v>18503</v>
      </c>
      <c r="J550" s="2" t="s">
        <v>2461</v>
      </c>
    </row>
    <row r="551" spans="1:10" ht="15" customHeight="1">
      <c r="A551" s="2" t="s">
        <v>242</v>
      </c>
      <c r="B551" s="2" t="s">
        <v>243</v>
      </c>
      <c r="C551" s="2" t="s">
        <v>24</v>
      </c>
      <c r="D551" s="2" t="s">
        <v>25</v>
      </c>
      <c r="E551" s="3">
        <v>17</v>
      </c>
      <c r="F551" s="3">
        <v>1</v>
      </c>
      <c r="G551" s="2" t="s">
        <v>763</v>
      </c>
      <c r="H551" s="2" t="s">
        <v>504</v>
      </c>
      <c r="I551" s="2" t="s">
        <v>18503</v>
      </c>
      <c r="J551" s="2" t="s">
        <v>2478</v>
      </c>
    </row>
    <row r="552" spans="1:10" ht="15" customHeight="1">
      <c r="A552" s="2" t="s">
        <v>242</v>
      </c>
      <c r="B552" s="2" t="s">
        <v>243</v>
      </c>
      <c r="C552" s="2" t="s">
        <v>176</v>
      </c>
      <c r="D552" s="2" t="s">
        <v>177</v>
      </c>
      <c r="E552" s="3">
        <v>17</v>
      </c>
      <c r="F552" s="3">
        <v>12</v>
      </c>
      <c r="G552" s="2" t="s">
        <v>763</v>
      </c>
      <c r="H552" s="2" t="s">
        <v>706</v>
      </c>
      <c r="I552" s="2" t="s">
        <v>18503</v>
      </c>
      <c r="J552" s="2" t="s">
        <v>1101</v>
      </c>
    </row>
    <row r="553" spans="1:10" ht="15" customHeight="1">
      <c r="A553" s="2" t="s">
        <v>242</v>
      </c>
      <c r="B553" s="2" t="s">
        <v>243</v>
      </c>
      <c r="C553" s="2" t="s">
        <v>316</v>
      </c>
      <c r="D553" s="2" t="s">
        <v>317</v>
      </c>
      <c r="E553" s="3">
        <v>17</v>
      </c>
      <c r="F553" s="3">
        <v>23</v>
      </c>
      <c r="G553" s="2" t="s">
        <v>763</v>
      </c>
      <c r="H553" s="2" t="s">
        <v>839</v>
      </c>
      <c r="I553" s="2" t="s">
        <v>18503</v>
      </c>
      <c r="J553" s="2" t="s">
        <v>3909</v>
      </c>
    </row>
    <row r="554" spans="1:10" ht="15" customHeight="1">
      <c r="A554" s="2" t="s">
        <v>228</v>
      </c>
      <c r="B554" s="2" t="s">
        <v>229</v>
      </c>
      <c r="C554" s="2" t="s">
        <v>176</v>
      </c>
      <c r="D554" s="2" t="s">
        <v>177</v>
      </c>
      <c r="E554" s="3">
        <v>16</v>
      </c>
      <c r="F554" s="3">
        <v>12</v>
      </c>
      <c r="G554" s="2" t="s">
        <v>759</v>
      </c>
      <c r="H554" s="2" t="s">
        <v>706</v>
      </c>
      <c r="I554" s="2" t="s">
        <v>18503</v>
      </c>
      <c r="J554" s="2" t="s">
        <v>2399</v>
      </c>
    </row>
    <row r="555" spans="1:10" ht="15" customHeight="1">
      <c r="A555" s="2" t="s">
        <v>228</v>
      </c>
      <c r="B555" s="2" t="s">
        <v>229</v>
      </c>
      <c r="C555" s="2" t="s">
        <v>112</v>
      </c>
      <c r="D555" s="2" t="s">
        <v>113</v>
      </c>
      <c r="E555" s="3">
        <v>16</v>
      </c>
      <c r="F555" s="3">
        <v>7</v>
      </c>
      <c r="G555" s="2" t="s">
        <v>759</v>
      </c>
      <c r="H555" s="2" t="s">
        <v>604</v>
      </c>
      <c r="I555" s="2" t="s">
        <v>18503</v>
      </c>
      <c r="J555" s="2" t="s">
        <v>2399</v>
      </c>
    </row>
    <row r="556" spans="1:10" ht="15" customHeight="1">
      <c r="A556" s="2" t="s">
        <v>228</v>
      </c>
      <c r="B556" s="2" t="s">
        <v>229</v>
      </c>
      <c r="C556" s="2" t="s">
        <v>98</v>
      </c>
      <c r="D556" s="2" t="s">
        <v>99</v>
      </c>
      <c r="E556" s="3">
        <v>16</v>
      </c>
      <c r="F556" s="3">
        <v>6</v>
      </c>
      <c r="G556" s="2" t="s">
        <v>759</v>
      </c>
      <c r="H556" s="2" t="s">
        <v>592</v>
      </c>
      <c r="I556" s="2" t="s">
        <v>18503</v>
      </c>
      <c r="J556" s="2" t="s">
        <v>2399</v>
      </c>
    </row>
    <row r="557" spans="1:10" ht="15" customHeight="1">
      <c r="A557" s="2" t="s">
        <v>228</v>
      </c>
      <c r="B557" s="2" t="s">
        <v>229</v>
      </c>
      <c r="C557" s="2" t="s">
        <v>24</v>
      </c>
      <c r="D557" s="2" t="s">
        <v>25</v>
      </c>
      <c r="E557" s="3">
        <v>16</v>
      </c>
      <c r="F557" s="3">
        <v>1</v>
      </c>
      <c r="G557" s="2" t="s">
        <v>759</v>
      </c>
      <c r="H557" s="2" t="s">
        <v>504</v>
      </c>
      <c r="I557" s="2" t="s">
        <v>18503</v>
      </c>
      <c r="J557" s="2" t="s">
        <v>2399</v>
      </c>
    </row>
    <row r="558" spans="1:10" ht="15" customHeight="1">
      <c r="A558" s="2" t="s">
        <v>228</v>
      </c>
      <c r="B558" s="2" t="s">
        <v>229</v>
      </c>
      <c r="C558" s="2" t="s">
        <v>407</v>
      </c>
      <c r="D558" s="2" t="s">
        <v>408</v>
      </c>
      <c r="E558" s="3">
        <v>16</v>
      </c>
      <c r="F558" s="3">
        <v>31</v>
      </c>
      <c r="G558" s="2" t="s">
        <v>759</v>
      </c>
      <c r="H558" s="2" t="s">
        <v>913</v>
      </c>
      <c r="I558" s="2" t="s">
        <v>18503</v>
      </c>
      <c r="J558" s="2" t="s">
        <v>2573</v>
      </c>
    </row>
    <row r="559" spans="1:10" ht="15" customHeight="1">
      <c r="A559" s="2" t="s">
        <v>228</v>
      </c>
      <c r="B559" s="2" t="s">
        <v>229</v>
      </c>
      <c r="C559" s="2" t="s">
        <v>242</v>
      </c>
      <c r="D559" s="2" t="s">
        <v>243</v>
      </c>
      <c r="E559" s="3">
        <v>16</v>
      </c>
      <c r="F559" s="3">
        <v>17</v>
      </c>
      <c r="G559" s="2" t="s">
        <v>759</v>
      </c>
      <c r="H559" s="2" t="s">
        <v>763</v>
      </c>
      <c r="I559" s="2" t="s">
        <v>18503</v>
      </c>
      <c r="J559" s="2" t="s">
        <v>2573</v>
      </c>
    </row>
    <row r="560" spans="1:10" ht="15" customHeight="1">
      <c r="A560" s="2" t="s">
        <v>228</v>
      </c>
      <c r="B560" s="2" t="s">
        <v>229</v>
      </c>
      <c r="C560" s="2" t="s">
        <v>407</v>
      </c>
      <c r="D560" s="2" t="s">
        <v>408</v>
      </c>
      <c r="E560" s="3">
        <v>16</v>
      </c>
      <c r="F560" s="3">
        <v>31</v>
      </c>
      <c r="G560" s="2" t="s">
        <v>759</v>
      </c>
      <c r="H560" s="2" t="s">
        <v>913</v>
      </c>
      <c r="I560" s="2" t="s">
        <v>18503</v>
      </c>
      <c r="J560" s="2" t="s">
        <v>3326</v>
      </c>
    </row>
    <row r="561" spans="1:10" ht="15" customHeight="1">
      <c r="A561" s="2" t="s">
        <v>176</v>
      </c>
      <c r="B561" s="2" t="s">
        <v>177</v>
      </c>
      <c r="C561" s="2" t="s">
        <v>24</v>
      </c>
      <c r="D561" s="2" t="s">
        <v>25</v>
      </c>
      <c r="E561" s="3">
        <v>12</v>
      </c>
      <c r="F561" s="3">
        <v>1</v>
      </c>
      <c r="G561" s="2" t="s">
        <v>706</v>
      </c>
      <c r="H561" s="2" t="s">
        <v>504</v>
      </c>
      <c r="I561" s="2" t="s">
        <v>18503</v>
      </c>
      <c r="J561" s="2" t="s">
        <v>2399</v>
      </c>
    </row>
    <row r="562" spans="1:10" ht="15" customHeight="1">
      <c r="A562" s="2" t="s">
        <v>228</v>
      </c>
      <c r="B562" s="2" t="s">
        <v>229</v>
      </c>
      <c r="C562" s="2" t="s">
        <v>407</v>
      </c>
      <c r="D562" s="2" t="s">
        <v>408</v>
      </c>
      <c r="E562" s="3">
        <v>16</v>
      </c>
      <c r="F562" s="3">
        <v>31</v>
      </c>
      <c r="G562" s="2" t="s">
        <v>759</v>
      </c>
      <c r="H562" s="2" t="s">
        <v>913</v>
      </c>
      <c r="I562" s="2" t="s">
        <v>18503</v>
      </c>
      <c r="J562" s="2" t="s">
        <v>2461</v>
      </c>
    </row>
    <row r="563" spans="1:10" ht="15" customHeight="1">
      <c r="A563" s="2" t="s">
        <v>228</v>
      </c>
      <c r="B563" s="2" t="s">
        <v>229</v>
      </c>
      <c r="C563" s="2" t="s">
        <v>330</v>
      </c>
      <c r="D563" s="2" t="s">
        <v>331</v>
      </c>
      <c r="E563" s="3">
        <v>16</v>
      </c>
      <c r="F563" s="3">
        <v>24</v>
      </c>
      <c r="G563" s="2" t="s">
        <v>759</v>
      </c>
      <c r="H563" s="2" t="s">
        <v>842</v>
      </c>
      <c r="I563" s="2" t="s">
        <v>18503</v>
      </c>
      <c r="J563" s="2" t="s">
        <v>2461</v>
      </c>
    </row>
    <row r="564" spans="1:10" ht="15" customHeight="1">
      <c r="A564" s="2" t="s">
        <v>228</v>
      </c>
      <c r="B564" s="2" t="s">
        <v>229</v>
      </c>
      <c r="C564" s="2" t="s">
        <v>303</v>
      </c>
      <c r="D564" s="2" t="s">
        <v>304</v>
      </c>
      <c r="E564" s="3">
        <v>16</v>
      </c>
      <c r="F564" s="3">
        <v>22</v>
      </c>
      <c r="G564" s="2" t="s">
        <v>759</v>
      </c>
      <c r="H564" s="2" t="s">
        <v>835</v>
      </c>
      <c r="I564" s="2" t="s">
        <v>18503</v>
      </c>
      <c r="J564" s="2" t="s">
        <v>2461</v>
      </c>
    </row>
    <row r="565" spans="1:10" ht="15" customHeight="1">
      <c r="A565" s="2" t="s">
        <v>203</v>
      </c>
      <c r="B565" s="2" t="s">
        <v>204</v>
      </c>
      <c r="C565" s="2" t="s">
        <v>123</v>
      </c>
      <c r="D565" s="2" t="s">
        <v>124</v>
      </c>
      <c r="E565" s="3">
        <v>14</v>
      </c>
      <c r="F565" s="3">
        <v>8</v>
      </c>
      <c r="G565" s="2" t="s">
        <v>741</v>
      </c>
      <c r="H565" s="2" t="s">
        <v>632</v>
      </c>
      <c r="I565" s="2" t="s">
        <v>18503</v>
      </c>
      <c r="J565" s="2" t="s">
        <v>993</v>
      </c>
    </row>
    <row r="566" spans="1:10" ht="15" customHeight="1">
      <c r="A566" s="2" t="s">
        <v>228</v>
      </c>
      <c r="B566" s="2" t="s">
        <v>229</v>
      </c>
      <c r="C566" s="2" t="s">
        <v>254</v>
      </c>
      <c r="D566" s="2" t="s">
        <v>255</v>
      </c>
      <c r="E566" s="3">
        <v>16</v>
      </c>
      <c r="F566" s="3">
        <v>18</v>
      </c>
      <c r="G566" s="2" t="s">
        <v>759</v>
      </c>
      <c r="H566" s="2" t="s">
        <v>800</v>
      </c>
      <c r="I566" s="2" t="s">
        <v>18503</v>
      </c>
      <c r="J566" s="2" t="s">
        <v>2461</v>
      </c>
    </row>
    <row r="567" spans="1:10" ht="15" customHeight="1">
      <c r="A567" s="2" t="s">
        <v>228</v>
      </c>
      <c r="B567" s="2" t="s">
        <v>229</v>
      </c>
      <c r="C567" s="2" t="s">
        <v>242</v>
      </c>
      <c r="D567" s="2" t="s">
        <v>243</v>
      </c>
      <c r="E567" s="3">
        <v>16</v>
      </c>
      <c r="F567" s="3">
        <v>17</v>
      </c>
      <c r="G567" s="2" t="s">
        <v>759</v>
      </c>
      <c r="H567" s="2" t="s">
        <v>763</v>
      </c>
      <c r="I567" s="2" t="s">
        <v>18503</v>
      </c>
      <c r="J567" s="2" t="s">
        <v>2461</v>
      </c>
    </row>
    <row r="568" spans="1:10" ht="15" customHeight="1">
      <c r="A568" s="2" t="s">
        <v>228</v>
      </c>
      <c r="B568" s="2" t="s">
        <v>229</v>
      </c>
      <c r="C568" s="2" t="s">
        <v>176</v>
      </c>
      <c r="D568" s="2" t="s">
        <v>177</v>
      </c>
      <c r="E568" s="3">
        <v>16</v>
      </c>
      <c r="F568" s="3">
        <v>12</v>
      </c>
      <c r="G568" s="2" t="s">
        <v>759</v>
      </c>
      <c r="H568" s="2" t="s">
        <v>706</v>
      </c>
      <c r="I568" s="2" t="s">
        <v>18503</v>
      </c>
      <c r="J568" s="2" t="s">
        <v>2461</v>
      </c>
    </row>
    <row r="569" spans="1:10" ht="15" customHeight="1">
      <c r="A569" s="2" t="s">
        <v>228</v>
      </c>
      <c r="B569" s="2" t="s">
        <v>229</v>
      </c>
      <c r="C569" s="2" t="s">
        <v>254</v>
      </c>
      <c r="D569" s="2" t="s">
        <v>255</v>
      </c>
      <c r="E569" s="3">
        <v>16</v>
      </c>
      <c r="F569" s="3">
        <v>18</v>
      </c>
      <c r="G569" s="2" t="s">
        <v>759</v>
      </c>
      <c r="H569" s="2" t="s">
        <v>800</v>
      </c>
      <c r="I569" s="2" t="s">
        <v>18503</v>
      </c>
      <c r="J569" s="2" t="s">
        <v>2399</v>
      </c>
    </row>
    <row r="570" spans="1:10" ht="15" customHeight="1">
      <c r="A570" s="2" t="s">
        <v>228</v>
      </c>
      <c r="B570" s="2" t="s">
        <v>229</v>
      </c>
      <c r="C570" s="2" t="s">
        <v>370</v>
      </c>
      <c r="D570" s="2" t="s">
        <v>371</v>
      </c>
      <c r="E570" s="3">
        <v>16</v>
      </c>
      <c r="F570" s="3">
        <v>28</v>
      </c>
      <c r="G570" s="2" t="s">
        <v>759</v>
      </c>
      <c r="H570" s="2" t="s">
        <v>884</v>
      </c>
      <c r="I570" s="2" t="s">
        <v>18503</v>
      </c>
      <c r="J570" s="2" t="s">
        <v>2399</v>
      </c>
    </row>
    <row r="571" spans="1:10" ht="15" customHeight="1">
      <c r="A571" s="2" t="s">
        <v>203</v>
      </c>
      <c r="B571" s="2" t="s">
        <v>204</v>
      </c>
      <c r="C571" s="2" t="s">
        <v>98</v>
      </c>
      <c r="D571" s="2" t="s">
        <v>99</v>
      </c>
      <c r="E571" s="3">
        <v>14</v>
      </c>
      <c r="F571" s="3">
        <v>6</v>
      </c>
      <c r="G571" s="2" t="s">
        <v>741</v>
      </c>
      <c r="H571" s="2" t="s">
        <v>592</v>
      </c>
      <c r="I571" s="2" t="s">
        <v>18503</v>
      </c>
      <c r="J571" s="2" t="s">
        <v>993</v>
      </c>
    </row>
    <row r="572" spans="1:10" ht="15" customHeight="1">
      <c r="A572" s="2" t="s">
        <v>203</v>
      </c>
      <c r="B572" s="2" t="s">
        <v>204</v>
      </c>
      <c r="C572" s="2" t="s">
        <v>112</v>
      </c>
      <c r="D572" s="2" t="s">
        <v>113</v>
      </c>
      <c r="E572" s="3">
        <v>14</v>
      </c>
      <c r="F572" s="3">
        <v>7</v>
      </c>
      <c r="G572" s="2" t="s">
        <v>741</v>
      </c>
      <c r="H572" s="2" t="s">
        <v>604</v>
      </c>
      <c r="I572" s="2" t="s">
        <v>18503</v>
      </c>
      <c r="J572" s="2" t="s">
        <v>3829</v>
      </c>
    </row>
    <row r="573" spans="1:10" ht="15" customHeight="1">
      <c r="A573" s="2" t="s">
        <v>242</v>
      </c>
      <c r="B573" s="2" t="s">
        <v>243</v>
      </c>
      <c r="C573" s="2" t="s">
        <v>176</v>
      </c>
      <c r="D573" s="2" t="s">
        <v>177</v>
      </c>
      <c r="E573" s="3">
        <v>17</v>
      </c>
      <c r="F573" s="3">
        <v>12</v>
      </c>
      <c r="G573" s="2" t="s">
        <v>763</v>
      </c>
      <c r="H573" s="2" t="s">
        <v>706</v>
      </c>
      <c r="I573" s="2" t="s">
        <v>18503</v>
      </c>
      <c r="J573" s="2" t="s">
        <v>3909</v>
      </c>
    </row>
    <row r="574" spans="1:10" ht="15" customHeight="1">
      <c r="A574" s="2" t="s">
        <v>242</v>
      </c>
      <c r="B574" s="2" t="s">
        <v>243</v>
      </c>
      <c r="C574" s="2" t="s">
        <v>407</v>
      </c>
      <c r="D574" s="2" t="s">
        <v>408</v>
      </c>
      <c r="E574" s="3">
        <v>17</v>
      </c>
      <c r="F574" s="3">
        <v>31</v>
      </c>
      <c r="G574" s="2" t="s">
        <v>763</v>
      </c>
      <c r="H574" s="2" t="s">
        <v>913</v>
      </c>
      <c r="I574" s="2" t="s">
        <v>18503</v>
      </c>
      <c r="J574" s="2" t="s">
        <v>2461</v>
      </c>
    </row>
    <row r="575" spans="1:10" ht="15" customHeight="1">
      <c r="A575" s="2" t="s">
        <v>242</v>
      </c>
      <c r="B575" s="2" t="s">
        <v>243</v>
      </c>
      <c r="C575" s="2" t="s">
        <v>330</v>
      </c>
      <c r="D575" s="2" t="s">
        <v>331</v>
      </c>
      <c r="E575" s="3">
        <v>17</v>
      </c>
      <c r="F575" s="3">
        <v>24</v>
      </c>
      <c r="G575" s="2" t="s">
        <v>763</v>
      </c>
      <c r="H575" s="2" t="s">
        <v>842</v>
      </c>
      <c r="I575" s="2" t="s">
        <v>18503</v>
      </c>
      <c r="J575" s="2" t="s">
        <v>2461</v>
      </c>
    </row>
    <row r="576" spans="1:10" ht="15" customHeight="1">
      <c r="A576" s="2" t="s">
        <v>242</v>
      </c>
      <c r="B576" s="2" t="s">
        <v>243</v>
      </c>
      <c r="C576" s="2" t="s">
        <v>303</v>
      </c>
      <c r="D576" s="2" t="s">
        <v>304</v>
      </c>
      <c r="E576" s="3">
        <v>17</v>
      </c>
      <c r="F576" s="3">
        <v>22</v>
      </c>
      <c r="G576" s="2" t="s">
        <v>763</v>
      </c>
      <c r="H576" s="2" t="s">
        <v>835</v>
      </c>
      <c r="I576" s="2" t="s">
        <v>18503</v>
      </c>
      <c r="J576" s="2" t="s">
        <v>2461</v>
      </c>
    </row>
    <row r="577" spans="1:10" ht="15" customHeight="1">
      <c r="A577" s="2" t="s">
        <v>242</v>
      </c>
      <c r="B577" s="2" t="s">
        <v>243</v>
      </c>
      <c r="C577" s="2" t="s">
        <v>254</v>
      </c>
      <c r="D577" s="2" t="s">
        <v>255</v>
      </c>
      <c r="E577" s="3">
        <v>17</v>
      </c>
      <c r="F577" s="3">
        <v>18</v>
      </c>
      <c r="G577" s="2" t="s">
        <v>763</v>
      </c>
      <c r="H577" s="2" t="s">
        <v>800</v>
      </c>
      <c r="I577" s="2" t="s">
        <v>18503</v>
      </c>
      <c r="J577" s="2" t="s">
        <v>2461</v>
      </c>
    </row>
    <row r="578" spans="1:10" ht="15" customHeight="1">
      <c r="A578" s="2" t="s">
        <v>242</v>
      </c>
      <c r="B578" s="2" t="s">
        <v>243</v>
      </c>
      <c r="C578" s="2" t="s">
        <v>228</v>
      </c>
      <c r="D578" s="2" t="s">
        <v>229</v>
      </c>
      <c r="E578" s="3">
        <v>17</v>
      </c>
      <c r="F578" s="3">
        <v>16</v>
      </c>
      <c r="G578" s="2" t="s">
        <v>763</v>
      </c>
      <c r="H578" s="2" t="s">
        <v>759</v>
      </c>
      <c r="I578" s="2" t="s">
        <v>18503</v>
      </c>
      <c r="J578" s="2" t="s">
        <v>2461</v>
      </c>
    </row>
    <row r="579" spans="1:10" ht="15" customHeight="1">
      <c r="A579" s="2" t="s">
        <v>242</v>
      </c>
      <c r="B579" s="2" t="s">
        <v>243</v>
      </c>
      <c r="C579" s="2" t="s">
        <v>176</v>
      </c>
      <c r="D579" s="2" t="s">
        <v>177</v>
      </c>
      <c r="E579" s="3">
        <v>17</v>
      </c>
      <c r="F579" s="3">
        <v>12</v>
      </c>
      <c r="G579" s="2" t="s">
        <v>763</v>
      </c>
      <c r="H579" s="2" t="s">
        <v>706</v>
      </c>
      <c r="I579" s="2" t="s">
        <v>18503</v>
      </c>
      <c r="J579" s="2" t="s">
        <v>2461</v>
      </c>
    </row>
    <row r="580" spans="1:10" ht="15" customHeight="1">
      <c r="A580" s="2" t="s">
        <v>228</v>
      </c>
      <c r="B580" s="2" t="s">
        <v>229</v>
      </c>
      <c r="C580" s="2" t="s">
        <v>123</v>
      </c>
      <c r="D580" s="2" t="s">
        <v>124</v>
      </c>
      <c r="E580" s="3">
        <v>16</v>
      </c>
      <c r="F580" s="3">
        <v>8</v>
      </c>
      <c r="G580" s="2" t="s">
        <v>759</v>
      </c>
      <c r="H580" s="2" t="s">
        <v>632</v>
      </c>
      <c r="I580" s="2" t="s">
        <v>18503</v>
      </c>
      <c r="J580" s="2" t="s">
        <v>2461</v>
      </c>
    </row>
    <row r="581" spans="1:10" ht="15" customHeight="1">
      <c r="A581" s="2" t="s">
        <v>242</v>
      </c>
      <c r="B581" s="2" t="s">
        <v>243</v>
      </c>
      <c r="C581" s="2" t="s">
        <v>136</v>
      </c>
      <c r="D581" s="2" t="s">
        <v>137</v>
      </c>
      <c r="E581" s="3">
        <v>17</v>
      </c>
      <c r="F581" s="3">
        <v>9</v>
      </c>
      <c r="G581" s="2" t="s">
        <v>763</v>
      </c>
      <c r="H581" s="2" t="s">
        <v>659</v>
      </c>
      <c r="I581" s="2" t="s">
        <v>18503</v>
      </c>
      <c r="J581" s="2" t="s">
        <v>2461</v>
      </c>
    </row>
    <row r="582" spans="1:10" ht="15" customHeight="1">
      <c r="A582" s="2" t="s">
        <v>242</v>
      </c>
      <c r="B582" s="2" t="s">
        <v>243</v>
      </c>
      <c r="C582" s="2" t="s">
        <v>112</v>
      </c>
      <c r="D582" s="2" t="s">
        <v>113</v>
      </c>
      <c r="E582" s="3">
        <v>17</v>
      </c>
      <c r="F582" s="3">
        <v>7</v>
      </c>
      <c r="G582" s="2" t="s">
        <v>763</v>
      </c>
      <c r="H582" s="2" t="s">
        <v>604</v>
      </c>
      <c r="I582" s="2" t="s">
        <v>18503</v>
      </c>
      <c r="J582" s="2" t="s">
        <v>2461</v>
      </c>
    </row>
    <row r="583" spans="1:10" ht="15" customHeight="1">
      <c r="A583" s="2" t="s">
        <v>242</v>
      </c>
      <c r="B583" s="2" t="s">
        <v>243</v>
      </c>
      <c r="C583" s="2" t="s">
        <v>98</v>
      </c>
      <c r="D583" s="2" t="s">
        <v>99</v>
      </c>
      <c r="E583" s="3">
        <v>17</v>
      </c>
      <c r="F583" s="3">
        <v>6</v>
      </c>
      <c r="G583" s="2" t="s">
        <v>763</v>
      </c>
      <c r="H583" s="2" t="s">
        <v>592</v>
      </c>
      <c r="I583" s="2" t="s">
        <v>18503</v>
      </c>
      <c r="J583" s="2" t="s">
        <v>2461</v>
      </c>
    </row>
    <row r="584" spans="1:10" ht="15" customHeight="1">
      <c r="A584" s="2" t="s">
        <v>242</v>
      </c>
      <c r="B584" s="2" t="s">
        <v>243</v>
      </c>
      <c r="C584" s="2" t="s">
        <v>70</v>
      </c>
      <c r="D584" s="2" t="s">
        <v>71</v>
      </c>
      <c r="E584" s="3">
        <v>17</v>
      </c>
      <c r="F584" s="3">
        <v>4</v>
      </c>
      <c r="G584" s="2" t="s">
        <v>763</v>
      </c>
      <c r="H584" s="2" t="s">
        <v>562</v>
      </c>
      <c r="I584" s="2" t="s">
        <v>18503</v>
      </c>
      <c r="J584" s="2" t="s">
        <v>2461</v>
      </c>
    </row>
    <row r="585" spans="1:10" ht="15" customHeight="1">
      <c r="A585" s="2" t="s">
        <v>242</v>
      </c>
      <c r="B585" s="2" t="s">
        <v>243</v>
      </c>
      <c r="C585" s="2" t="s">
        <v>56</v>
      </c>
      <c r="D585" s="2" t="s">
        <v>57</v>
      </c>
      <c r="E585" s="3">
        <v>17</v>
      </c>
      <c r="F585" s="3">
        <v>3</v>
      </c>
      <c r="G585" s="2" t="s">
        <v>763</v>
      </c>
      <c r="H585" s="2" t="s">
        <v>556</v>
      </c>
      <c r="I585" s="2" t="s">
        <v>18503</v>
      </c>
      <c r="J585" s="2" t="s">
        <v>2461</v>
      </c>
    </row>
    <row r="586" spans="1:10" ht="15" customHeight="1">
      <c r="A586" s="2" t="s">
        <v>242</v>
      </c>
      <c r="B586" s="2" t="s">
        <v>243</v>
      </c>
      <c r="C586" s="2" t="s">
        <v>41</v>
      </c>
      <c r="D586" s="2" t="s">
        <v>42</v>
      </c>
      <c r="E586" s="3">
        <v>17</v>
      </c>
      <c r="F586" s="3">
        <v>2</v>
      </c>
      <c r="G586" s="2" t="s">
        <v>763</v>
      </c>
      <c r="H586" s="2" t="s">
        <v>540</v>
      </c>
      <c r="I586" s="2" t="s">
        <v>18503</v>
      </c>
      <c r="J586" s="2" t="s">
        <v>2461</v>
      </c>
    </row>
    <row r="587" spans="1:10" ht="15" customHeight="1">
      <c r="A587" s="2" t="s">
        <v>242</v>
      </c>
      <c r="B587" s="2" t="s">
        <v>243</v>
      </c>
      <c r="C587" s="2" t="s">
        <v>407</v>
      </c>
      <c r="D587" s="2" t="s">
        <v>408</v>
      </c>
      <c r="E587" s="3">
        <v>17</v>
      </c>
      <c r="F587" s="3">
        <v>31</v>
      </c>
      <c r="G587" s="2" t="s">
        <v>763</v>
      </c>
      <c r="H587" s="2" t="s">
        <v>913</v>
      </c>
      <c r="I587" s="2" t="s">
        <v>18503</v>
      </c>
      <c r="J587" s="2" t="s">
        <v>2573</v>
      </c>
    </row>
    <row r="588" spans="1:10" ht="15" customHeight="1">
      <c r="A588" s="2" t="s">
        <v>242</v>
      </c>
      <c r="B588" s="2" t="s">
        <v>243</v>
      </c>
      <c r="C588" s="2" t="s">
        <v>228</v>
      </c>
      <c r="D588" s="2" t="s">
        <v>229</v>
      </c>
      <c r="E588" s="3">
        <v>17</v>
      </c>
      <c r="F588" s="3">
        <v>16</v>
      </c>
      <c r="G588" s="2" t="s">
        <v>763</v>
      </c>
      <c r="H588" s="2" t="s">
        <v>759</v>
      </c>
      <c r="I588" s="2" t="s">
        <v>18503</v>
      </c>
      <c r="J588" s="2" t="s">
        <v>2573</v>
      </c>
    </row>
    <row r="589" spans="1:10" ht="15" customHeight="1">
      <c r="A589" s="2" t="s">
        <v>242</v>
      </c>
      <c r="B589" s="2" t="s">
        <v>243</v>
      </c>
      <c r="C589" s="2" t="s">
        <v>123</v>
      </c>
      <c r="D589" s="2" t="s">
        <v>124</v>
      </c>
      <c r="E589" s="3">
        <v>17</v>
      </c>
      <c r="F589" s="3">
        <v>8</v>
      </c>
      <c r="G589" s="2" t="s">
        <v>763</v>
      </c>
      <c r="H589" s="2" t="s">
        <v>632</v>
      </c>
      <c r="I589" s="2" t="s">
        <v>18503</v>
      </c>
      <c r="J589" s="2" t="s">
        <v>2461</v>
      </c>
    </row>
    <row r="590" spans="1:10" ht="15" customHeight="1">
      <c r="A590" s="2" t="s">
        <v>136</v>
      </c>
      <c r="B590" s="2" t="s">
        <v>137</v>
      </c>
      <c r="C590" s="2" t="s">
        <v>41</v>
      </c>
      <c r="D590" s="2" t="s">
        <v>42</v>
      </c>
      <c r="E590" s="3">
        <v>9</v>
      </c>
      <c r="F590" s="3">
        <v>2</v>
      </c>
      <c r="G590" s="2" t="s">
        <v>659</v>
      </c>
      <c r="H590" s="2" t="s">
        <v>540</v>
      </c>
      <c r="I590" s="2" t="s">
        <v>18503</v>
      </c>
      <c r="J590" s="2" t="s">
        <v>2461</v>
      </c>
    </row>
    <row r="591" spans="1:10" ht="15" customHeight="1">
      <c r="A591" s="2" t="s">
        <v>24</v>
      </c>
      <c r="B591" s="2" t="s">
        <v>25</v>
      </c>
      <c r="C591" s="2" t="s">
        <v>41</v>
      </c>
      <c r="D591" s="2" t="s">
        <v>42</v>
      </c>
      <c r="E591" s="3">
        <v>1</v>
      </c>
      <c r="F591" s="3">
        <v>2</v>
      </c>
      <c r="G591" s="2" t="s">
        <v>504</v>
      </c>
      <c r="H591" s="2" t="s">
        <v>540</v>
      </c>
      <c r="I591" s="2" t="s">
        <v>18503</v>
      </c>
      <c r="J591" s="2" t="s">
        <v>3772</v>
      </c>
    </row>
    <row r="592" spans="1:10" ht="15" customHeight="1">
      <c r="A592" s="2" t="s">
        <v>98</v>
      </c>
      <c r="B592" s="2" t="s">
        <v>99</v>
      </c>
      <c r="C592" s="2" t="s">
        <v>56</v>
      </c>
      <c r="D592" s="2" t="s">
        <v>57</v>
      </c>
      <c r="E592" s="3">
        <v>6</v>
      </c>
      <c r="F592" s="3">
        <v>3</v>
      </c>
      <c r="G592" s="2" t="s">
        <v>592</v>
      </c>
      <c r="H592" s="2" t="s">
        <v>556</v>
      </c>
      <c r="I592" s="2" t="s">
        <v>18503</v>
      </c>
      <c r="J592" s="2" t="s">
        <v>1307</v>
      </c>
    </row>
    <row r="593" spans="1:10" ht="15" customHeight="1">
      <c r="A593" s="2" t="s">
        <v>330</v>
      </c>
      <c r="B593" s="2" t="s">
        <v>331</v>
      </c>
      <c r="C593" s="2" t="s">
        <v>228</v>
      </c>
      <c r="D593" s="2" t="s">
        <v>229</v>
      </c>
      <c r="E593" s="3">
        <v>24</v>
      </c>
      <c r="F593" s="3">
        <v>16</v>
      </c>
      <c r="G593" s="2" t="s">
        <v>842</v>
      </c>
      <c r="H593" s="2" t="s">
        <v>759</v>
      </c>
      <c r="I593" s="2" t="s">
        <v>18503</v>
      </c>
      <c r="J593" s="2" t="s">
        <v>2461</v>
      </c>
    </row>
    <row r="594" spans="1:10" ht="15" customHeight="1">
      <c r="A594" s="2" t="s">
        <v>330</v>
      </c>
      <c r="B594" s="2" t="s">
        <v>331</v>
      </c>
      <c r="C594" s="2" t="s">
        <v>176</v>
      </c>
      <c r="D594" s="2" t="s">
        <v>177</v>
      </c>
      <c r="E594" s="3">
        <v>24</v>
      </c>
      <c r="F594" s="3">
        <v>12</v>
      </c>
      <c r="G594" s="2" t="s">
        <v>842</v>
      </c>
      <c r="H594" s="2" t="s">
        <v>706</v>
      </c>
      <c r="I594" s="2" t="s">
        <v>18503</v>
      </c>
      <c r="J594" s="2" t="s">
        <v>2461</v>
      </c>
    </row>
    <row r="595" spans="1:10" ht="15" customHeight="1">
      <c r="A595" s="2" t="s">
        <v>330</v>
      </c>
      <c r="B595" s="2" t="s">
        <v>331</v>
      </c>
      <c r="C595" s="2" t="s">
        <v>136</v>
      </c>
      <c r="D595" s="2" t="s">
        <v>137</v>
      </c>
      <c r="E595" s="3">
        <v>24</v>
      </c>
      <c r="F595" s="3">
        <v>9</v>
      </c>
      <c r="G595" s="2" t="s">
        <v>842</v>
      </c>
      <c r="H595" s="2" t="s">
        <v>659</v>
      </c>
      <c r="I595" s="2" t="s">
        <v>18503</v>
      </c>
      <c r="J595" s="2" t="s">
        <v>2461</v>
      </c>
    </row>
    <row r="596" spans="1:10" ht="15" customHeight="1">
      <c r="A596" s="2" t="s">
        <v>330</v>
      </c>
      <c r="B596" s="2" t="s">
        <v>331</v>
      </c>
      <c r="C596" s="2" t="s">
        <v>123</v>
      </c>
      <c r="D596" s="2" t="s">
        <v>124</v>
      </c>
      <c r="E596" s="3">
        <v>24</v>
      </c>
      <c r="F596" s="3">
        <v>8</v>
      </c>
      <c r="G596" s="2" t="s">
        <v>842</v>
      </c>
      <c r="H596" s="2" t="s">
        <v>632</v>
      </c>
      <c r="I596" s="2" t="s">
        <v>18503</v>
      </c>
      <c r="J596" s="2" t="s">
        <v>2461</v>
      </c>
    </row>
    <row r="597" spans="1:10" ht="15" customHeight="1">
      <c r="A597" s="2" t="s">
        <v>330</v>
      </c>
      <c r="B597" s="2" t="s">
        <v>331</v>
      </c>
      <c r="C597" s="2" t="s">
        <v>112</v>
      </c>
      <c r="D597" s="2" t="s">
        <v>113</v>
      </c>
      <c r="E597" s="3">
        <v>24</v>
      </c>
      <c r="F597" s="3">
        <v>7</v>
      </c>
      <c r="G597" s="2" t="s">
        <v>842</v>
      </c>
      <c r="H597" s="2" t="s">
        <v>604</v>
      </c>
      <c r="I597" s="2" t="s">
        <v>18503</v>
      </c>
      <c r="J597" s="2" t="s">
        <v>2461</v>
      </c>
    </row>
    <row r="598" spans="1:10" ht="15" customHeight="1">
      <c r="A598" s="2" t="s">
        <v>330</v>
      </c>
      <c r="B598" s="2" t="s">
        <v>331</v>
      </c>
      <c r="C598" s="2" t="s">
        <v>98</v>
      </c>
      <c r="D598" s="2" t="s">
        <v>99</v>
      </c>
      <c r="E598" s="3">
        <v>24</v>
      </c>
      <c r="F598" s="3">
        <v>6</v>
      </c>
      <c r="G598" s="2" t="s">
        <v>842</v>
      </c>
      <c r="H598" s="2" t="s">
        <v>592</v>
      </c>
      <c r="I598" s="2" t="s">
        <v>18503</v>
      </c>
      <c r="J598" s="2" t="s">
        <v>2461</v>
      </c>
    </row>
    <row r="599" spans="1:10" ht="15" customHeight="1">
      <c r="A599" s="2" t="s">
        <v>370</v>
      </c>
      <c r="B599" s="2" t="s">
        <v>371</v>
      </c>
      <c r="C599" s="2" t="s">
        <v>176</v>
      </c>
      <c r="D599" s="2" t="s">
        <v>177</v>
      </c>
      <c r="E599" s="3">
        <v>28</v>
      </c>
      <c r="F599" s="3">
        <v>12</v>
      </c>
      <c r="G599" s="2" t="s">
        <v>884</v>
      </c>
      <c r="H599" s="2" t="s">
        <v>706</v>
      </c>
      <c r="I599" s="2" t="s">
        <v>18503</v>
      </c>
      <c r="J599" s="2" t="s">
        <v>3914</v>
      </c>
    </row>
    <row r="600" spans="1:10" ht="15" customHeight="1">
      <c r="A600" s="2" t="s">
        <v>70</v>
      </c>
      <c r="B600" s="2" t="s">
        <v>71</v>
      </c>
      <c r="C600" s="2" t="s">
        <v>112</v>
      </c>
      <c r="D600" s="2" t="s">
        <v>113</v>
      </c>
      <c r="E600" s="3">
        <v>4</v>
      </c>
      <c r="F600" s="3">
        <v>7</v>
      </c>
      <c r="G600" s="2" t="s">
        <v>562</v>
      </c>
      <c r="H600" s="2" t="s">
        <v>604</v>
      </c>
      <c r="I600" s="2" t="s">
        <v>18503</v>
      </c>
      <c r="J600" s="2" t="s">
        <v>2967</v>
      </c>
    </row>
    <row r="601" spans="1:10" ht="15" customHeight="1">
      <c r="A601" s="2" t="s">
        <v>70</v>
      </c>
      <c r="B601" s="2" t="s">
        <v>71</v>
      </c>
      <c r="C601" s="2" t="s">
        <v>112</v>
      </c>
      <c r="D601" s="2" t="s">
        <v>113</v>
      </c>
      <c r="E601" s="3">
        <v>4</v>
      </c>
      <c r="F601" s="3">
        <v>7</v>
      </c>
      <c r="G601" s="2" t="s">
        <v>562</v>
      </c>
      <c r="H601" s="2" t="s">
        <v>604</v>
      </c>
      <c r="I601" s="2" t="s">
        <v>18503</v>
      </c>
      <c r="J601" s="2" t="s">
        <v>3807</v>
      </c>
    </row>
    <row r="602" spans="1:10" ht="15" customHeight="1">
      <c r="A602" s="2" t="s">
        <v>70</v>
      </c>
      <c r="B602" s="2" t="s">
        <v>71</v>
      </c>
      <c r="C602" s="2" t="s">
        <v>24</v>
      </c>
      <c r="D602" s="2" t="s">
        <v>25</v>
      </c>
      <c r="E602" s="3">
        <v>4</v>
      </c>
      <c r="F602" s="3">
        <v>1</v>
      </c>
      <c r="G602" s="2" t="s">
        <v>562</v>
      </c>
      <c r="H602" s="2" t="s">
        <v>504</v>
      </c>
      <c r="I602" s="2" t="s">
        <v>18503</v>
      </c>
      <c r="J602" s="2" t="s">
        <v>3749</v>
      </c>
    </row>
    <row r="603" spans="1:10" ht="15" customHeight="1">
      <c r="A603" s="2" t="s">
        <v>70</v>
      </c>
      <c r="B603" s="2" t="s">
        <v>71</v>
      </c>
      <c r="C603" s="2" t="s">
        <v>41</v>
      </c>
      <c r="D603" s="2" t="s">
        <v>42</v>
      </c>
      <c r="E603" s="3">
        <v>4</v>
      </c>
      <c r="F603" s="3">
        <v>2</v>
      </c>
      <c r="G603" s="2" t="s">
        <v>562</v>
      </c>
      <c r="H603" s="2" t="s">
        <v>540</v>
      </c>
      <c r="I603" s="2" t="s">
        <v>18503</v>
      </c>
      <c r="J603" s="2" t="s">
        <v>2461</v>
      </c>
    </row>
    <row r="604" spans="1:10" ht="15" customHeight="1">
      <c r="A604" s="2" t="s">
        <v>70</v>
      </c>
      <c r="B604" s="2" t="s">
        <v>71</v>
      </c>
      <c r="C604" s="2" t="s">
        <v>56</v>
      </c>
      <c r="D604" s="2" t="s">
        <v>57</v>
      </c>
      <c r="E604" s="3">
        <v>4</v>
      </c>
      <c r="F604" s="3">
        <v>3</v>
      </c>
      <c r="G604" s="2" t="s">
        <v>562</v>
      </c>
      <c r="H604" s="2" t="s">
        <v>556</v>
      </c>
      <c r="I604" s="2" t="s">
        <v>18503</v>
      </c>
      <c r="J604" s="2" t="s">
        <v>2461</v>
      </c>
    </row>
    <row r="605" spans="1:10" ht="15" customHeight="1">
      <c r="A605" s="2" t="s">
        <v>330</v>
      </c>
      <c r="B605" s="2" t="s">
        <v>331</v>
      </c>
      <c r="C605" s="2" t="s">
        <v>70</v>
      </c>
      <c r="D605" s="2" t="s">
        <v>71</v>
      </c>
      <c r="E605" s="3">
        <v>24</v>
      </c>
      <c r="F605" s="3">
        <v>4</v>
      </c>
      <c r="G605" s="2" t="s">
        <v>842</v>
      </c>
      <c r="H605" s="2" t="s">
        <v>562</v>
      </c>
      <c r="I605" s="2" t="s">
        <v>18503</v>
      </c>
      <c r="J605" s="2" t="s">
        <v>2461</v>
      </c>
    </row>
    <row r="606" spans="1:10" ht="15" customHeight="1">
      <c r="A606" s="2" t="s">
        <v>70</v>
      </c>
      <c r="B606" s="2" t="s">
        <v>71</v>
      </c>
      <c r="C606" s="2" t="s">
        <v>98</v>
      </c>
      <c r="D606" s="2" t="s">
        <v>99</v>
      </c>
      <c r="E606" s="3">
        <v>4</v>
      </c>
      <c r="F606" s="3">
        <v>6</v>
      </c>
      <c r="G606" s="2" t="s">
        <v>562</v>
      </c>
      <c r="H606" s="2" t="s">
        <v>592</v>
      </c>
      <c r="I606" s="2" t="s">
        <v>18503</v>
      </c>
      <c r="J606" s="2" t="s">
        <v>2461</v>
      </c>
    </row>
    <row r="607" spans="1:10" ht="15" customHeight="1">
      <c r="A607" s="2" t="s">
        <v>330</v>
      </c>
      <c r="B607" s="2" t="s">
        <v>331</v>
      </c>
      <c r="C607" s="2" t="s">
        <v>56</v>
      </c>
      <c r="D607" s="2" t="s">
        <v>57</v>
      </c>
      <c r="E607" s="3">
        <v>24</v>
      </c>
      <c r="F607" s="3">
        <v>3</v>
      </c>
      <c r="G607" s="2" t="s">
        <v>842</v>
      </c>
      <c r="H607" s="2" t="s">
        <v>556</v>
      </c>
      <c r="I607" s="2" t="s">
        <v>18503</v>
      </c>
      <c r="J607" s="2" t="s">
        <v>2461</v>
      </c>
    </row>
    <row r="608" spans="1:10" ht="15" customHeight="1">
      <c r="A608" s="2" t="s">
        <v>330</v>
      </c>
      <c r="B608" s="2" t="s">
        <v>331</v>
      </c>
      <c r="C608" s="2" t="s">
        <v>41</v>
      </c>
      <c r="D608" s="2" t="s">
        <v>42</v>
      </c>
      <c r="E608" s="3">
        <v>24</v>
      </c>
      <c r="F608" s="3">
        <v>2</v>
      </c>
      <c r="G608" s="2" t="s">
        <v>842</v>
      </c>
      <c r="H608" s="2" t="s">
        <v>540</v>
      </c>
      <c r="I608" s="2" t="s">
        <v>18503</v>
      </c>
      <c r="J608" s="2" t="s">
        <v>2461</v>
      </c>
    </row>
    <row r="609" spans="1:10" ht="15" customHeight="1">
      <c r="A609" s="2" t="s">
        <v>330</v>
      </c>
      <c r="B609" s="2" t="s">
        <v>331</v>
      </c>
      <c r="C609" s="2" t="s">
        <v>254</v>
      </c>
      <c r="D609" s="2" t="s">
        <v>255</v>
      </c>
      <c r="E609" s="3">
        <v>24</v>
      </c>
      <c r="F609" s="3">
        <v>18</v>
      </c>
      <c r="G609" s="2" t="s">
        <v>842</v>
      </c>
      <c r="H609" s="2" t="s">
        <v>800</v>
      </c>
      <c r="I609" s="2" t="s">
        <v>18503</v>
      </c>
      <c r="J609" s="2" t="s">
        <v>3310</v>
      </c>
    </row>
    <row r="610" spans="1:10" ht="15" customHeight="1">
      <c r="A610" s="2" t="s">
        <v>330</v>
      </c>
      <c r="B610" s="2" t="s">
        <v>331</v>
      </c>
      <c r="C610" s="2" t="s">
        <v>432</v>
      </c>
      <c r="D610" s="2" t="s">
        <v>433</v>
      </c>
      <c r="E610" s="3">
        <v>24</v>
      </c>
      <c r="F610" s="3">
        <v>33</v>
      </c>
      <c r="G610" s="2" t="s">
        <v>842</v>
      </c>
      <c r="H610" s="2" t="s">
        <v>942</v>
      </c>
      <c r="I610" s="2" t="s">
        <v>18503</v>
      </c>
      <c r="J610" s="2" t="s">
        <v>3985</v>
      </c>
    </row>
    <row r="611" spans="1:10" ht="15" customHeight="1">
      <c r="A611" s="2" t="s">
        <v>24</v>
      </c>
      <c r="B611" s="2" t="s">
        <v>25</v>
      </c>
      <c r="C611" s="2" t="s">
        <v>98</v>
      </c>
      <c r="D611" s="2" t="s">
        <v>99</v>
      </c>
      <c r="E611" s="3">
        <v>1</v>
      </c>
      <c r="F611" s="3">
        <v>6</v>
      </c>
      <c r="G611" s="2" t="s">
        <v>504</v>
      </c>
      <c r="H611" s="2" t="s">
        <v>592</v>
      </c>
      <c r="I611" s="2" t="s">
        <v>18503</v>
      </c>
      <c r="J611" s="2" t="s">
        <v>3758</v>
      </c>
    </row>
    <row r="612" spans="1:10" ht="15" customHeight="1">
      <c r="A612" s="2" t="s">
        <v>41</v>
      </c>
      <c r="B612" s="2" t="s">
        <v>42</v>
      </c>
      <c r="C612" s="2" t="s">
        <v>123</v>
      </c>
      <c r="D612" s="2" t="s">
        <v>124</v>
      </c>
      <c r="E612" s="3">
        <v>2</v>
      </c>
      <c r="F612" s="3">
        <v>8</v>
      </c>
      <c r="G612" s="2" t="s">
        <v>540</v>
      </c>
      <c r="H612" s="2" t="s">
        <v>632</v>
      </c>
      <c r="I612" s="2" t="s">
        <v>18503</v>
      </c>
      <c r="J612" s="2" t="s">
        <v>2461</v>
      </c>
    </row>
    <row r="613" spans="1:10" ht="15" customHeight="1">
      <c r="A613" s="2" t="s">
        <v>41</v>
      </c>
      <c r="B613" s="2" t="s">
        <v>42</v>
      </c>
      <c r="C613" s="2" t="s">
        <v>136</v>
      </c>
      <c r="D613" s="2" t="s">
        <v>137</v>
      </c>
      <c r="E613" s="3">
        <v>2</v>
      </c>
      <c r="F613" s="3">
        <v>9</v>
      </c>
      <c r="G613" s="2" t="s">
        <v>540</v>
      </c>
      <c r="H613" s="2" t="s">
        <v>659</v>
      </c>
      <c r="I613" s="2" t="s">
        <v>18503</v>
      </c>
      <c r="J613" s="2" t="s">
        <v>2461</v>
      </c>
    </row>
    <row r="614" spans="1:10" ht="15" customHeight="1">
      <c r="A614" s="2" t="s">
        <v>41</v>
      </c>
      <c r="B614" s="2" t="s">
        <v>42</v>
      </c>
      <c r="C614" s="2" t="s">
        <v>176</v>
      </c>
      <c r="D614" s="2" t="s">
        <v>177</v>
      </c>
      <c r="E614" s="3">
        <v>2</v>
      </c>
      <c r="F614" s="3">
        <v>12</v>
      </c>
      <c r="G614" s="2" t="s">
        <v>540</v>
      </c>
      <c r="H614" s="2" t="s">
        <v>706</v>
      </c>
      <c r="I614" s="2" t="s">
        <v>18503</v>
      </c>
      <c r="J614" s="2" t="s">
        <v>2461</v>
      </c>
    </row>
    <row r="615" spans="1:10" ht="15" customHeight="1">
      <c r="A615" s="2" t="s">
        <v>41</v>
      </c>
      <c r="B615" s="2" t="s">
        <v>42</v>
      </c>
      <c r="C615" s="2" t="s">
        <v>228</v>
      </c>
      <c r="D615" s="2" t="s">
        <v>229</v>
      </c>
      <c r="E615" s="3">
        <v>2</v>
      </c>
      <c r="F615" s="3">
        <v>16</v>
      </c>
      <c r="G615" s="2" t="s">
        <v>540</v>
      </c>
      <c r="H615" s="2" t="s">
        <v>759</v>
      </c>
      <c r="I615" s="2" t="s">
        <v>18503</v>
      </c>
      <c r="J615" s="2" t="s">
        <v>2461</v>
      </c>
    </row>
    <row r="616" spans="1:10" ht="15" customHeight="1">
      <c r="A616" s="2" t="s">
        <v>41</v>
      </c>
      <c r="B616" s="2" t="s">
        <v>42</v>
      </c>
      <c r="C616" s="2" t="s">
        <v>242</v>
      </c>
      <c r="D616" s="2" t="s">
        <v>243</v>
      </c>
      <c r="E616" s="3">
        <v>2</v>
      </c>
      <c r="F616" s="3">
        <v>17</v>
      </c>
      <c r="G616" s="2" t="s">
        <v>540</v>
      </c>
      <c r="H616" s="2" t="s">
        <v>763</v>
      </c>
      <c r="I616" s="2" t="s">
        <v>18503</v>
      </c>
      <c r="J616" s="2" t="s">
        <v>2461</v>
      </c>
    </row>
    <row r="617" spans="1:10" ht="15" customHeight="1">
      <c r="A617" s="2" t="s">
        <v>41</v>
      </c>
      <c r="B617" s="2" t="s">
        <v>42</v>
      </c>
      <c r="C617" s="2" t="s">
        <v>254</v>
      </c>
      <c r="D617" s="2" t="s">
        <v>255</v>
      </c>
      <c r="E617" s="3">
        <v>2</v>
      </c>
      <c r="F617" s="3">
        <v>18</v>
      </c>
      <c r="G617" s="2" t="s">
        <v>540</v>
      </c>
      <c r="H617" s="2" t="s">
        <v>800</v>
      </c>
      <c r="I617" s="2" t="s">
        <v>18503</v>
      </c>
      <c r="J617" s="2" t="s">
        <v>2461</v>
      </c>
    </row>
    <row r="618" spans="1:10" ht="15" customHeight="1">
      <c r="A618" s="2" t="s">
        <v>41</v>
      </c>
      <c r="B618" s="2" t="s">
        <v>42</v>
      </c>
      <c r="C618" s="2" t="s">
        <v>303</v>
      </c>
      <c r="D618" s="2" t="s">
        <v>304</v>
      </c>
      <c r="E618" s="3">
        <v>2</v>
      </c>
      <c r="F618" s="3">
        <v>22</v>
      </c>
      <c r="G618" s="2" t="s">
        <v>540</v>
      </c>
      <c r="H618" s="2" t="s">
        <v>835</v>
      </c>
      <c r="I618" s="2" t="s">
        <v>18503</v>
      </c>
      <c r="J618" s="2" t="s">
        <v>2461</v>
      </c>
    </row>
    <row r="619" spans="1:10" ht="15" customHeight="1">
      <c r="A619" s="2" t="s">
        <v>41</v>
      </c>
      <c r="B619" s="2" t="s">
        <v>42</v>
      </c>
      <c r="C619" s="2" t="s">
        <v>330</v>
      </c>
      <c r="D619" s="2" t="s">
        <v>331</v>
      </c>
      <c r="E619" s="3">
        <v>2</v>
      </c>
      <c r="F619" s="3">
        <v>24</v>
      </c>
      <c r="G619" s="2" t="s">
        <v>540</v>
      </c>
      <c r="H619" s="2" t="s">
        <v>842</v>
      </c>
      <c r="I619" s="2" t="s">
        <v>18503</v>
      </c>
      <c r="J619" s="2" t="s">
        <v>2461</v>
      </c>
    </row>
    <row r="620" spans="1:10" ht="15" customHeight="1">
      <c r="A620" s="2" t="s">
        <v>330</v>
      </c>
      <c r="B620" s="2" t="s">
        <v>331</v>
      </c>
      <c r="C620" s="2" t="s">
        <v>242</v>
      </c>
      <c r="D620" s="2" t="s">
        <v>243</v>
      </c>
      <c r="E620" s="3">
        <v>24</v>
      </c>
      <c r="F620" s="3">
        <v>17</v>
      </c>
      <c r="G620" s="2" t="s">
        <v>842</v>
      </c>
      <c r="H620" s="2" t="s">
        <v>763</v>
      </c>
      <c r="I620" s="2" t="s">
        <v>18503</v>
      </c>
      <c r="J620" s="2" t="s">
        <v>2461</v>
      </c>
    </row>
    <row r="621" spans="1:10" ht="15" customHeight="1">
      <c r="A621" s="2" t="s">
        <v>330</v>
      </c>
      <c r="B621" s="2" t="s">
        <v>331</v>
      </c>
      <c r="C621" s="2" t="s">
        <v>254</v>
      </c>
      <c r="D621" s="2" t="s">
        <v>255</v>
      </c>
      <c r="E621" s="3">
        <v>24</v>
      </c>
      <c r="F621" s="3">
        <v>18</v>
      </c>
      <c r="G621" s="2" t="s">
        <v>842</v>
      </c>
      <c r="H621" s="2" t="s">
        <v>800</v>
      </c>
      <c r="I621" s="2" t="s">
        <v>18503</v>
      </c>
      <c r="J621" s="2" t="s">
        <v>2461</v>
      </c>
    </row>
    <row r="622" spans="1:10" ht="15" customHeight="1">
      <c r="A622" s="2" t="s">
        <v>330</v>
      </c>
      <c r="B622" s="2" t="s">
        <v>331</v>
      </c>
      <c r="C622" s="2" t="s">
        <v>303</v>
      </c>
      <c r="D622" s="2" t="s">
        <v>304</v>
      </c>
      <c r="E622" s="3">
        <v>24</v>
      </c>
      <c r="F622" s="3">
        <v>22</v>
      </c>
      <c r="G622" s="2" t="s">
        <v>842</v>
      </c>
      <c r="H622" s="2" t="s">
        <v>835</v>
      </c>
      <c r="I622" s="2" t="s">
        <v>18503</v>
      </c>
      <c r="J622" s="2" t="s">
        <v>2461</v>
      </c>
    </row>
    <row r="623" spans="1:10" ht="15" customHeight="1">
      <c r="A623" s="2" t="s">
        <v>330</v>
      </c>
      <c r="B623" s="2" t="s">
        <v>331</v>
      </c>
      <c r="C623" s="2" t="s">
        <v>407</v>
      </c>
      <c r="D623" s="2" t="s">
        <v>408</v>
      </c>
      <c r="E623" s="3">
        <v>24</v>
      </c>
      <c r="F623" s="3">
        <v>31</v>
      </c>
      <c r="G623" s="2" t="s">
        <v>842</v>
      </c>
      <c r="H623" s="2" t="s">
        <v>913</v>
      </c>
      <c r="I623" s="2" t="s">
        <v>18503</v>
      </c>
      <c r="J623" s="2" t="s">
        <v>2461</v>
      </c>
    </row>
    <row r="624" spans="1:10" ht="15" customHeight="1">
      <c r="A624" s="2" t="s">
        <v>407</v>
      </c>
      <c r="B624" s="2" t="s">
        <v>408</v>
      </c>
      <c r="C624" s="2" t="s">
        <v>56</v>
      </c>
      <c r="D624" s="2" t="s">
        <v>57</v>
      </c>
      <c r="E624" s="3">
        <v>31</v>
      </c>
      <c r="F624" s="3">
        <v>3</v>
      </c>
      <c r="G624" s="2" t="s">
        <v>913</v>
      </c>
      <c r="H624" s="2" t="s">
        <v>556</v>
      </c>
      <c r="I624" s="2" t="s">
        <v>18503</v>
      </c>
      <c r="J624" s="2" t="s">
        <v>2461</v>
      </c>
    </row>
    <row r="625" spans="1:10" ht="15" customHeight="1">
      <c r="A625" s="2" t="s">
        <v>407</v>
      </c>
      <c r="B625" s="2" t="s">
        <v>408</v>
      </c>
      <c r="C625" s="2" t="s">
        <v>41</v>
      </c>
      <c r="D625" s="2" t="s">
        <v>42</v>
      </c>
      <c r="E625" s="3">
        <v>31</v>
      </c>
      <c r="F625" s="3">
        <v>2</v>
      </c>
      <c r="G625" s="2" t="s">
        <v>913</v>
      </c>
      <c r="H625" s="2" t="s">
        <v>540</v>
      </c>
      <c r="I625" s="2" t="s">
        <v>18503</v>
      </c>
      <c r="J625" s="2" t="s">
        <v>2461</v>
      </c>
    </row>
    <row r="626" spans="1:10" ht="15" customHeight="1">
      <c r="A626" s="2" t="s">
        <v>407</v>
      </c>
      <c r="B626" s="2" t="s">
        <v>408</v>
      </c>
      <c r="C626" s="2" t="s">
        <v>242</v>
      </c>
      <c r="D626" s="2" t="s">
        <v>243</v>
      </c>
      <c r="E626" s="3">
        <v>31</v>
      </c>
      <c r="F626" s="3">
        <v>17</v>
      </c>
      <c r="G626" s="2" t="s">
        <v>913</v>
      </c>
      <c r="H626" s="2" t="s">
        <v>763</v>
      </c>
      <c r="I626" s="2" t="s">
        <v>18503</v>
      </c>
      <c r="J626" s="2" t="s">
        <v>2573</v>
      </c>
    </row>
    <row r="627" spans="1:10" ht="15" customHeight="1">
      <c r="A627" s="2" t="s">
        <v>407</v>
      </c>
      <c r="B627" s="2" t="s">
        <v>408</v>
      </c>
      <c r="C627" s="2" t="s">
        <v>228</v>
      </c>
      <c r="D627" s="2" t="s">
        <v>229</v>
      </c>
      <c r="E627" s="3">
        <v>31</v>
      </c>
      <c r="F627" s="3">
        <v>16</v>
      </c>
      <c r="G627" s="2" t="s">
        <v>913</v>
      </c>
      <c r="H627" s="2" t="s">
        <v>759</v>
      </c>
      <c r="I627" s="2" t="s">
        <v>18503</v>
      </c>
      <c r="J627" s="2" t="s">
        <v>2573</v>
      </c>
    </row>
    <row r="628" spans="1:10" ht="15" customHeight="1">
      <c r="A628" s="2" t="s">
        <v>407</v>
      </c>
      <c r="B628" s="2" t="s">
        <v>408</v>
      </c>
      <c r="C628" s="2" t="s">
        <v>228</v>
      </c>
      <c r="D628" s="2" t="s">
        <v>229</v>
      </c>
      <c r="E628" s="3">
        <v>31</v>
      </c>
      <c r="F628" s="3">
        <v>16</v>
      </c>
      <c r="G628" s="2" t="s">
        <v>913</v>
      </c>
      <c r="H628" s="2" t="s">
        <v>759</v>
      </c>
      <c r="I628" s="2" t="s">
        <v>18503</v>
      </c>
      <c r="J628" s="2" t="s">
        <v>3326</v>
      </c>
    </row>
    <row r="629" spans="1:10" ht="15" customHeight="1">
      <c r="A629" s="2" t="s">
        <v>419</v>
      </c>
      <c r="B629" s="2" t="s">
        <v>420</v>
      </c>
      <c r="C629" s="2" t="s">
        <v>453</v>
      </c>
      <c r="D629" s="2" t="s">
        <v>454</v>
      </c>
      <c r="E629" s="3">
        <v>32</v>
      </c>
      <c r="F629" s="3">
        <v>35</v>
      </c>
      <c r="G629" s="2" t="s">
        <v>915</v>
      </c>
      <c r="H629" s="2" t="s">
        <v>953</v>
      </c>
      <c r="I629" s="2" t="s">
        <v>18503</v>
      </c>
      <c r="J629" s="2" t="s">
        <v>2726</v>
      </c>
    </row>
    <row r="630" spans="1:10" ht="15" customHeight="1">
      <c r="A630" s="2" t="s">
        <v>419</v>
      </c>
      <c r="B630" s="2" t="s">
        <v>420</v>
      </c>
      <c r="C630" s="2" t="s">
        <v>382</v>
      </c>
      <c r="D630" s="2" t="s">
        <v>383</v>
      </c>
      <c r="E630" s="3">
        <v>32</v>
      </c>
      <c r="F630" s="3">
        <v>29</v>
      </c>
      <c r="G630" s="2" t="s">
        <v>915</v>
      </c>
      <c r="H630" s="2" t="s">
        <v>895</v>
      </c>
      <c r="I630" s="2" t="s">
        <v>18503</v>
      </c>
      <c r="J630" s="2" t="s">
        <v>2726</v>
      </c>
    </row>
    <row r="631" spans="1:10" ht="15" customHeight="1">
      <c r="A631" s="2" t="s">
        <v>419</v>
      </c>
      <c r="B631" s="2" t="s">
        <v>420</v>
      </c>
      <c r="C631" s="2" t="s">
        <v>370</v>
      </c>
      <c r="D631" s="2" t="s">
        <v>371</v>
      </c>
      <c r="E631" s="3">
        <v>32</v>
      </c>
      <c r="F631" s="3">
        <v>28</v>
      </c>
      <c r="G631" s="2" t="s">
        <v>915</v>
      </c>
      <c r="H631" s="2" t="s">
        <v>884</v>
      </c>
      <c r="I631" s="2" t="s">
        <v>18503</v>
      </c>
      <c r="J631" s="2" t="s">
        <v>2726</v>
      </c>
    </row>
    <row r="632" spans="1:10" ht="15" customHeight="1">
      <c r="A632" s="2" t="s">
        <v>419</v>
      </c>
      <c r="B632" s="2" t="s">
        <v>420</v>
      </c>
      <c r="C632" s="2" t="s">
        <v>342</v>
      </c>
      <c r="D632" s="2" t="s">
        <v>343</v>
      </c>
      <c r="E632" s="3">
        <v>32</v>
      </c>
      <c r="F632" s="3">
        <v>25</v>
      </c>
      <c r="G632" s="2" t="s">
        <v>915</v>
      </c>
      <c r="H632" s="2" t="s">
        <v>859</v>
      </c>
      <c r="I632" s="2" t="s">
        <v>18503</v>
      </c>
      <c r="J632" s="2" t="s">
        <v>2726</v>
      </c>
    </row>
    <row r="633" spans="1:10" ht="15" customHeight="1">
      <c r="A633" s="2" t="s">
        <v>98</v>
      </c>
      <c r="B633" s="2" t="s">
        <v>99</v>
      </c>
      <c r="C633" s="2" t="s">
        <v>254</v>
      </c>
      <c r="D633" s="2" t="s">
        <v>255</v>
      </c>
      <c r="E633" s="3">
        <v>6</v>
      </c>
      <c r="F633" s="3">
        <v>18</v>
      </c>
      <c r="G633" s="2" t="s">
        <v>592</v>
      </c>
      <c r="H633" s="2" t="s">
        <v>800</v>
      </c>
      <c r="I633" s="2" t="s">
        <v>18503</v>
      </c>
      <c r="J633" s="2" t="s">
        <v>2461</v>
      </c>
    </row>
    <row r="634" spans="1:10" ht="15" customHeight="1">
      <c r="A634" s="2" t="s">
        <v>330</v>
      </c>
      <c r="B634" s="2" t="s">
        <v>331</v>
      </c>
      <c r="C634" s="2" t="s">
        <v>453</v>
      </c>
      <c r="D634" s="2" t="s">
        <v>454</v>
      </c>
      <c r="E634" s="3">
        <v>24</v>
      </c>
      <c r="F634" s="3">
        <v>35</v>
      </c>
      <c r="G634" s="2" t="s">
        <v>842</v>
      </c>
      <c r="H634" s="2" t="s">
        <v>953</v>
      </c>
      <c r="I634" s="2" t="s">
        <v>18503</v>
      </c>
      <c r="J634" s="2" t="s">
        <v>2726</v>
      </c>
    </row>
    <row r="635" spans="1:10" ht="15" customHeight="1">
      <c r="A635" s="2" t="s">
        <v>330</v>
      </c>
      <c r="B635" s="2" t="s">
        <v>331</v>
      </c>
      <c r="C635" s="2" t="s">
        <v>419</v>
      </c>
      <c r="D635" s="2" t="s">
        <v>420</v>
      </c>
      <c r="E635" s="3">
        <v>24</v>
      </c>
      <c r="F635" s="3">
        <v>32</v>
      </c>
      <c r="G635" s="2" t="s">
        <v>842</v>
      </c>
      <c r="H635" s="2" t="s">
        <v>915</v>
      </c>
      <c r="I635" s="2" t="s">
        <v>18503</v>
      </c>
      <c r="J635" s="2" t="s">
        <v>2726</v>
      </c>
    </row>
    <row r="636" spans="1:10" ht="15" customHeight="1">
      <c r="A636" s="2" t="s">
        <v>330</v>
      </c>
      <c r="B636" s="2" t="s">
        <v>331</v>
      </c>
      <c r="C636" s="2" t="s">
        <v>382</v>
      </c>
      <c r="D636" s="2" t="s">
        <v>383</v>
      </c>
      <c r="E636" s="3">
        <v>24</v>
      </c>
      <c r="F636" s="3">
        <v>29</v>
      </c>
      <c r="G636" s="2" t="s">
        <v>842</v>
      </c>
      <c r="H636" s="2" t="s">
        <v>895</v>
      </c>
      <c r="I636" s="2" t="s">
        <v>18503</v>
      </c>
      <c r="J636" s="2" t="s">
        <v>2726</v>
      </c>
    </row>
    <row r="637" spans="1:10" ht="15" customHeight="1">
      <c r="A637" s="2" t="s">
        <v>370</v>
      </c>
      <c r="B637" s="2" t="s">
        <v>371</v>
      </c>
      <c r="C637" s="2" t="s">
        <v>268</v>
      </c>
      <c r="D637" s="2" t="s">
        <v>269</v>
      </c>
      <c r="E637" s="3">
        <v>28</v>
      </c>
      <c r="F637" s="3">
        <v>19</v>
      </c>
      <c r="G637" s="2" t="s">
        <v>884</v>
      </c>
      <c r="H637" s="2" t="s">
        <v>819</v>
      </c>
      <c r="I637" s="2" t="s">
        <v>18503</v>
      </c>
      <c r="J637" s="2" t="s">
        <v>2726</v>
      </c>
    </row>
    <row r="638" spans="1:10" ht="15" customHeight="1">
      <c r="A638" s="2" t="s">
        <v>330</v>
      </c>
      <c r="B638" s="2" t="s">
        <v>331</v>
      </c>
      <c r="C638" s="2" t="s">
        <v>370</v>
      </c>
      <c r="D638" s="2" t="s">
        <v>371</v>
      </c>
      <c r="E638" s="3">
        <v>24</v>
      </c>
      <c r="F638" s="3">
        <v>28</v>
      </c>
      <c r="G638" s="2" t="s">
        <v>842</v>
      </c>
      <c r="H638" s="2" t="s">
        <v>884</v>
      </c>
      <c r="I638" s="2" t="s">
        <v>18503</v>
      </c>
      <c r="J638" s="2" t="s">
        <v>2726</v>
      </c>
    </row>
    <row r="639" spans="1:10" ht="15" customHeight="1">
      <c r="A639" s="2" t="s">
        <v>419</v>
      </c>
      <c r="B639" s="2" t="s">
        <v>420</v>
      </c>
      <c r="C639" s="2" t="s">
        <v>268</v>
      </c>
      <c r="D639" s="2" t="s">
        <v>269</v>
      </c>
      <c r="E639" s="3">
        <v>32</v>
      </c>
      <c r="F639" s="3">
        <v>19</v>
      </c>
      <c r="G639" s="2" t="s">
        <v>915</v>
      </c>
      <c r="H639" s="2" t="s">
        <v>819</v>
      </c>
      <c r="I639" s="2" t="s">
        <v>18503</v>
      </c>
      <c r="J639" s="2" t="s">
        <v>2726</v>
      </c>
    </row>
    <row r="640" spans="1:10" ht="15" customHeight="1">
      <c r="A640" s="2" t="s">
        <v>382</v>
      </c>
      <c r="B640" s="2" t="s">
        <v>383</v>
      </c>
      <c r="C640" s="2" t="s">
        <v>342</v>
      </c>
      <c r="D640" s="2" t="s">
        <v>343</v>
      </c>
      <c r="E640" s="3">
        <v>29</v>
      </c>
      <c r="F640" s="3">
        <v>25</v>
      </c>
      <c r="G640" s="2" t="s">
        <v>895</v>
      </c>
      <c r="H640" s="2" t="s">
        <v>859</v>
      </c>
      <c r="I640" s="2" t="s">
        <v>18503</v>
      </c>
      <c r="J640" s="2" t="s">
        <v>4000</v>
      </c>
    </row>
    <row r="641" spans="1:10" ht="15" customHeight="1">
      <c r="A641" s="2" t="s">
        <v>382</v>
      </c>
      <c r="B641" s="2" t="s">
        <v>383</v>
      </c>
      <c r="C641" s="2" t="s">
        <v>370</v>
      </c>
      <c r="D641" s="2" t="s">
        <v>371</v>
      </c>
      <c r="E641" s="3">
        <v>29</v>
      </c>
      <c r="F641" s="3">
        <v>28</v>
      </c>
      <c r="G641" s="2" t="s">
        <v>895</v>
      </c>
      <c r="H641" s="2" t="s">
        <v>884</v>
      </c>
      <c r="I641" s="2" t="s">
        <v>18503</v>
      </c>
      <c r="J641" s="2" t="s">
        <v>4006</v>
      </c>
    </row>
    <row r="642" spans="1:10" ht="15" customHeight="1">
      <c r="A642" s="2" t="s">
        <v>382</v>
      </c>
      <c r="B642" s="2" t="s">
        <v>383</v>
      </c>
      <c r="C642" s="2" t="s">
        <v>342</v>
      </c>
      <c r="D642" s="2" t="s">
        <v>343</v>
      </c>
      <c r="E642" s="3">
        <v>29</v>
      </c>
      <c r="F642" s="3">
        <v>25</v>
      </c>
      <c r="G642" s="2" t="s">
        <v>895</v>
      </c>
      <c r="H642" s="2" t="s">
        <v>859</v>
      </c>
      <c r="I642" s="2" t="s">
        <v>18503</v>
      </c>
      <c r="J642" s="2" t="s">
        <v>4004</v>
      </c>
    </row>
    <row r="643" spans="1:10" ht="15" customHeight="1">
      <c r="A643" s="2" t="s">
        <v>382</v>
      </c>
      <c r="B643" s="2" t="s">
        <v>383</v>
      </c>
      <c r="C643" s="2" t="s">
        <v>254</v>
      </c>
      <c r="D643" s="2" t="s">
        <v>255</v>
      </c>
      <c r="E643" s="3">
        <v>29</v>
      </c>
      <c r="F643" s="3">
        <v>18</v>
      </c>
      <c r="G643" s="2" t="s">
        <v>895</v>
      </c>
      <c r="H643" s="2" t="s">
        <v>800</v>
      </c>
      <c r="I643" s="2" t="s">
        <v>18503</v>
      </c>
      <c r="J643" s="2" t="s">
        <v>3963</v>
      </c>
    </row>
    <row r="644" spans="1:10" ht="15" customHeight="1">
      <c r="A644" s="2" t="s">
        <v>382</v>
      </c>
      <c r="B644" s="2" t="s">
        <v>383</v>
      </c>
      <c r="C644" s="2" t="s">
        <v>453</v>
      </c>
      <c r="D644" s="2" t="s">
        <v>454</v>
      </c>
      <c r="E644" s="3">
        <v>29</v>
      </c>
      <c r="F644" s="3">
        <v>35</v>
      </c>
      <c r="G644" s="2" t="s">
        <v>895</v>
      </c>
      <c r="H644" s="2" t="s">
        <v>953</v>
      </c>
      <c r="I644" s="2" t="s">
        <v>18503</v>
      </c>
      <c r="J644" s="2" t="s">
        <v>2726</v>
      </c>
    </row>
    <row r="645" spans="1:10" ht="15" customHeight="1">
      <c r="A645" s="2" t="s">
        <v>382</v>
      </c>
      <c r="B645" s="2" t="s">
        <v>383</v>
      </c>
      <c r="C645" s="2" t="s">
        <v>419</v>
      </c>
      <c r="D645" s="2" t="s">
        <v>420</v>
      </c>
      <c r="E645" s="3">
        <v>29</v>
      </c>
      <c r="F645" s="3">
        <v>32</v>
      </c>
      <c r="G645" s="2" t="s">
        <v>895</v>
      </c>
      <c r="H645" s="2" t="s">
        <v>915</v>
      </c>
      <c r="I645" s="2" t="s">
        <v>18503</v>
      </c>
      <c r="J645" s="2" t="s">
        <v>2726</v>
      </c>
    </row>
    <row r="646" spans="1:10" ht="15" customHeight="1">
      <c r="A646" s="2" t="s">
        <v>382</v>
      </c>
      <c r="B646" s="2" t="s">
        <v>383</v>
      </c>
      <c r="C646" s="2" t="s">
        <v>370</v>
      </c>
      <c r="D646" s="2" t="s">
        <v>371</v>
      </c>
      <c r="E646" s="3">
        <v>29</v>
      </c>
      <c r="F646" s="3">
        <v>28</v>
      </c>
      <c r="G646" s="2" t="s">
        <v>895</v>
      </c>
      <c r="H646" s="2" t="s">
        <v>884</v>
      </c>
      <c r="I646" s="2" t="s">
        <v>18503</v>
      </c>
      <c r="J646" s="2" t="s">
        <v>2726</v>
      </c>
    </row>
    <row r="647" spans="1:10" ht="15" customHeight="1">
      <c r="A647" s="2" t="s">
        <v>382</v>
      </c>
      <c r="B647" s="2" t="s">
        <v>383</v>
      </c>
      <c r="C647" s="2" t="s">
        <v>342</v>
      </c>
      <c r="D647" s="2" t="s">
        <v>343</v>
      </c>
      <c r="E647" s="3">
        <v>29</v>
      </c>
      <c r="F647" s="3">
        <v>25</v>
      </c>
      <c r="G647" s="2" t="s">
        <v>895</v>
      </c>
      <c r="H647" s="2" t="s">
        <v>859</v>
      </c>
      <c r="I647" s="2" t="s">
        <v>18503</v>
      </c>
      <c r="J647" s="2" t="s">
        <v>2726</v>
      </c>
    </row>
    <row r="648" spans="1:10" ht="15" customHeight="1">
      <c r="A648" s="2" t="s">
        <v>382</v>
      </c>
      <c r="B648" s="2" t="s">
        <v>383</v>
      </c>
      <c r="C648" s="2" t="s">
        <v>330</v>
      </c>
      <c r="D648" s="2" t="s">
        <v>331</v>
      </c>
      <c r="E648" s="3">
        <v>29</v>
      </c>
      <c r="F648" s="3">
        <v>24</v>
      </c>
      <c r="G648" s="2" t="s">
        <v>895</v>
      </c>
      <c r="H648" s="2" t="s">
        <v>842</v>
      </c>
      <c r="I648" s="2" t="s">
        <v>18503</v>
      </c>
      <c r="J648" s="2" t="s">
        <v>2726</v>
      </c>
    </row>
    <row r="649" spans="1:10" ht="15" customHeight="1">
      <c r="A649" s="2" t="s">
        <v>382</v>
      </c>
      <c r="B649" s="2" t="s">
        <v>383</v>
      </c>
      <c r="C649" s="2" t="s">
        <v>268</v>
      </c>
      <c r="D649" s="2" t="s">
        <v>269</v>
      </c>
      <c r="E649" s="3">
        <v>29</v>
      </c>
      <c r="F649" s="3">
        <v>19</v>
      </c>
      <c r="G649" s="2" t="s">
        <v>895</v>
      </c>
      <c r="H649" s="2" t="s">
        <v>819</v>
      </c>
      <c r="I649" s="2" t="s">
        <v>18503</v>
      </c>
      <c r="J649" s="2" t="s">
        <v>2726</v>
      </c>
    </row>
    <row r="650" spans="1:10" ht="15" customHeight="1">
      <c r="A650" s="2" t="s">
        <v>330</v>
      </c>
      <c r="B650" s="2" t="s">
        <v>331</v>
      </c>
      <c r="C650" s="2" t="s">
        <v>342</v>
      </c>
      <c r="D650" s="2" t="s">
        <v>343</v>
      </c>
      <c r="E650" s="3">
        <v>24</v>
      </c>
      <c r="F650" s="3">
        <v>25</v>
      </c>
      <c r="G650" s="2" t="s">
        <v>842</v>
      </c>
      <c r="H650" s="2" t="s">
        <v>859</v>
      </c>
      <c r="I650" s="2" t="s">
        <v>18503</v>
      </c>
      <c r="J650" s="2" t="s">
        <v>2726</v>
      </c>
    </row>
    <row r="651" spans="1:10" ht="15" customHeight="1">
      <c r="A651" s="2" t="s">
        <v>330</v>
      </c>
      <c r="B651" s="2" t="s">
        <v>331</v>
      </c>
      <c r="C651" s="2" t="s">
        <v>268</v>
      </c>
      <c r="D651" s="2" t="s">
        <v>269</v>
      </c>
      <c r="E651" s="3">
        <v>24</v>
      </c>
      <c r="F651" s="3">
        <v>19</v>
      </c>
      <c r="G651" s="2" t="s">
        <v>842</v>
      </c>
      <c r="H651" s="2" t="s">
        <v>819</v>
      </c>
      <c r="I651" s="2" t="s">
        <v>18503</v>
      </c>
      <c r="J651" s="2" t="s">
        <v>2726</v>
      </c>
    </row>
    <row r="652" spans="1:10" ht="15" customHeight="1">
      <c r="A652" s="2" t="s">
        <v>419</v>
      </c>
      <c r="B652" s="2" t="s">
        <v>420</v>
      </c>
      <c r="C652" s="2" t="s">
        <v>330</v>
      </c>
      <c r="D652" s="2" t="s">
        <v>331</v>
      </c>
      <c r="E652" s="3">
        <v>32</v>
      </c>
      <c r="F652" s="3">
        <v>24</v>
      </c>
      <c r="G652" s="2" t="s">
        <v>915</v>
      </c>
      <c r="H652" s="2" t="s">
        <v>842</v>
      </c>
      <c r="I652" s="2" t="s">
        <v>18503</v>
      </c>
      <c r="J652" s="2" t="s">
        <v>2726</v>
      </c>
    </row>
    <row r="653" spans="1:10" ht="15" customHeight="1">
      <c r="A653" s="2" t="s">
        <v>407</v>
      </c>
      <c r="B653" s="2" t="s">
        <v>408</v>
      </c>
      <c r="C653" s="2" t="s">
        <v>70</v>
      </c>
      <c r="D653" s="2" t="s">
        <v>71</v>
      </c>
      <c r="E653" s="3">
        <v>31</v>
      </c>
      <c r="F653" s="3">
        <v>4</v>
      </c>
      <c r="G653" s="2" t="s">
        <v>913</v>
      </c>
      <c r="H653" s="2" t="s">
        <v>562</v>
      </c>
      <c r="I653" s="2" t="s">
        <v>18503</v>
      </c>
      <c r="J653" s="2" t="s">
        <v>2461</v>
      </c>
    </row>
    <row r="654" spans="1:10" ht="15" customHeight="1">
      <c r="A654" s="2" t="s">
        <v>370</v>
      </c>
      <c r="B654" s="2" t="s">
        <v>371</v>
      </c>
      <c r="C654" s="2" t="s">
        <v>330</v>
      </c>
      <c r="D654" s="2" t="s">
        <v>331</v>
      </c>
      <c r="E654" s="3">
        <v>28</v>
      </c>
      <c r="F654" s="3">
        <v>24</v>
      </c>
      <c r="G654" s="2" t="s">
        <v>884</v>
      </c>
      <c r="H654" s="2" t="s">
        <v>842</v>
      </c>
      <c r="I654" s="2" t="s">
        <v>18503</v>
      </c>
      <c r="J654" s="2" t="s">
        <v>2726</v>
      </c>
    </row>
    <row r="655" spans="1:10" ht="15" customHeight="1">
      <c r="A655" s="2" t="s">
        <v>370</v>
      </c>
      <c r="B655" s="2" t="s">
        <v>371</v>
      </c>
      <c r="C655" s="2" t="s">
        <v>382</v>
      </c>
      <c r="D655" s="2" t="s">
        <v>383</v>
      </c>
      <c r="E655" s="3">
        <v>28</v>
      </c>
      <c r="F655" s="3">
        <v>29</v>
      </c>
      <c r="G655" s="2" t="s">
        <v>884</v>
      </c>
      <c r="H655" s="2" t="s">
        <v>895</v>
      </c>
      <c r="I655" s="2" t="s">
        <v>18503</v>
      </c>
      <c r="J655" s="2" t="s">
        <v>2726</v>
      </c>
    </row>
    <row r="656" spans="1:10" ht="15" customHeight="1">
      <c r="A656" s="2" t="s">
        <v>70</v>
      </c>
      <c r="B656" s="2" t="s">
        <v>71</v>
      </c>
      <c r="C656" s="2" t="s">
        <v>228</v>
      </c>
      <c r="D656" s="2" t="s">
        <v>229</v>
      </c>
      <c r="E656" s="3">
        <v>4</v>
      </c>
      <c r="F656" s="3">
        <v>16</v>
      </c>
      <c r="G656" s="2" t="s">
        <v>562</v>
      </c>
      <c r="H656" s="2" t="s">
        <v>759</v>
      </c>
      <c r="I656" s="2" t="s">
        <v>18503</v>
      </c>
      <c r="J656" s="2" t="s">
        <v>2461</v>
      </c>
    </row>
    <row r="657" spans="1:10" ht="15" customHeight="1">
      <c r="A657" s="2" t="s">
        <v>70</v>
      </c>
      <c r="B657" s="2" t="s">
        <v>71</v>
      </c>
      <c r="C657" s="2" t="s">
        <v>242</v>
      </c>
      <c r="D657" s="2" t="s">
        <v>243</v>
      </c>
      <c r="E657" s="3">
        <v>4</v>
      </c>
      <c r="F657" s="3">
        <v>17</v>
      </c>
      <c r="G657" s="2" t="s">
        <v>562</v>
      </c>
      <c r="H657" s="2" t="s">
        <v>763</v>
      </c>
      <c r="I657" s="2" t="s">
        <v>18503</v>
      </c>
      <c r="J657" s="2" t="s">
        <v>2461</v>
      </c>
    </row>
    <row r="658" spans="1:10" ht="15" customHeight="1">
      <c r="A658" s="2" t="s">
        <v>70</v>
      </c>
      <c r="B658" s="2" t="s">
        <v>71</v>
      </c>
      <c r="C658" s="2" t="s">
        <v>254</v>
      </c>
      <c r="D658" s="2" t="s">
        <v>255</v>
      </c>
      <c r="E658" s="3">
        <v>4</v>
      </c>
      <c r="F658" s="3">
        <v>18</v>
      </c>
      <c r="G658" s="2" t="s">
        <v>562</v>
      </c>
      <c r="H658" s="2" t="s">
        <v>800</v>
      </c>
      <c r="I658" s="2" t="s">
        <v>18503</v>
      </c>
      <c r="J658" s="2" t="s">
        <v>2461</v>
      </c>
    </row>
    <row r="659" spans="1:10" ht="15" customHeight="1">
      <c r="A659" s="2" t="s">
        <v>70</v>
      </c>
      <c r="B659" s="2" t="s">
        <v>71</v>
      </c>
      <c r="C659" s="2" t="s">
        <v>303</v>
      </c>
      <c r="D659" s="2" t="s">
        <v>304</v>
      </c>
      <c r="E659" s="3">
        <v>4</v>
      </c>
      <c r="F659" s="3">
        <v>22</v>
      </c>
      <c r="G659" s="2" t="s">
        <v>562</v>
      </c>
      <c r="H659" s="2" t="s">
        <v>835</v>
      </c>
      <c r="I659" s="2" t="s">
        <v>18503</v>
      </c>
      <c r="J659" s="2" t="s">
        <v>2461</v>
      </c>
    </row>
    <row r="660" spans="1:10" ht="15" customHeight="1">
      <c r="A660" s="2" t="s">
        <v>70</v>
      </c>
      <c r="B660" s="2" t="s">
        <v>71</v>
      </c>
      <c r="C660" s="2" t="s">
        <v>330</v>
      </c>
      <c r="D660" s="2" t="s">
        <v>331</v>
      </c>
      <c r="E660" s="3">
        <v>4</v>
      </c>
      <c r="F660" s="3">
        <v>24</v>
      </c>
      <c r="G660" s="2" t="s">
        <v>562</v>
      </c>
      <c r="H660" s="2" t="s">
        <v>842</v>
      </c>
      <c r="I660" s="2" t="s">
        <v>18503</v>
      </c>
      <c r="J660" s="2" t="s">
        <v>2461</v>
      </c>
    </row>
    <row r="661" spans="1:10" ht="15" customHeight="1">
      <c r="A661" s="2" t="s">
        <v>70</v>
      </c>
      <c r="B661" s="2" t="s">
        <v>71</v>
      </c>
      <c r="C661" s="2" t="s">
        <v>407</v>
      </c>
      <c r="D661" s="2" t="s">
        <v>408</v>
      </c>
      <c r="E661" s="3">
        <v>4</v>
      </c>
      <c r="F661" s="3">
        <v>31</v>
      </c>
      <c r="G661" s="2" t="s">
        <v>562</v>
      </c>
      <c r="H661" s="2" t="s">
        <v>913</v>
      </c>
      <c r="I661" s="2" t="s">
        <v>18503</v>
      </c>
      <c r="J661" s="2" t="s">
        <v>2461</v>
      </c>
    </row>
    <row r="662" spans="1:10" ht="15" customHeight="1">
      <c r="A662" s="2" t="s">
        <v>70</v>
      </c>
      <c r="B662" s="2" t="s">
        <v>71</v>
      </c>
      <c r="C662" s="2" t="s">
        <v>112</v>
      </c>
      <c r="D662" s="2" t="s">
        <v>113</v>
      </c>
      <c r="E662" s="3">
        <v>4</v>
      </c>
      <c r="F662" s="3">
        <v>7</v>
      </c>
      <c r="G662" s="2" t="s">
        <v>562</v>
      </c>
      <c r="H662" s="2" t="s">
        <v>604</v>
      </c>
      <c r="I662" s="2" t="s">
        <v>18503</v>
      </c>
      <c r="J662" s="2" t="s">
        <v>3813</v>
      </c>
    </row>
    <row r="663" spans="1:10" ht="15" customHeight="1">
      <c r="A663" s="2" t="s">
        <v>70</v>
      </c>
      <c r="B663" s="2" t="s">
        <v>71</v>
      </c>
      <c r="C663" s="2" t="s">
        <v>432</v>
      </c>
      <c r="D663" s="2" t="s">
        <v>433</v>
      </c>
      <c r="E663" s="3">
        <v>4</v>
      </c>
      <c r="F663" s="3">
        <v>33</v>
      </c>
      <c r="G663" s="2" t="s">
        <v>562</v>
      </c>
      <c r="H663" s="2" t="s">
        <v>942</v>
      </c>
      <c r="I663" s="2" t="s">
        <v>18503</v>
      </c>
      <c r="J663" s="2" t="s">
        <v>3826</v>
      </c>
    </row>
    <row r="664" spans="1:10" ht="15" customHeight="1">
      <c r="A664" s="2" t="s">
        <v>370</v>
      </c>
      <c r="B664" s="2" t="s">
        <v>371</v>
      </c>
      <c r="C664" s="2" t="s">
        <v>478</v>
      </c>
      <c r="D664" s="2" t="s">
        <v>479</v>
      </c>
      <c r="E664" s="3">
        <v>28</v>
      </c>
      <c r="F664" s="3">
        <v>37</v>
      </c>
      <c r="G664" s="2" t="s">
        <v>884</v>
      </c>
      <c r="H664" s="2" t="s">
        <v>1180</v>
      </c>
      <c r="I664" s="2" t="s">
        <v>18503</v>
      </c>
      <c r="J664" s="2" t="s">
        <v>482</v>
      </c>
    </row>
    <row r="665" spans="1:10" ht="15" customHeight="1">
      <c r="A665" s="2" t="s">
        <v>370</v>
      </c>
      <c r="B665" s="2" t="s">
        <v>371</v>
      </c>
      <c r="C665" s="2" t="s">
        <v>176</v>
      </c>
      <c r="D665" s="2" t="s">
        <v>177</v>
      </c>
      <c r="E665" s="3">
        <v>28</v>
      </c>
      <c r="F665" s="3">
        <v>12</v>
      </c>
      <c r="G665" s="2" t="s">
        <v>884</v>
      </c>
      <c r="H665" s="2" t="s">
        <v>706</v>
      </c>
      <c r="I665" s="2" t="s">
        <v>18503</v>
      </c>
      <c r="J665" s="2" t="s">
        <v>482</v>
      </c>
    </row>
    <row r="666" spans="1:10" ht="15" customHeight="1">
      <c r="A666" s="2" t="s">
        <v>370</v>
      </c>
      <c r="B666" s="2" t="s">
        <v>371</v>
      </c>
      <c r="C666" s="2" t="s">
        <v>382</v>
      </c>
      <c r="D666" s="2" t="s">
        <v>383</v>
      </c>
      <c r="E666" s="3">
        <v>28</v>
      </c>
      <c r="F666" s="3">
        <v>29</v>
      </c>
      <c r="G666" s="2" t="s">
        <v>884</v>
      </c>
      <c r="H666" s="2" t="s">
        <v>895</v>
      </c>
      <c r="I666" s="2" t="s">
        <v>18503</v>
      </c>
      <c r="J666" s="2" t="s">
        <v>4006</v>
      </c>
    </row>
    <row r="667" spans="1:10" ht="15" customHeight="1">
      <c r="A667" s="2" t="s">
        <v>370</v>
      </c>
      <c r="B667" s="2" t="s">
        <v>371</v>
      </c>
      <c r="C667" s="2" t="s">
        <v>254</v>
      </c>
      <c r="D667" s="2" t="s">
        <v>255</v>
      </c>
      <c r="E667" s="3">
        <v>28</v>
      </c>
      <c r="F667" s="3">
        <v>18</v>
      </c>
      <c r="G667" s="2" t="s">
        <v>884</v>
      </c>
      <c r="H667" s="2" t="s">
        <v>800</v>
      </c>
      <c r="I667" s="2" t="s">
        <v>18503</v>
      </c>
      <c r="J667" s="2" t="s">
        <v>2399</v>
      </c>
    </row>
    <row r="668" spans="1:10" ht="15" customHeight="1">
      <c r="A668" s="2" t="s">
        <v>370</v>
      </c>
      <c r="B668" s="2" t="s">
        <v>371</v>
      </c>
      <c r="C668" s="2" t="s">
        <v>228</v>
      </c>
      <c r="D668" s="2" t="s">
        <v>229</v>
      </c>
      <c r="E668" s="3">
        <v>28</v>
      </c>
      <c r="F668" s="3">
        <v>16</v>
      </c>
      <c r="G668" s="2" t="s">
        <v>884</v>
      </c>
      <c r="H668" s="2" t="s">
        <v>759</v>
      </c>
      <c r="I668" s="2" t="s">
        <v>18503</v>
      </c>
      <c r="J668" s="2" t="s">
        <v>2399</v>
      </c>
    </row>
    <row r="669" spans="1:10" ht="15" customHeight="1">
      <c r="A669" s="2" t="s">
        <v>98</v>
      </c>
      <c r="B669" s="2" t="s">
        <v>99</v>
      </c>
      <c r="C669" s="2" t="s">
        <v>123</v>
      </c>
      <c r="D669" s="2" t="s">
        <v>124</v>
      </c>
      <c r="E669" s="3">
        <v>6</v>
      </c>
      <c r="F669" s="3">
        <v>8</v>
      </c>
      <c r="G669" s="2" t="s">
        <v>592</v>
      </c>
      <c r="H669" s="2" t="s">
        <v>632</v>
      </c>
      <c r="I669" s="2" t="s">
        <v>18503</v>
      </c>
      <c r="J669" s="2" t="s">
        <v>2461</v>
      </c>
    </row>
    <row r="670" spans="1:10" ht="15" customHeight="1">
      <c r="A670" s="2" t="s">
        <v>98</v>
      </c>
      <c r="B670" s="2" t="s">
        <v>99</v>
      </c>
      <c r="C670" s="2" t="s">
        <v>136</v>
      </c>
      <c r="D670" s="2" t="s">
        <v>137</v>
      </c>
      <c r="E670" s="3">
        <v>6</v>
      </c>
      <c r="F670" s="3">
        <v>9</v>
      </c>
      <c r="G670" s="2" t="s">
        <v>592</v>
      </c>
      <c r="H670" s="2" t="s">
        <v>659</v>
      </c>
      <c r="I670" s="2" t="s">
        <v>18503</v>
      </c>
      <c r="J670" s="2" t="s">
        <v>2461</v>
      </c>
    </row>
    <row r="671" spans="1:10" ht="15" customHeight="1">
      <c r="A671" s="2" t="s">
        <v>98</v>
      </c>
      <c r="B671" s="2" t="s">
        <v>99</v>
      </c>
      <c r="C671" s="2" t="s">
        <v>176</v>
      </c>
      <c r="D671" s="2" t="s">
        <v>177</v>
      </c>
      <c r="E671" s="3">
        <v>6</v>
      </c>
      <c r="F671" s="3">
        <v>12</v>
      </c>
      <c r="G671" s="2" t="s">
        <v>592</v>
      </c>
      <c r="H671" s="2" t="s">
        <v>706</v>
      </c>
      <c r="I671" s="2" t="s">
        <v>18503</v>
      </c>
      <c r="J671" s="2" t="s">
        <v>2461</v>
      </c>
    </row>
    <row r="672" spans="1:10" ht="15" customHeight="1">
      <c r="A672" s="2" t="s">
        <v>98</v>
      </c>
      <c r="B672" s="2" t="s">
        <v>99</v>
      </c>
      <c r="C672" s="2" t="s">
        <v>228</v>
      </c>
      <c r="D672" s="2" t="s">
        <v>229</v>
      </c>
      <c r="E672" s="3">
        <v>6</v>
      </c>
      <c r="F672" s="3">
        <v>16</v>
      </c>
      <c r="G672" s="2" t="s">
        <v>592</v>
      </c>
      <c r="H672" s="2" t="s">
        <v>759</v>
      </c>
      <c r="I672" s="2" t="s">
        <v>18503</v>
      </c>
      <c r="J672" s="2" t="s">
        <v>2461</v>
      </c>
    </row>
    <row r="673" spans="1:10" ht="15" customHeight="1">
      <c r="A673" s="2" t="s">
        <v>98</v>
      </c>
      <c r="B673" s="2" t="s">
        <v>99</v>
      </c>
      <c r="C673" s="2" t="s">
        <v>192</v>
      </c>
      <c r="D673" s="2" t="s">
        <v>193</v>
      </c>
      <c r="E673" s="3">
        <v>6</v>
      </c>
      <c r="F673" s="3">
        <v>13</v>
      </c>
      <c r="G673" s="2" t="s">
        <v>592</v>
      </c>
      <c r="H673" s="2" t="s">
        <v>731</v>
      </c>
      <c r="I673" s="2" t="s">
        <v>18503</v>
      </c>
      <c r="J673" s="2" t="s">
        <v>3758</v>
      </c>
    </row>
    <row r="674" spans="1:10" ht="15" customHeight="1">
      <c r="A674" s="2" t="s">
        <v>98</v>
      </c>
      <c r="B674" s="2" t="s">
        <v>99</v>
      </c>
      <c r="C674" s="2" t="s">
        <v>24</v>
      </c>
      <c r="D674" s="2" t="s">
        <v>25</v>
      </c>
      <c r="E674" s="3">
        <v>6</v>
      </c>
      <c r="F674" s="3">
        <v>1</v>
      </c>
      <c r="G674" s="2" t="s">
        <v>592</v>
      </c>
      <c r="H674" s="2" t="s">
        <v>504</v>
      </c>
      <c r="I674" s="2" t="s">
        <v>18503</v>
      </c>
      <c r="J674" s="2" t="s">
        <v>3758</v>
      </c>
    </row>
    <row r="675" spans="1:10" ht="15" customHeight="1">
      <c r="A675" s="2" t="s">
        <v>98</v>
      </c>
      <c r="B675" s="2" t="s">
        <v>99</v>
      </c>
      <c r="C675" s="2" t="s">
        <v>203</v>
      </c>
      <c r="D675" s="2" t="s">
        <v>204</v>
      </c>
      <c r="E675" s="3">
        <v>6</v>
      </c>
      <c r="F675" s="3">
        <v>14</v>
      </c>
      <c r="G675" s="2" t="s">
        <v>592</v>
      </c>
      <c r="H675" s="2" t="s">
        <v>741</v>
      </c>
      <c r="I675" s="2" t="s">
        <v>18503</v>
      </c>
      <c r="J675" s="2" t="s">
        <v>3768</v>
      </c>
    </row>
    <row r="676" spans="1:10" ht="15" customHeight="1">
      <c r="A676" s="2" t="s">
        <v>98</v>
      </c>
      <c r="B676" s="2" t="s">
        <v>99</v>
      </c>
      <c r="C676" s="2" t="s">
        <v>165</v>
      </c>
      <c r="D676" s="2" t="s">
        <v>166</v>
      </c>
      <c r="E676" s="3">
        <v>6</v>
      </c>
      <c r="F676" s="3">
        <v>11</v>
      </c>
      <c r="G676" s="2" t="s">
        <v>592</v>
      </c>
      <c r="H676" s="2" t="s">
        <v>693</v>
      </c>
      <c r="I676" s="2" t="s">
        <v>18503</v>
      </c>
      <c r="J676" s="2" t="s">
        <v>3768</v>
      </c>
    </row>
    <row r="677" spans="1:10" ht="15" customHeight="1">
      <c r="A677" s="2" t="s">
        <v>98</v>
      </c>
      <c r="B677" s="2" t="s">
        <v>99</v>
      </c>
      <c r="C677" s="2" t="s">
        <v>24</v>
      </c>
      <c r="D677" s="2" t="s">
        <v>25</v>
      </c>
      <c r="E677" s="3">
        <v>6</v>
      </c>
      <c r="F677" s="3">
        <v>1</v>
      </c>
      <c r="G677" s="2" t="s">
        <v>592</v>
      </c>
      <c r="H677" s="2" t="s">
        <v>504</v>
      </c>
      <c r="I677" s="2" t="s">
        <v>18503</v>
      </c>
      <c r="J677" s="2" t="s">
        <v>3768</v>
      </c>
    </row>
    <row r="678" spans="1:10" ht="15" customHeight="1">
      <c r="A678" s="2" t="s">
        <v>98</v>
      </c>
      <c r="B678" s="2" t="s">
        <v>99</v>
      </c>
      <c r="C678" s="2" t="s">
        <v>407</v>
      </c>
      <c r="D678" s="2" t="s">
        <v>408</v>
      </c>
      <c r="E678" s="3">
        <v>6</v>
      </c>
      <c r="F678" s="3">
        <v>31</v>
      </c>
      <c r="G678" s="2" t="s">
        <v>592</v>
      </c>
      <c r="H678" s="2" t="s">
        <v>913</v>
      </c>
      <c r="I678" s="2" t="s">
        <v>18503</v>
      </c>
      <c r="J678" s="2" t="s">
        <v>2450</v>
      </c>
    </row>
    <row r="679" spans="1:10" ht="15" customHeight="1">
      <c r="A679" s="2" t="s">
        <v>98</v>
      </c>
      <c r="B679" s="2" t="s">
        <v>99</v>
      </c>
      <c r="C679" s="2" t="s">
        <v>214</v>
      </c>
      <c r="D679" s="2" t="s">
        <v>215</v>
      </c>
      <c r="E679" s="3">
        <v>6</v>
      </c>
      <c r="F679" s="3">
        <v>15</v>
      </c>
      <c r="G679" s="2" t="s">
        <v>592</v>
      </c>
      <c r="H679" s="2" t="s">
        <v>751</v>
      </c>
      <c r="I679" s="2" t="s">
        <v>18503</v>
      </c>
      <c r="J679" s="2" t="s">
        <v>3362</v>
      </c>
    </row>
    <row r="680" spans="1:10" ht="15" customHeight="1">
      <c r="A680" s="2" t="s">
        <v>98</v>
      </c>
      <c r="B680" s="2" t="s">
        <v>99</v>
      </c>
      <c r="C680" s="2" t="s">
        <v>407</v>
      </c>
      <c r="D680" s="2" t="s">
        <v>408</v>
      </c>
      <c r="E680" s="3">
        <v>6</v>
      </c>
      <c r="F680" s="3">
        <v>31</v>
      </c>
      <c r="G680" s="2" t="s">
        <v>592</v>
      </c>
      <c r="H680" s="2" t="s">
        <v>913</v>
      </c>
      <c r="I680" s="2" t="s">
        <v>18503</v>
      </c>
      <c r="J680" s="2" t="s">
        <v>2461</v>
      </c>
    </row>
    <row r="681" spans="1:10" ht="15" customHeight="1">
      <c r="A681" s="2" t="s">
        <v>98</v>
      </c>
      <c r="B681" s="2" t="s">
        <v>99</v>
      </c>
      <c r="C681" s="2" t="s">
        <v>330</v>
      </c>
      <c r="D681" s="2" t="s">
        <v>331</v>
      </c>
      <c r="E681" s="3">
        <v>6</v>
      </c>
      <c r="F681" s="3">
        <v>24</v>
      </c>
      <c r="G681" s="2" t="s">
        <v>592</v>
      </c>
      <c r="H681" s="2" t="s">
        <v>842</v>
      </c>
      <c r="I681" s="2" t="s">
        <v>18503</v>
      </c>
      <c r="J681" s="2" t="s">
        <v>2461</v>
      </c>
    </row>
    <row r="682" spans="1:10" ht="15" customHeight="1">
      <c r="A682" s="2" t="s">
        <v>98</v>
      </c>
      <c r="B682" s="2" t="s">
        <v>99</v>
      </c>
      <c r="C682" s="2" t="s">
        <v>303</v>
      </c>
      <c r="D682" s="2" t="s">
        <v>304</v>
      </c>
      <c r="E682" s="3">
        <v>6</v>
      </c>
      <c r="F682" s="3">
        <v>22</v>
      </c>
      <c r="G682" s="2" t="s">
        <v>592</v>
      </c>
      <c r="H682" s="2" t="s">
        <v>835</v>
      </c>
      <c r="I682" s="2" t="s">
        <v>18503</v>
      </c>
      <c r="J682" s="2" t="s">
        <v>2461</v>
      </c>
    </row>
    <row r="683" spans="1:10" ht="15" customHeight="1">
      <c r="A683" s="2" t="s">
        <v>70</v>
      </c>
      <c r="B683" s="2" t="s">
        <v>71</v>
      </c>
      <c r="C683" s="2" t="s">
        <v>176</v>
      </c>
      <c r="D683" s="2" t="s">
        <v>177</v>
      </c>
      <c r="E683" s="3">
        <v>4</v>
      </c>
      <c r="F683" s="3">
        <v>12</v>
      </c>
      <c r="G683" s="2" t="s">
        <v>562</v>
      </c>
      <c r="H683" s="2" t="s">
        <v>706</v>
      </c>
      <c r="I683" s="2" t="s">
        <v>18503</v>
      </c>
      <c r="J683" s="2" t="s">
        <v>2461</v>
      </c>
    </row>
    <row r="684" spans="1:10" ht="15" customHeight="1">
      <c r="A684" s="2" t="s">
        <v>70</v>
      </c>
      <c r="B684" s="2" t="s">
        <v>71</v>
      </c>
      <c r="C684" s="2" t="s">
        <v>136</v>
      </c>
      <c r="D684" s="2" t="s">
        <v>137</v>
      </c>
      <c r="E684" s="3">
        <v>4</v>
      </c>
      <c r="F684" s="3">
        <v>9</v>
      </c>
      <c r="G684" s="2" t="s">
        <v>562</v>
      </c>
      <c r="H684" s="2" t="s">
        <v>659</v>
      </c>
      <c r="I684" s="2" t="s">
        <v>18503</v>
      </c>
      <c r="J684" s="2" t="s">
        <v>2461</v>
      </c>
    </row>
    <row r="685" spans="1:10" ht="15" customHeight="1">
      <c r="A685" s="2" t="s">
        <v>70</v>
      </c>
      <c r="B685" s="2" t="s">
        <v>71</v>
      </c>
      <c r="C685" s="2" t="s">
        <v>123</v>
      </c>
      <c r="D685" s="2" t="s">
        <v>124</v>
      </c>
      <c r="E685" s="3">
        <v>4</v>
      </c>
      <c r="F685" s="3">
        <v>8</v>
      </c>
      <c r="G685" s="2" t="s">
        <v>562</v>
      </c>
      <c r="H685" s="2" t="s">
        <v>632</v>
      </c>
      <c r="I685" s="2" t="s">
        <v>18503</v>
      </c>
      <c r="J685" s="2" t="s">
        <v>2461</v>
      </c>
    </row>
    <row r="686" spans="1:10" ht="15" customHeight="1">
      <c r="A686" s="2" t="s">
        <v>70</v>
      </c>
      <c r="B686" s="2" t="s">
        <v>71</v>
      </c>
      <c r="C686" s="2" t="s">
        <v>112</v>
      </c>
      <c r="D686" s="2" t="s">
        <v>113</v>
      </c>
      <c r="E686" s="3">
        <v>4</v>
      </c>
      <c r="F686" s="3">
        <v>7</v>
      </c>
      <c r="G686" s="2" t="s">
        <v>562</v>
      </c>
      <c r="H686" s="2" t="s">
        <v>604</v>
      </c>
      <c r="I686" s="2" t="s">
        <v>18503</v>
      </c>
      <c r="J686" s="2" t="s">
        <v>2461</v>
      </c>
    </row>
    <row r="687" spans="1:10" ht="15" customHeight="1">
      <c r="A687" s="2" t="s">
        <v>370</v>
      </c>
      <c r="B687" s="2" t="s">
        <v>371</v>
      </c>
      <c r="C687" s="2" t="s">
        <v>419</v>
      </c>
      <c r="D687" s="2" t="s">
        <v>420</v>
      </c>
      <c r="E687" s="3">
        <v>28</v>
      </c>
      <c r="F687" s="3">
        <v>32</v>
      </c>
      <c r="G687" s="2" t="s">
        <v>884</v>
      </c>
      <c r="H687" s="2" t="s">
        <v>915</v>
      </c>
      <c r="I687" s="2" t="s">
        <v>18503</v>
      </c>
      <c r="J687" s="2" t="s">
        <v>2726</v>
      </c>
    </row>
    <row r="688" spans="1:10" ht="15" customHeight="1">
      <c r="A688" s="2" t="s">
        <v>370</v>
      </c>
      <c r="B688" s="2" t="s">
        <v>371</v>
      </c>
      <c r="C688" s="2" t="s">
        <v>453</v>
      </c>
      <c r="D688" s="2" t="s">
        <v>454</v>
      </c>
      <c r="E688" s="3">
        <v>28</v>
      </c>
      <c r="F688" s="3">
        <v>35</v>
      </c>
      <c r="G688" s="2" t="s">
        <v>884</v>
      </c>
      <c r="H688" s="2" t="s">
        <v>953</v>
      </c>
      <c r="I688" s="2" t="s">
        <v>18503</v>
      </c>
      <c r="J688" s="2" t="s">
        <v>2726</v>
      </c>
    </row>
    <row r="689" spans="1:10" ht="15" customHeight="1">
      <c r="A689" s="2" t="s">
        <v>370</v>
      </c>
      <c r="B689" s="2" t="s">
        <v>371</v>
      </c>
      <c r="C689" s="2" t="s">
        <v>24</v>
      </c>
      <c r="D689" s="2" t="s">
        <v>25</v>
      </c>
      <c r="E689" s="3">
        <v>28</v>
      </c>
      <c r="F689" s="3">
        <v>1</v>
      </c>
      <c r="G689" s="2" t="s">
        <v>884</v>
      </c>
      <c r="H689" s="2" t="s">
        <v>504</v>
      </c>
      <c r="I689" s="2" t="s">
        <v>18503</v>
      </c>
      <c r="J689" s="2" t="s">
        <v>2399</v>
      </c>
    </row>
    <row r="690" spans="1:10" ht="15" customHeight="1">
      <c r="A690" s="2" t="s">
        <v>370</v>
      </c>
      <c r="B690" s="2" t="s">
        <v>371</v>
      </c>
      <c r="C690" s="2" t="s">
        <v>98</v>
      </c>
      <c r="D690" s="2" t="s">
        <v>99</v>
      </c>
      <c r="E690" s="3">
        <v>28</v>
      </c>
      <c r="F690" s="3">
        <v>6</v>
      </c>
      <c r="G690" s="2" t="s">
        <v>884</v>
      </c>
      <c r="H690" s="2" t="s">
        <v>592</v>
      </c>
      <c r="I690" s="2" t="s">
        <v>18503</v>
      </c>
      <c r="J690" s="2" t="s">
        <v>2399</v>
      </c>
    </row>
    <row r="691" spans="1:10" ht="15" customHeight="1">
      <c r="A691" s="2" t="s">
        <v>370</v>
      </c>
      <c r="B691" s="2" t="s">
        <v>371</v>
      </c>
      <c r="C691" s="2" t="s">
        <v>112</v>
      </c>
      <c r="D691" s="2" t="s">
        <v>113</v>
      </c>
      <c r="E691" s="3">
        <v>28</v>
      </c>
      <c r="F691" s="3">
        <v>7</v>
      </c>
      <c r="G691" s="2" t="s">
        <v>884</v>
      </c>
      <c r="H691" s="2" t="s">
        <v>604</v>
      </c>
      <c r="I691" s="2" t="s">
        <v>18503</v>
      </c>
      <c r="J691" s="2" t="s">
        <v>2399</v>
      </c>
    </row>
    <row r="692" spans="1:10" ht="15" customHeight="1">
      <c r="A692" s="2" t="s">
        <v>370</v>
      </c>
      <c r="B692" s="2" t="s">
        <v>371</v>
      </c>
      <c r="C692" s="2" t="s">
        <v>176</v>
      </c>
      <c r="D692" s="2" t="s">
        <v>177</v>
      </c>
      <c r="E692" s="3">
        <v>28</v>
      </c>
      <c r="F692" s="3">
        <v>12</v>
      </c>
      <c r="G692" s="2" t="s">
        <v>884</v>
      </c>
      <c r="H692" s="2" t="s">
        <v>706</v>
      </c>
      <c r="I692" s="2" t="s">
        <v>18503</v>
      </c>
      <c r="J692" s="2" t="s">
        <v>2399</v>
      </c>
    </row>
    <row r="693" spans="1:10" ht="15" customHeight="1">
      <c r="A693" s="2" t="s">
        <v>98</v>
      </c>
      <c r="B693" s="2" t="s">
        <v>99</v>
      </c>
      <c r="C693" s="2" t="s">
        <v>254</v>
      </c>
      <c r="D693" s="2" t="s">
        <v>255</v>
      </c>
      <c r="E693" s="3">
        <v>6</v>
      </c>
      <c r="F693" s="3">
        <v>18</v>
      </c>
      <c r="G693" s="2" t="s">
        <v>592</v>
      </c>
      <c r="H693" s="2" t="s">
        <v>800</v>
      </c>
      <c r="I693" s="2" t="s">
        <v>18503</v>
      </c>
      <c r="J693" s="2" t="s">
        <v>3855</v>
      </c>
    </row>
    <row r="694" spans="1:10" ht="15" customHeight="1">
      <c r="A694" s="2" t="s">
        <v>98</v>
      </c>
      <c r="B694" s="2" t="s">
        <v>99</v>
      </c>
      <c r="C694" s="2" t="s">
        <v>370</v>
      </c>
      <c r="D694" s="2" t="s">
        <v>371</v>
      </c>
      <c r="E694" s="3">
        <v>6</v>
      </c>
      <c r="F694" s="3">
        <v>28</v>
      </c>
      <c r="G694" s="2" t="s">
        <v>592</v>
      </c>
      <c r="H694" s="2" t="s">
        <v>884</v>
      </c>
      <c r="I694" s="2" t="s">
        <v>18503</v>
      </c>
      <c r="J694" s="2" t="s">
        <v>2399</v>
      </c>
    </row>
    <row r="695" spans="1:10" ht="15" customHeight="1">
      <c r="A695" s="2" t="s">
        <v>98</v>
      </c>
      <c r="B695" s="2" t="s">
        <v>99</v>
      </c>
      <c r="C695" s="2" t="s">
        <v>254</v>
      </c>
      <c r="D695" s="2" t="s">
        <v>255</v>
      </c>
      <c r="E695" s="3">
        <v>6</v>
      </c>
      <c r="F695" s="3">
        <v>18</v>
      </c>
      <c r="G695" s="2" t="s">
        <v>592</v>
      </c>
      <c r="H695" s="2" t="s">
        <v>800</v>
      </c>
      <c r="I695" s="2" t="s">
        <v>18503</v>
      </c>
      <c r="J695" s="2" t="s">
        <v>2399</v>
      </c>
    </row>
    <row r="696" spans="1:10" ht="15" customHeight="1">
      <c r="A696" s="2" t="s">
        <v>98</v>
      </c>
      <c r="B696" s="2" t="s">
        <v>99</v>
      </c>
      <c r="C696" s="2" t="s">
        <v>228</v>
      </c>
      <c r="D696" s="2" t="s">
        <v>229</v>
      </c>
      <c r="E696" s="3">
        <v>6</v>
      </c>
      <c r="F696" s="3">
        <v>16</v>
      </c>
      <c r="G696" s="2" t="s">
        <v>592</v>
      </c>
      <c r="H696" s="2" t="s">
        <v>759</v>
      </c>
      <c r="I696" s="2" t="s">
        <v>18503</v>
      </c>
      <c r="J696" s="2" t="s">
        <v>2399</v>
      </c>
    </row>
    <row r="697" spans="1:10" ht="15" customHeight="1">
      <c r="A697" s="2" t="s">
        <v>98</v>
      </c>
      <c r="B697" s="2" t="s">
        <v>99</v>
      </c>
      <c r="C697" s="2" t="s">
        <v>176</v>
      </c>
      <c r="D697" s="2" t="s">
        <v>177</v>
      </c>
      <c r="E697" s="3">
        <v>6</v>
      </c>
      <c r="F697" s="3">
        <v>12</v>
      </c>
      <c r="G697" s="2" t="s">
        <v>592</v>
      </c>
      <c r="H697" s="2" t="s">
        <v>706</v>
      </c>
      <c r="I697" s="2" t="s">
        <v>18503</v>
      </c>
      <c r="J697" s="2" t="s">
        <v>2399</v>
      </c>
    </row>
    <row r="698" spans="1:10" ht="15" customHeight="1">
      <c r="A698" s="2" t="s">
        <v>98</v>
      </c>
      <c r="B698" s="2" t="s">
        <v>99</v>
      </c>
      <c r="C698" s="2" t="s">
        <v>112</v>
      </c>
      <c r="D698" s="2" t="s">
        <v>113</v>
      </c>
      <c r="E698" s="3">
        <v>6</v>
      </c>
      <c r="F698" s="3">
        <v>7</v>
      </c>
      <c r="G698" s="2" t="s">
        <v>592</v>
      </c>
      <c r="H698" s="2" t="s">
        <v>604</v>
      </c>
      <c r="I698" s="2" t="s">
        <v>18503</v>
      </c>
      <c r="J698" s="2" t="s">
        <v>2399</v>
      </c>
    </row>
    <row r="699" spans="1:10" ht="15" customHeight="1">
      <c r="A699" s="2" t="s">
        <v>98</v>
      </c>
      <c r="B699" s="2" t="s">
        <v>99</v>
      </c>
      <c r="C699" s="2" t="s">
        <v>24</v>
      </c>
      <c r="D699" s="2" t="s">
        <v>25</v>
      </c>
      <c r="E699" s="3">
        <v>6</v>
      </c>
      <c r="F699" s="3">
        <v>1</v>
      </c>
      <c r="G699" s="2" t="s">
        <v>592</v>
      </c>
      <c r="H699" s="2" t="s">
        <v>504</v>
      </c>
      <c r="I699" s="2" t="s">
        <v>18503</v>
      </c>
      <c r="J699" s="2" t="s">
        <v>2399</v>
      </c>
    </row>
    <row r="700" spans="1:10" ht="15" customHeight="1">
      <c r="A700" s="2" t="s">
        <v>370</v>
      </c>
      <c r="B700" s="2" t="s">
        <v>371</v>
      </c>
      <c r="C700" s="2" t="s">
        <v>342</v>
      </c>
      <c r="D700" s="2" t="s">
        <v>343</v>
      </c>
      <c r="E700" s="3">
        <v>28</v>
      </c>
      <c r="F700" s="3">
        <v>25</v>
      </c>
      <c r="G700" s="2" t="s">
        <v>884</v>
      </c>
      <c r="H700" s="2" t="s">
        <v>859</v>
      </c>
      <c r="I700" s="2" t="s">
        <v>18503</v>
      </c>
      <c r="J700" s="2" t="s">
        <v>2726</v>
      </c>
    </row>
    <row r="701" spans="1:10" ht="15" customHeight="1">
      <c r="A701" s="2" t="s">
        <v>98</v>
      </c>
      <c r="B701" s="2" t="s">
        <v>99</v>
      </c>
      <c r="C701" s="2" t="s">
        <v>136</v>
      </c>
      <c r="D701" s="2" t="s">
        <v>137</v>
      </c>
      <c r="E701" s="3">
        <v>6</v>
      </c>
      <c r="F701" s="3">
        <v>9</v>
      </c>
      <c r="G701" s="2" t="s">
        <v>592</v>
      </c>
      <c r="H701" s="2" t="s">
        <v>659</v>
      </c>
      <c r="I701" s="2" t="s">
        <v>18503</v>
      </c>
      <c r="J701" s="2" t="s">
        <v>3772</v>
      </c>
    </row>
    <row r="702" spans="1:10" ht="15" customHeight="1">
      <c r="A702" s="2" t="s">
        <v>98</v>
      </c>
      <c r="B702" s="2" t="s">
        <v>99</v>
      </c>
      <c r="C702" s="2" t="s">
        <v>41</v>
      </c>
      <c r="D702" s="2" t="s">
        <v>42</v>
      </c>
      <c r="E702" s="3">
        <v>6</v>
      </c>
      <c r="F702" s="3">
        <v>2</v>
      </c>
      <c r="G702" s="2" t="s">
        <v>592</v>
      </c>
      <c r="H702" s="2" t="s">
        <v>540</v>
      </c>
      <c r="I702" s="2" t="s">
        <v>18503</v>
      </c>
      <c r="J702" s="2" t="s">
        <v>3772</v>
      </c>
    </row>
    <row r="703" spans="1:10" ht="15" customHeight="1">
      <c r="A703" s="2" t="s">
        <v>98</v>
      </c>
      <c r="B703" s="2" t="s">
        <v>99</v>
      </c>
      <c r="C703" s="2" t="s">
        <v>24</v>
      </c>
      <c r="D703" s="2" t="s">
        <v>25</v>
      </c>
      <c r="E703" s="3">
        <v>6</v>
      </c>
      <c r="F703" s="3">
        <v>1</v>
      </c>
      <c r="G703" s="2" t="s">
        <v>592</v>
      </c>
      <c r="H703" s="2" t="s">
        <v>504</v>
      </c>
      <c r="I703" s="2" t="s">
        <v>18503</v>
      </c>
      <c r="J703" s="2" t="s">
        <v>3772</v>
      </c>
    </row>
    <row r="704" spans="1:10" ht="15" customHeight="1">
      <c r="A704" s="2" t="s">
        <v>98</v>
      </c>
      <c r="B704" s="2" t="s">
        <v>99</v>
      </c>
      <c r="C704" s="2" t="s">
        <v>136</v>
      </c>
      <c r="D704" s="2" t="s">
        <v>137</v>
      </c>
      <c r="E704" s="3">
        <v>6</v>
      </c>
      <c r="F704" s="3">
        <v>9</v>
      </c>
      <c r="G704" s="2" t="s">
        <v>592</v>
      </c>
      <c r="H704" s="2" t="s">
        <v>659</v>
      </c>
      <c r="I704" s="2" t="s">
        <v>18503</v>
      </c>
      <c r="J704" s="2" t="s">
        <v>3352</v>
      </c>
    </row>
    <row r="705" spans="1:10" ht="15" customHeight="1">
      <c r="A705" s="2" t="s">
        <v>98</v>
      </c>
      <c r="B705" s="2" t="s">
        <v>99</v>
      </c>
      <c r="C705" s="2" t="s">
        <v>303</v>
      </c>
      <c r="D705" s="2" t="s">
        <v>304</v>
      </c>
      <c r="E705" s="3">
        <v>6</v>
      </c>
      <c r="F705" s="3">
        <v>22</v>
      </c>
      <c r="G705" s="2" t="s">
        <v>592</v>
      </c>
      <c r="H705" s="2" t="s">
        <v>835</v>
      </c>
      <c r="I705" s="2" t="s">
        <v>18503</v>
      </c>
      <c r="J705" s="2" t="s">
        <v>993</v>
      </c>
    </row>
    <row r="706" spans="1:10" ht="15" customHeight="1">
      <c r="A706" s="2" t="s">
        <v>98</v>
      </c>
      <c r="B706" s="2" t="s">
        <v>99</v>
      </c>
      <c r="C706" s="2" t="s">
        <v>281</v>
      </c>
      <c r="D706" s="2" t="s">
        <v>282</v>
      </c>
      <c r="E706" s="3">
        <v>6</v>
      </c>
      <c r="F706" s="3">
        <v>20</v>
      </c>
      <c r="G706" s="2" t="s">
        <v>592</v>
      </c>
      <c r="H706" s="2" t="s">
        <v>826</v>
      </c>
      <c r="I706" s="2" t="s">
        <v>18503</v>
      </c>
      <c r="J706" s="2" t="s">
        <v>993</v>
      </c>
    </row>
    <row r="707" spans="1:10" ht="15" customHeight="1">
      <c r="A707" s="2" t="s">
        <v>98</v>
      </c>
      <c r="B707" s="2" t="s">
        <v>99</v>
      </c>
      <c r="C707" s="2" t="s">
        <v>254</v>
      </c>
      <c r="D707" s="2" t="s">
        <v>255</v>
      </c>
      <c r="E707" s="3">
        <v>6</v>
      </c>
      <c r="F707" s="3">
        <v>18</v>
      </c>
      <c r="G707" s="2" t="s">
        <v>592</v>
      </c>
      <c r="H707" s="2" t="s">
        <v>800</v>
      </c>
      <c r="I707" s="2" t="s">
        <v>18503</v>
      </c>
      <c r="J707" s="2" t="s">
        <v>993</v>
      </c>
    </row>
    <row r="708" spans="1:10" ht="15" customHeight="1">
      <c r="A708" s="2" t="s">
        <v>98</v>
      </c>
      <c r="B708" s="2" t="s">
        <v>99</v>
      </c>
      <c r="C708" s="2" t="s">
        <v>203</v>
      </c>
      <c r="D708" s="2" t="s">
        <v>204</v>
      </c>
      <c r="E708" s="3">
        <v>6</v>
      </c>
      <c r="F708" s="3">
        <v>14</v>
      </c>
      <c r="G708" s="2" t="s">
        <v>592</v>
      </c>
      <c r="H708" s="2" t="s">
        <v>741</v>
      </c>
      <c r="I708" s="2" t="s">
        <v>18503</v>
      </c>
      <c r="J708" s="2" t="s">
        <v>993</v>
      </c>
    </row>
    <row r="709" spans="1:10" ht="15" customHeight="1">
      <c r="A709" s="2" t="s">
        <v>98</v>
      </c>
      <c r="B709" s="2" t="s">
        <v>99</v>
      </c>
      <c r="C709" s="2" t="s">
        <v>123</v>
      </c>
      <c r="D709" s="2" t="s">
        <v>124</v>
      </c>
      <c r="E709" s="3">
        <v>6</v>
      </c>
      <c r="F709" s="3">
        <v>8</v>
      </c>
      <c r="G709" s="2" t="s">
        <v>592</v>
      </c>
      <c r="H709" s="2" t="s">
        <v>632</v>
      </c>
      <c r="I709" s="2" t="s">
        <v>18503</v>
      </c>
      <c r="J709" s="2" t="s">
        <v>993</v>
      </c>
    </row>
    <row r="710" spans="1:10" ht="15" customHeight="1">
      <c r="A710" s="2" t="s">
        <v>98</v>
      </c>
      <c r="B710" s="2" t="s">
        <v>99</v>
      </c>
      <c r="C710" s="2" t="s">
        <v>214</v>
      </c>
      <c r="D710" s="2" t="s">
        <v>215</v>
      </c>
      <c r="E710" s="3">
        <v>6</v>
      </c>
      <c r="F710" s="3">
        <v>15</v>
      </c>
      <c r="G710" s="2" t="s">
        <v>592</v>
      </c>
      <c r="H710" s="2" t="s">
        <v>751</v>
      </c>
      <c r="I710" s="2" t="s">
        <v>18503</v>
      </c>
      <c r="J710" s="2" t="s">
        <v>3758</v>
      </c>
    </row>
    <row r="711" spans="1:10" ht="15" customHeight="1">
      <c r="A711" s="2" t="s">
        <v>98</v>
      </c>
      <c r="B711" s="2" t="s">
        <v>99</v>
      </c>
      <c r="C711" s="2" t="s">
        <v>41</v>
      </c>
      <c r="D711" s="2" t="s">
        <v>42</v>
      </c>
      <c r="E711" s="3">
        <v>6</v>
      </c>
      <c r="F711" s="3">
        <v>2</v>
      </c>
      <c r="G711" s="2" t="s">
        <v>592</v>
      </c>
      <c r="H711" s="2" t="s">
        <v>540</v>
      </c>
      <c r="I711" s="2" t="s">
        <v>18503</v>
      </c>
      <c r="J711" s="2" t="s">
        <v>2461</v>
      </c>
    </row>
    <row r="712" spans="1:10" ht="15" customHeight="1">
      <c r="A712" s="2" t="s">
        <v>98</v>
      </c>
      <c r="B712" s="2" t="s">
        <v>99</v>
      </c>
      <c r="C712" s="2" t="s">
        <v>56</v>
      </c>
      <c r="D712" s="2" t="s">
        <v>57</v>
      </c>
      <c r="E712" s="3">
        <v>6</v>
      </c>
      <c r="F712" s="3">
        <v>3</v>
      </c>
      <c r="G712" s="2" t="s">
        <v>592</v>
      </c>
      <c r="H712" s="2" t="s">
        <v>556</v>
      </c>
      <c r="I712" s="2" t="s">
        <v>18503</v>
      </c>
      <c r="J712" s="2" t="s">
        <v>2461</v>
      </c>
    </row>
    <row r="713" spans="1:10" ht="15" customHeight="1">
      <c r="A713" s="2" t="s">
        <v>98</v>
      </c>
      <c r="B713" s="2" t="s">
        <v>99</v>
      </c>
      <c r="C713" s="2" t="s">
        <v>70</v>
      </c>
      <c r="D713" s="2" t="s">
        <v>71</v>
      </c>
      <c r="E713" s="3">
        <v>6</v>
      </c>
      <c r="F713" s="3">
        <v>4</v>
      </c>
      <c r="G713" s="2" t="s">
        <v>592</v>
      </c>
      <c r="H713" s="2" t="s">
        <v>562</v>
      </c>
      <c r="I713" s="2" t="s">
        <v>18503</v>
      </c>
      <c r="J713" s="2" t="s">
        <v>2461</v>
      </c>
    </row>
    <row r="714" spans="1:10" ht="15" customHeight="1">
      <c r="A714" s="2" t="s">
        <v>98</v>
      </c>
      <c r="B714" s="2" t="s">
        <v>99</v>
      </c>
      <c r="C714" s="2" t="s">
        <v>112</v>
      </c>
      <c r="D714" s="2" t="s">
        <v>113</v>
      </c>
      <c r="E714" s="3">
        <v>6</v>
      </c>
      <c r="F714" s="3">
        <v>7</v>
      </c>
      <c r="G714" s="2" t="s">
        <v>592</v>
      </c>
      <c r="H714" s="2" t="s">
        <v>604</v>
      </c>
      <c r="I714" s="2" t="s">
        <v>18503</v>
      </c>
      <c r="J714" s="2" t="s">
        <v>2461</v>
      </c>
    </row>
    <row r="715" spans="1:10" ht="15" customHeight="1">
      <c r="A715" s="2" t="s">
        <v>98</v>
      </c>
      <c r="B715" s="2" t="s">
        <v>99</v>
      </c>
      <c r="C715" s="2" t="s">
        <v>56</v>
      </c>
      <c r="D715" s="2" t="s">
        <v>57</v>
      </c>
      <c r="E715" s="3">
        <v>6</v>
      </c>
      <c r="F715" s="3">
        <v>3</v>
      </c>
      <c r="G715" s="2" t="s">
        <v>592</v>
      </c>
      <c r="H715" s="2" t="s">
        <v>556</v>
      </c>
      <c r="I715" s="2" t="s">
        <v>18503</v>
      </c>
      <c r="J715" s="2" t="s">
        <v>3772</v>
      </c>
    </row>
    <row r="716" spans="1:10" ht="15" customHeight="1">
      <c r="A716" s="2" t="s">
        <v>407</v>
      </c>
      <c r="B716" s="2" t="s">
        <v>408</v>
      </c>
      <c r="C716" s="2" t="s">
        <v>98</v>
      </c>
      <c r="D716" s="2" t="s">
        <v>99</v>
      </c>
      <c r="E716" s="3">
        <v>31</v>
      </c>
      <c r="F716" s="3">
        <v>6</v>
      </c>
      <c r="G716" s="2" t="s">
        <v>913</v>
      </c>
      <c r="H716" s="2" t="s">
        <v>592</v>
      </c>
      <c r="I716" s="2" t="s">
        <v>18503</v>
      </c>
      <c r="J716" s="2" t="s">
        <v>2461</v>
      </c>
    </row>
    <row r="717" spans="1:10" ht="15" customHeight="1">
      <c r="A717" s="2" t="s">
        <v>98</v>
      </c>
      <c r="B717" s="2" t="s">
        <v>99</v>
      </c>
      <c r="C717" s="2" t="s">
        <v>242</v>
      </c>
      <c r="D717" s="2" t="s">
        <v>243</v>
      </c>
      <c r="E717" s="3">
        <v>6</v>
      </c>
      <c r="F717" s="3">
        <v>17</v>
      </c>
      <c r="G717" s="2" t="s">
        <v>592</v>
      </c>
      <c r="H717" s="2" t="s">
        <v>763</v>
      </c>
      <c r="I717" s="2" t="s">
        <v>18503</v>
      </c>
      <c r="J717" s="2" t="s">
        <v>2461</v>
      </c>
    </row>
    <row r="718" spans="1:10" ht="15" customHeight="1">
      <c r="A718" s="2" t="s">
        <v>407</v>
      </c>
      <c r="B718" s="2" t="s">
        <v>408</v>
      </c>
      <c r="C718" s="2" t="s">
        <v>254</v>
      </c>
      <c r="D718" s="2" t="s">
        <v>255</v>
      </c>
      <c r="E718" s="3">
        <v>31</v>
      </c>
      <c r="F718" s="3">
        <v>18</v>
      </c>
      <c r="G718" s="2" t="s">
        <v>913</v>
      </c>
      <c r="H718" s="2" t="s">
        <v>800</v>
      </c>
      <c r="I718" s="2" t="s">
        <v>18503</v>
      </c>
      <c r="J718" s="2" t="s">
        <v>2461</v>
      </c>
    </row>
    <row r="719" spans="1:10" ht="15" customHeight="1">
      <c r="A719" s="2" t="s">
        <v>303</v>
      </c>
      <c r="B719" s="2" t="s">
        <v>304</v>
      </c>
      <c r="C719" s="2" t="s">
        <v>98</v>
      </c>
      <c r="D719" s="2" t="s">
        <v>99</v>
      </c>
      <c r="E719" s="3">
        <v>22</v>
      </c>
      <c r="F719" s="3">
        <v>6</v>
      </c>
      <c r="G719" s="2" t="s">
        <v>835</v>
      </c>
      <c r="H719" s="2" t="s">
        <v>592</v>
      </c>
      <c r="I719" s="2" t="s">
        <v>18503</v>
      </c>
      <c r="J719" s="2" t="s">
        <v>2461</v>
      </c>
    </row>
    <row r="720" spans="1:10" ht="15" customHeight="1">
      <c r="A720" s="2" t="s">
        <v>303</v>
      </c>
      <c r="B720" s="2" t="s">
        <v>304</v>
      </c>
      <c r="C720" s="2" t="s">
        <v>112</v>
      </c>
      <c r="D720" s="2" t="s">
        <v>113</v>
      </c>
      <c r="E720" s="3">
        <v>22</v>
      </c>
      <c r="F720" s="3">
        <v>7</v>
      </c>
      <c r="G720" s="2" t="s">
        <v>835</v>
      </c>
      <c r="H720" s="2" t="s">
        <v>604</v>
      </c>
      <c r="I720" s="2" t="s">
        <v>18503</v>
      </c>
      <c r="J720" s="2" t="s">
        <v>2461</v>
      </c>
    </row>
    <row r="721" spans="1:10" ht="15" customHeight="1">
      <c r="A721" s="2" t="s">
        <v>303</v>
      </c>
      <c r="B721" s="2" t="s">
        <v>304</v>
      </c>
      <c r="C721" s="2" t="s">
        <v>123</v>
      </c>
      <c r="D721" s="2" t="s">
        <v>124</v>
      </c>
      <c r="E721" s="3">
        <v>22</v>
      </c>
      <c r="F721" s="3">
        <v>8</v>
      </c>
      <c r="G721" s="2" t="s">
        <v>835</v>
      </c>
      <c r="H721" s="2" t="s">
        <v>632</v>
      </c>
      <c r="I721" s="2" t="s">
        <v>18503</v>
      </c>
      <c r="J721" s="2" t="s">
        <v>2461</v>
      </c>
    </row>
    <row r="722" spans="1:10" ht="15" customHeight="1">
      <c r="A722" s="2" t="s">
        <v>303</v>
      </c>
      <c r="B722" s="2" t="s">
        <v>304</v>
      </c>
      <c r="C722" s="2" t="s">
        <v>136</v>
      </c>
      <c r="D722" s="2" t="s">
        <v>137</v>
      </c>
      <c r="E722" s="3">
        <v>22</v>
      </c>
      <c r="F722" s="3">
        <v>9</v>
      </c>
      <c r="G722" s="2" t="s">
        <v>835</v>
      </c>
      <c r="H722" s="2" t="s">
        <v>659</v>
      </c>
      <c r="I722" s="2" t="s">
        <v>18503</v>
      </c>
      <c r="J722" s="2" t="s">
        <v>2461</v>
      </c>
    </row>
    <row r="723" spans="1:10" ht="15" customHeight="1">
      <c r="A723" s="2" t="s">
        <v>303</v>
      </c>
      <c r="B723" s="2" t="s">
        <v>304</v>
      </c>
      <c r="C723" s="2" t="s">
        <v>176</v>
      </c>
      <c r="D723" s="2" t="s">
        <v>177</v>
      </c>
      <c r="E723" s="3">
        <v>22</v>
      </c>
      <c r="F723" s="3">
        <v>12</v>
      </c>
      <c r="G723" s="2" t="s">
        <v>835</v>
      </c>
      <c r="H723" s="2" t="s">
        <v>706</v>
      </c>
      <c r="I723" s="2" t="s">
        <v>18503</v>
      </c>
      <c r="J723" s="2" t="s">
        <v>2461</v>
      </c>
    </row>
    <row r="724" spans="1:10" ht="15" customHeight="1">
      <c r="A724" s="2" t="s">
        <v>303</v>
      </c>
      <c r="B724" s="2" t="s">
        <v>304</v>
      </c>
      <c r="C724" s="2" t="s">
        <v>228</v>
      </c>
      <c r="D724" s="2" t="s">
        <v>229</v>
      </c>
      <c r="E724" s="3">
        <v>22</v>
      </c>
      <c r="F724" s="3">
        <v>16</v>
      </c>
      <c r="G724" s="2" t="s">
        <v>835</v>
      </c>
      <c r="H724" s="2" t="s">
        <v>759</v>
      </c>
      <c r="I724" s="2" t="s">
        <v>18503</v>
      </c>
      <c r="J724" s="2" t="s">
        <v>2461</v>
      </c>
    </row>
    <row r="725" spans="1:10" ht="15" customHeight="1">
      <c r="A725" s="2" t="s">
        <v>303</v>
      </c>
      <c r="B725" s="2" t="s">
        <v>304</v>
      </c>
      <c r="C725" s="2" t="s">
        <v>242</v>
      </c>
      <c r="D725" s="2" t="s">
        <v>243</v>
      </c>
      <c r="E725" s="3">
        <v>22</v>
      </c>
      <c r="F725" s="3">
        <v>17</v>
      </c>
      <c r="G725" s="2" t="s">
        <v>835</v>
      </c>
      <c r="H725" s="2" t="s">
        <v>763</v>
      </c>
      <c r="I725" s="2" t="s">
        <v>18503</v>
      </c>
      <c r="J725" s="2" t="s">
        <v>2461</v>
      </c>
    </row>
    <row r="726" spans="1:10" ht="15" customHeight="1">
      <c r="A726" s="2" t="s">
        <v>303</v>
      </c>
      <c r="B726" s="2" t="s">
        <v>304</v>
      </c>
      <c r="C726" s="2" t="s">
        <v>254</v>
      </c>
      <c r="D726" s="2" t="s">
        <v>255</v>
      </c>
      <c r="E726" s="3">
        <v>22</v>
      </c>
      <c r="F726" s="3">
        <v>18</v>
      </c>
      <c r="G726" s="2" t="s">
        <v>835</v>
      </c>
      <c r="H726" s="2" t="s">
        <v>800</v>
      </c>
      <c r="I726" s="2" t="s">
        <v>18503</v>
      </c>
      <c r="J726" s="2" t="s">
        <v>2461</v>
      </c>
    </row>
    <row r="727" spans="1:10" ht="15" customHeight="1">
      <c r="A727" s="2" t="s">
        <v>303</v>
      </c>
      <c r="B727" s="2" t="s">
        <v>304</v>
      </c>
      <c r="C727" s="2" t="s">
        <v>330</v>
      </c>
      <c r="D727" s="2" t="s">
        <v>331</v>
      </c>
      <c r="E727" s="3">
        <v>22</v>
      </c>
      <c r="F727" s="3">
        <v>24</v>
      </c>
      <c r="G727" s="2" t="s">
        <v>835</v>
      </c>
      <c r="H727" s="2" t="s">
        <v>842</v>
      </c>
      <c r="I727" s="2" t="s">
        <v>18503</v>
      </c>
      <c r="J727" s="2" t="s">
        <v>2461</v>
      </c>
    </row>
    <row r="728" spans="1:10" ht="15" customHeight="1">
      <c r="A728" s="2" t="s">
        <v>303</v>
      </c>
      <c r="B728" s="2" t="s">
        <v>304</v>
      </c>
      <c r="C728" s="2" t="s">
        <v>407</v>
      </c>
      <c r="D728" s="2" t="s">
        <v>408</v>
      </c>
      <c r="E728" s="3">
        <v>22</v>
      </c>
      <c r="F728" s="3">
        <v>31</v>
      </c>
      <c r="G728" s="2" t="s">
        <v>835</v>
      </c>
      <c r="H728" s="2" t="s">
        <v>913</v>
      </c>
      <c r="I728" s="2" t="s">
        <v>18503</v>
      </c>
      <c r="J728" s="2" t="s">
        <v>2461</v>
      </c>
    </row>
    <row r="729" spans="1:10" ht="15" customHeight="1">
      <c r="A729" s="2" t="s">
        <v>303</v>
      </c>
      <c r="B729" s="2" t="s">
        <v>304</v>
      </c>
      <c r="C729" s="2" t="s">
        <v>98</v>
      </c>
      <c r="D729" s="2" t="s">
        <v>99</v>
      </c>
      <c r="E729" s="3">
        <v>22</v>
      </c>
      <c r="F729" s="3">
        <v>6</v>
      </c>
      <c r="G729" s="2" t="s">
        <v>835</v>
      </c>
      <c r="H729" s="2" t="s">
        <v>592</v>
      </c>
      <c r="I729" s="2" t="s">
        <v>18503</v>
      </c>
      <c r="J729" s="2" t="s">
        <v>993</v>
      </c>
    </row>
    <row r="730" spans="1:10" ht="15" customHeight="1">
      <c r="A730" s="2" t="s">
        <v>303</v>
      </c>
      <c r="B730" s="2" t="s">
        <v>304</v>
      </c>
      <c r="C730" s="2" t="s">
        <v>123</v>
      </c>
      <c r="D730" s="2" t="s">
        <v>124</v>
      </c>
      <c r="E730" s="3">
        <v>22</v>
      </c>
      <c r="F730" s="3">
        <v>8</v>
      </c>
      <c r="G730" s="2" t="s">
        <v>835</v>
      </c>
      <c r="H730" s="2" t="s">
        <v>632</v>
      </c>
      <c r="I730" s="2" t="s">
        <v>18503</v>
      </c>
      <c r="J730" s="2" t="s">
        <v>993</v>
      </c>
    </row>
    <row r="731" spans="1:10" ht="15" customHeight="1">
      <c r="A731" s="2" t="s">
        <v>303</v>
      </c>
      <c r="B731" s="2" t="s">
        <v>304</v>
      </c>
      <c r="C731" s="2" t="s">
        <v>203</v>
      </c>
      <c r="D731" s="2" t="s">
        <v>204</v>
      </c>
      <c r="E731" s="3">
        <v>22</v>
      </c>
      <c r="F731" s="3">
        <v>14</v>
      </c>
      <c r="G731" s="2" t="s">
        <v>835</v>
      </c>
      <c r="H731" s="2" t="s">
        <v>741</v>
      </c>
      <c r="I731" s="2" t="s">
        <v>18503</v>
      </c>
      <c r="J731" s="2" t="s">
        <v>993</v>
      </c>
    </row>
    <row r="732" spans="1:10" ht="15" customHeight="1">
      <c r="A732" s="2" t="s">
        <v>303</v>
      </c>
      <c r="B732" s="2" t="s">
        <v>304</v>
      </c>
      <c r="C732" s="2" t="s">
        <v>254</v>
      </c>
      <c r="D732" s="2" t="s">
        <v>255</v>
      </c>
      <c r="E732" s="3">
        <v>22</v>
      </c>
      <c r="F732" s="3">
        <v>18</v>
      </c>
      <c r="G732" s="2" t="s">
        <v>835</v>
      </c>
      <c r="H732" s="2" t="s">
        <v>800</v>
      </c>
      <c r="I732" s="2" t="s">
        <v>18503</v>
      </c>
      <c r="J732" s="2" t="s">
        <v>993</v>
      </c>
    </row>
    <row r="733" spans="1:10" ht="15" customHeight="1">
      <c r="A733" s="2" t="s">
        <v>303</v>
      </c>
      <c r="B733" s="2" t="s">
        <v>304</v>
      </c>
      <c r="C733" s="2" t="s">
        <v>281</v>
      </c>
      <c r="D733" s="2" t="s">
        <v>282</v>
      </c>
      <c r="E733" s="3">
        <v>22</v>
      </c>
      <c r="F733" s="3">
        <v>20</v>
      </c>
      <c r="G733" s="2" t="s">
        <v>835</v>
      </c>
      <c r="H733" s="2" t="s">
        <v>826</v>
      </c>
      <c r="I733" s="2" t="s">
        <v>18503</v>
      </c>
      <c r="J733" s="2" t="s">
        <v>993</v>
      </c>
    </row>
    <row r="734" spans="1:10" ht="15" customHeight="1">
      <c r="A734" s="2" t="s">
        <v>303</v>
      </c>
      <c r="B734" s="2" t="s">
        <v>304</v>
      </c>
      <c r="C734" s="2" t="s">
        <v>176</v>
      </c>
      <c r="D734" s="2" t="s">
        <v>177</v>
      </c>
      <c r="E734" s="3">
        <v>22</v>
      </c>
      <c r="F734" s="3">
        <v>12</v>
      </c>
      <c r="G734" s="2" t="s">
        <v>835</v>
      </c>
      <c r="H734" s="2" t="s">
        <v>706</v>
      </c>
      <c r="I734" s="2" t="s">
        <v>18503</v>
      </c>
      <c r="J734" s="2" t="s">
        <v>3916</v>
      </c>
    </row>
    <row r="735" spans="1:10" ht="15" customHeight="1">
      <c r="A735" s="2" t="s">
        <v>41</v>
      </c>
      <c r="B735" s="2" t="s">
        <v>42</v>
      </c>
      <c r="C735" s="2" t="s">
        <v>407</v>
      </c>
      <c r="D735" s="2" t="s">
        <v>408</v>
      </c>
      <c r="E735" s="3">
        <v>2</v>
      </c>
      <c r="F735" s="3">
        <v>31</v>
      </c>
      <c r="G735" s="2" t="s">
        <v>540</v>
      </c>
      <c r="H735" s="2" t="s">
        <v>913</v>
      </c>
      <c r="I735" s="2" t="s">
        <v>18503</v>
      </c>
      <c r="J735" s="2" t="s">
        <v>2461</v>
      </c>
    </row>
    <row r="736" spans="1:10" ht="15" customHeight="1">
      <c r="A736" s="2" t="s">
        <v>303</v>
      </c>
      <c r="B736" s="2" t="s">
        <v>304</v>
      </c>
      <c r="C736" s="2" t="s">
        <v>70</v>
      </c>
      <c r="D736" s="2" t="s">
        <v>71</v>
      </c>
      <c r="E736" s="3">
        <v>22</v>
      </c>
      <c r="F736" s="3">
        <v>4</v>
      </c>
      <c r="G736" s="2" t="s">
        <v>835</v>
      </c>
      <c r="H736" s="2" t="s">
        <v>562</v>
      </c>
      <c r="I736" s="2" t="s">
        <v>18503</v>
      </c>
      <c r="J736" s="2" t="s">
        <v>2461</v>
      </c>
    </row>
    <row r="737" spans="1:10" ht="15" customHeight="1">
      <c r="A737" s="2" t="s">
        <v>303</v>
      </c>
      <c r="B737" s="2" t="s">
        <v>304</v>
      </c>
      <c r="C737" s="2" t="s">
        <v>56</v>
      </c>
      <c r="D737" s="2" t="s">
        <v>57</v>
      </c>
      <c r="E737" s="3">
        <v>22</v>
      </c>
      <c r="F737" s="3">
        <v>3</v>
      </c>
      <c r="G737" s="2" t="s">
        <v>835</v>
      </c>
      <c r="H737" s="2" t="s">
        <v>556</v>
      </c>
      <c r="I737" s="2" t="s">
        <v>18503</v>
      </c>
      <c r="J737" s="2" t="s">
        <v>2461</v>
      </c>
    </row>
    <row r="738" spans="1:10" ht="15" customHeight="1">
      <c r="A738" s="2" t="s">
        <v>407</v>
      </c>
      <c r="B738" s="2" t="s">
        <v>408</v>
      </c>
      <c r="C738" s="2" t="s">
        <v>112</v>
      </c>
      <c r="D738" s="2" t="s">
        <v>113</v>
      </c>
      <c r="E738" s="3">
        <v>31</v>
      </c>
      <c r="F738" s="3">
        <v>7</v>
      </c>
      <c r="G738" s="2" t="s">
        <v>913</v>
      </c>
      <c r="H738" s="2" t="s">
        <v>604</v>
      </c>
      <c r="I738" s="2" t="s">
        <v>18503</v>
      </c>
      <c r="J738" s="2" t="s">
        <v>2461</v>
      </c>
    </row>
    <row r="739" spans="1:10" ht="15" customHeight="1">
      <c r="A739" s="2" t="s">
        <v>24</v>
      </c>
      <c r="B739" s="2" t="s">
        <v>25</v>
      </c>
      <c r="C739" s="2" t="s">
        <v>192</v>
      </c>
      <c r="D739" s="2" t="s">
        <v>193</v>
      </c>
      <c r="E739" s="3">
        <v>1</v>
      </c>
      <c r="F739" s="3">
        <v>13</v>
      </c>
      <c r="G739" s="2" t="s">
        <v>504</v>
      </c>
      <c r="H739" s="2" t="s">
        <v>731</v>
      </c>
      <c r="I739" s="2" t="s">
        <v>18503</v>
      </c>
      <c r="J739" s="2" t="s">
        <v>3758</v>
      </c>
    </row>
    <row r="740" spans="1:10" ht="15" customHeight="1">
      <c r="A740" s="2" t="s">
        <v>453</v>
      </c>
      <c r="B740" s="2" t="s">
        <v>454</v>
      </c>
      <c r="C740" s="2" t="s">
        <v>382</v>
      </c>
      <c r="D740" s="2" t="s">
        <v>383</v>
      </c>
      <c r="E740" s="3">
        <v>35</v>
      </c>
      <c r="F740" s="3">
        <v>29</v>
      </c>
      <c r="G740" s="2" t="s">
        <v>953</v>
      </c>
      <c r="H740" s="2" t="s">
        <v>895</v>
      </c>
      <c r="I740" s="2" t="s">
        <v>18503</v>
      </c>
      <c r="J740" s="2" t="s">
        <v>2726</v>
      </c>
    </row>
    <row r="741" spans="1:10" ht="15" customHeight="1">
      <c r="A741" s="2" t="s">
        <v>453</v>
      </c>
      <c r="B741" s="2" t="s">
        <v>454</v>
      </c>
      <c r="C741" s="2" t="s">
        <v>370</v>
      </c>
      <c r="D741" s="2" t="s">
        <v>371</v>
      </c>
      <c r="E741" s="3">
        <v>35</v>
      </c>
      <c r="F741" s="3">
        <v>28</v>
      </c>
      <c r="G741" s="2" t="s">
        <v>953</v>
      </c>
      <c r="H741" s="2" t="s">
        <v>884</v>
      </c>
      <c r="I741" s="2" t="s">
        <v>18503</v>
      </c>
      <c r="J741" s="2" t="s">
        <v>2726</v>
      </c>
    </row>
    <row r="742" spans="1:10" ht="15" customHeight="1">
      <c r="A742" s="2" t="s">
        <v>453</v>
      </c>
      <c r="B742" s="2" t="s">
        <v>454</v>
      </c>
      <c r="C742" s="2" t="s">
        <v>342</v>
      </c>
      <c r="D742" s="2" t="s">
        <v>343</v>
      </c>
      <c r="E742" s="3">
        <v>35</v>
      </c>
      <c r="F742" s="3">
        <v>25</v>
      </c>
      <c r="G742" s="2" t="s">
        <v>953</v>
      </c>
      <c r="H742" s="2" t="s">
        <v>859</v>
      </c>
      <c r="I742" s="2" t="s">
        <v>18503</v>
      </c>
      <c r="J742" s="2" t="s">
        <v>2726</v>
      </c>
    </row>
    <row r="743" spans="1:10" ht="15" customHeight="1">
      <c r="A743" s="2" t="s">
        <v>453</v>
      </c>
      <c r="B743" s="2" t="s">
        <v>454</v>
      </c>
      <c r="C743" s="2" t="s">
        <v>330</v>
      </c>
      <c r="D743" s="2" t="s">
        <v>331</v>
      </c>
      <c r="E743" s="3">
        <v>35</v>
      </c>
      <c r="F743" s="3">
        <v>24</v>
      </c>
      <c r="G743" s="2" t="s">
        <v>953</v>
      </c>
      <c r="H743" s="2" t="s">
        <v>842</v>
      </c>
      <c r="I743" s="2" t="s">
        <v>18503</v>
      </c>
      <c r="J743" s="2" t="s">
        <v>2726</v>
      </c>
    </row>
    <row r="744" spans="1:10" ht="15" customHeight="1">
      <c r="A744" s="2" t="s">
        <v>453</v>
      </c>
      <c r="B744" s="2" t="s">
        <v>454</v>
      </c>
      <c r="C744" s="2" t="s">
        <v>268</v>
      </c>
      <c r="D744" s="2" t="s">
        <v>269</v>
      </c>
      <c r="E744" s="3">
        <v>35</v>
      </c>
      <c r="F744" s="3">
        <v>19</v>
      </c>
      <c r="G744" s="2" t="s">
        <v>953</v>
      </c>
      <c r="H744" s="2" t="s">
        <v>819</v>
      </c>
      <c r="I744" s="2" t="s">
        <v>18503</v>
      </c>
      <c r="J744" s="2" t="s">
        <v>2726</v>
      </c>
    </row>
    <row r="745" spans="1:10" ht="15" customHeight="1">
      <c r="A745" s="2" t="s">
        <v>432</v>
      </c>
      <c r="B745" s="2" t="s">
        <v>433</v>
      </c>
      <c r="C745" s="2" t="s">
        <v>70</v>
      </c>
      <c r="D745" s="2" t="s">
        <v>71</v>
      </c>
      <c r="E745" s="3">
        <v>33</v>
      </c>
      <c r="F745" s="3">
        <v>4</v>
      </c>
      <c r="G745" s="2" t="s">
        <v>942</v>
      </c>
      <c r="H745" s="2" t="s">
        <v>562</v>
      </c>
      <c r="I745" s="2" t="s">
        <v>18503</v>
      </c>
      <c r="J745" s="2" t="s">
        <v>3826</v>
      </c>
    </row>
    <row r="746" spans="1:10" ht="15" customHeight="1">
      <c r="A746" s="2" t="s">
        <v>432</v>
      </c>
      <c r="B746" s="2" t="s">
        <v>433</v>
      </c>
      <c r="C746" s="2" t="s">
        <v>342</v>
      </c>
      <c r="D746" s="2" t="s">
        <v>343</v>
      </c>
      <c r="E746" s="3">
        <v>33</v>
      </c>
      <c r="F746" s="3">
        <v>25</v>
      </c>
      <c r="G746" s="2" t="s">
        <v>942</v>
      </c>
      <c r="H746" s="2" t="s">
        <v>859</v>
      </c>
      <c r="I746" s="2" t="s">
        <v>18503</v>
      </c>
      <c r="J746" s="2" t="s">
        <v>436</v>
      </c>
    </row>
    <row r="747" spans="1:10" ht="15" customHeight="1">
      <c r="A747" s="2" t="s">
        <v>432</v>
      </c>
      <c r="B747" s="2" t="s">
        <v>433</v>
      </c>
      <c r="C747" s="2" t="s">
        <v>24</v>
      </c>
      <c r="D747" s="2" t="s">
        <v>25</v>
      </c>
      <c r="E747" s="3">
        <v>33</v>
      </c>
      <c r="F747" s="3">
        <v>1</v>
      </c>
      <c r="G747" s="2" t="s">
        <v>942</v>
      </c>
      <c r="H747" s="2" t="s">
        <v>504</v>
      </c>
      <c r="I747" s="2" t="s">
        <v>18503</v>
      </c>
      <c r="J747" s="2" t="s">
        <v>436</v>
      </c>
    </row>
    <row r="748" spans="1:10" ht="15" customHeight="1">
      <c r="A748" s="2" t="s">
        <v>453</v>
      </c>
      <c r="B748" s="2" t="s">
        <v>454</v>
      </c>
      <c r="C748" s="2" t="s">
        <v>419</v>
      </c>
      <c r="D748" s="2" t="s">
        <v>420</v>
      </c>
      <c r="E748" s="3">
        <v>35</v>
      </c>
      <c r="F748" s="3">
        <v>32</v>
      </c>
      <c r="G748" s="2" t="s">
        <v>953</v>
      </c>
      <c r="H748" s="2" t="s">
        <v>915</v>
      </c>
      <c r="I748" s="2" t="s">
        <v>18503</v>
      </c>
      <c r="J748" s="2" t="s">
        <v>2726</v>
      </c>
    </row>
    <row r="749" spans="1:10" ht="15" customHeight="1">
      <c r="A749" s="2" t="s">
        <v>432</v>
      </c>
      <c r="B749" s="2" t="s">
        <v>433</v>
      </c>
      <c r="C749" s="2" t="s">
        <v>330</v>
      </c>
      <c r="D749" s="2" t="s">
        <v>331</v>
      </c>
      <c r="E749" s="3">
        <v>33</v>
      </c>
      <c r="F749" s="3">
        <v>24</v>
      </c>
      <c r="G749" s="2" t="s">
        <v>942</v>
      </c>
      <c r="H749" s="2" t="s">
        <v>842</v>
      </c>
      <c r="I749" s="2" t="s">
        <v>18503</v>
      </c>
      <c r="J749" s="2" t="s">
        <v>3985</v>
      </c>
    </row>
    <row r="750" spans="1:10" ht="15" customHeight="1">
      <c r="A750" s="2" t="s">
        <v>407</v>
      </c>
      <c r="B750" s="2" t="s">
        <v>408</v>
      </c>
      <c r="C750" s="2" t="s">
        <v>330</v>
      </c>
      <c r="D750" s="2" t="s">
        <v>331</v>
      </c>
      <c r="E750" s="3">
        <v>31</v>
      </c>
      <c r="F750" s="3">
        <v>24</v>
      </c>
      <c r="G750" s="2" t="s">
        <v>913</v>
      </c>
      <c r="H750" s="2" t="s">
        <v>842</v>
      </c>
      <c r="I750" s="2" t="s">
        <v>18503</v>
      </c>
      <c r="J750" s="2" t="s">
        <v>2461</v>
      </c>
    </row>
    <row r="751" spans="1:10" ht="15" customHeight="1">
      <c r="A751" s="2" t="s">
        <v>407</v>
      </c>
      <c r="B751" s="2" t="s">
        <v>408</v>
      </c>
      <c r="C751" s="2" t="s">
        <v>303</v>
      </c>
      <c r="D751" s="2" t="s">
        <v>304</v>
      </c>
      <c r="E751" s="3">
        <v>31</v>
      </c>
      <c r="F751" s="3">
        <v>22</v>
      </c>
      <c r="G751" s="2" t="s">
        <v>913</v>
      </c>
      <c r="H751" s="2" t="s">
        <v>835</v>
      </c>
      <c r="I751" s="2" t="s">
        <v>18503</v>
      </c>
      <c r="J751" s="2" t="s">
        <v>2461</v>
      </c>
    </row>
    <row r="752" spans="1:10" ht="15" customHeight="1">
      <c r="A752" s="2" t="s">
        <v>407</v>
      </c>
      <c r="B752" s="2" t="s">
        <v>408</v>
      </c>
      <c r="C752" s="2" t="s">
        <v>242</v>
      </c>
      <c r="D752" s="2" t="s">
        <v>243</v>
      </c>
      <c r="E752" s="3">
        <v>31</v>
      </c>
      <c r="F752" s="3">
        <v>17</v>
      </c>
      <c r="G752" s="2" t="s">
        <v>913</v>
      </c>
      <c r="H752" s="2" t="s">
        <v>763</v>
      </c>
      <c r="I752" s="2" t="s">
        <v>18503</v>
      </c>
      <c r="J752" s="2" t="s">
        <v>2461</v>
      </c>
    </row>
    <row r="753" spans="1:10" ht="15" customHeight="1">
      <c r="A753" s="2" t="s">
        <v>407</v>
      </c>
      <c r="B753" s="2" t="s">
        <v>408</v>
      </c>
      <c r="C753" s="2" t="s">
        <v>228</v>
      </c>
      <c r="D753" s="2" t="s">
        <v>229</v>
      </c>
      <c r="E753" s="3">
        <v>31</v>
      </c>
      <c r="F753" s="3">
        <v>16</v>
      </c>
      <c r="G753" s="2" t="s">
        <v>913</v>
      </c>
      <c r="H753" s="2" t="s">
        <v>759</v>
      </c>
      <c r="I753" s="2" t="s">
        <v>18503</v>
      </c>
      <c r="J753" s="2" t="s">
        <v>2461</v>
      </c>
    </row>
    <row r="754" spans="1:10" ht="15" customHeight="1">
      <c r="A754" s="2" t="s">
        <v>407</v>
      </c>
      <c r="B754" s="2" t="s">
        <v>408</v>
      </c>
      <c r="C754" s="2" t="s">
        <v>176</v>
      </c>
      <c r="D754" s="2" t="s">
        <v>177</v>
      </c>
      <c r="E754" s="3">
        <v>31</v>
      </c>
      <c r="F754" s="3">
        <v>12</v>
      </c>
      <c r="G754" s="2" t="s">
        <v>913</v>
      </c>
      <c r="H754" s="2" t="s">
        <v>706</v>
      </c>
      <c r="I754" s="2" t="s">
        <v>18503</v>
      </c>
      <c r="J754" s="2" t="s">
        <v>2461</v>
      </c>
    </row>
    <row r="755" spans="1:10" ht="15" customHeight="1">
      <c r="A755" s="2" t="s">
        <v>407</v>
      </c>
      <c r="B755" s="2" t="s">
        <v>408</v>
      </c>
      <c r="C755" s="2" t="s">
        <v>136</v>
      </c>
      <c r="D755" s="2" t="s">
        <v>137</v>
      </c>
      <c r="E755" s="3">
        <v>31</v>
      </c>
      <c r="F755" s="3">
        <v>9</v>
      </c>
      <c r="G755" s="2" t="s">
        <v>913</v>
      </c>
      <c r="H755" s="2" t="s">
        <v>659</v>
      </c>
      <c r="I755" s="2" t="s">
        <v>18503</v>
      </c>
      <c r="J755" s="2" t="s">
        <v>2461</v>
      </c>
    </row>
    <row r="756" spans="1:10" ht="15" customHeight="1">
      <c r="A756" s="2" t="s">
        <v>407</v>
      </c>
      <c r="B756" s="2" t="s">
        <v>408</v>
      </c>
      <c r="C756" s="2" t="s">
        <v>123</v>
      </c>
      <c r="D756" s="2" t="s">
        <v>124</v>
      </c>
      <c r="E756" s="3">
        <v>31</v>
      </c>
      <c r="F756" s="3">
        <v>8</v>
      </c>
      <c r="G756" s="2" t="s">
        <v>913</v>
      </c>
      <c r="H756" s="2" t="s">
        <v>632</v>
      </c>
      <c r="I756" s="2" t="s">
        <v>18503</v>
      </c>
      <c r="J756" s="2" t="s">
        <v>2461</v>
      </c>
    </row>
    <row r="757" spans="1:10" ht="15" customHeight="1">
      <c r="A757" s="2" t="s">
        <v>303</v>
      </c>
      <c r="B757" s="2" t="s">
        <v>304</v>
      </c>
      <c r="C757" s="2" t="s">
        <v>41</v>
      </c>
      <c r="D757" s="2" t="s">
        <v>42</v>
      </c>
      <c r="E757" s="3">
        <v>22</v>
      </c>
      <c r="F757" s="3">
        <v>2</v>
      </c>
      <c r="G757" s="2" t="s">
        <v>835</v>
      </c>
      <c r="H757" s="2" t="s">
        <v>540</v>
      </c>
      <c r="I757" s="2" t="s">
        <v>18503</v>
      </c>
      <c r="J757" s="2" t="s">
        <v>2461</v>
      </c>
    </row>
    <row r="758" spans="1:10" ht="15" customHeight="1">
      <c r="A758" s="2" t="s">
        <v>407</v>
      </c>
      <c r="B758" s="2" t="s">
        <v>408</v>
      </c>
      <c r="C758" s="2" t="s">
        <v>98</v>
      </c>
      <c r="D758" s="2" t="s">
        <v>99</v>
      </c>
      <c r="E758" s="3">
        <v>31</v>
      </c>
      <c r="F758" s="3">
        <v>6</v>
      </c>
      <c r="G758" s="2" t="s">
        <v>913</v>
      </c>
      <c r="H758" s="2" t="s">
        <v>592</v>
      </c>
      <c r="I758" s="2" t="s">
        <v>18503</v>
      </c>
      <c r="J758" s="2" t="s">
        <v>2450</v>
      </c>
    </row>
    <row r="759" spans="1:10" ht="15" customHeight="1">
      <c r="A759" s="2" t="s">
        <v>41</v>
      </c>
      <c r="B759" s="2" t="s">
        <v>42</v>
      </c>
      <c r="C759" s="2" t="s">
        <v>214</v>
      </c>
      <c r="D759" s="2" t="s">
        <v>215</v>
      </c>
      <c r="E759" s="3">
        <v>2</v>
      </c>
      <c r="F759" s="3">
        <v>15</v>
      </c>
      <c r="G759" s="2" t="s">
        <v>540</v>
      </c>
      <c r="H759" s="2" t="s">
        <v>751</v>
      </c>
      <c r="I759" s="2" t="s">
        <v>18503</v>
      </c>
      <c r="J759" s="2" t="s">
        <v>2244</v>
      </c>
    </row>
    <row r="760" spans="1:10" ht="15" customHeight="1">
      <c r="A760" s="2" t="s">
        <v>41</v>
      </c>
      <c r="B760" s="2" t="s">
        <v>42</v>
      </c>
      <c r="C760" s="2" t="s">
        <v>56</v>
      </c>
      <c r="D760" s="2" t="s">
        <v>57</v>
      </c>
      <c r="E760" s="3">
        <v>2</v>
      </c>
      <c r="F760" s="3">
        <v>3</v>
      </c>
      <c r="G760" s="2" t="s">
        <v>540</v>
      </c>
      <c r="H760" s="2" t="s">
        <v>556</v>
      </c>
      <c r="I760" s="2" t="s">
        <v>18503</v>
      </c>
      <c r="J760" s="2" t="s">
        <v>2244</v>
      </c>
    </row>
    <row r="761" spans="1:10" ht="15" customHeight="1">
      <c r="A761" s="2" t="s">
        <v>41</v>
      </c>
      <c r="B761" s="2" t="s">
        <v>42</v>
      </c>
      <c r="C761" s="2" t="s">
        <v>254</v>
      </c>
      <c r="D761" s="2" t="s">
        <v>255</v>
      </c>
      <c r="E761" s="3">
        <v>2</v>
      </c>
      <c r="F761" s="3">
        <v>18</v>
      </c>
      <c r="G761" s="2" t="s">
        <v>540</v>
      </c>
      <c r="H761" s="2" t="s">
        <v>800</v>
      </c>
      <c r="I761" s="2" t="s">
        <v>18503</v>
      </c>
      <c r="J761" s="2" t="s">
        <v>2244</v>
      </c>
    </row>
    <row r="762" spans="1:10" ht="15" customHeight="1">
      <c r="A762" s="2" t="s">
        <v>41</v>
      </c>
      <c r="B762" s="2" t="s">
        <v>42</v>
      </c>
      <c r="C762" s="2" t="s">
        <v>70</v>
      </c>
      <c r="D762" s="2" t="s">
        <v>71</v>
      </c>
      <c r="E762" s="3">
        <v>2</v>
      </c>
      <c r="F762" s="3">
        <v>4</v>
      </c>
      <c r="G762" s="2" t="s">
        <v>540</v>
      </c>
      <c r="H762" s="2" t="s">
        <v>562</v>
      </c>
      <c r="I762" s="2" t="s">
        <v>18503</v>
      </c>
      <c r="J762" s="2" t="s">
        <v>2461</v>
      </c>
    </row>
    <row r="763" spans="1:10" ht="15" customHeight="1">
      <c r="A763" s="2" t="s">
        <v>41</v>
      </c>
      <c r="B763" s="2" t="s">
        <v>42</v>
      </c>
      <c r="C763" s="2" t="s">
        <v>98</v>
      </c>
      <c r="D763" s="2" t="s">
        <v>99</v>
      </c>
      <c r="E763" s="3">
        <v>2</v>
      </c>
      <c r="F763" s="3">
        <v>6</v>
      </c>
      <c r="G763" s="2" t="s">
        <v>540</v>
      </c>
      <c r="H763" s="2" t="s">
        <v>592</v>
      </c>
      <c r="I763" s="2" t="s">
        <v>18503</v>
      </c>
      <c r="J763" s="2" t="s">
        <v>2461</v>
      </c>
    </row>
    <row r="764" spans="1:10" ht="15" customHeight="1">
      <c r="A764" s="2" t="s">
        <v>41</v>
      </c>
      <c r="B764" s="2" t="s">
        <v>42</v>
      </c>
      <c r="C764" s="2" t="s">
        <v>112</v>
      </c>
      <c r="D764" s="2" t="s">
        <v>113</v>
      </c>
      <c r="E764" s="3">
        <v>2</v>
      </c>
      <c r="F764" s="3">
        <v>7</v>
      </c>
      <c r="G764" s="2" t="s">
        <v>540</v>
      </c>
      <c r="H764" s="2" t="s">
        <v>604</v>
      </c>
      <c r="I764" s="2" t="s">
        <v>18503</v>
      </c>
      <c r="J764" s="2" t="s">
        <v>2461</v>
      </c>
    </row>
    <row r="765" spans="1:10" ht="15" customHeight="1">
      <c r="A765" s="2" t="s">
        <v>84</v>
      </c>
      <c r="B765" s="2" t="s">
        <v>85</v>
      </c>
      <c r="C765" s="2" t="s">
        <v>203</v>
      </c>
      <c r="D765" s="2" t="s">
        <v>204</v>
      </c>
      <c r="E765" s="3">
        <v>5</v>
      </c>
      <c r="F765" s="3">
        <v>14</v>
      </c>
      <c r="G765" s="2" t="s">
        <v>580</v>
      </c>
      <c r="H765" s="2" t="s">
        <v>741</v>
      </c>
      <c r="I765" s="2" t="s">
        <v>18503</v>
      </c>
      <c r="J765" s="2" t="s">
        <v>3829</v>
      </c>
    </row>
    <row r="766" spans="1:10" ht="15" customHeight="1">
      <c r="A766" s="2" t="s">
        <v>41</v>
      </c>
      <c r="B766" s="2" t="s">
        <v>42</v>
      </c>
      <c r="C766" s="2" t="s">
        <v>254</v>
      </c>
      <c r="D766" s="2" t="s">
        <v>255</v>
      </c>
      <c r="E766" s="3">
        <v>2</v>
      </c>
      <c r="F766" s="3">
        <v>18</v>
      </c>
      <c r="G766" s="2" t="s">
        <v>540</v>
      </c>
      <c r="H766" s="2" t="s">
        <v>800</v>
      </c>
      <c r="I766" s="2" t="s">
        <v>18503</v>
      </c>
      <c r="J766" s="2" t="s">
        <v>3785</v>
      </c>
    </row>
    <row r="767" spans="1:10" ht="15" customHeight="1">
      <c r="A767" s="2" t="s">
        <v>41</v>
      </c>
      <c r="B767" s="2" t="s">
        <v>42</v>
      </c>
      <c r="C767" s="2" t="s">
        <v>136</v>
      </c>
      <c r="D767" s="2" t="s">
        <v>137</v>
      </c>
      <c r="E767" s="3">
        <v>2</v>
      </c>
      <c r="F767" s="3">
        <v>9</v>
      </c>
      <c r="G767" s="2" t="s">
        <v>540</v>
      </c>
      <c r="H767" s="2" t="s">
        <v>659</v>
      </c>
      <c r="I767" s="2" t="s">
        <v>18503</v>
      </c>
      <c r="J767" s="2" t="s">
        <v>3782</v>
      </c>
    </row>
    <row r="768" spans="1:10" ht="15" customHeight="1">
      <c r="A768" s="2" t="s">
        <v>24</v>
      </c>
      <c r="B768" s="2" t="s">
        <v>25</v>
      </c>
      <c r="C768" s="2" t="s">
        <v>151</v>
      </c>
      <c r="D768" s="2" t="s">
        <v>152</v>
      </c>
      <c r="E768" s="3">
        <v>1</v>
      </c>
      <c r="F768" s="3">
        <v>10</v>
      </c>
      <c r="G768" s="2" t="s">
        <v>504</v>
      </c>
      <c r="H768" s="2" t="s">
        <v>683</v>
      </c>
      <c r="I768" s="2" t="s">
        <v>18503</v>
      </c>
      <c r="J768" s="2" t="s">
        <v>2478</v>
      </c>
    </row>
    <row r="769" spans="1:10" ht="15" customHeight="1">
      <c r="A769" s="2" t="s">
        <v>84</v>
      </c>
      <c r="B769" s="2" t="s">
        <v>85</v>
      </c>
      <c r="C769" s="2" t="s">
        <v>112</v>
      </c>
      <c r="D769" s="2" t="s">
        <v>113</v>
      </c>
      <c r="E769" s="3">
        <v>5</v>
      </c>
      <c r="F769" s="3">
        <v>7</v>
      </c>
      <c r="G769" s="2" t="s">
        <v>580</v>
      </c>
      <c r="H769" s="2" t="s">
        <v>604</v>
      </c>
      <c r="I769" s="2" t="s">
        <v>18503</v>
      </c>
      <c r="J769" s="2" t="s">
        <v>3829</v>
      </c>
    </row>
    <row r="770" spans="1:10" ht="15" customHeight="1">
      <c r="A770" s="2" t="s">
        <v>342</v>
      </c>
      <c r="B770" s="2" t="s">
        <v>343</v>
      </c>
      <c r="C770" s="2" t="s">
        <v>268</v>
      </c>
      <c r="D770" s="2" t="s">
        <v>269</v>
      </c>
      <c r="E770" s="3">
        <v>25</v>
      </c>
      <c r="F770" s="3">
        <v>19</v>
      </c>
      <c r="G770" s="2" t="s">
        <v>859</v>
      </c>
      <c r="H770" s="2" t="s">
        <v>819</v>
      </c>
      <c r="I770" s="2" t="s">
        <v>18503</v>
      </c>
      <c r="J770" s="2" t="s">
        <v>2726</v>
      </c>
    </row>
    <row r="771" spans="1:10" ht="15" customHeight="1">
      <c r="A771" s="2" t="s">
        <v>342</v>
      </c>
      <c r="B771" s="2" t="s">
        <v>343</v>
      </c>
      <c r="C771" s="2" t="s">
        <v>330</v>
      </c>
      <c r="D771" s="2" t="s">
        <v>331</v>
      </c>
      <c r="E771" s="3">
        <v>25</v>
      </c>
      <c r="F771" s="3">
        <v>24</v>
      </c>
      <c r="G771" s="2" t="s">
        <v>859</v>
      </c>
      <c r="H771" s="2" t="s">
        <v>842</v>
      </c>
      <c r="I771" s="2" t="s">
        <v>18503</v>
      </c>
      <c r="J771" s="2" t="s">
        <v>2726</v>
      </c>
    </row>
    <row r="772" spans="1:10" ht="15" customHeight="1">
      <c r="A772" s="2" t="s">
        <v>342</v>
      </c>
      <c r="B772" s="2" t="s">
        <v>343</v>
      </c>
      <c r="C772" s="2" t="s">
        <v>370</v>
      </c>
      <c r="D772" s="2" t="s">
        <v>371</v>
      </c>
      <c r="E772" s="3">
        <v>25</v>
      </c>
      <c r="F772" s="3">
        <v>28</v>
      </c>
      <c r="G772" s="2" t="s">
        <v>859</v>
      </c>
      <c r="H772" s="2" t="s">
        <v>884</v>
      </c>
      <c r="I772" s="2" t="s">
        <v>18503</v>
      </c>
      <c r="J772" s="2" t="s">
        <v>2726</v>
      </c>
    </row>
    <row r="773" spans="1:10" ht="15" customHeight="1">
      <c r="A773" s="2" t="s">
        <v>24</v>
      </c>
      <c r="B773" s="2" t="s">
        <v>25</v>
      </c>
      <c r="C773" s="2" t="s">
        <v>254</v>
      </c>
      <c r="D773" s="2" t="s">
        <v>255</v>
      </c>
      <c r="E773" s="3">
        <v>1</v>
      </c>
      <c r="F773" s="3">
        <v>18</v>
      </c>
      <c r="G773" s="2" t="s">
        <v>504</v>
      </c>
      <c r="H773" s="2" t="s">
        <v>800</v>
      </c>
      <c r="I773" s="2" t="s">
        <v>18503</v>
      </c>
      <c r="J773" s="2" t="s">
        <v>2478</v>
      </c>
    </row>
    <row r="774" spans="1:10" ht="15" customHeight="1">
      <c r="A774" s="2" t="s">
        <v>24</v>
      </c>
      <c r="B774" s="2" t="s">
        <v>25</v>
      </c>
      <c r="C774" s="2" t="s">
        <v>242</v>
      </c>
      <c r="D774" s="2" t="s">
        <v>243</v>
      </c>
      <c r="E774" s="3">
        <v>1</v>
      </c>
      <c r="F774" s="3">
        <v>17</v>
      </c>
      <c r="G774" s="2" t="s">
        <v>504</v>
      </c>
      <c r="H774" s="2" t="s">
        <v>763</v>
      </c>
      <c r="I774" s="2" t="s">
        <v>18503</v>
      </c>
      <c r="J774" s="2" t="s">
        <v>2478</v>
      </c>
    </row>
    <row r="775" spans="1:10" ht="15" customHeight="1">
      <c r="A775" s="2" t="s">
        <v>24</v>
      </c>
      <c r="B775" s="2" t="s">
        <v>25</v>
      </c>
      <c r="C775" s="2" t="s">
        <v>192</v>
      </c>
      <c r="D775" s="2" t="s">
        <v>193</v>
      </c>
      <c r="E775" s="3">
        <v>1</v>
      </c>
      <c r="F775" s="3">
        <v>13</v>
      </c>
      <c r="G775" s="2" t="s">
        <v>504</v>
      </c>
      <c r="H775" s="2" t="s">
        <v>731</v>
      </c>
      <c r="I775" s="2" t="s">
        <v>18503</v>
      </c>
      <c r="J775" s="2" t="s">
        <v>2478</v>
      </c>
    </row>
    <row r="776" spans="1:10" ht="15" customHeight="1">
      <c r="A776" s="2" t="s">
        <v>24</v>
      </c>
      <c r="B776" s="2" t="s">
        <v>25</v>
      </c>
      <c r="C776" s="2" t="s">
        <v>176</v>
      </c>
      <c r="D776" s="2" t="s">
        <v>177</v>
      </c>
      <c r="E776" s="3">
        <v>1</v>
      </c>
      <c r="F776" s="3">
        <v>12</v>
      </c>
      <c r="G776" s="2" t="s">
        <v>504</v>
      </c>
      <c r="H776" s="2" t="s">
        <v>706</v>
      </c>
      <c r="I776" s="2" t="s">
        <v>18503</v>
      </c>
      <c r="J776" s="2" t="s">
        <v>2478</v>
      </c>
    </row>
    <row r="777" spans="1:10" ht="15" customHeight="1">
      <c r="A777" s="2" t="s">
        <v>342</v>
      </c>
      <c r="B777" s="2" t="s">
        <v>343</v>
      </c>
      <c r="C777" s="2" t="s">
        <v>382</v>
      </c>
      <c r="D777" s="2" t="s">
        <v>383</v>
      </c>
      <c r="E777" s="3">
        <v>25</v>
      </c>
      <c r="F777" s="3">
        <v>29</v>
      </c>
      <c r="G777" s="2" t="s">
        <v>859</v>
      </c>
      <c r="H777" s="2" t="s">
        <v>895</v>
      </c>
      <c r="I777" s="2" t="s">
        <v>18503</v>
      </c>
      <c r="J777" s="2" t="s">
        <v>2726</v>
      </c>
    </row>
    <row r="778" spans="1:10" ht="15" customHeight="1">
      <c r="A778" s="2" t="s">
        <v>342</v>
      </c>
      <c r="B778" s="2" t="s">
        <v>343</v>
      </c>
      <c r="C778" s="2" t="s">
        <v>419</v>
      </c>
      <c r="D778" s="2" t="s">
        <v>420</v>
      </c>
      <c r="E778" s="3">
        <v>25</v>
      </c>
      <c r="F778" s="3">
        <v>32</v>
      </c>
      <c r="G778" s="2" t="s">
        <v>859</v>
      </c>
      <c r="H778" s="2" t="s">
        <v>915</v>
      </c>
      <c r="I778" s="2" t="s">
        <v>18503</v>
      </c>
      <c r="J778" s="2" t="s">
        <v>2726</v>
      </c>
    </row>
    <row r="779" spans="1:10" ht="15" customHeight="1">
      <c r="A779" s="2" t="s">
        <v>342</v>
      </c>
      <c r="B779" s="2" t="s">
        <v>343</v>
      </c>
      <c r="C779" s="2" t="s">
        <v>453</v>
      </c>
      <c r="D779" s="2" t="s">
        <v>454</v>
      </c>
      <c r="E779" s="3">
        <v>25</v>
      </c>
      <c r="F779" s="3">
        <v>35</v>
      </c>
      <c r="G779" s="2" t="s">
        <v>859</v>
      </c>
      <c r="H779" s="2" t="s">
        <v>953</v>
      </c>
      <c r="I779" s="2" t="s">
        <v>18503</v>
      </c>
      <c r="J779" s="2" t="s">
        <v>2726</v>
      </c>
    </row>
    <row r="780" spans="1:10" ht="15" customHeight="1">
      <c r="A780" s="2" t="s">
        <v>342</v>
      </c>
      <c r="B780" s="2" t="s">
        <v>343</v>
      </c>
      <c r="C780" s="2" t="s">
        <v>382</v>
      </c>
      <c r="D780" s="2" t="s">
        <v>383</v>
      </c>
      <c r="E780" s="3">
        <v>25</v>
      </c>
      <c r="F780" s="3">
        <v>29</v>
      </c>
      <c r="G780" s="2" t="s">
        <v>859</v>
      </c>
      <c r="H780" s="2" t="s">
        <v>895</v>
      </c>
      <c r="I780" s="2" t="s">
        <v>18503</v>
      </c>
      <c r="J780" s="2" t="s">
        <v>4000</v>
      </c>
    </row>
    <row r="781" spans="1:10" ht="15" customHeight="1">
      <c r="A781" s="2" t="s">
        <v>342</v>
      </c>
      <c r="B781" s="2" t="s">
        <v>343</v>
      </c>
      <c r="C781" s="2" t="s">
        <v>24</v>
      </c>
      <c r="D781" s="2" t="s">
        <v>25</v>
      </c>
      <c r="E781" s="3">
        <v>25</v>
      </c>
      <c r="F781" s="3">
        <v>1</v>
      </c>
      <c r="G781" s="2" t="s">
        <v>859</v>
      </c>
      <c r="H781" s="2" t="s">
        <v>504</v>
      </c>
      <c r="I781" s="2" t="s">
        <v>18503</v>
      </c>
      <c r="J781" s="2" t="s">
        <v>436</v>
      </c>
    </row>
    <row r="782" spans="1:10" ht="15" customHeight="1">
      <c r="A782" s="2" t="s">
        <v>342</v>
      </c>
      <c r="B782" s="2" t="s">
        <v>343</v>
      </c>
      <c r="C782" s="2" t="s">
        <v>432</v>
      </c>
      <c r="D782" s="2" t="s">
        <v>433</v>
      </c>
      <c r="E782" s="3">
        <v>25</v>
      </c>
      <c r="F782" s="3">
        <v>33</v>
      </c>
      <c r="G782" s="2" t="s">
        <v>859</v>
      </c>
      <c r="H782" s="2" t="s">
        <v>942</v>
      </c>
      <c r="I782" s="2" t="s">
        <v>18503</v>
      </c>
      <c r="J782" s="2" t="s">
        <v>436</v>
      </c>
    </row>
    <row r="783" spans="1:10" ht="15" customHeight="1">
      <c r="A783" s="2" t="s">
        <v>342</v>
      </c>
      <c r="B783" s="2" t="s">
        <v>343</v>
      </c>
      <c r="C783" s="2" t="s">
        <v>382</v>
      </c>
      <c r="D783" s="2" t="s">
        <v>383</v>
      </c>
      <c r="E783" s="3">
        <v>25</v>
      </c>
      <c r="F783" s="3">
        <v>29</v>
      </c>
      <c r="G783" s="2" t="s">
        <v>859</v>
      </c>
      <c r="H783" s="2" t="s">
        <v>895</v>
      </c>
      <c r="I783" s="2" t="s">
        <v>18503</v>
      </c>
      <c r="J783" s="2" t="s">
        <v>4004</v>
      </c>
    </row>
    <row r="784" spans="1:10" ht="15" customHeight="1">
      <c r="A784" s="2" t="s">
        <v>24</v>
      </c>
      <c r="B784" s="2" t="s">
        <v>25</v>
      </c>
      <c r="C784" s="2" t="s">
        <v>70</v>
      </c>
      <c r="D784" s="2" t="s">
        <v>71</v>
      </c>
      <c r="E784" s="3">
        <v>1</v>
      </c>
      <c r="F784" s="3">
        <v>4</v>
      </c>
      <c r="G784" s="2" t="s">
        <v>504</v>
      </c>
      <c r="H784" s="2" t="s">
        <v>562</v>
      </c>
      <c r="I784" s="2" t="s">
        <v>18503</v>
      </c>
      <c r="J784" s="2" t="s">
        <v>3749</v>
      </c>
    </row>
    <row r="785" spans="1:10" ht="15" customHeight="1">
      <c r="A785" s="2" t="s">
        <v>24</v>
      </c>
      <c r="B785" s="2" t="s">
        <v>25</v>
      </c>
      <c r="C785" s="2" t="s">
        <v>123</v>
      </c>
      <c r="D785" s="2" t="s">
        <v>124</v>
      </c>
      <c r="E785" s="3">
        <v>1</v>
      </c>
      <c r="F785" s="3">
        <v>8</v>
      </c>
      <c r="G785" s="2" t="s">
        <v>504</v>
      </c>
      <c r="H785" s="2" t="s">
        <v>632</v>
      </c>
      <c r="I785" s="2" t="s">
        <v>18503</v>
      </c>
      <c r="J785" s="2" t="s">
        <v>2478</v>
      </c>
    </row>
    <row r="786" spans="1:10" ht="15" customHeight="1">
      <c r="A786" s="2" t="s">
        <v>24</v>
      </c>
      <c r="B786" s="2" t="s">
        <v>25</v>
      </c>
      <c r="C786" s="2" t="s">
        <v>165</v>
      </c>
      <c r="D786" s="2" t="s">
        <v>166</v>
      </c>
      <c r="E786" s="3">
        <v>1</v>
      </c>
      <c r="F786" s="3">
        <v>11</v>
      </c>
      <c r="G786" s="2" t="s">
        <v>504</v>
      </c>
      <c r="H786" s="2" t="s">
        <v>693</v>
      </c>
      <c r="I786" s="2" t="s">
        <v>18503</v>
      </c>
      <c r="J786" s="2" t="s">
        <v>2478</v>
      </c>
    </row>
    <row r="787" spans="1:10" ht="15" customHeight="1">
      <c r="A787" s="2" t="s">
        <v>41</v>
      </c>
      <c r="B787" s="2" t="s">
        <v>42</v>
      </c>
      <c r="C787" s="2" t="s">
        <v>56</v>
      </c>
      <c r="D787" s="2" t="s">
        <v>57</v>
      </c>
      <c r="E787" s="3">
        <v>2</v>
      </c>
      <c r="F787" s="3">
        <v>3</v>
      </c>
      <c r="G787" s="2" t="s">
        <v>540</v>
      </c>
      <c r="H787" s="2" t="s">
        <v>556</v>
      </c>
      <c r="I787" s="2" t="s">
        <v>18503</v>
      </c>
      <c r="J787" s="2" t="s">
        <v>2461</v>
      </c>
    </row>
    <row r="788" spans="1:10" ht="15" customHeight="1">
      <c r="A788" s="2" t="s">
        <v>24</v>
      </c>
      <c r="B788" s="2" t="s">
        <v>25</v>
      </c>
      <c r="C788" s="2" t="s">
        <v>192</v>
      </c>
      <c r="D788" s="2" t="s">
        <v>193</v>
      </c>
      <c r="E788" s="3">
        <v>1</v>
      </c>
      <c r="F788" s="3">
        <v>13</v>
      </c>
      <c r="G788" s="2" t="s">
        <v>504</v>
      </c>
      <c r="H788" s="2" t="s">
        <v>731</v>
      </c>
      <c r="I788" s="2" t="s">
        <v>18503</v>
      </c>
      <c r="J788" s="2" t="s">
        <v>3756</v>
      </c>
    </row>
    <row r="789" spans="1:10" ht="15" customHeight="1">
      <c r="A789" s="2" t="s">
        <v>41</v>
      </c>
      <c r="B789" s="2" t="s">
        <v>42</v>
      </c>
      <c r="C789" s="2" t="s">
        <v>98</v>
      </c>
      <c r="D789" s="2" t="s">
        <v>99</v>
      </c>
      <c r="E789" s="3">
        <v>2</v>
      </c>
      <c r="F789" s="3">
        <v>6</v>
      </c>
      <c r="G789" s="2" t="s">
        <v>540</v>
      </c>
      <c r="H789" s="2" t="s">
        <v>592</v>
      </c>
      <c r="I789" s="2" t="s">
        <v>18504</v>
      </c>
      <c r="J789" s="2" t="s">
        <v>2809</v>
      </c>
    </row>
    <row r="790" spans="1:10" ht="15" customHeight="1">
      <c r="A790" s="2" t="s">
        <v>41</v>
      </c>
      <c r="B790" s="2" t="s">
        <v>42</v>
      </c>
      <c r="C790" s="2" t="s">
        <v>56</v>
      </c>
      <c r="D790" s="2" t="s">
        <v>57</v>
      </c>
      <c r="E790" s="3">
        <v>2</v>
      </c>
      <c r="F790" s="3">
        <v>3</v>
      </c>
      <c r="G790" s="2" t="s">
        <v>540</v>
      </c>
      <c r="H790" s="2" t="s">
        <v>556</v>
      </c>
      <c r="I790" s="2" t="s">
        <v>18504</v>
      </c>
      <c r="J790" s="2" t="s">
        <v>2809</v>
      </c>
    </row>
    <row r="791" spans="1:10" ht="15" customHeight="1">
      <c r="A791" s="2" t="s">
        <v>41</v>
      </c>
      <c r="B791" s="2" t="s">
        <v>42</v>
      </c>
      <c r="C791" s="2" t="s">
        <v>24</v>
      </c>
      <c r="D791" s="2" t="s">
        <v>25</v>
      </c>
      <c r="E791" s="3">
        <v>2</v>
      </c>
      <c r="F791" s="3">
        <v>1</v>
      </c>
      <c r="G791" s="2" t="s">
        <v>540</v>
      </c>
      <c r="H791" s="2" t="s">
        <v>504</v>
      </c>
      <c r="I791" s="2" t="s">
        <v>18504</v>
      </c>
      <c r="J791" s="2" t="s">
        <v>2809</v>
      </c>
    </row>
    <row r="792" spans="1:10" ht="15" customHeight="1">
      <c r="A792" s="2" t="s">
        <v>41</v>
      </c>
      <c r="B792" s="2" t="s">
        <v>42</v>
      </c>
      <c r="C792" s="2" t="s">
        <v>214</v>
      </c>
      <c r="D792" s="2" t="s">
        <v>215</v>
      </c>
      <c r="E792" s="3">
        <v>2</v>
      </c>
      <c r="F792" s="3">
        <v>15</v>
      </c>
      <c r="G792" s="2" t="s">
        <v>540</v>
      </c>
      <c r="H792" s="2" t="s">
        <v>751</v>
      </c>
      <c r="I792" s="2" t="s">
        <v>18504</v>
      </c>
      <c r="J792" s="2" t="s">
        <v>2910</v>
      </c>
    </row>
    <row r="793" spans="1:10" ht="15" customHeight="1">
      <c r="A793" s="2" t="s">
        <v>214</v>
      </c>
      <c r="B793" s="2" t="s">
        <v>215</v>
      </c>
      <c r="C793" s="2" t="s">
        <v>268</v>
      </c>
      <c r="D793" s="2" t="s">
        <v>269</v>
      </c>
      <c r="E793" s="3">
        <v>15</v>
      </c>
      <c r="F793" s="3">
        <v>19</v>
      </c>
      <c r="G793" s="2" t="s">
        <v>751</v>
      </c>
      <c r="H793" s="2" t="s">
        <v>819</v>
      </c>
      <c r="I793" s="2" t="s">
        <v>18504</v>
      </c>
      <c r="J793" s="2" t="s">
        <v>2868</v>
      </c>
    </row>
    <row r="794" spans="1:10" ht="15" customHeight="1">
      <c r="A794" s="2" t="s">
        <v>214</v>
      </c>
      <c r="B794" s="2" t="s">
        <v>215</v>
      </c>
      <c r="C794" s="2" t="s">
        <v>228</v>
      </c>
      <c r="D794" s="2" t="s">
        <v>229</v>
      </c>
      <c r="E794" s="3">
        <v>15</v>
      </c>
      <c r="F794" s="3">
        <v>16</v>
      </c>
      <c r="G794" s="2" t="s">
        <v>751</v>
      </c>
      <c r="H794" s="2" t="s">
        <v>759</v>
      </c>
      <c r="I794" s="2" t="s">
        <v>18504</v>
      </c>
      <c r="J794" s="2" t="s">
        <v>2887</v>
      </c>
    </row>
    <row r="795" spans="1:10" ht="15" customHeight="1">
      <c r="A795" s="2" t="s">
        <v>41</v>
      </c>
      <c r="B795" s="2" t="s">
        <v>42</v>
      </c>
      <c r="C795" s="2" t="s">
        <v>203</v>
      </c>
      <c r="D795" s="2" t="s">
        <v>204</v>
      </c>
      <c r="E795" s="3">
        <v>2</v>
      </c>
      <c r="F795" s="3">
        <v>14</v>
      </c>
      <c r="G795" s="2" t="s">
        <v>540</v>
      </c>
      <c r="H795" s="2" t="s">
        <v>741</v>
      </c>
      <c r="I795" s="2" t="s">
        <v>18504</v>
      </c>
      <c r="J795" s="2" t="s">
        <v>2792</v>
      </c>
    </row>
    <row r="796" spans="1:10" ht="15" customHeight="1">
      <c r="A796" s="2" t="s">
        <v>41</v>
      </c>
      <c r="B796" s="2" t="s">
        <v>42</v>
      </c>
      <c r="C796" s="2" t="s">
        <v>192</v>
      </c>
      <c r="D796" s="2" t="s">
        <v>193</v>
      </c>
      <c r="E796" s="3">
        <v>2</v>
      </c>
      <c r="F796" s="3">
        <v>13</v>
      </c>
      <c r="G796" s="2" t="s">
        <v>540</v>
      </c>
      <c r="H796" s="2" t="s">
        <v>731</v>
      </c>
      <c r="I796" s="2" t="s">
        <v>18504</v>
      </c>
      <c r="J796" s="2" t="s">
        <v>2792</v>
      </c>
    </row>
    <row r="797" spans="1:10" ht="15" customHeight="1">
      <c r="A797" s="2" t="s">
        <v>214</v>
      </c>
      <c r="B797" s="2" t="s">
        <v>215</v>
      </c>
      <c r="C797" s="2" t="s">
        <v>268</v>
      </c>
      <c r="D797" s="2" t="s">
        <v>269</v>
      </c>
      <c r="E797" s="3">
        <v>15</v>
      </c>
      <c r="F797" s="3">
        <v>19</v>
      </c>
      <c r="G797" s="2" t="s">
        <v>751</v>
      </c>
      <c r="H797" s="2" t="s">
        <v>819</v>
      </c>
      <c r="I797" s="2" t="s">
        <v>18504</v>
      </c>
      <c r="J797" s="2" t="s">
        <v>2887</v>
      </c>
    </row>
    <row r="798" spans="1:10" ht="15" customHeight="1">
      <c r="A798" s="2" t="s">
        <v>41</v>
      </c>
      <c r="B798" s="2" t="s">
        <v>42</v>
      </c>
      <c r="C798" s="2" t="s">
        <v>176</v>
      </c>
      <c r="D798" s="2" t="s">
        <v>177</v>
      </c>
      <c r="E798" s="3">
        <v>2</v>
      </c>
      <c r="F798" s="3">
        <v>12</v>
      </c>
      <c r="G798" s="2" t="s">
        <v>540</v>
      </c>
      <c r="H798" s="2" t="s">
        <v>706</v>
      </c>
      <c r="I798" s="2" t="s">
        <v>18504</v>
      </c>
      <c r="J798" s="2" t="s">
        <v>2792</v>
      </c>
    </row>
    <row r="799" spans="1:10" ht="15" customHeight="1">
      <c r="A799" s="2" t="s">
        <v>41</v>
      </c>
      <c r="B799" s="2" t="s">
        <v>42</v>
      </c>
      <c r="C799" s="2" t="s">
        <v>165</v>
      </c>
      <c r="D799" s="2" t="s">
        <v>166</v>
      </c>
      <c r="E799" s="3">
        <v>2</v>
      </c>
      <c r="F799" s="3">
        <v>11</v>
      </c>
      <c r="G799" s="2" t="s">
        <v>540</v>
      </c>
      <c r="H799" s="2" t="s">
        <v>693</v>
      </c>
      <c r="I799" s="2" t="s">
        <v>18504</v>
      </c>
      <c r="J799" s="2" t="s">
        <v>2792</v>
      </c>
    </row>
    <row r="800" spans="1:10" ht="15" customHeight="1">
      <c r="A800" s="2" t="s">
        <v>214</v>
      </c>
      <c r="B800" s="2" t="s">
        <v>215</v>
      </c>
      <c r="C800" s="2" t="s">
        <v>294</v>
      </c>
      <c r="D800" s="2" t="s">
        <v>295</v>
      </c>
      <c r="E800" s="3">
        <v>15</v>
      </c>
      <c r="F800" s="3">
        <v>21</v>
      </c>
      <c r="G800" s="2" t="s">
        <v>751</v>
      </c>
      <c r="H800" s="2" t="s">
        <v>831</v>
      </c>
      <c r="I800" s="2" t="s">
        <v>18504</v>
      </c>
      <c r="J800" s="2" t="s">
        <v>2887</v>
      </c>
    </row>
    <row r="801" spans="1:10" ht="15" customHeight="1">
      <c r="A801" s="2" t="s">
        <v>214</v>
      </c>
      <c r="B801" s="2" t="s">
        <v>215</v>
      </c>
      <c r="C801" s="2" t="s">
        <v>303</v>
      </c>
      <c r="D801" s="2" t="s">
        <v>304</v>
      </c>
      <c r="E801" s="3">
        <v>15</v>
      </c>
      <c r="F801" s="3">
        <v>22</v>
      </c>
      <c r="G801" s="2" t="s">
        <v>751</v>
      </c>
      <c r="H801" s="2" t="s">
        <v>835</v>
      </c>
      <c r="I801" s="2" t="s">
        <v>18504</v>
      </c>
      <c r="J801" s="2" t="s">
        <v>2887</v>
      </c>
    </row>
    <row r="802" spans="1:10" ht="15" customHeight="1">
      <c r="A802" s="2" t="s">
        <v>214</v>
      </c>
      <c r="B802" s="2" t="s">
        <v>215</v>
      </c>
      <c r="C802" s="2" t="s">
        <v>441</v>
      </c>
      <c r="D802" s="2" t="s">
        <v>442</v>
      </c>
      <c r="E802" s="3">
        <v>15</v>
      </c>
      <c r="F802" s="3">
        <v>34</v>
      </c>
      <c r="G802" s="2" t="s">
        <v>751</v>
      </c>
      <c r="H802" s="2" t="s">
        <v>949</v>
      </c>
      <c r="I802" s="2" t="s">
        <v>18504</v>
      </c>
      <c r="J802" s="2" t="s">
        <v>2887</v>
      </c>
    </row>
    <row r="803" spans="1:10" ht="15" customHeight="1">
      <c r="A803" s="2" t="s">
        <v>41</v>
      </c>
      <c r="B803" s="2" t="s">
        <v>42</v>
      </c>
      <c r="C803" s="2" t="s">
        <v>136</v>
      </c>
      <c r="D803" s="2" t="s">
        <v>137</v>
      </c>
      <c r="E803" s="3">
        <v>2</v>
      </c>
      <c r="F803" s="3">
        <v>9</v>
      </c>
      <c r="G803" s="2" t="s">
        <v>540</v>
      </c>
      <c r="H803" s="2" t="s">
        <v>659</v>
      </c>
      <c r="I803" s="2" t="s">
        <v>18504</v>
      </c>
      <c r="J803" s="2" t="s">
        <v>2792</v>
      </c>
    </row>
    <row r="804" spans="1:10" ht="15" customHeight="1">
      <c r="A804" s="2" t="s">
        <v>41</v>
      </c>
      <c r="B804" s="2" t="s">
        <v>42</v>
      </c>
      <c r="C804" s="2" t="s">
        <v>123</v>
      </c>
      <c r="D804" s="2" t="s">
        <v>124</v>
      </c>
      <c r="E804" s="3">
        <v>2</v>
      </c>
      <c r="F804" s="3">
        <v>8</v>
      </c>
      <c r="G804" s="2" t="s">
        <v>540</v>
      </c>
      <c r="H804" s="2" t="s">
        <v>632</v>
      </c>
      <c r="I804" s="2" t="s">
        <v>18504</v>
      </c>
      <c r="J804" s="2" t="s">
        <v>2792</v>
      </c>
    </row>
    <row r="805" spans="1:10" ht="15" customHeight="1">
      <c r="A805" s="2" t="s">
        <v>41</v>
      </c>
      <c r="B805" s="2" t="s">
        <v>42</v>
      </c>
      <c r="C805" s="2" t="s">
        <v>98</v>
      </c>
      <c r="D805" s="2" t="s">
        <v>99</v>
      </c>
      <c r="E805" s="3">
        <v>2</v>
      </c>
      <c r="F805" s="3">
        <v>6</v>
      </c>
      <c r="G805" s="2" t="s">
        <v>540</v>
      </c>
      <c r="H805" s="2" t="s">
        <v>592</v>
      </c>
      <c r="I805" s="2" t="s">
        <v>18504</v>
      </c>
      <c r="J805" s="2" t="s">
        <v>2792</v>
      </c>
    </row>
    <row r="806" spans="1:10" ht="15" customHeight="1">
      <c r="A806" s="2" t="s">
        <v>214</v>
      </c>
      <c r="B806" s="2" t="s">
        <v>215</v>
      </c>
      <c r="C806" s="2" t="s">
        <v>203</v>
      </c>
      <c r="D806" s="2" t="s">
        <v>204</v>
      </c>
      <c r="E806" s="3">
        <v>15</v>
      </c>
      <c r="F806" s="3">
        <v>14</v>
      </c>
      <c r="G806" s="2" t="s">
        <v>751</v>
      </c>
      <c r="H806" s="2" t="s">
        <v>741</v>
      </c>
      <c r="I806" s="2" t="s">
        <v>18504</v>
      </c>
      <c r="J806" s="2" t="s">
        <v>2887</v>
      </c>
    </row>
    <row r="807" spans="1:10" ht="15" customHeight="1">
      <c r="A807" s="2" t="s">
        <v>41</v>
      </c>
      <c r="B807" s="2" t="s">
        <v>42</v>
      </c>
      <c r="C807" s="2" t="s">
        <v>441</v>
      </c>
      <c r="D807" s="2" t="s">
        <v>442</v>
      </c>
      <c r="E807" s="3">
        <v>2</v>
      </c>
      <c r="F807" s="3">
        <v>34</v>
      </c>
      <c r="G807" s="2" t="s">
        <v>540</v>
      </c>
      <c r="H807" s="2" t="s">
        <v>949</v>
      </c>
      <c r="I807" s="2" t="s">
        <v>18504</v>
      </c>
      <c r="J807" s="2" t="s">
        <v>2792</v>
      </c>
    </row>
    <row r="808" spans="1:10" ht="15" customHeight="1">
      <c r="A808" s="2" t="s">
        <v>41</v>
      </c>
      <c r="B808" s="2" t="s">
        <v>42</v>
      </c>
      <c r="C808" s="2" t="s">
        <v>281</v>
      </c>
      <c r="D808" s="2" t="s">
        <v>282</v>
      </c>
      <c r="E808" s="3">
        <v>2</v>
      </c>
      <c r="F808" s="3">
        <v>20</v>
      </c>
      <c r="G808" s="2" t="s">
        <v>540</v>
      </c>
      <c r="H808" s="2" t="s">
        <v>826</v>
      </c>
      <c r="I808" s="2" t="s">
        <v>18504</v>
      </c>
      <c r="J808" s="2" t="s">
        <v>2792</v>
      </c>
    </row>
    <row r="809" spans="1:10" ht="15" customHeight="1">
      <c r="A809" s="2" t="s">
        <v>214</v>
      </c>
      <c r="B809" s="2" t="s">
        <v>215</v>
      </c>
      <c r="C809" s="2" t="s">
        <v>165</v>
      </c>
      <c r="D809" s="2" t="s">
        <v>166</v>
      </c>
      <c r="E809" s="3">
        <v>15</v>
      </c>
      <c r="F809" s="3">
        <v>11</v>
      </c>
      <c r="G809" s="2" t="s">
        <v>751</v>
      </c>
      <c r="H809" s="2" t="s">
        <v>693</v>
      </c>
      <c r="I809" s="2" t="s">
        <v>18504</v>
      </c>
      <c r="J809" s="2" t="s">
        <v>2887</v>
      </c>
    </row>
    <row r="810" spans="1:10" ht="15" customHeight="1">
      <c r="A810" s="2" t="s">
        <v>214</v>
      </c>
      <c r="B810" s="2" t="s">
        <v>215</v>
      </c>
      <c r="C810" s="2" t="s">
        <v>281</v>
      </c>
      <c r="D810" s="2" t="s">
        <v>282</v>
      </c>
      <c r="E810" s="3">
        <v>15</v>
      </c>
      <c r="F810" s="3">
        <v>20</v>
      </c>
      <c r="G810" s="2" t="s">
        <v>751</v>
      </c>
      <c r="H810" s="2" t="s">
        <v>826</v>
      </c>
      <c r="I810" s="2" t="s">
        <v>18504</v>
      </c>
      <c r="J810" s="2" t="s">
        <v>2868</v>
      </c>
    </row>
    <row r="811" spans="1:10" ht="15" customHeight="1">
      <c r="A811" s="2" t="s">
        <v>214</v>
      </c>
      <c r="B811" s="2" t="s">
        <v>215</v>
      </c>
      <c r="C811" s="2" t="s">
        <v>303</v>
      </c>
      <c r="D811" s="2" t="s">
        <v>304</v>
      </c>
      <c r="E811" s="3">
        <v>15</v>
      </c>
      <c r="F811" s="3">
        <v>22</v>
      </c>
      <c r="G811" s="2" t="s">
        <v>751</v>
      </c>
      <c r="H811" s="2" t="s">
        <v>835</v>
      </c>
      <c r="I811" s="2" t="s">
        <v>18504</v>
      </c>
      <c r="J811" s="2" t="s">
        <v>2868</v>
      </c>
    </row>
    <row r="812" spans="1:10" ht="15" customHeight="1">
      <c r="A812" s="2" t="s">
        <v>214</v>
      </c>
      <c r="B812" s="2" t="s">
        <v>215</v>
      </c>
      <c r="C812" s="2" t="s">
        <v>316</v>
      </c>
      <c r="D812" s="2" t="s">
        <v>317</v>
      </c>
      <c r="E812" s="3">
        <v>15</v>
      </c>
      <c r="F812" s="3">
        <v>23</v>
      </c>
      <c r="G812" s="2" t="s">
        <v>751</v>
      </c>
      <c r="H812" s="2" t="s">
        <v>839</v>
      </c>
      <c r="I812" s="2" t="s">
        <v>18504</v>
      </c>
      <c r="J812" s="2" t="s">
        <v>2868</v>
      </c>
    </row>
    <row r="813" spans="1:10" ht="15" customHeight="1">
      <c r="A813" s="2" t="s">
        <v>214</v>
      </c>
      <c r="B813" s="2" t="s">
        <v>215</v>
      </c>
      <c r="C813" s="2" t="s">
        <v>330</v>
      </c>
      <c r="D813" s="2" t="s">
        <v>331</v>
      </c>
      <c r="E813" s="3">
        <v>15</v>
      </c>
      <c r="F813" s="3">
        <v>24</v>
      </c>
      <c r="G813" s="2" t="s">
        <v>751</v>
      </c>
      <c r="H813" s="2" t="s">
        <v>842</v>
      </c>
      <c r="I813" s="2" t="s">
        <v>18504</v>
      </c>
      <c r="J813" s="2" t="s">
        <v>2868</v>
      </c>
    </row>
    <row r="814" spans="1:10" ht="15" customHeight="1">
      <c r="A814" s="2" t="s">
        <v>214</v>
      </c>
      <c r="B814" s="2" t="s">
        <v>215</v>
      </c>
      <c r="C814" s="2" t="s">
        <v>342</v>
      </c>
      <c r="D814" s="2" t="s">
        <v>343</v>
      </c>
      <c r="E814" s="3">
        <v>15</v>
      </c>
      <c r="F814" s="3">
        <v>25</v>
      </c>
      <c r="G814" s="2" t="s">
        <v>751</v>
      </c>
      <c r="H814" s="2" t="s">
        <v>859</v>
      </c>
      <c r="I814" s="2" t="s">
        <v>18504</v>
      </c>
      <c r="J814" s="2" t="s">
        <v>2868</v>
      </c>
    </row>
    <row r="815" spans="1:10" ht="15" customHeight="1">
      <c r="A815" s="2" t="s">
        <v>214</v>
      </c>
      <c r="B815" s="2" t="s">
        <v>215</v>
      </c>
      <c r="C815" s="2" t="s">
        <v>24</v>
      </c>
      <c r="D815" s="2" t="s">
        <v>25</v>
      </c>
      <c r="E815" s="3">
        <v>15</v>
      </c>
      <c r="F815" s="3">
        <v>1</v>
      </c>
      <c r="G815" s="2" t="s">
        <v>751</v>
      </c>
      <c r="H815" s="2" t="s">
        <v>504</v>
      </c>
      <c r="I815" s="2" t="s">
        <v>18504</v>
      </c>
      <c r="J815" s="2" t="s">
        <v>2772</v>
      </c>
    </row>
    <row r="816" spans="1:10" ht="15" customHeight="1">
      <c r="A816" s="2" t="s">
        <v>214</v>
      </c>
      <c r="B816" s="2" t="s">
        <v>215</v>
      </c>
      <c r="C816" s="2" t="s">
        <v>41</v>
      </c>
      <c r="D816" s="2" t="s">
        <v>42</v>
      </c>
      <c r="E816" s="3">
        <v>15</v>
      </c>
      <c r="F816" s="3">
        <v>2</v>
      </c>
      <c r="G816" s="2" t="s">
        <v>751</v>
      </c>
      <c r="H816" s="2" t="s">
        <v>540</v>
      </c>
      <c r="I816" s="2" t="s">
        <v>18504</v>
      </c>
      <c r="J816" s="2" t="s">
        <v>2772</v>
      </c>
    </row>
    <row r="817" spans="1:10" ht="15" customHeight="1">
      <c r="A817" s="2" t="s">
        <v>214</v>
      </c>
      <c r="B817" s="2" t="s">
        <v>215</v>
      </c>
      <c r="C817" s="2" t="s">
        <v>56</v>
      </c>
      <c r="D817" s="2" t="s">
        <v>57</v>
      </c>
      <c r="E817" s="3">
        <v>15</v>
      </c>
      <c r="F817" s="3">
        <v>3</v>
      </c>
      <c r="G817" s="2" t="s">
        <v>751</v>
      </c>
      <c r="H817" s="2" t="s">
        <v>556</v>
      </c>
      <c r="I817" s="2" t="s">
        <v>18504</v>
      </c>
      <c r="J817" s="2" t="s">
        <v>2772</v>
      </c>
    </row>
    <row r="818" spans="1:10" ht="15" customHeight="1">
      <c r="A818" s="2" t="s">
        <v>214</v>
      </c>
      <c r="B818" s="2" t="s">
        <v>215</v>
      </c>
      <c r="C818" s="2" t="s">
        <v>136</v>
      </c>
      <c r="D818" s="2" t="s">
        <v>137</v>
      </c>
      <c r="E818" s="3">
        <v>15</v>
      </c>
      <c r="F818" s="3">
        <v>9</v>
      </c>
      <c r="G818" s="2" t="s">
        <v>751</v>
      </c>
      <c r="H818" s="2" t="s">
        <v>659</v>
      </c>
      <c r="I818" s="2" t="s">
        <v>18504</v>
      </c>
      <c r="J818" s="2" t="s">
        <v>2772</v>
      </c>
    </row>
    <row r="819" spans="1:10" ht="15" customHeight="1">
      <c r="A819" s="2" t="s">
        <v>214</v>
      </c>
      <c r="B819" s="2" t="s">
        <v>215</v>
      </c>
      <c r="C819" s="2" t="s">
        <v>41</v>
      </c>
      <c r="D819" s="2" t="s">
        <v>42</v>
      </c>
      <c r="E819" s="3">
        <v>15</v>
      </c>
      <c r="F819" s="3">
        <v>2</v>
      </c>
      <c r="G819" s="2" t="s">
        <v>751</v>
      </c>
      <c r="H819" s="2" t="s">
        <v>540</v>
      </c>
      <c r="I819" s="2" t="s">
        <v>18504</v>
      </c>
      <c r="J819" s="2" t="s">
        <v>2887</v>
      </c>
    </row>
    <row r="820" spans="1:10" ht="15" customHeight="1">
      <c r="A820" s="2" t="s">
        <v>214</v>
      </c>
      <c r="B820" s="2" t="s">
        <v>215</v>
      </c>
      <c r="C820" s="2" t="s">
        <v>56</v>
      </c>
      <c r="D820" s="2" t="s">
        <v>57</v>
      </c>
      <c r="E820" s="3">
        <v>15</v>
      </c>
      <c r="F820" s="3">
        <v>3</v>
      </c>
      <c r="G820" s="2" t="s">
        <v>751</v>
      </c>
      <c r="H820" s="2" t="s">
        <v>556</v>
      </c>
      <c r="I820" s="2" t="s">
        <v>18504</v>
      </c>
      <c r="J820" s="2" t="s">
        <v>2887</v>
      </c>
    </row>
    <row r="821" spans="1:10" ht="15" customHeight="1">
      <c r="A821" s="2" t="s">
        <v>214</v>
      </c>
      <c r="B821" s="2" t="s">
        <v>215</v>
      </c>
      <c r="C821" s="2" t="s">
        <v>70</v>
      </c>
      <c r="D821" s="2" t="s">
        <v>71</v>
      </c>
      <c r="E821" s="3">
        <v>15</v>
      </c>
      <c r="F821" s="3">
        <v>4</v>
      </c>
      <c r="G821" s="2" t="s">
        <v>751</v>
      </c>
      <c r="H821" s="2" t="s">
        <v>562</v>
      </c>
      <c r="I821" s="2" t="s">
        <v>18504</v>
      </c>
      <c r="J821" s="2" t="s">
        <v>2887</v>
      </c>
    </row>
    <row r="822" spans="1:10" ht="15" customHeight="1">
      <c r="A822" s="2" t="s">
        <v>214</v>
      </c>
      <c r="B822" s="2" t="s">
        <v>215</v>
      </c>
      <c r="C822" s="2" t="s">
        <v>84</v>
      </c>
      <c r="D822" s="2" t="s">
        <v>85</v>
      </c>
      <c r="E822" s="3">
        <v>15</v>
      </c>
      <c r="F822" s="3">
        <v>5</v>
      </c>
      <c r="G822" s="2" t="s">
        <v>751</v>
      </c>
      <c r="H822" s="2" t="s">
        <v>580</v>
      </c>
      <c r="I822" s="2" t="s">
        <v>18504</v>
      </c>
      <c r="J822" s="2" t="s">
        <v>2887</v>
      </c>
    </row>
    <row r="823" spans="1:10" ht="15" customHeight="1">
      <c r="A823" s="2" t="s">
        <v>214</v>
      </c>
      <c r="B823" s="2" t="s">
        <v>215</v>
      </c>
      <c r="C823" s="2" t="s">
        <v>98</v>
      </c>
      <c r="D823" s="2" t="s">
        <v>99</v>
      </c>
      <c r="E823" s="3">
        <v>15</v>
      </c>
      <c r="F823" s="3">
        <v>6</v>
      </c>
      <c r="G823" s="2" t="s">
        <v>751</v>
      </c>
      <c r="H823" s="2" t="s">
        <v>592</v>
      </c>
      <c r="I823" s="2" t="s">
        <v>18504</v>
      </c>
      <c r="J823" s="2" t="s">
        <v>2887</v>
      </c>
    </row>
    <row r="824" spans="1:10" ht="15" customHeight="1">
      <c r="A824" s="2" t="s">
        <v>214</v>
      </c>
      <c r="B824" s="2" t="s">
        <v>215</v>
      </c>
      <c r="C824" s="2" t="s">
        <v>123</v>
      </c>
      <c r="D824" s="2" t="s">
        <v>124</v>
      </c>
      <c r="E824" s="3">
        <v>15</v>
      </c>
      <c r="F824" s="3">
        <v>8</v>
      </c>
      <c r="G824" s="2" t="s">
        <v>751</v>
      </c>
      <c r="H824" s="2" t="s">
        <v>632</v>
      </c>
      <c r="I824" s="2" t="s">
        <v>18504</v>
      </c>
      <c r="J824" s="2" t="s">
        <v>2887</v>
      </c>
    </row>
    <row r="825" spans="1:10" ht="15" customHeight="1">
      <c r="A825" s="2" t="s">
        <v>214</v>
      </c>
      <c r="B825" s="2" t="s">
        <v>215</v>
      </c>
      <c r="C825" s="2" t="s">
        <v>203</v>
      </c>
      <c r="D825" s="2" t="s">
        <v>204</v>
      </c>
      <c r="E825" s="3">
        <v>15</v>
      </c>
      <c r="F825" s="3">
        <v>14</v>
      </c>
      <c r="G825" s="2" t="s">
        <v>751</v>
      </c>
      <c r="H825" s="2" t="s">
        <v>741</v>
      </c>
      <c r="I825" s="2" t="s">
        <v>18504</v>
      </c>
      <c r="J825" s="2" t="s">
        <v>2868</v>
      </c>
    </row>
    <row r="826" spans="1:10" ht="15" customHeight="1">
      <c r="A826" s="2" t="s">
        <v>214</v>
      </c>
      <c r="B826" s="2" t="s">
        <v>215</v>
      </c>
      <c r="C826" s="2" t="s">
        <v>136</v>
      </c>
      <c r="D826" s="2" t="s">
        <v>137</v>
      </c>
      <c r="E826" s="3">
        <v>15</v>
      </c>
      <c r="F826" s="3">
        <v>9</v>
      </c>
      <c r="G826" s="2" t="s">
        <v>751</v>
      </c>
      <c r="H826" s="2" t="s">
        <v>659</v>
      </c>
      <c r="I826" s="2" t="s">
        <v>18504</v>
      </c>
      <c r="J826" s="2" t="s">
        <v>2887</v>
      </c>
    </row>
    <row r="827" spans="1:10" ht="15" customHeight="1">
      <c r="A827" s="2" t="s">
        <v>214</v>
      </c>
      <c r="B827" s="2" t="s">
        <v>215</v>
      </c>
      <c r="C827" s="2" t="s">
        <v>192</v>
      </c>
      <c r="D827" s="2" t="s">
        <v>193</v>
      </c>
      <c r="E827" s="3">
        <v>15</v>
      </c>
      <c r="F827" s="3">
        <v>13</v>
      </c>
      <c r="G827" s="2" t="s">
        <v>751</v>
      </c>
      <c r="H827" s="2" t="s">
        <v>731</v>
      </c>
      <c r="I827" s="2" t="s">
        <v>18504</v>
      </c>
      <c r="J827" s="2" t="s">
        <v>2868</v>
      </c>
    </row>
    <row r="828" spans="1:10" ht="15" customHeight="1">
      <c r="A828" s="2" t="s">
        <v>214</v>
      </c>
      <c r="B828" s="2" t="s">
        <v>215</v>
      </c>
      <c r="C828" s="2" t="s">
        <v>176</v>
      </c>
      <c r="D828" s="2" t="s">
        <v>177</v>
      </c>
      <c r="E828" s="3">
        <v>15</v>
      </c>
      <c r="F828" s="3">
        <v>12</v>
      </c>
      <c r="G828" s="2" t="s">
        <v>751</v>
      </c>
      <c r="H828" s="2" t="s">
        <v>706</v>
      </c>
      <c r="I828" s="2" t="s">
        <v>18504</v>
      </c>
      <c r="J828" s="2" t="s">
        <v>2868</v>
      </c>
    </row>
    <row r="829" spans="1:10" ht="15" customHeight="1">
      <c r="A829" s="2" t="s">
        <v>214</v>
      </c>
      <c r="B829" s="2" t="s">
        <v>215</v>
      </c>
      <c r="C829" s="2" t="s">
        <v>165</v>
      </c>
      <c r="D829" s="2" t="s">
        <v>166</v>
      </c>
      <c r="E829" s="3">
        <v>15</v>
      </c>
      <c r="F829" s="3">
        <v>11</v>
      </c>
      <c r="G829" s="2" t="s">
        <v>751</v>
      </c>
      <c r="H829" s="2" t="s">
        <v>693</v>
      </c>
      <c r="I829" s="2" t="s">
        <v>18504</v>
      </c>
      <c r="J829" s="2" t="s">
        <v>2868</v>
      </c>
    </row>
    <row r="830" spans="1:10" ht="15" customHeight="1">
      <c r="A830" s="2" t="s">
        <v>214</v>
      </c>
      <c r="B830" s="2" t="s">
        <v>215</v>
      </c>
      <c r="C830" s="2" t="s">
        <v>136</v>
      </c>
      <c r="D830" s="2" t="s">
        <v>137</v>
      </c>
      <c r="E830" s="3">
        <v>15</v>
      </c>
      <c r="F830" s="3">
        <v>9</v>
      </c>
      <c r="G830" s="2" t="s">
        <v>751</v>
      </c>
      <c r="H830" s="2" t="s">
        <v>659</v>
      </c>
      <c r="I830" s="2" t="s">
        <v>18504</v>
      </c>
      <c r="J830" s="2" t="s">
        <v>2868</v>
      </c>
    </row>
    <row r="831" spans="1:10" ht="15" customHeight="1">
      <c r="A831" s="2" t="s">
        <v>214</v>
      </c>
      <c r="B831" s="2" t="s">
        <v>215</v>
      </c>
      <c r="C831" s="2" t="s">
        <v>98</v>
      </c>
      <c r="D831" s="2" t="s">
        <v>99</v>
      </c>
      <c r="E831" s="3">
        <v>15</v>
      </c>
      <c r="F831" s="3">
        <v>6</v>
      </c>
      <c r="G831" s="2" t="s">
        <v>751</v>
      </c>
      <c r="H831" s="2" t="s">
        <v>592</v>
      </c>
      <c r="I831" s="2" t="s">
        <v>18504</v>
      </c>
      <c r="J831" s="2" t="s">
        <v>2868</v>
      </c>
    </row>
    <row r="832" spans="1:10" ht="15" customHeight="1">
      <c r="A832" s="2" t="s">
        <v>41</v>
      </c>
      <c r="B832" s="2" t="s">
        <v>42</v>
      </c>
      <c r="C832" s="2" t="s">
        <v>214</v>
      </c>
      <c r="D832" s="2" t="s">
        <v>215</v>
      </c>
      <c r="E832" s="3">
        <v>2</v>
      </c>
      <c r="F832" s="3">
        <v>15</v>
      </c>
      <c r="G832" s="2" t="s">
        <v>540</v>
      </c>
      <c r="H832" s="2" t="s">
        <v>751</v>
      </c>
      <c r="I832" s="2" t="s">
        <v>18504</v>
      </c>
      <c r="J832" s="2" t="s">
        <v>2792</v>
      </c>
    </row>
    <row r="833" spans="1:10" ht="15" customHeight="1">
      <c r="A833" s="2" t="s">
        <v>41</v>
      </c>
      <c r="B833" s="2" t="s">
        <v>42</v>
      </c>
      <c r="C833" s="2" t="s">
        <v>268</v>
      </c>
      <c r="D833" s="2" t="s">
        <v>269</v>
      </c>
      <c r="E833" s="3">
        <v>2</v>
      </c>
      <c r="F833" s="3">
        <v>19</v>
      </c>
      <c r="G833" s="2" t="s">
        <v>540</v>
      </c>
      <c r="H833" s="2" t="s">
        <v>819</v>
      </c>
      <c r="I833" s="2" t="s">
        <v>18504</v>
      </c>
      <c r="J833" s="2" t="s">
        <v>2792</v>
      </c>
    </row>
    <row r="834" spans="1:10" ht="15" customHeight="1">
      <c r="A834" s="2" t="s">
        <v>214</v>
      </c>
      <c r="B834" s="2" t="s">
        <v>215</v>
      </c>
      <c r="C834" s="2" t="s">
        <v>228</v>
      </c>
      <c r="D834" s="2" t="s">
        <v>229</v>
      </c>
      <c r="E834" s="3">
        <v>15</v>
      </c>
      <c r="F834" s="3">
        <v>16</v>
      </c>
      <c r="G834" s="2" t="s">
        <v>751</v>
      </c>
      <c r="H834" s="2" t="s">
        <v>759</v>
      </c>
      <c r="I834" s="2" t="s">
        <v>18504</v>
      </c>
      <c r="J834" s="2" t="s">
        <v>2868</v>
      </c>
    </row>
    <row r="835" spans="1:10" ht="15" customHeight="1">
      <c r="A835" s="2" t="s">
        <v>41</v>
      </c>
      <c r="B835" s="2" t="s">
        <v>42</v>
      </c>
      <c r="C835" s="2" t="s">
        <v>294</v>
      </c>
      <c r="D835" s="2" t="s">
        <v>295</v>
      </c>
      <c r="E835" s="3">
        <v>2</v>
      </c>
      <c r="F835" s="3">
        <v>21</v>
      </c>
      <c r="G835" s="2" t="s">
        <v>540</v>
      </c>
      <c r="H835" s="2" t="s">
        <v>831</v>
      </c>
      <c r="I835" s="2" t="s">
        <v>18504</v>
      </c>
      <c r="J835" s="2" t="s">
        <v>2792</v>
      </c>
    </row>
    <row r="836" spans="1:10" ht="15" customHeight="1">
      <c r="A836" s="2" t="s">
        <v>41</v>
      </c>
      <c r="B836" s="2" t="s">
        <v>42</v>
      </c>
      <c r="C836" s="2" t="s">
        <v>303</v>
      </c>
      <c r="D836" s="2" t="s">
        <v>304</v>
      </c>
      <c r="E836" s="3">
        <v>2</v>
      </c>
      <c r="F836" s="3">
        <v>22</v>
      </c>
      <c r="G836" s="2" t="s">
        <v>540</v>
      </c>
      <c r="H836" s="2" t="s">
        <v>835</v>
      </c>
      <c r="I836" s="2" t="s">
        <v>18504</v>
      </c>
      <c r="J836" s="2" t="s">
        <v>2792</v>
      </c>
    </row>
    <row r="837" spans="1:10" ht="15" customHeight="1">
      <c r="A837" s="2" t="s">
        <v>41</v>
      </c>
      <c r="B837" s="2" t="s">
        <v>42</v>
      </c>
      <c r="C837" s="2" t="s">
        <v>316</v>
      </c>
      <c r="D837" s="2" t="s">
        <v>317</v>
      </c>
      <c r="E837" s="3">
        <v>2</v>
      </c>
      <c r="F837" s="3">
        <v>23</v>
      </c>
      <c r="G837" s="2" t="s">
        <v>540</v>
      </c>
      <c r="H837" s="2" t="s">
        <v>839</v>
      </c>
      <c r="I837" s="2" t="s">
        <v>18504</v>
      </c>
      <c r="J837" s="2" t="s">
        <v>2792</v>
      </c>
    </row>
    <row r="838" spans="1:10" ht="15" customHeight="1">
      <c r="A838" s="2" t="s">
        <v>41</v>
      </c>
      <c r="B838" s="2" t="s">
        <v>42</v>
      </c>
      <c r="C838" s="2" t="s">
        <v>342</v>
      </c>
      <c r="D838" s="2" t="s">
        <v>343</v>
      </c>
      <c r="E838" s="3">
        <v>2</v>
      </c>
      <c r="F838" s="3">
        <v>25</v>
      </c>
      <c r="G838" s="2" t="s">
        <v>540</v>
      </c>
      <c r="H838" s="2" t="s">
        <v>859</v>
      </c>
      <c r="I838" s="2" t="s">
        <v>18504</v>
      </c>
      <c r="J838" s="2" t="s">
        <v>2792</v>
      </c>
    </row>
    <row r="839" spans="1:10" ht="15" customHeight="1">
      <c r="A839" s="2" t="s">
        <v>41</v>
      </c>
      <c r="B839" s="2" t="s">
        <v>42</v>
      </c>
      <c r="C839" s="2" t="s">
        <v>419</v>
      </c>
      <c r="D839" s="2" t="s">
        <v>420</v>
      </c>
      <c r="E839" s="3">
        <v>2</v>
      </c>
      <c r="F839" s="3">
        <v>32</v>
      </c>
      <c r="G839" s="2" t="s">
        <v>540</v>
      </c>
      <c r="H839" s="2" t="s">
        <v>915</v>
      </c>
      <c r="I839" s="2" t="s">
        <v>18504</v>
      </c>
      <c r="J839" s="2" t="s">
        <v>2792</v>
      </c>
    </row>
    <row r="840" spans="1:10" ht="15" customHeight="1">
      <c r="A840" s="2" t="s">
        <v>214</v>
      </c>
      <c r="B840" s="2" t="s">
        <v>215</v>
      </c>
      <c r="C840" s="2" t="s">
        <v>24</v>
      </c>
      <c r="D840" s="2" t="s">
        <v>25</v>
      </c>
      <c r="E840" s="3">
        <v>15</v>
      </c>
      <c r="F840" s="3">
        <v>1</v>
      </c>
      <c r="G840" s="2" t="s">
        <v>751</v>
      </c>
      <c r="H840" s="2" t="s">
        <v>504</v>
      </c>
      <c r="I840" s="2" t="s">
        <v>18504</v>
      </c>
      <c r="J840" s="2" t="s">
        <v>2792</v>
      </c>
    </row>
    <row r="841" spans="1:10" ht="15" customHeight="1">
      <c r="A841" s="2" t="s">
        <v>342</v>
      </c>
      <c r="B841" s="2" t="s">
        <v>343</v>
      </c>
      <c r="C841" s="2" t="s">
        <v>165</v>
      </c>
      <c r="D841" s="2" t="s">
        <v>166</v>
      </c>
      <c r="E841" s="3">
        <v>25</v>
      </c>
      <c r="F841" s="3">
        <v>11</v>
      </c>
      <c r="G841" s="2" t="s">
        <v>859</v>
      </c>
      <c r="H841" s="2" t="s">
        <v>693</v>
      </c>
      <c r="I841" s="2" t="s">
        <v>18504</v>
      </c>
      <c r="J841" s="2" t="s">
        <v>2792</v>
      </c>
    </row>
    <row r="842" spans="1:10" ht="15" customHeight="1">
      <c r="A842" s="2" t="s">
        <v>214</v>
      </c>
      <c r="B842" s="2" t="s">
        <v>215</v>
      </c>
      <c r="C842" s="2" t="s">
        <v>254</v>
      </c>
      <c r="D842" s="2" t="s">
        <v>255</v>
      </c>
      <c r="E842" s="3">
        <v>15</v>
      </c>
      <c r="F842" s="3">
        <v>18</v>
      </c>
      <c r="G842" s="2" t="s">
        <v>751</v>
      </c>
      <c r="H842" s="2" t="s">
        <v>800</v>
      </c>
      <c r="I842" s="2" t="s">
        <v>18504</v>
      </c>
      <c r="J842" s="2" t="s">
        <v>2815</v>
      </c>
    </row>
    <row r="843" spans="1:10" ht="15" customHeight="1">
      <c r="A843" s="2" t="s">
        <v>342</v>
      </c>
      <c r="B843" s="2" t="s">
        <v>343</v>
      </c>
      <c r="C843" s="2" t="s">
        <v>303</v>
      </c>
      <c r="D843" s="2" t="s">
        <v>304</v>
      </c>
      <c r="E843" s="3">
        <v>25</v>
      </c>
      <c r="F843" s="3">
        <v>22</v>
      </c>
      <c r="G843" s="2" t="s">
        <v>859</v>
      </c>
      <c r="H843" s="2" t="s">
        <v>835</v>
      </c>
      <c r="I843" s="2" t="s">
        <v>18504</v>
      </c>
      <c r="J843" s="2" t="s">
        <v>2868</v>
      </c>
    </row>
    <row r="844" spans="1:10" ht="15" customHeight="1">
      <c r="A844" s="2" t="s">
        <v>342</v>
      </c>
      <c r="B844" s="2" t="s">
        <v>343</v>
      </c>
      <c r="C844" s="2" t="s">
        <v>281</v>
      </c>
      <c r="D844" s="2" t="s">
        <v>282</v>
      </c>
      <c r="E844" s="3">
        <v>25</v>
      </c>
      <c r="F844" s="3">
        <v>20</v>
      </c>
      <c r="G844" s="2" t="s">
        <v>859</v>
      </c>
      <c r="H844" s="2" t="s">
        <v>826</v>
      </c>
      <c r="I844" s="2" t="s">
        <v>18504</v>
      </c>
      <c r="J844" s="2" t="s">
        <v>2868</v>
      </c>
    </row>
    <row r="845" spans="1:10" ht="15" customHeight="1">
      <c r="A845" s="2" t="s">
        <v>214</v>
      </c>
      <c r="B845" s="2" t="s">
        <v>215</v>
      </c>
      <c r="C845" s="2" t="s">
        <v>165</v>
      </c>
      <c r="D845" s="2" t="s">
        <v>166</v>
      </c>
      <c r="E845" s="3">
        <v>15</v>
      </c>
      <c r="F845" s="3">
        <v>11</v>
      </c>
      <c r="G845" s="2" t="s">
        <v>751</v>
      </c>
      <c r="H845" s="2" t="s">
        <v>693</v>
      </c>
      <c r="I845" s="2" t="s">
        <v>18504</v>
      </c>
      <c r="J845" s="2" t="s">
        <v>2809</v>
      </c>
    </row>
    <row r="846" spans="1:10" ht="15" customHeight="1">
      <c r="A846" s="2" t="s">
        <v>214</v>
      </c>
      <c r="B846" s="2" t="s">
        <v>215</v>
      </c>
      <c r="C846" s="2" t="s">
        <v>136</v>
      </c>
      <c r="D846" s="2" t="s">
        <v>137</v>
      </c>
      <c r="E846" s="3">
        <v>15</v>
      </c>
      <c r="F846" s="3">
        <v>9</v>
      </c>
      <c r="G846" s="2" t="s">
        <v>751</v>
      </c>
      <c r="H846" s="2" t="s">
        <v>659</v>
      </c>
      <c r="I846" s="2" t="s">
        <v>18504</v>
      </c>
      <c r="J846" s="2" t="s">
        <v>2809</v>
      </c>
    </row>
    <row r="847" spans="1:10" ht="15" customHeight="1">
      <c r="A847" s="2" t="s">
        <v>214</v>
      </c>
      <c r="B847" s="2" t="s">
        <v>215</v>
      </c>
      <c r="C847" s="2" t="s">
        <v>123</v>
      </c>
      <c r="D847" s="2" t="s">
        <v>124</v>
      </c>
      <c r="E847" s="3">
        <v>15</v>
      </c>
      <c r="F847" s="3">
        <v>8</v>
      </c>
      <c r="G847" s="2" t="s">
        <v>751</v>
      </c>
      <c r="H847" s="2" t="s">
        <v>632</v>
      </c>
      <c r="I847" s="2" t="s">
        <v>18504</v>
      </c>
      <c r="J847" s="2" t="s">
        <v>2809</v>
      </c>
    </row>
    <row r="848" spans="1:10" ht="15" customHeight="1">
      <c r="A848" s="2" t="s">
        <v>342</v>
      </c>
      <c r="B848" s="2" t="s">
        <v>343</v>
      </c>
      <c r="C848" s="2" t="s">
        <v>268</v>
      </c>
      <c r="D848" s="2" t="s">
        <v>269</v>
      </c>
      <c r="E848" s="3">
        <v>25</v>
      </c>
      <c r="F848" s="3">
        <v>19</v>
      </c>
      <c r="G848" s="2" t="s">
        <v>859</v>
      </c>
      <c r="H848" s="2" t="s">
        <v>819</v>
      </c>
      <c r="I848" s="2" t="s">
        <v>18504</v>
      </c>
      <c r="J848" s="2" t="s">
        <v>2792</v>
      </c>
    </row>
    <row r="849" spans="1:10" ht="15" customHeight="1">
      <c r="A849" s="2" t="s">
        <v>342</v>
      </c>
      <c r="B849" s="2" t="s">
        <v>343</v>
      </c>
      <c r="C849" s="2" t="s">
        <v>281</v>
      </c>
      <c r="D849" s="2" t="s">
        <v>282</v>
      </c>
      <c r="E849" s="3">
        <v>25</v>
      </c>
      <c r="F849" s="3">
        <v>20</v>
      </c>
      <c r="G849" s="2" t="s">
        <v>859</v>
      </c>
      <c r="H849" s="2" t="s">
        <v>826</v>
      </c>
      <c r="I849" s="2" t="s">
        <v>18504</v>
      </c>
      <c r="J849" s="2" t="s">
        <v>2792</v>
      </c>
    </row>
    <row r="850" spans="1:10" ht="15" customHeight="1">
      <c r="A850" s="2" t="s">
        <v>342</v>
      </c>
      <c r="B850" s="2" t="s">
        <v>343</v>
      </c>
      <c r="C850" s="2" t="s">
        <v>294</v>
      </c>
      <c r="D850" s="2" t="s">
        <v>295</v>
      </c>
      <c r="E850" s="3">
        <v>25</v>
      </c>
      <c r="F850" s="3">
        <v>21</v>
      </c>
      <c r="G850" s="2" t="s">
        <v>859</v>
      </c>
      <c r="H850" s="2" t="s">
        <v>831</v>
      </c>
      <c r="I850" s="2" t="s">
        <v>18504</v>
      </c>
      <c r="J850" s="2" t="s">
        <v>2792</v>
      </c>
    </row>
    <row r="851" spans="1:10" ht="15" customHeight="1">
      <c r="A851" s="2" t="s">
        <v>342</v>
      </c>
      <c r="B851" s="2" t="s">
        <v>343</v>
      </c>
      <c r="C851" s="2" t="s">
        <v>316</v>
      </c>
      <c r="D851" s="2" t="s">
        <v>317</v>
      </c>
      <c r="E851" s="3">
        <v>25</v>
      </c>
      <c r="F851" s="3">
        <v>23</v>
      </c>
      <c r="G851" s="2" t="s">
        <v>859</v>
      </c>
      <c r="H851" s="2" t="s">
        <v>839</v>
      </c>
      <c r="I851" s="2" t="s">
        <v>18504</v>
      </c>
      <c r="J851" s="2" t="s">
        <v>2868</v>
      </c>
    </row>
    <row r="852" spans="1:10" ht="15" customHeight="1">
      <c r="A852" s="2" t="s">
        <v>342</v>
      </c>
      <c r="B852" s="2" t="s">
        <v>343</v>
      </c>
      <c r="C852" s="2" t="s">
        <v>303</v>
      </c>
      <c r="D852" s="2" t="s">
        <v>304</v>
      </c>
      <c r="E852" s="3">
        <v>25</v>
      </c>
      <c r="F852" s="3">
        <v>22</v>
      </c>
      <c r="G852" s="2" t="s">
        <v>859</v>
      </c>
      <c r="H852" s="2" t="s">
        <v>835</v>
      </c>
      <c r="I852" s="2" t="s">
        <v>18504</v>
      </c>
      <c r="J852" s="2" t="s">
        <v>2792</v>
      </c>
    </row>
    <row r="853" spans="1:10" ht="15" customHeight="1">
      <c r="A853" s="2" t="s">
        <v>342</v>
      </c>
      <c r="B853" s="2" t="s">
        <v>343</v>
      </c>
      <c r="C853" s="2" t="s">
        <v>419</v>
      </c>
      <c r="D853" s="2" t="s">
        <v>420</v>
      </c>
      <c r="E853" s="3">
        <v>25</v>
      </c>
      <c r="F853" s="3">
        <v>32</v>
      </c>
      <c r="G853" s="2" t="s">
        <v>859</v>
      </c>
      <c r="H853" s="2" t="s">
        <v>915</v>
      </c>
      <c r="I853" s="2" t="s">
        <v>18504</v>
      </c>
      <c r="J853" s="2" t="s">
        <v>2792</v>
      </c>
    </row>
    <row r="854" spans="1:10" ht="15" customHeight="1">
      <c r="A854" s="2" t="s">
        <v>342</v>
      </c>
      <c r="B854" s="2" t="s">
        <v>343</v>
      </c>
      <c r="C854" s="2" t="s">
        <v>441</v>
      </c>
      <c r="D854" s="2" t="s">
        <v>442</v>
      </c>
      <c r="E854" s="3">
        <v>25</v>
      </c>
      <c r="F854" s="3">
        <v>34</v>
      </c>
      <c r="G854" s="2" t="s">
        <v>859</v>
      </c>
      <c r="H854" s="2" t="s">
        <v>949</v>
      </c>
      <c r="I854" s="2" t="s">
        <v>18504</v>
      </c>
      <c r="J854" s="2" t="s">
        <v>2792</v>
      </c>
    </row>
    <row r="855" spans="1:10" ht="15" customHeight="1">
      <c r="A855" s="2" t="s">
        <v>342</v>
      </c>
      <c r="B855" s="2" t="s">
        <v>343</v>
      </c>
      <c r="C855" s="2" t="s">
        <v>84</v>
      </c>
      <c r="D855" s="2" t="s">
        <v>85</v>
      </c>
      <c r="E855" s="3">
        <v>25</v>
      </c>
      <c r="F855" s="3">
        <v>5</v>
      </c>
      <c r="G855" s="2" t="s">
        <v>859</v>
      </c>
      <c r="H855" s="2" t="s">
        <v>580</v>
      </c>
      <c r="I855" s="2" t="s">
        <v>18504</v>
      </c>
      <c r="J855" s="2" t="s">
        <v>3250</v>
      </c>
    </row>
    <row r="856" spans="1:10" ht="15" customHeight="1">
      <c r="A856" s="2" t="s">
        <v>342</v>
      </c>
      <c r="B856" s="2" t="s">
        <v>343</v>
      </c>
      <c r="C856" s="2" t="s">
        <v>268</v>
      </c>
      <c r="D856" s="2" t="s">
        <v>269</v>
      </c>
      <c r="E856" s="3">
        <v>25</v>
      </c>
      <c r="F856" s="3">
        <v>19</v>
      </c>
      <c r="G856" s="2" t="s">
        <v>859</v>
      </c>
      <c r="H856" s="2" t="s">
        <v>819</v>
      </c>
      <c r="I856" s="2" t="s">
        <v>18504</v>
      </c>
      <c r="J856" s="2" t="s">
        <v>3250</v>
      </c>
    </row>
    <row r="857" spans="1:10" ht="15" customHeight="1">
      <c r="A857" s="2" t="s">
        <v>342</v>
      </c>
      <c r="B857" s="2" t="s">
        <v>343</v>
      </c>
      <c r="C857" s="2" t="s">
        <v>370</v>
      </c>
      <c r="D857" s="2" t="s">
        <v>371</v>
      </c>
      <c r="E857" s="3">
        <v>25</v>
      </c>
      <c r="F857" s="3">
        <v>28</v>
      </c>
      <c r="G857" s="2" t="s">
        <v>859</v>
      </c>
      <c r="H857" s="2" t="s">
        <v>884</v>
      </c>
      <c r="I857" s="2" t="s">
        <v>18504</v>
      </c>
      <c r="J857" s="2" t="s">
        <v>3250</v>
      </c>
    </row>
    <row r="858" spans="1:10" ht="15" customHeight="1">
      <c r="A858" s="2" t="s">
        <v>214</v>
      </c>
      <c r="B858" s="2" t="s">
        <v>215</v>
      </c>
      <c r="C858" s="2" t="s">
        <v>112</v>
      </c>
      <c r="D858" s="2" t="s">
        <v>113</v>
      </c>
      <c r="E858" s="3">
        <v>15</v>
      </c>
      <c r="F858" s="3">
        <v>7</v>
      </c>
      <c r="G858" s="2" t="s">
        <v>751</v>
      </c>
      <c r="H858" s="2" t="s">
        <v>604</v>
      </c>
      <c r="I858" s="2" t="s">
        <v>18504</v>
      </c>
      <c r="J858" s="2" t="s">
        <v>2809</v>
      </c>
    </row>
    <row r="859" spans="1:10" ht="15" customHeight="1">
      <c r="A859" s="2" t="s">
        <v>214</v>
      </c>
      <c r="B859" s="2" t="s">
        <v>215</v>
      </c>
      <c r="C859" s="2" t="s">
        <v>98</v>
      </c>
      <c r="D859" s="2" t="s">
        <v>99</v>
      </c>
      <c r="E859" s="3">
        <v>15</v>
      </c>
      <c r="F859" s="3">
        <v>6</v>
      </c>
      <c r="G859" s="2" t="s">
        <v>751</v>
      </c>
      <c r="H859" s="2" t="s">
        <v>592</v>
      </c>
      <c r="I859" s="2" t="s">
        <v>18504</v>
      </c>
      <c r="J859" s="2" t="s">
        <v>2809</v>
      </c>
    </row>
    <row r="860" spans="1:10" ht="15" customHeight="1">
      <c r="A860" s="2" t="s">
        <v>214</v>
      </c>
      <c r="B860" s="2" t="s">
        <v>215</v>
      </c>
      <c r="C860" s="2" t="s">
        <v>56</v>
      </c>
      <c r="D860" s="2" t="s">
        <v>57</v>
      </c>
      <c r="E860" s="3">
        <v>15</v>
      </c>
      <c r="F860" s="3">
        <v>3</v>
      </c>
      <c r="G860" s="2" t="s">
        <v>751</v>
      </c>
      <c r="H860" s="2" t="s">
        <v>556</v>
      </c>
      <c r="I860" s="2" t="s">
        <v>18504</v>
      </c>
      <c r="J860" s="2" t="s">
        <v>2809</v>
      </c>
    </row>
    <row r="861" spans="1:10" ht="15" customHeight="1">
      <c r="A861" s="2" t="s">
        <v>342</v>
      </c>
      <c r="B861" s="2" t="s">
        <v>343</v>
      </c>
      <c r="C861" s="2" t="s">
        <v>316</v>
      </c>
      <c r="D861" s="2" t="s">
        <v>317</v>
      </c>
      <c r="E861" s="3">
        <v>25</v>
      </c>
      <c r="F861" s="3">
        <v>23</v>
      </c>
      <c r="G861" s="2" t="s">
        <v>859</v>
      </c>
      <c r="H861" s="2" t="s">
        <v>839</v>
      </c>
      <c r="I861" s="2" t="s">
        <v>18504</v>
      </c>
      <c r="J861" s="2" t="s">
        <v>2792</v>
      </c>
    </row>
    <row r="862" spans="1:10" ht="15" customHeight="1">
      <c r="A862" s="2" t="s">
        <v>214</v>
      </c>
      <c r="B862" s="2" t="s">
        <v>215</v>
      </c>
      <c r="C862" s="2" t="s">
        <v>41</v>
      </c>
      <c r="D862" s="2" t="s">
        <v>42</v>
      </c>
      <c r="E862" s="3">
        <v>15</v>
      </c>
      <c r="F862" s="3">
        <v>2</v>
      </c>
      <c r="G862" s="2" t="s">
        <v>751</v>
      </c>
      <c r="H862" s="2" t="s">
        <v>540</v>
      </c>
      <c r="I862" s="2" t="s">
        <v>18504</v>
      </c>
      <c r="J862" s="2" t="s">
        <v>2809</v>
      </c>
    </row>
    <row r="863" spans="1:10" ht="15" customHeight="1">
      <c r="A863" s="2" t="s">
        <v>342</v>
      </c>
      <c r="B863" s="2" t="s">
        <v>343</v>
      </c>
      <c r="C863" s="2" t="s">
        <v>330</v>
      </c>
      <c r="D863" s="2" t="s">
        <v>331</v>
      </c>
      <c r="E863" s="3">
        <v>25</v>
      </c>
      <c r="F863" s="3">
        <v>24</v>
      </c>
      <c r="G863" s="2" t="s">
        <v>859</v>
      </c>
      <c r="H863" s="2" t="s">
        <v>842</v>
      </c>
      <c r="I863" s="2" t="s">
        <v>18504</v>
      </c>
      <c r="J863" s="2" t="s">
        <v>2868</v>
      </c>
    </row>
    <row r="864" spans="1:10" ht="15" customHeight="1">
      <c r="A864" s="2" t="s">
        <v>342</v>
      </c>
      <c r="B864" s="2" t="s">
        <v>343</v>
      </c>
      <c r="C864" s="2" t="s">
        <v>41</v>
      </c>
      <c r="D864" s="2" t="s">
        <v>42</v>
      </c>
      <c r="E864" s="3">
        <v>25</v>
      </c>
      <c r="F864" s="3">
        <v>2</v>
      </c>
      <c r="G864" s="2" t="s">
        <v>859</v>
      </c>
      <c r="H864" s="2" t="s">
        <v>540</v>
      </c>
      <c r="I864" s="2" t="s">
        <v>18504</v>
      </c>
      <c r="J864" s="2" t="s">
        <v>2792</v>
      </c>
    </row>
    <row r="865" spans="1:10" ht="15" customHeight="1">
      <c r="A865" s="2" t="s">
        <v>342</v>
      </c>
      <c r="B865" s="2" t="s">
        <v>343</v>
      </c>
      <c r="C865" s="2" t="s">
        <v>176</v>
      </c>
      <c r="D865" s="2" t="s">
        <v>177</v>
      </c>
      <c r="E865" s="3">
        <v>25</v>
      </c>
      <c r="F865" s="3">
        <v>12</v>
      </c>
      <c r="G865" s="2" t="s">
        <v>859</v>
      </c>
      <c r="H865" s="2" t="s">
        <v>706</v>
      </c>
      <c r="I865" s="2" t="s">
        <v>18504</v>
      </c>
      <c r="J865" s="2" t="s">
        <v>2792</v>
      </c>
    </row>
    <row r="866" spans="1:10" ht="15" customHeight="1">
      <c r="A866" s="2" t="s">
        <v>342</v>
      </c>
      <c r="B866" s="2" t="s">
        <v>343</v>
      </c>
      <c r="C866" s="2" t="s">
        <v>192</v>
      </c>
      <c r="D866" s="2" t="s">
        <v>193</v>
      </c>
      <c r="E866" s="3">
        <v>25</v>
      </c>
      <c r="F866" s="3">
        <v>13</v>
      </c>
      <c r="G866" s="2" t="s">
        <v>859</v>
      </c>
      <c r="H866" s="2" t="s">
        <v>731</v>
      </c>
      <c r="I866" s="2" t="s">
        <v>18504</v>
      </c>
      <c r="J866" s="2" t="s">
        <v>2792</v>
      </c>
    </row>
    <row r="867" spans="1:10" ht="15" customHeight="1">
      <c r="A867" s="2" t="s">
        <v>342</v>
      </c>
      <c r="B867" s="2" t="s">
        <v>343</v>
      </c>
      <c r="C867" s="2" t="s">
        <v>203</v>
      </c>
      <c r="D867" s="2" t="s">
        <v>204</v>
      </c>
      <c r="E867" s="3">
        <v>25</v>
      </c>
      <c r="F867" s="3">
        <v>14</v>
      </c>
      <c r="G867" s="2" t="s">
        <v>859</v>
      </c>
      <c r="H867" s="2" t="s">
        <v>741</v>
      </c>
      <c r="I867" s="2" t="s">
        <v>18504</v>
      </c>
      <c r="J867" s="2" t="s">
        <v>2792</v>
      </c>
    </row>
    <row r="868" spans="1:10" ht="15" customHeight="1">
      <c r="A868" s="2" t="s">
        <v>342</v>
      </c>
      <c r="B868" s="2" t="s">
        <v>343</v>
      </c>
      <c r="C868" s="2" t="s">
        <v>214</v>
      </c>
      <c r="D868" s="2" t="s">
        <v>215</v>
      </c>
      <c r="E868" s="3">
        <v>25</v>
      </c>
      <c r="F868" s="3">
        <v>15</v>
      </c>
      <c r="G868" s="2" t="s">
        <v>859</v>
      </c>
      <c r="H868" s="2" t="s">
        <v>751</v>
      </c>
      <c r="I868" s="2" t="s">
        <v>18504</v>
      </c>
      <c r="J868" s="2" t="s">
        <v>2792</v>
      </c>
    </row>
    <row r="869" spans="1:10" ht="15" customHeight="1">
      <c r="A869" s="2" t="s">
        <v>214</v>
      </c>
      <c r="B869" s="2" t="s">
        <v>215</v>
      </c>
      <c r="C869" s="2" t="s">
        <v>441</v>
      </c>
      <c r="D869" s="2" t="s">
        <v>442</v>
      </c>
      <c r="E869" s="3">
        <v>15</v>
      </c>
      <c r="F869" s="3">
        <v>34</v>
      </c>
      <c r="G869" s="2" t="s">
        <v>751</v>
      </c>
      <c r="H869" s="2" t="s">
        <v>949</v>
      </c>
      <c r="I869" s="2" t="s">
        <v>18504</v>
      </c>
      <c r="J869" s="2" t="s">
        <v>2809</v>
      </c>
    </row>
    <row r="870" spans="1:10" ht="15" customHeight="1">
      <c r="A870" s="2" t="s">
        <v>214</v>
      </c>
      <c r="B870" s="2" t="s">
        <v>215</v>
      </c>
      <c r="C870" s="2" t="s">
        <v>316</v>
      </c>
      <c r="D870" s="2" t="s">
        <v>317</v>
      </c>
      <c r="E870" s="3">
        <v>15</v>
      </c>
      <c r="F870" s="3">
        <v>23</v>
      </c>
      <c r="G870" s="2" t="s">
        <v>751</v>
      </c>
      <c r="H870" s="2" t="s">
        <v>839</v>
      </c>
      <c r="I870" s="2" t="s">
        <v>18504</v>
      </c>
      <c r="J870" s="2" t="s">
        <v>2809</v>
      </c>
    </row>
    <row r="871" spans="1:10" ht="15" customHeight="1">
      <c r="A871" s="2" t="s">
        <v>214</v>
      </c>
      <c r="B871" s="2" t="s">
        <v>215</v>
      </c>
      <c r="C871" s="2" t="s">
        <v>303</v>
      </c>
      <c r="D871" s="2" t="s">
        <v>304</v>
      </c>
      <c r="E871" s="3">
        <v>15</v>
      </c>
      <c r="F871" s="3">
        <v>22</v>
      </c>
      <c r="G871" s="2" t="s">
        <v>751</v>
      </c>
      <c r="H871" s="2" t="s">
        <v>835</v>
      </c>
      <c r="I871" s="2" t="s">
        <v>18504</v>
      </c>
      <c r="J871" s="2" t="s">
        <v>2809</v>
      </c>
    </row>
    <row r="872" spans="1:10" ht="15" customHeight="1">
      <c r="A872" s="2" t="s">
        <v>214</v>
      </c>
      <c r="B872" s="2" t="s">
        <v>215</v>
      </c>
      <c r="C872" s="2" t="s">
        <v>268</v>
      </c>
      <c r="D872" s="2" t="s">
        <v>269</v>
      </c>
      <c r="E872" s="3">
        <v>15</v>
      </c>
      <c r="F872" s="3">
        <v>19</v>
      </c>
      <c r="G872" s="2" t="s">
        <v>751</v>
      </c>
      <c r="H872" s="2" t="s">
        <v>819</v>
      </c>
      <c r="I872" s="2" t="s">
        <v>18504</v>
      </c>
      <c r="J872" s="2" t="s">
        <v>2809</v>
      </c>
    </row>
    <row r="873" spans="1:10" ht="15" customHeight="1">
      <c r="A873" s="2" t="s">
        <v>342</v>
      </c>
      <c r="B873" s="2" t="s">
        <v>343</v>
      </c>
      <c r="C873" s="2" t="s">
        <v>24</v>
      </c>
      <c r="D873" s="2" t="s">
        <v>25</v>
      </c>
      <c r="E873" s="3">
        <v>25</v>
      </c>
      <c r="F873" s="3">
        <v>1</v>
      </c>
      <c r="G873" s="2" t="s">
        <v>859</v>
      </c>
      <c r="H873" s="2" t="s">
        <v>504</v>
      </c>
      <c r="I873" s="2" t="s">
        <v>18504</v>
      </c>
      <c r="J873" s="2" t="s">
        <v>2792</v>
      </c>
    </row>
    <row r="874" spans="1:10" ht="15" customHeight="1">
      <c r="A874" s="2" t="s">
        <v>214</v>
      </c>
      <c r="B874" s="2" t="s">
        <v>215</v>
      </c>
      <c r="C874" s="2" t="s">
        <v>242</v>
      </c>
      <c r="D874" s="2" t="s">
        <v>243</v>
      </c>
      <c r="E874" s="3">
        <v>15</v>
      </c>
      <c r="F874" s="3">
        <v>17</v>
      </c>
      <c r="G874" s="2" t="s">
        <v>751</v>
      </c>
      <c r="H874" s="2" t="s">
        <v>763</v>
      </c>
      <c r="I874" s="2" t="s">
        <v>18504</v>
      </c>
      <c r="J874" s="2" t="s">
        <v>2809</v>
      </c>
    </row>
    <row r="875" spans="1:10" ht="15" customHeight="1">
      <c r="A875" s="2" t="s">
        <v>214</v>
      </c>
      <c r="B875" s="2" t="s">
        <v>215</v>
      </c>
      <c r="C875" s="2" t="s">
        <v>203</v>
      </c>
      <c r="D875" s="2" t="s">
        <v>204</v>
      </c>
      <c r="E875" s="3">
        <v>15</v>
      </c>
      <c r="F875" s="3">
        <v>14</v>
      </c>
      <c r="G875" s="2" t="s">
        <v>751</v>
      </c>
      <c r="H875" s="2" t="s">
        <v>741</v>
      </c>
      <c r="I875" s="2" t="s">
        <v>18504</v>
      </c>
      <c r="J875" s="2" t="s">
        <v>2809</v>
      </c>
    </row>
    <row r="876" spans="1:10" ht="15" customHeight="1">
      <c r="A876" s="2" t="s">
        <v>214</v>
      </c>
      <c r="B876" s="2" t="s">
        <v>215</v>
      </c>
      <c r="C876" s="2" t="s">
        <v>192</v>
      </c>
      <c r="D876" s="2" t="s">
        <v>193</v>
      </c>
      <c r="E876" s="3">
        <v>15</v>
      </c>
      <c r="F876" s="3">
        <v>13</v>
      </c>
      <c r="G876" s="2" t="s">
        <v>751</v>
      </c>
      <c r="H876" s="2" t="s">
        <v>731</v>
      </c>
      <c r="I876" s="2" t="s">
        <v>18504</v>
      </c>
      <c r="J876" s="2" t="s">
        <v>2809</v>
      </c>
    </row>
    <row r="877" spans="1:10" ht="15" customHeight="1">
      <c r="A877" s="2" t="s">
        <v>214</v>
      </c>
      <c r="B877" s="2" t="s">
        <v>215</v>
      </c>
      <c r="C877" s="2" t="s">
        <v>176</v>
      </c>
      <c r="D877" s="2" t="s">
        <v>177</v>
      </c>
      <c r="E877" s="3">
        <v>15</v>
      </c>
      <c r="F877" s="3">
        <v>12</v>
      </c>
      <c r="G877" s="2" t="s">
        <v>751</v>
      </c>
      <c r="H877" s="2" t="s">
        <v>706</v>
      </c>
      <c r="I877" s="2" t="s">
        <v>18504</v>
      </c>
      <c r="J877" s="2" t="s">
        <v>2809</v>
      </c>
    </row>
    <row r="878" spans="1:10" ht="15" customHeight="1">
      <c r="A878" s="2" t="s">
        <v>342</v>
      </c>
      <c r="B878" s="2" t="s">
        <v>343</v>
      </c>
      <c r="C878" s="2" t="s">
        <v>123</v>
      </c>
      <c r="D878" s="2" t="s">
        <v>124</v>
      </c>
      <c r="E878" s="3">
        <v>25</v>
      </c>
      <c r="F878" s="3">
        <v>8</v>
      </c>
      <c r="G878" s="2" t="s">
        <v>859</v>
      </c>
      <c r="H878" s="2" t="s">
        <v>632</v>
      </c>
      <c r="I878" s="2" t="s">
        <v>18504</v>
      </c>
      <c r="J878" s="2" t="s">
        <v>2792</v>
      </c>
    </row>
    <row r="879" spans="1:10" ht="15" customHeight="1">
      <c r="A879" s="2" t="s">
        <v>342</v>
      </c>
      <c r="B879" s="2" t="s">
        <v>343</v>
      </c>
      <c r="C879" s="2" t="s">
        <v>98</v>
      </c>
      <c r="D879" s="2" t="s">
        <v>99</v>
      </c>
      <c r="E879" s="3">
        <v>25</v>
      </c>
      <c r="F879" s="3">
        <v>6</v>
      </c>
      <c r="G879" s="2" t="s">
        <v>859</v>
      </c>
      <c r="H879" s="2" t="s">
        <v>592</v>
      </c>
      <c r="I879" s="2" t="s">
        <v>18504</v>
      </c>
      <c r="J879" s="2" t="s">
        <v>2792</v>
      </c>
    </row>
    <row r="880" spans="1:10" ht="15" customHeight="1">
      <c r="A880" s="2" t="s">
        <v>342</v>
      </c>
      <c r="B880" s="2" t="s">
        <v>343</v>
      </c>
      <c r="C880" s="2" t="s">
        <v>84</v>
      </c>
      <c r="D880" s="2" t="s">
        <v>85</v>
      </c>
      <c r="E880" s="3">
        <v>25</v>
      </c>
      <c r="F880" s="3">
        <v>5</v>
      </c>
      <c r="G880" s="2" t="s">
        <v>859</v>
      </c>
      <c r="H880" s="2" t="s">
        <v>580</v>
      </c>
      <c r="I880" s="2" t="s">
        <v>18504</v>
      </c>
      <c r="J880" s="2" t="s">
        <v>2792</v>
      </c>
    </row>
    <row r="881" spans="1:10" ht="15" customHeight="1">
      <c r="A881" s="2" t="s">
        <v>342</v>
      </c>
      <c r="B881" s="2" t="s">
        <v>343</v>
      </c>
      <c r="C881" s="2" t="s">
        <v>70</v>
      </c>
      <c r="D881" s="2" t="s">
        <v>71</v>
      </c>
      <c r="E881" s="3">
        <v>25</v>
      </c>
      <c r="F881" s="3">
        <v>4</v>
      </c>
      <c r="G881" s="2" t="s">
        <v>859</v>
      </c>
      <c r="H881" s="2" t="s">
        <v>562</v>
      </c>
      <c r="I881" s="2" t="s">
        <v>18504</v>
      </c>
      <c r="J881" s="2" t="s">
        <v>2792</v>
      </c>
    </row>
    <row r="882" spans="1:10" ht="15" customHeight="1">
      <c r="A882" s="2" t="s">
        <v>342</v>
      </c>
      <c r="B882" s="2" t="s">
        <v>343</v>
      </c>
      <c r="C882" s="2" t="s">
        <v>56</v>
      </c>
      <c r="D882" s="2" t="s">
        <v>57</v>
      </c>
      <c r="E882" s="3">
        <v>25</v>
      </c>
      <c r="F882" s="3">
        <v>3</v>
      </c>
      <c r="G882" s="2" t="s">
        <v>859</v>
      </c>
      <c r="H882" s="2" t="s">
        <v>556</v>
      </c>
      <c r="I882" s="2" t="s">
        <v>18504</v>
      </c>
      <c r="J882" s="2" t="s">
        <v>2792</v>
      </c>
    </row>
    <row r="883" spans="1:10" ht="15" customHeight="1">
      <c r="A883" s="2" t="s">
        <v>214</v>
      </c>
      <c r="B883" s="2" t="s">
        <v>215</v>
      </c>
      <c r="C883" s="2" t="s">
        <v>228</v>
      </c>
      <c r="D883" s="2" t="s">
        <v>229</v>
      </c>
      <c r="E883" s="3">
        <v>15</v>
      </c>
      <c r="F883" s="3">
        <v>16</v>
      </c>
      <c r="G883" s="2" t="s">
        <v>751</v>
      </c>
      <c r="H883" s="2" t="s">
        <v>759</v>
      </c>
      <c r="I883" s="2" t="s">
        <v>18504</v>
      </c>
      <c r="J883" s="2" t="s">
        <v>2809</v>
      </c>
    </row>
    <row r="884" spans="1:10" ht="15" customHeight="1">
      <c r="A884" s="2" t="s">
        <v>41</v>
      </c>
      <c r="B884" s="2" t="s">
        <v>42</v>
      </c>
      <c r="C884" s="2" t="s">
        <v>112</v>
      </c>
      <c r="D884" s="2" t="s">
        <v>113</v>
      </c>
      <c r="E884" s="3">
        <v>2</v>
      </c>
      <c r="F884" s="3">
        <v>7</v>
      </c>
      <c r="G884" s="2" t="s">
        <v>540</v>
      </c>
      <c r="H884" s="2" t="s">
        <v>604</v>
      </c>
      <c r="I884" s="2" t="s">
        <v>18504</v>
      </c>
      <c r="J884" s="2" t="s">
        <v>2809</v>
      </c>
    </row>
    <row r="885" spans="1:10" ht="15" customHeight="1">
      <c r="A885" s="2" t="s">
        <v>342</v>
      </c>
      <c r="B885" s="2" t="s">
        <v>343</v>
      </c>
      <c r="C885" s="2" t="s">
        <v>268</v>
      </c>
      <c r="D885" s="2" t="s">
        <v>269</v>
      </c>
      <c r="E885" s="3">
        <v>25</v>
      </c>
      <c r="F885" s="3">
        <v>19</v>
      </c>
      <c r="G885" s="2" t="s">
        <v>859</v>
      </c>
      <c r="H885" s="2" t="s">
        <v>819</v>
      </c>
      <c r="I885" s="2" t="s">
        <v>18504</v>
      </c>
      <c r="J885" s="2" t="s">
        <v>2868</v>
      </c>
    </row>
    <row r="886" spans="1:10" ht="15" customHeight="1">
      <c r="A886" s="2" t="s">
        <v>214</v>
      </c>
      <c r="B886" s="2" t="s">
        <v>215</v>
      </c>
      <c r="C886" s="2" t="s">
        <v>441</v>
      </c>
      <c r="D886" s="2" t="s">
        <v>442</v>
      </c>
      <c r="E886" s="3">
        <v>15</v>
      </c>
      <c r="F886" s="3">
        <v>34</v>
      </c>
      <c r="G886" s="2" t="s">
        <v>751</v>
      </c>
      <c r="H886" s="2" t="s">
        <v>949</v>
      </c>
      <c r="I886" s="2" t="s">
        <v>18504</v>
      </c>
      <c r="J886" s="2" t="s">
        <v>2792</v>
      </c>
    </row>
    <row r="887" spans="1:10" ht="15" customHeight="1">
      <c r="A887" s="2" t="s">
        <v>214</v>
      </c>
      <c r="B887" s="2" t="s">
        <v>215</v>
      </c>
      <c r="C887" s="2" t="s">
        <v>56</v>
      </c>
      <c r="D887" s="2" t="s">
        <v>57</v>
      </c>
      <c r="E887" s="3">
        <v>15</v>
      </c>
      <c r="F887" s="3">
        <v>3</v>
      </c>
      <c r="G887" s="2" t="s">
        <v>751</v>
      </c>
      <c r="H887" s="2" t="s">
        <v>556</v>
      </c>
      <c r="I887" s="2" t="s">
        <v>18504</v>
      </c>
      <c r="J887" s="2" t="s">
        <v>2792</v>
      </c>
    </row>
    <row r="888" spans="1:10" ht="15" customHeight="1">
      <c r="A888" s="2" t="s">
        <v>214</v>
      </c>
      <c r="B888" s="2" t="s">
        <v>215</v>
      </c>
      <c r="C888" s="2" t="s">
        <v>41</v>
      </c>
      <c r="D888" s="2" t="s">
        <v>42</v>
      </c>
      <c r="E888" s="3">
        <v>15</v>
      </c>
      <c r="F888" s="3">
        <v>2</v>
      </c>
      <c r="G888" s="2" t="s">
        <v>751</v>
      </c>
      <c r="H888" s="2" t="s">
        <v>540</v>
      </c>
      <c r="I888" s="2" t="s">
        <v>18504</v>
      </c>
      <c r="J888" s="2" t="s">
        <v>2792</v>
      </c>
    </row>
    <row r="889" spans="1:10" ht="15" customHeight="1">
      <c r="A889" s="2" t="s">
        <v>342</v>
      </c>
      <c r="B889" s="2" t="s">
        <v>343</v>
      </c>
      <c r="C889" s="2" t="s">
        <v>419</v>
      </c>
      <c r="D889" s="2" t="s">
        <v>420</v>
      </c>
      <c r="E889" s="3">
        <v>25</v>
      </c>
      <c r="F889" s="3">
        <v>32</v>
      </c>
      <c r="G889" s="2" t="s">
        <v>859</v>
      </c>
      <c r="H889" s="2" t="s">
        <v>915</v>
      </c>
      <c r="I889" s="2" t="s">
        <v>18504</v>
      </c>
      <c r="J889" s="2" t="s">
        <v>3250</v>
      </c>
    </row>
    <row r="890" spans="1:10" ht="15" customHeight="1">
      <c r="A890" s="2" t="s">
        <v>342</v>
      </c>
      <c r="B890" s="2" t="s">
        <v>343</v>
      </c>
      <c r="C890" s="2" t="s">
        <v>136</v>
      </c>
      <c r="D890" s="2" t="s">
        <v>137</v>
      </c>
      <c r="E890" s="3">
        <v>25</v>
      </c>
      <c r="F890" s="3">
        <v>9</v>
      </c>
      <c r="G890" s="2" t="s">
        <v>859</v>
      </c>
      <c r="H890" s="2" t="s">
        <v>659</v>
      </c>
      <c r="I890" s="2" t="s">
        <v>18504</v>
      </c>
      <c r="J890" s="2" t="s">
        <v>2868</v>
      </c>
    </row>
    <row r="891" spans="1:10" ht="15" customHeight="1">
      <c r="A891" s="2" t="s">
        <v>342</v>
      </c>
      <c r="B891" s="2" t="s">
        <v>343</v>
      </c>
      <c r="C891" s="2" t="s">
        <v>98</v>
      </c>
      <c r="D891" s="2" t="s">
        <v>99</v>
      </c>
      <c r="E891" s="3">
        <v>25</v>
      </c>
      <c r="F891" s="3">
        <v>6</v>
      </c>
      <c r="G891" s="2" t="s">
        <v>859</v>
      </c>
      <c r="H891" s="2" t="s">
        <v>592</v>
      </c>
      <c r="I891" s="2" t="s">
        <v>18504</v>
      </c>
      <c r="J891" s="2" t="s">
        <v>2868</v>
      </c>
    </row>
    <row r="892" spans="1:10" ht="15" customHeight="1">
      <c r="A892" s="2" t="s">
        <v>342</v>
      </c>
      <c r="B892" s="2" t="s">
        <v>343</v>
      </c>
      <c r="C892" s="2" t="s">
        <v>84</v>
      </c>
      <c r="D892" s="2" t="s">
        <v>85</v>
      </c>
      <c r="E892" s="3">
        <v>25</v>
      </c>
      <c r="F892" s="3">
        <v>5</v>
      </c>
      <c r="G892" s="2" t="s">
        <v>859</v>
      </c>
      <c r="H892" s="2" t="s">
        <v>580</v>
      </c>
      <c r="I892" s="2" t="s">
        <v>18504</v>
      </c>
      <c r="J892" s="2" t="s">
        <v>2868</v>
      </c>
    </row>
    <row r="893" spans="1:10" ht="15" customHeight="1">
      <c r="A893" s="2" t="s">
        <v>342</v>
      </c>
      <c r="B893" s="2" t="s">
        <v>343</v>
      </c>
      <c r="C893" s="2" t="s">
        <v>70</v>
      </c>
      <c r="D893" s="2" t="s">
        <v>71</v>
      </c>
      <c r="E893" s="3">
        <v>25</v>
      </c>
      <c r="F893" s="3">
        <v>4</v>
      </c>
      <c r="G893" s="2" t="s">
        <v>859</v>
      </c>
      <c r="H893" s="2" t="s">
        <v>562</v>
      </c>
      <c r="I893" s="2" t="s">
        <v>18504</v>
      </c>
      <c r="J893" s="2" t="s">
        <v>2868</v>
      </c>
    </row>
    <row r="894" spans="1:10" ht="15" customHeight="1">
      <c r="A894" s="2" t="s">
        <v>214</v>
      </c>
      <c r="B894" s="2" t="s">
        <v>215</v>
      </c>
      <c r="C894" s="2" t="s">
        <v>24</v>
      </c>
      <c r="D894" s="2" t="s">
        <v>25</v>
      </c>
      <c r="E894" s="3">
        <v>15</v>
      </c>
      <c r="F894" s="3">
        <v>1</v>
      </c>
      <c r="G894" s="2" t="s">
        <v>751</v>
      </c>
      <c r="H894" s="2" t="s">
        <v>504</v>
      </c>
      <c r="I894" s="2" t="s">
        <v>18504</v>
      </c>
      <c r="J894" s="2" t="s">
        <v>2815</v>
      </c>
    </row>
    <row r="895" spans="1:10" ht="15" customHeight="1">
      <c r="A895" s="2" t="s">
        <v>214</v>
      </c>
      <c r="B895" s="2" t="s">
        <v>215</v>
      </c>
      <c r="C895" s="2" t="s">
        <v>70</v>
      </c>
      <c r="D895" s="2" t="s">
        <v>71</v>
      </c>
      <c r="E895" s="3">
        <v>15</v>
      </c>
      <c r="F895" s="3">
        <v>4</v>
      </c>
      <c r="G895" s="2" t="s">
        <v>751</v>
      </c>
      <c r="H895" s="2" t="s">
        <v>562</v>
      </c>
      <c r="I895" s="2" t="s">
        <v>18504</v>
      </c>
      <c r="J895" s="2" t="s">
        <v>2792</v>
      </c>
    </row>
    <row r="896" spans="1:10" ht="15" customHeight="1">
      <c r="A896" s="2" t="s">
        <v>214</v>
      </c>
      <c r="B896" s="2" t="s">
        <v>215</v>
      </c>
      <c r="C896" s="2" t="s">
        <v>56</v>
      </c>
      <c r="D896" s="2" t="s">
        <v>57</v>
      </c>
      <c r="E896" s="3">
        <v>15</v>
      </c>
      <c r="F896" s="3">
        <v>3</v>
      </c>
      <c r="G896" s="2" t="s">
        <v>751</v>
      </c>
      <c r="H896" s="2" t="s">
        <v>556</v>
      </c>
      <c r="I896" s="2" t="s">
        <v>18504</v>
      </c>
      <c r="J896" s="2" t="s">
        <v>2815</v>
      </c>
    </row>
    <row r="897" spans="1:10" ht="15" customHeight="1">
      <c r="A897" s="2" t="s">
        <v>214</v>
      </c>
      <c r="B897" s="2" t="s">
        <v>215</v>
      </c>
      <c r="C897" s="2" t="s">
        <v>98</v>
      </c>
      <c r="D897" s="2" t="s">
        <v>99</v>
      </c>
      <c r="E897" s="3">
        <v>15</v>
      </c>
      <c r="F897" s="3">
        <v>6</v>
      </c>
      <c r="G897" s="2" t="s">
        <v>751</v>
      </c>
      <c r="H897" s="2" t="s">
        <v>592</v>
      </c>
      <c r="I897" s="2" t="s">
        <v>18504</v>
      </c>
      <c r="J897" s="2" t="s">
        <v>2815</v>
      </c>
    </row>
    <row r="898" spans="1:10" ht="15" customHeight="1">
      <c r="A898" s="2" t="s">
        <v>214</v>
      </c>
      <c r="B898" s="2" t="s">
        <v>215</v>
      </c>
      <c r="C898" s="2" t="s">
        <v>112</v>
      </c>
      <c r="D898" s="2" t="s">
        <v>113</v>
      </c>
      <c r="E898" s="3">
        <v>15</v>
      </c>
      <c r="F898" s="3">
        <v>7</v>
      </c>
      <c r="G898" s="2" t="s">
        <v>751</v>
      </c>
      <c r="H898" s="2" t="s">
        <v>604</v>
      </c>
      <c r="I898" s="2" t="s">
        <v>18504</v>
      </c>
      <c r="J898" s="2" t="s">
        <v>2815</v>
      </c>
    </row>
    <row r="899" spans="1:10" ht="15" customHeight="1">
      <c r="A899" s="2" t="s">
        <v>214</v>
      </c>
      <c r="B899" s="2" t="s">
        <v>215</v>
      </c>
      <c r="C899" s="2" t="s">
        <v>123</v>
      </c>
      <c r="D899" s="2" t="s">
        <v>124</v>
      </c>
      <c r="E899" s="3">
        <v>15</v>
      </c>
      <c r="F899" s="3">
        <v>8</v>
      </c>
      <c r="G899" s="2" t="s">
        <v>751</v>
      </c>
      <c r="H899" s="2" t="s">
        <v>632</v>
      </c>
      <c r="I899" s="2" t="s">
        <v>18504</v>
      </c>
      <c r="J899" s="2" t="s">
        <v>2815</v>
      </c>
    </row>
    <row r="900" spans="1:10" ht="15" customHeight="1">
      <c r="A900" s="2" t="s">
        <v>214</v>
      </c>
      <c r="B900" s="2" t="s">
        <v>215</v>
      </c>
      <c r="C900" s="2" t="s">
        <v>136</v>
      </c>
      <c r="D900" s="2" t="s">
        <v>137</v>
      </c>
      <c r="E900" s="3">
        <v>15</v>
      </c>
      <c r="F900" s="3">
        <v>9</v>
      </c>
      <c r="G900" s="2" t="s">
        <v>751</v>
      </c>
      <c r="H900" s="2" t="s">
        <v>659</v>
      </c>
      <c r="I900" s="2" t="s">
        <v>18504</v>
      </c>
      <c r="J900" s="2" t="s">
        <v>2815</v>
      </c>
    </row>
    <row r="901" spans="1:10" ht="15" customHeight="1">
      <c r="A901" s="2" t="s">
        <v>342</v>
      </c>
      <c r="B901" s="2" t="s">
        <v>343</v>
      </c>
      <c r="C901" s="2" t="s">
        <v>136</v>
      </c>
      <c r="D901" s="2" t="s">
        <v>137</v>
      </c>
      <c r="E901" s="3">
        <v>25</v>
      </c>
      <c r="F901" s="3">
        <v>9</v>
      </c>
      <c r="G901" s="2" t="s">
        <v>859</v>
      </c>
      <c r="H901" s="2" t="s">
        <v>659</v>
      </c>
      <c r="I901" s="2" t="s">
        <v>18504</v>
      </c>
      <c r="J901" s="2" t="s">
        <v>2792</v>
      </c>
    </row>
    <row r="902" spans="1:10" ht="15" customHeight="1">
      <c r="A902" s="2" t="s">
        <v>214</v>
      </c>
      <c r="B902" s="2" t="s">
        <v>215</v>
      </c>
      <c r="C902" s="2" t="s">
        <v>165</v>
      </c>
      <c r="D902" s="2" t="s">
        <v>166</v>
      </c>
      <c r="E902" s="3">
        <v>15</v>
      </c>
      <c r="F902" s="3">
        <v>11</v>
      </c>
      <c r="G902" s="2" t="s">
        <v>751</v>
      </c>
      <c r="H902" s="2" t="s">
        <v>693</v>
      </c>
      <c r="I902" s="2" t="s">
        <v>18504</v>
      </c>
      <c r="J902" s="2" t="s">
        <v>2815</v>
      </c>
    </row>
    <row r="903" spans="1:10" ht="15" customHeight="1">
      <c r="A903" s="2" t="s">
        <v>214</v>
      </c>
      <c r="B903" s="2" t="s">
        <v>215</v>
      </c>
      <c r="C903" s="2" t="s">
        <v>228</v>
      </c>
      <c r="D903" s="2" t="s">
        <v>229</v>
      </c>
      <c r="E903" s="3">
        <v>15</v>
      </c>
      <c r="F903" s="3">
        <v>16</v>
      </c>
      <c r="G903" s="2" t="s">
        <v>751</v>
      </c>
      <c r="H903" s="2" t="s">
        <v>759</v>
      </c>
      <c r="I903" s="2" t="s">
        <v>18504</v>
      </c>
      <c r="J903" s="2" t="s">
        <v>2815</v>
      </c>
    </row>
    <row r="904" spans="1:10" ht="15" customHeight="1">
      <c r="A904" s="2" t="s">
        <v>342</v>
      </c>
      <c r="B904" s="2" t="s">
        <v>343</v>
      </c>
      <c r="C904" s="2" t="s">
        <v>453</v>
      </c>
      <c r="D904" s="2" t="s">
        <v>454</v>
      </c>
      <c r="E904" s="3">
        <v>25</v>
      </c>
      <c r="F904" s="3">
        <v>35</v>
      </c>
      <c r="G904" s="2" t="s">
        <v>859</v>
      </c>
      <c r="H904" s="2" t="s">
        <v>953</v>
      </c>
      <c r="I904" s="2" t="s">
        <v>18504</v>
      </c>
      <c r="J904" s="2" t="s">
        <v>3250</v>
      </c>
    </row>
    <row r="905" spans="1:10" ht="15" customHeight="1">
      <c r="A905" s="2" t="s">
        <v>214</v>
      </c>
      <c r="B905" s="2" t="s">
        <v>215</v>
      </c>
      <c r="C905" s="2" t="s">
        <v>70</v>
      </c>
      <c r="D905" s="2" t="s">
        <v>71</v>
      </c>
      <c r="E905" s="3">
        <v>15</v>
      </c>
      <c r="F905" s="3">
        <v>4</v>
      </c>
      <c r="G905" s="2" t="s">
        <v>751</v>
      </c>
      <c r="H905" s="2" t="s">
        <v>562</v>
      </c>
      <c r="I905" s="2" t="s">
        <v>18504</v>
      </c>
      <c r="J905" s="2" t="s">
        <v>2815</v>
      </c>
    </row>
    <row r="906" spans="1:10" ht="15" customHeight="1">
      <c r="A906" s="2" t="s">
        <v>214</v>
      </c>
      <c r="B906" s="2" t="s">
        <v>215</v>
      </c>
      <c r="C906" s="2" t="s">
        <v>41</v>
      </c>
      <c r="D906" s="2" t="s">
        <v>42</v>
      </c>
      <c r="E906" s="3">
        <v>15</v>
      </c>
      <c r="F906" s="3">
        <v>2</v>
      </c>
      <c r="G906" s="2" t="s">
        <v>751</v>
      </c>
      <c r="H906" s="2" t="s">
        <v>540</v>
      </c>
      <c r="I906" s="2" t="s">
        <v>18504</v>
      </c>
      <c r="J906" s="2" t="s">
        <v>2910</v>
      </c>
    </row>
    <row r="907" spans="1:10" ht="15" customHeight="1">
      <c r="A907" s="2" t="s">
        <v>214</v>
      </c>
      <c r="B907" s="2" t="s">
        <v>215</v>
      </c>
      <c r="C907" s="2" t="s">
        <v>84</v>
      </c>
      <c r="D907" s="2" t="s">
        <v>85</v>
      </c>
      <c r="E907" s="3">
        <v>15</v>
      </c>
      <c r="F907" s="3">
        <v>5</v>
      </c>
      <c r="G907" s="2" t="s">
        <v>751</v>
      </c>
      <c r="H907" s="2" t="s">
        <v>580</v>
      </c>
      <c r="I907" s="2" t="s">
        <v>18504</v>
      </c>
      <c r="J907" s="2" t="s">
        <v>2792</v>
      </c>
    </row>
    <row r="908" spans="1:10" ht="15" customHeight="1">
      <c r="A908" s="2" t="s">
        <v>342</v>
      </c>
      <c r="B908" s="2" t="s">
        <v>343</v>
      </c>
      <c r="C908" s="2" t="s">
        <v>165</v>
      </c>
      <c r="D908" s="2" t="s">
        <v>166</v>
      </c>
      <c r="E908" s="3">
        <v>25</v>
      </c>
      <c r="F908" s="3">
        <v>11</v>
      </c>
      <c r="G908" s="2" t="s">
        <v>859</v>
      </c>
      <c r="H908" s="2" t="s">
        <v>693</v>
      </c>
      <c r="I908" s="2" t="s">
        <v>18504</v>
      </c>
      <c r="J908" s="2" t="s">
        <v>2868</v>
      </c>
    </row>
    <row r="909" spans="1:10" ht="15" customHeight="1">
      <c r="A909" s="2" t="s">
        <v>214</v>
      </c>
      <c r="B909" s="2" t="s">
        <v>215</v>
      </c>
      <c r="C909" s="2" t="s">
        <v>419</v>
      </c>
      <c r="D909" s="2" t="s">
        <v>420</v>
      </c>
      <c r="E909" s="3">
        <v>15</v>
      </c>
      <c r="F909" s="3">
        <v>32</v>
      </c>
      <c r="G909" s="2" t="s">
        <v>751</v>
      </c>
      <c r="H909" s="2" t="s">
        <v>915</v>
      </c>
      <c r="I909" s="2" t="s">
        <v>18504</v>
      </c>
      <c r="J909" s="2" t="s">
        <v>2792</v>
      </c>
    </row>
    <row r="910" spans="1:10" ht="15" customHeight="1">
      <c r="A910" s="2" t="s">
        <v>214</v>
      </c>
      <c r="B910" s="2" t="s">
        <v>215</v>
      </c>
      <c r="C910" s="2" t="s">
        <v>342</v>
      </c>
      <c r="D910" s="2" t="s">
        <v>343</v>
      </c>
      <c r="E910" s="3">
        <v>15</v>
      </c>
      <c r="F910" s="3">
        <v>25</v>
      </c>
      <c r="G910" s="2" t="s">
        <v>751</v>
      </c>
      <c r="H910" s="2" t="s">
        <v>859</v>
      </c>
      <c r="I910" s="2" t="s">
        <v>18504</v>
      </c>
      <c r="J910" s="2" t="s">
        <v>2792</v>
      </c>
    </row>
    <row r="911" spans="1:10" ht="15" customHeight="1">
      <c r="A911" s="2" t="s">
        <v>214</v>
      </c>
      <c r="B911" s="2" t="s">
        <v>215</v>
      </c>
      <c r="C911" s="2" t="s">
        <v>316</v>
      </c>
      <c r="D911" s="2" t="s">
        <v>317</v>
      </c>
      <c r="E911" s="3">
        <v>15</v>
      </c>
      <c r="F911" s="3">
        <v>23</v>
      </c>
      <c r="G911" s="2" t="s">
        <v>751</v>
      </c>
      <c r="H911" s="2" t="s">
        <v>839</v>
      </c>
      <c r="I911" s="2" t="s">
        <v>18504</v>
      </c>
      <c r="J911" s="2" t="s">
        <v>2792</v>
      </c>
    </row>
    <row r="912" spans="1:10" ht="15" customHeight="1">
      <c r="A912" s="2" t="s">
        <v>214</v>
      </c>
      <c r="B912" s="2" t="s">
        <v>215</v>
      </c>
      <c r="C912" s="2" t="s">
        <v>303</v>
      </c>
      <c r="D912" s="2" t="s">
        <v>304</v>
      </c>
      <c r="E912" s="3">
        <v>15</v>
      </c>
      <c r="F912" s="3">
        <v>22</v>
      </c>
      <c r="G912" s="2" t="s">
        <v>751</v>
      </c>
      <c r="H912" s="2" t="s">
        <v>835</v>
      </c>
      <c r="I912" s="2" t="s">
        <v>18504</v>
      </c>
      <c r="J912" s="2" t="s">
        <v>2792</v>
      </c>
    </row>
    <row r="913" spans="1:10" ht="15" customHeight="1">
      <c r="A913" s="2" t="s">
        <v>214</v>
      </c>
      <c r="B913" s="2" t="s">
        <v>215</v>
      </c>
      <c r="C913" s="2" t="s">
        <v>294</v>
      </c>
      <c r="D913" s="2" t="s">
        <v>295</v>
      </c>
      <c r="E913" s="3">
        <v>15</v>
      </c>
      <c r="F913" s="3">
        <v>21</v>
      </c>
      <c r="G913" s="2" t="s">
        <v>751</v>
      </c>
      <c r="H913" s="2" t="s">
        <v>831</v>
      </c>
      <c r="I913" s="2" t="s">
        <v>18504</v>
      </c>
      <c r="J913" s="2" t="s">
        <v>2792</v>
      </c>
    </row>
    <row r="914" spans="1:10" ht="15" customHeight="1">
      <c r="A914" s="2" t="s">
        <v>214</v>
      </c>
      <c r="B914" s="2" t="s">
        <v>215</v>
      </c>
      <c r="C914" s="2" t="s">
        <v>281</v>
      </c>
      <c r="D914" s="2" t="s">
        <v>282</v>
      </c>
      <c r="E914" s="3">
        <v>15</v>
      </c>
      <c r="F914" s="3">
        <v>20</v>
      </c>
      <c r="G914" s="2" t="s">
        <v>751</v>
      </c>
      <c r="H914" s="2" t="s">
        <v>826</v>
      </c>
      <c r="I914" s="2" t="s">
        <v>18504</v>
      </c>
      <c r="J914" s="2" t="s">
        <v>2792</v>
      </c>
    </row>
    <row r="915" spans="1:10" ht="15" customHeight="1">
      <c r="A915" s="2" t="s">
        <v>214</v>
      </c>
      <c r="B915" s="2" t="s">
        <v>215</v>
      </c>
      <c r="C915" s="2" t="s">
        <v>268</v>
      </c>
      <c r="D915" s="2" t="s">
        <v>269</v>
      </c>
      <c r="E915" s="3">
        <v>15</v>
      </c>
      <c r="F915" s="3">
        <v>19</v>
      </c>
      <c r="G915" s="2" t="s">
        <v>751</v>
      </c>
      <c r="H915" s="2" t="s">
        <v>819</v>
      </c>
      <c r="I915" s="2" t="s">
        <v>18504</v>
      </c>
      <c r="J915" s="2" t="s">
        <v>2792</v>
      </c>
    </row>
    <row r="916" spans="1:10" ht="15" customHeight="1">
      <c r="A916" s="2" t="s">
        <v>214</v>
      </c>
      <c r="B916" s="2" t="s">
        <v>215</v>
      </c>
      <c r="C916" s="2" t="s">
        <v>203</v>
      </c>
      <c r="D916" s="2" t="s">
        <v>204</v>
      </c>
      <c r="E916" s="3">
        <v>15</v>
      </c>
      <c r="F916" s="3">
        <v>14</v>
      </c>
      <c r="G916" s="2" t="s">
        <v>751</v>
      </c>
      <c r="H916" s="2" t="s">
        <v>741</v>
      </c>
      <c r="I916" s="2" t="s">
        <v>18504</v>
      </c>
      <c r="J916" s="2" t="s">
        <v>2792</v>
      </c>
    </row>
    <row r="917" spans="1:10" ht="15" customHeight="1">
      <c r="A917" s="2" t="s">
        <v>214</v>
      </c>
      <c r="B917" s="2" t="s">
        <v>215</v>
      </c>
      <c r="C917" s="2" t="s">
        <v>98</v>
      </c>
      <c r="D917" s="2" t="s">
        <v>99</v>
      </c>
      <c r="E917" s="3">
        <v>15</v>
      </c>
      <c r="F917" s="3">
        <v>6</v>
      </c>
      <c r="G917" s="2" t="s">
        <v>751</v>
      </c>
      <c r="H917" s="2" t="s">
        <v>592</v>
      </c>
      <c r="I917" s="2" t="s">
        <v>18504</v>
      </c>
      <c r="J917" s="2" t="s">
        <v>2792</v>
      </c>
    </row>
    <row r="918" spans="1:10" ht="15" customHeight="1">
      <c r="A918" s="2" t="s">
        <v>214</v>
      </c>
      <c r="B918" s="2" t="s">
        <v>215</v>
      </c>
      <c r="C918" s="2" t="s">
        <v>192</v>
      </c>
      <c r="D918" s="2" t="s">
        <v>193</v>
      </c>
      <c r="E918" s="3">
        <v>15</v>
      </c>
      <c r="F918" s="3">
        <v>13</v>
      </c>
      <c r="G918" s="2" t="s">
        <v>751</v>
      </c>
      <c r="H918" s="2" t="s">
        <v>731</v>
      </c>
      <c r="I918" s="2" t="s">
        <v>18504</v>
      </c>
      <c r="J918" s="2" t="s">
        <v>2792</v>
      </c>
    </row>
    <row r="919" spans="1:10" ht="15" customHeight="1">
      <c r="A919" s="2" t="s">
        <v>214</v>
      </c>
      <c r="B919" s="2" t="s">
        <v>215</v>
      </c>
      <c r="C919" s="2" t="s">
        <v>165</v>
      </c>
      <c r="D919" s="2" t="s">
        <v>166</v>
      </c>
      <c r="E919" s="3">
        <v>15</v>
      </c>
      <c r="F919" s="3">
        <v>11</v>
      </c>
      <c r="G919" s="2" t="s">
        <v>751</v>
      </c>
      <c r="H919" s="2" t="s">
        <v>693</v>
      </c>
      <c r="I919" s="2" t="s">
        <v>18504</v>
      </c>
      <c r="J919" s="2" t="s">
        <v>2792</v>
      </c>
    </row>
    <row r="920" spans="1:10" ht="15" customHeight="1">
      <c r="A920" s="2" t="s">
        <v>214</v>
      </c>
      <c r="B920" s="2" t="s">
        <v>215</v>
      </c>
      <c r="C920" s="2" t="s">
        <v>136</v>
      </c>
      <c r="D920" s="2" t="s">
        <v>137</v>
      </c>
      <c r="E920" s="3">
        <v>15</v>
      </c>
      <c r="F920" s="3">
        <v>9</v>
      </c>
      <c r="G920" s="2" t="s">
        <v>751</v>
      </c>
      <c r="H920" s="2" t="s">
        <v>659</v>
      </c>
      <c r="I920" s="2" t="s">
        <v>18504</v>
      </c>
      <c r="J920" s="2" t="s">
        <v>2792</v>
      </c>
    </row>
    <row r="921" spans="1:10" ht="15" customHeight="1">
      <c r="A921" s="2" t="s">
        <v>214</v>
      </c>
      <c r="B921" s="2" t="s">
        <v>215</v>
      </c>
      <c r="C921" s="2" t="s">
        <v>123</v>
      </c>
      <c r="D921" s="2" t="s">
        <v>124</v>
      </c>
      <c r="E921" s="3">
        <v>15</v>
      </c>
      <c r="F921" s="3">
        <v>8</v>
      </c>
      <c r="G921" s="2" t="s">
        <v>751</v>
      </c>
      <c r="H921" s="2" t="s">
        <v>632</v>
      </c>
      <c r="I921" s="2" t="s">
        <v>18504</v>
      </c>
      <c r="J921" s="2" t="s">
        <v>2792</v>
      </c>
    </row>
    <row r="922" spans="1:10" ht="15" customHeight="1">
      <c r="A922" s="2" t="s">
        <v>342</v>
      </c>
      <c r="B922" s="2" t="s">
        <v>343</v>
      </c>
      <c r="C922" s="2" t="s">
        <v>228</v>
      </c>
      <c r="D922" s="2" t="s">
        <v>229</v>
      </c>
      <c r="E922" s="3">
        <v>25</v>
      </c>
      <c r="F922" s="3">
        <v>16</v>
      </c>
      <c r="G922" s="2" t="s">
        <v>859</v>
      </c>
      <c r="H922" s="2" t="s">
        <v>759</v>
      </c>
      <c r="I922" s="2" t="s">
        <v>18504</v>
      </c>
      <c r="J922" s="2" t="s">
        <v>2868</v>
      </c>
    </row>
    <row r="923" spans="1:10" ht="15" customHeight="1">
      <c r="A923" s="2" t="s">
        <v>342</v>
      </c>
      <c r="B923" s="2" t="s">
        <v>343</v>
      </c>
      <c r="C923" s="2" t="s">
        <v>214</v>
      </c>
      <c r="D923" s="2" t="s">
        <v>215</v>
      </c>
      <c r="E923" s="3">
        <v>25</v>
      </c>
      <c r="F923" s="3">
        <v>15</v>
      </c>
      <c r="G923" s="2" t="s">
        <v>859</v>
      </c>
      <c r="H923" s="2" t="s">
        <v>751</v>
      </c>
      <c r="I923" s="2" t="s">
        <v>18504</v>
      </c>
      <c r="J923" s="2" t="s">
        <v>2868</v>
      </c>
    </row>
    <row r="924" spans="1:10" ht="15" customHeight="1">
      <c r="A924" s="2" t="s">
        <v>342</v>
      </c>
      <c r="B924" s="2" t="s">
        <v>343</v>
      </c>
      <c r="C924" s="2" t="s">
        <v>203</v>
      </c>
      <c r="D924" s="2" t="s">
        <v>204</v>
      </c>
      <c r="E924" s="3">
        <v>25</v>
      </c>
      <c r="F924" s="3">
        <v>14</v>
      </c>
      <c r="G924" s="2" t="s">
        <v>859</v>
      </c>
      <c r="H924" s="2" t="s">
        <v>741</v>
      </c>
      <c r="I924" s="2" t="s">
        <v>18504</v>
      </c>
      <c r="J924" s="2" t="s">
        <v>2868</v>
      </c>
    </row>
    <row r="925" spans="1:10" ht="15" customHeight="1">
      <c r="A925" s="2" t="s">
        <v>342</v>
      </c>
      <c r="B925" s="2" t="s">
        <v>343</v>
      </c>
      <c r="C925" s="2" t="s">
        <v>192</v>
      </c>
      <c r="D925" s="2" t="s">
        <v>193</v>
      </c>
      <c r="E925" s="3">
        <v>25</v>
      </c>
      <c r="F925" s="3">
        <v>13</v>
      </c>
      <c r="G925" s="2" t="s">
        <v>859</v>
      </c>
      <c r="H925" s="2" t="s">
        <v>731</v>
      </c>
      <c r="I925" s="2" t="s">
        <v>18504</v>
      </c>
      <c r="J925" s="2" t="s">
        <v>2868</v>
      </c>
    </row>
    <row r="926" spans="1:10" ht="15" customHeight="1">
      <c r="A926" s="2" t="s">
        <v>342</v>
      </c>
      <c r="B926" s="2" t="s">
        <v>343</v>
      </c>
      <c r="C926" s="2" t="s">
        <v>176</v>
      </c>
      <c r="D926" s="2" t="s">
        <v>177</v>
      </c>
      <c r="E926" s="3">
        <v>25</v>
      </c>
      <c r="F926" s="3">
        <v>12</v>
      </c>
      <c r="G926" s="2" t="s">
        <v>859</v>
      </c>
      <c r="H926" s="2" t="s">
        <v>706</v>
      </c>
      <c r="I926" s="2" t="s">
        <v>18504</v>
      </c>
      <c r="J926" s="2" t="s">
        <v>2868</v>
      </c>
    </row>
    <row r="927" spans="1:10" ht="15" customHeight="1">
      <c r="A927" s="2" t="s">
        <v>214</v>
      </c>
      <c r="B927" s="2" t="s">
        <v>215</v>
      </c>
      <c r="C927" s="2" t="s">
        <v>176</v>
      </c>
      <c r="D927" s="2" t="s">
        <v>177</v>
      </c>
      <c r="E927" s="3">
        <v>15</v>
      </c>
      <c r="F927" s="3">
        <v>12</v>
      </c>
      <c r="G927" s="2" t="s">
        <v>751</v>
      </c>
      <c r="H927" s="2" t="s">
        <v>706</v>
      </c>
      <c r="I927" s="2" t="s">
        <v>18504</v>
      </c>
      <c r="J927" s="2" t="s">
        <v>2792</v>
      </c>
    </row>
    <row r="928" spans="1:10" ht="15" customHeight="1">
      <c r="A928" s="2" t="s">
        <v>214</v>
      </c>
      <c r="B928" s="2" t="s">
        <v>215</v>
      </c>
      <c r="C928" s="2" t="s">
        <v>24</v>
      </c>
      <c r="D928" s="2" t="s">
        <v>25</v>
      </c>
      <c r="E928" s="3">
        <v>15</v>
      </c>
      <c r="F928" s="3">
        <v>1</v>
      </c>
      <c r="G928" s="2" t="s">
        <v>751</v>
      </c>
      <c r="H928" s="2" t="s">
        <v>504</v>
      </c>
      <c r="I928" s="2" t="s">
        <v>18504</v>
      </c>
      <c r="J928" s="2" t="s">
        <v>2809</v>
      </c>
    </row>
    <row r="929" spans="1:10" ht="15" customHeight="1">
      <c r="A929" s="2" t="s">
        <v>294</v>
      </c>
      <c r="B929" s="2" t="s">
        <v>295</v>
      </c>
      <c r="C929" s="2" t="s">
        <v>342</v>
      </c>
      <c r="D929" s="2" t="s">
        <v>343</v>
      </c>
      <c r="E929" s="3">
        <v>21</v>
      </c>
      <c r="F929" s="3">
        <v>25</v>
      </c>
      <c r="G929" s="2" t="s">
        <v>831</v>
      </c>
      <c r="H929" s="2" t="s">
        <v>859</v>
      </c>
      <c r="I929" s="2" t="s">
        <v>18504</v>
      </c>
      <c r="J929" s="2" t="s">
        <v>2792</v>
      </c>
    </row>
    <row r="930" spans="1:10" ht="15" customHeight="1">
      <c r="A930" s="2" t="s">
        <v>214</v>
      </c>
      <c r="B930" s="2" t="s">
        <v>215</v>
      </c>
      <c r="C930" s="2" t="s">
        <v>70</v>
      </c>
      <c r="D930" s="2" t="s">
        <v>71</v>
      </c>
      <c r="E930" s="3">
        <v>15</v>
      </c>
      <c r="F930" s="3">
        <v>4</v>
      </c>
      <c r="G930" s="2" t="s">
        <v>751</v>
      </c>
      <c r="H930" s="2" t="s">
        <v>562</v>
      </c>
      <c r="I930" s="2" t="s">
        <v>18504</v>
      </c>
      <c r="J930" s="2" t="s">
        <v>2868</v>
      </c>
    </row>
    <row r="931" spans="1:10" ht="15" customHeight="1">
      <c r="A931" s="2" t="s">
        <v>41</v>
      </c>
      <c r="B931" s="2" t="s">
        <v>42</v>
      </c>
      <c r="C931" s="2" t="s">
        <v>176</v>
      </c>
      <c r="D931" s="2" t="s">
        <v>177</v>
      </c>
      <c r="E931" s="3">
        <v>2</v>
      </c>
      <c r="F931" s="3">
        <v>12</v>
      </c>
      <c r="G931" s="2" t="s">
        <v>540</v>
      </c>
      <c r="H931" s="2" t="s">
        <v>706</v>
      </c>
      <c r="I931" s="2" t="s">
        <v>18504</v>
      </c>
      <c r="J931" s="2" t="s">
        <v>2923</v>
      </c>
    </row>
    <row r="932" spans="1:10" ht="15" customHeight="1">
      <c r="A932" s="2" t="s">
        <v>41</v>
      </c>
      <c r="B932" s="2" t="s">
        <v>42</v>
      </c>
      <c r="C932" s="2" t="s">
        <v>203</v>
      </c>
      <c r="D932" s="2" t="s">
        <v>204</v>
      </c>
      <c r="E932" s="3">
        <v>2</v>
      </c>
      <c r="F932" s="3">
        <v>14</v>
      </c>
      <c r="G932" s="2" t="s">
        <v>540</v>
      </c>
      <c r="H932" s="2" t="s">
        <v>741</v>
      </c>
      <c r="I932" s="2" t="s">
        <v>18504</v>
      </c>
      <c r="J932" s="2" t="s">
        <v>2923</v>
      </c>
    </row>
    <row r="933" spans="1:10" ht="15" customHeight="1">
      <c r="A933" s="2" t="s">
        <v>41</v>
      </c>
      <c r="B933" s="2" t="s">
        <v>42</v>
      </c>
      <c r="C933" s="2" t="s">
        <v>281</v>
      </c>
      <c r="D933" s="2" t="s">
        <v>282</v>
      </c>
      <c r="E933" s="3">
        <v>2</v>
      </c>
      <c r="F933" s="3">
        <v>20</v>
      </c>
      <c r="G933" s="2" t="s">
        <v>540</v>
      </c>
      <c r="H933" s="2" t="s">
        <v>826</v>
      </c>
      <c r="I933" s="2" t="s">
        <v>18504</v>
      </c>
      <c r="J933" s="2" t="s">
        <v>2923</v>
      </c>
    </row>
    <row r="934" spans="1:10" ht="15" customHeight="1">
      <c r="A934" s="2" t="s">
        <v>41</v>
      </c>
      <c r="B934" s="2" t="s">
        <v>42</v>
      </c>
      <c r="C934" s="2" t="s">
        <v>303</v>
      </c>
      <c r="D934" s="2" t="s">
        <v>304</v>
      </c>
      <c r="E934" s="3">
        <v>2</v>
      </c>
      <c r="F934" s="3">
        <v>22</v>
      </c>
      <c r="G934" s="2" t="s">
        <v>540</v>
      </c>
      <c r="H934" s="2" t="s">
        <v>835</v>
      </c>
      <c r="I934" s="2" t="s">
        <v>18504</v>
      </c>
      <c r="J934" s="2" t="s">
        <v>2923</v>
      </c>
    </row>
    <row r="935" spans="1:10" ht="15" customHeight="1">
      <c r="A935" s="2" t="s">
        <v>41</v>
      </c>
      <c r="B935" s="2" t="s">
        <v>42</v>
      </c>
      <c r="C935" s="2" t="s">
        <v>98</v>
      </c>
      <c r="D935" s="2" t="s">
        <v>99</v>
      </c>
      <c r="E935" s="3">
        <v>2</v>
      </c>
      <c r="F935" s="3">
        <v>6</v>
      </c>
      <c r="G935" s="2" t="s">
        <v>540</v>
      </c>
      <c r="H935" s="2" t="s">
        <v>592</v>
      </c>
      <c r="I935" s="2" t="s">
        <v>18504</v>
      </c>
      <c r="J935" s="2" t="s">
        <v>2938</v>
      </c>
    </row>
    <row r="936" spans="1:10" ht="15" customHeight="1">
      <c r="A936" s="2" t="s">
        <v>41</v>
      </c>
      <c r="B936" s="2" t="s">
        <v>42</v>
      </c>
      <c r="C936" s="2" t="s">
        <v>56</v>
      </c>
      <c r="D936" s="2" t="s">
        <v>57</v>
      </c>
      <c r="E936" s="3">
        <v>2</v>
      </c>
      <c r="F936" s="3">
        <v>3</v>
      </c>
      <c r="G936" s="2" t="s">
        <v>540</v>
      </c>
      <c r="H936" s="2" t="s">
        <v>556</v>
      </c>
      <c r="I936" s="2" t="s">
        <v>18504</v>
      </c>
      <c r="J936" s="2" t="s">
        <v>2950</v>
      </c>
    </row>
    <row r="937" spans="1:10" ht="15" customHeight="1">
      <c r="A937" s="2" t="s">
        <v>41</v>
      </c>
      <c r="B937" s="2" t="s">
        <v>42</v>
      </c>
      <c r="C937" s="2" t="s">
        <v>56</v>
      </c>
      <c r="D937" s="2" t="s">
        <v>57</v>
      </c>
      <c r="E937" s="3">
        <v>2</v>
      </c>
      <c r="F937" s="3">
        <v>3</v>
      </c>
      <c r="G937" s="2" t="s">
        <v>540</v>
      </c>
      <c r="H937" s="2" t="s">
        <v>556</v>
      </c>
      <c r="I937" s="2" t="s">
        <v>18504</v>
      </c>
      <c r="J937" s="2" t="s">
        <v>2959</v>
      </c>
    </row>
    <row r="938" spans="1:10" ht="15" customHeight="1">
      <c r="A938" s="2" t="s">
        <v>41</v>
      </c>
      <c r="B938" s="2" t="s">
        <v>42</v>
      </c>
      <c r="C938" s="2" t="s">
        <v>98</v>
      </c>
      <c r="D938" s="2" t="s">
        <v>99</v>
      </c>
      <c r="E938" s="3">
        <v>2</v>
      </c>
      <c r="F938" s="3">
        <v>6</v>
      </c>
      <c r="G938" s="2" t="s">
        <v>540</v>
      </c>
      <c r="H938" s="2" t="s">
        <v>592</v>
      </c>
      <c r="I938" s="2" t="s">
        <v>18504</v>
      </c>
      <c r="J938" s="2" t="s">
        <v>2959</v>
      </c>
    </row>
    <row r="939" spans="1:10" ht="15" customHeight="1">
      <c r="A939" s="2" t="s">
        <v>41</v>
      </c>
      <c r="B939" s="2" t="s">
        <v>42</v>
      </c>
      <c r="C939" s="2" t="s">
        <v>24</v>
      </c>
      <c r="D939" s="2" t="s">
        <v>25</v>
      </c>
      <c r="E939" s="3">
        <v>2</v>
      </c>
      <c r="F939" s="3">
        <v>1</v>
      </c>
      <c r="G939" s="2" t="s">
        <v>540</v>
      </c>
      <c r="H939" s="2" t="s">
        <v>504</v>
      </c>
      <c r="I939" s="2" t="s">
        <v>18504</v>
      </c>
      <c r="J939" s="2" t="s">
        <v>2843</v>
      </c>
    </row>
    <row r="940" spans="1:10" ht="15" customHeight="1">
      <c r="A940" s="2" t="s">
        <v>41</v>
      </c>
      <c r="B940" s="2" t="s">
        <v>42</v>
      </c>
      <c r="C940" s="2" t="s">
        <v>112</v>
      </c>
      <c r="D940" s="2" t="s">
        <v>113</v>
      </c>
      <c r="E940" s="3">
        <v>2</v>
      </c>
      <c r="F940" s="3">
        <v>7</v>
      </c>
      <c r="G940" s="2" t="s">
        <v>540</v>
      </c>
      <c r="H940" s="2" t="s">
        <v>604</v>
      </c>
      <c r="I940" s="2" t="s">
        <v>18504</v>
      </c>
      <c r="J940" s="2" t="s">
        <v>2843</v>
      </c>
    </row>
    <row r="941" spans="1:10" ht="15" customHeight="1">
      <c r="A941" s="2" t="s">
        <v>41</v>
      </c>
      <c r="B941" s="2" t="s">
        <v>42</v>
      </c>
      <c r="C941" s="2" t="s">
        <v>165</v>
      </c>
      <c r="D941" s="2" t="s">
        <v>166</v>
      </c>
      <c r="E941" s="3">
        <v>2</v>
      </c>
      <c r="F941" s="3">
        <v>11</v>
      </c>
      <c r="G941" s="2" t="s">
        <v>540</v>
      </c>
      <c r="H941" s="2" t="s">
        <v>693</v>
      </c>
      <c r="I941" s="2" t="s">
        <v>18504</v>
      </c>
      <c r="J941" s="2" t="s">
        <v>2923</v>
      </c>
    </row>
    <row r="942" spans="1:10" ht="15" customHeight="1">
      <c r="A942" s="2" t="s">
        <v>41</v>
      </c>
      <c r="B942" s="2" t="s">
        <v>42</v>
      </c>
      <c r="C942" s="2" t="s">
        <v>123</v>
      </c>
      <c r="D942" s="2" t="s">
        <v>124</v>
      </c>
      <c r="E942" s="3">
        <v>2</v>
      </c>
      <c r="F942" s="3">
        <v>8</v>
      </c>
      <c r="G942" s="2" t="s">
        <v>540</v>
      </c>
      <c r="H942" s="2" t="s">
        <v>632</v>
      </c>
      <c r="I942" s="2" t="s">
        <v>18504</v>
      </c>
      <c r="J942" s="2" t="s">
        <v>2843</v>
      </c>
    </row>
    <row r="943" spans="1:10" ht="15" customHeight="1">
      <c r="A943" s="2" t="s">
        <v>41</v>
      </c>
      <c r="B943" s="2" t="s">
        <v>42</v>
      </c>
      <c r="C943" s="2" t="s">
        <v>151</v>
      </c>
      <c r="D943" s="2" t="s">
        <v>152</v>
      </c>
      <c r="E943" s="3">
        <v>2</v>
      </c>
      <c r="F943" s="3">
        <v>10</v>
      </c>
      <c r="G943" s="2" t="s">
        <v>540</v>
      </c>
      <c r="H943" s="2" t="s">
        <v>683</v>
      </c>
      <c r="I943" s="2" t="s">
        <v>18504</v>
      </c>
      <c r="J943" s="2" t="s">
        <v>2843</v>
      </c>
    </row>
    <row r="944" spans="1:10" ht="15" customHeight="1">
      <c r="A944" s="2" t="s">
        <v>41</v>
      </c>
      <c r="B944" s="2" t="s">
        <v>42</v>
      </c>
      <c r="C944" s="2" t="s">
        <v>165</v>
      </c>
      <c r="D944" s="2" t="s">
        <v>166</v>
      </c>
      <c r="E944" s="3">
        <v>2</v>
      </c>
      <c r="F944" s="3">
        <v>11</v>
      </c>
      <c r="G944" s="2" t="s">
        <v>540</v>
      </c>
      <c r="H944" s="2" t="s">
        <v>693</v>
      </c>
      <c r="I944" s="2" t="s">
        <v>18504</v>
      </c>
      <c r="J944" s="2" t="s">
        <v>2843</v>
      </c>
    </row>
    <row r="945" spans="1:10" ht="15" customHeight="1">
      <c r="A945" s="2" t="s">
        <v>41</v>
      </c>
      <c r="B945" s="2" t="s">
        <v>42</v>
      </c>
      <c r="C945" s="2" t="s">
        <v>176</v>
      </c>
      <c r="D945" s="2" t="s">
        <v>177</v>
      </c>
      <c r="E945" s="3">
        <v>2</v>
      </c>
      <c r="F945" s="3">
        <v>12</v>
      </c>
      <c r="G945" s="2" t="s">
        <v>540</v>
      </c>
      <c r="H945" s="2" t="s">
        <v>706</v>
      </c>
      <c r="I945" s="2" t="s">
        <v>18504</v>
      </c>
      <c r="J945" s="2" t="s">
        <v>2843</v>
      </c>
    </row>
    <row r="946" spans="1:10" ht="15" customHeight="1">
      <c r="A946" s="2" t="s">
        <v>41</v>
      </c>
      <c r="B946" s="2" t="s">
        <v>42</v>
      </c>
      <c r="C946" s="2" t="s">
        <v>254</v>
      </c>
      <c r="D946" s="2" t="s">
        <v>255</v>
      </c>
      <c r="E946" s="3">
        <v>2</v>
      </c>
      <c r="F946" s="3">
        <v>18</v>
      </c>
      <c r="G946" s="2" t="s">
        <v>540</v>
      </c>
      <c r="H946" s="2" t="s">
        <v>800</v>
      </c>
      <c r="I946" s="2" t="s">
        <v>18504</v>
      </c>
      <c r="J946" s="2" t="s">
        <v>2843</v>
      </c>
    </row>
    <row r="947" spans="1:10" ht="15" customHeight="1">
      <c r="A947" s="2" t="s">
        <v>41</v>
      </c>
      <c r="B947" s="2" t="s">
        <v>42</v>
      </c>
      <c r="C947" s="2" t="s">
        <v>316</v>
      </c>
      <c r="D947" s="2" t="s">
        <v>317</v>
      </c>
      <c r="E947" s="3">
        <v>2</v>
      </c>
      <c r="F947" s="3">
        <v>23</v>
      </c>
      <c r="G947" s="2" t="s">
        <v>540</v>
      </c>
      <c r="H947" s="2" t="s">
        <v>839</v>
      </c>
      <c r="I947" s="2" t="s">
        <v>18504</v>
      </c>
      <c r="J947" s="2" t="s">
        <v>2843</v>
      </c>
    </row>
    <row r="948" spans="1:10" ht="15" customHeight="1">
      <c r="A948" s="2" t="s">
        <v>41</v>
      </c>
      <c r="B948" s="2" t="s">
        <v>42</v>
      </c>
      <c r="C948" s="2" t="s">
        <v>351</v>
      </c>
      <c r="D948" s="2" t="s">
        <v>352</v>
      </c>
      <c r="E948" s="3">
        <v>2</v>
      </c>
      <c r="F948" s="3">
        <v>26</v>
      </c>
      <c r="G948" s="2" t="s">
        <v>540</v>
      </c>
      <c r="H948" s="2" t="s">
        <v>861</v>
      </c>
      <c r="I948" s="2" t="s">
        <v>18504</v>
      </c>
      <c r="J948" s="2" t="s">
        <v>2843</v>
      </c>
    </row>
    <row r="949" spans="1:10" ht="15" customHeight="1">
      <c r="A949" s="2" t="s">
        <v>41</v>
      </c>
      <c r="B949" s="2" t="s">
        <v>42</v>
      </c>
      <c r="C949" s="2" t="s">
        <v>466</v>
      </c>
      <c r="D949" s="2" t="s">
        <v>467</v>
      </c>
      <c r="E949" s="3">
        <v>2</v>
      </c>
      <c r="F949" s="3">
        <v>36</v>
      </c>
      <c r="G949" s="2" t="s">
        <v>540</v>
      </c>
      <c r="H949" s="2" t="s">
        <v>1178</v>
      </c>
      <c r="I949" s="2" t="s">
        <v>18504</v>
      </c>
      <c r="J949" s="2" t="s">
        <v>2843</v>
      </c>
    </row>
    <row r="950" spans="1:10" ht="15" customHeight="1">
      <c r="A950" s="2" t="s">
        <v>441</v>
      </c>
      <c r="B950" s="2" t="s">
        <v>442</v>
      </c>
      <c r="C950" s="2" t="s">
        <v>98</v>
      </c>
      <c r="D950" s="2" t="s">
        <v>99</v>
      </c>
      <c r="E950" s="3">
        <v>34</v>
      </c>
      <c r="F950" s="3">
        <v>6</v>
      </c>
      <c r="G950" s="2" t="s">
        <v>949</v>
      </c>
      <c r="H950" s="2" t="s">
        <v>592</v>
      </c>
      <c r="I950" s="2" t="s">
        <v>18504</v>
      </c>
      <c r="J950" s="2" t="s">
        <v>3285</v>
      </c>
    </row>
    <row r="951" spans="1:10" ht="15" customHeight="1">
      <c r="A951" s="2" t="s">
        <v>441</v>
      </c>
      <c r="B951" s="2" t="s">
        <v>442</v>
      </c>
      <c r="C951" s="2" t="s">
        <v>41</v>
      </c>
      <c r="D951" s="2" t="s">
        <v>42</v>
      </c>
      <c r="E951" s="3">
        <v>34</v>
      </c>
      <c r="F951" s="3">
        <v>2</v>
      </c>
      <c r="G951" s="2" t="s">
        <v>949</v>
      </c>
      <c r="H951" s="2" t="s">
        <v>540</v>
      </c>
      <c r="I951" s="2" t="s">
        <v>18504</v>
      </c>
      <c r="J951" s="2" t="s">
        <v>2887</v>
      </c>
    </row>
    <row r="952" spans="1:10" ht="15" customHeight="1">
      <c r="A952" s="2" t="s">
        <v>441</v>
      </c>
      <c r="B952" s="2" t="s">
        <v>442</v>
      </c>
      <c r="C952" s="2" t="s">
        <v>56</v>
      </c>
      <c r="D952" s="2" t="s">
        <v>57</v>
      </c>
      <c r="E952" s="3">
        <v>34</v>
      </c>
      <c r="F952" s="3">
        <v>3</v>
      </c>
      <c r="G952" s="2" t="s">
        <v>949</v>
      </c>
      <c r="H952" s="2" t="s">
        <v>556</v>
      </c>
      <c r="I952" s="2" t="s">
        <v>18504</v>
      </c>
      <c r="J952" s="2" t="s">
        <v>2887</v>
      </c>
    </row>
    <row r="953" spans="1:10" ht="15" customHeight="1">
      <c r="A953" s="2" t="s">
        <v>41</v>
      </c>
      <c r="B953" s="2" t="s">
        <v>42</v>
      </c>
      <c r="C953" s="2" t="s">
        <v>136</v>
      </c>
      <c r="D953" s="2" t="s">
        <v>137</v>
      </c>
      <c r="E953" s="3">
        <v>2</v>
      </c>
      <c r="F953" s="3">
        <v>9</v>
      </c>
      <c r="G953" s="2" t="s">
        <v>540</v>
      </c>
      <c r="H953" s="2" t="s">
        <v>659</v>
      </c>
      <c r="I953" s="2" t="s">
        <v>18504</v>
      </c>
      <c r="J953" s="2" t="s">
        <v>2843</v>
      </c>
    </row>
    <row r="954" spans="1:10" ht="15" customHeight="1">
      <c r="A954" s="2" t="s">
        <v>41</v>
      </c>
      <c r="B954" s="2" t="s">
        <v>42</v>
      </c>
      <c r="C954" s="2" t="s">
        <v>136</v>
      </c>
      <c r="D954" s="2" t="s">
        <v>137</v>
      </c>
      <c r="E954" s="3">
        <v>2</v>
      </c>
      <c r="F954" s="3">
        <v>9</v>
      </c>
      <c r="G954" s="2" t="s">
        <v>540</v>
      </c>
      <c r="H954" s="2" t="s">
        <v>659</v>
      </c>
      <c r="I954" s="2" t="s">
        <v>18504</v>
      </c>
      <c r="J954" s="2" t="s">
        <v>2923</v>
      </c>
    </row>
    <row r="955" spans="1:10" ht="15" customHeight="1">
      <c r="A955" s="2" t="s">
        <v>41</v>
      </c>
      <c r="B955" s="2" t="s">
        <v>42</v>
      </c>
      <c r="C955" s="2" t="s">
        <v>123</v>
      </c>
      <c r="D955" s="2" t="s">
        <v>124</v>
      </c>
      <c r="E955" s="3">
        <v>2</v>
      </c>
      <c r="F955" s="3">
        <v>8</v>
      </c>
      <c r="G955" s="2" t="s">
        <v>540</v>
      </c>
      <c r="H955" s="2" t="s">
        <v>632</v>
      </c>
      <c r="I955" s="2" t="s">
        <v>18504</v>
      </c>
      <c r="J955" s="2" t="s">
        <v>2923</v>
      </c>
    </row>
    <row r="956" spans="1:10" ht="15" customHeight="1">
      <c r="A956" s="2" t="s">
        <v>41</v>
      </c>
      <c r="B956" s="2" t="s">
        <v>42</v>
      </c>
      <c r="C956" s="2" t="s">
        <v>112</v>
      </c>
      <c r="D956" s="2" t="s">
        <v>113</v>
      </c>
      <c r="E956" s="3">
        <v>2</v>
      </c>
      <c r="F956" s="3">
        <v>7</v>
      </c>
      <c r="G956" s="2" t="s">
        <v>540</v>
      </c>
      <c r="H956" s="2" t="s">
        <v>604</v>
      </c>
      <c r="I956" s="2" t="s">
        <v>18504</v>
      </c>
      <c r="J956" s="2" t="s">
        <v>2923</v>
      </c>
    </row>
    <row r="957" spans="1:10" ht="15" customHeight="1">
      <c r="A957" s="2" t="s">
        <v>203</v>
      </c>
      <c r="B957" s="2" t="s">
        <v>204</v>
      </c>
      <c r="C957" s="2" t="s">
        <v>176</v>
      </c>
      <c r="D957" s="2" t="s">
        <v>177</v>
      </c>
      <c r="E957" s="3">
        <v>14</v>
      </c>
      <c r="F957" s="3">
        <v>12</v>
      </c>
      <c r="G957" s="2" t="s">
        <v>741</v>
      </c>
      <c r="H957" s="2" t="s">
        <v>706</v>
      </c>
      <c r="I957" s="2" t="s">
        <v>18504</v>
      </c>
      <c r="J957" s="2" t="s">
        <v>2868</v>
      </c>
    </row>
    <row r="958" spans="1:10" ht="15" customHeight="1">
      <c r="A958" s="2" t="s">
        <v>203</v>
      </c>
      <c r="B958" s="2" t="s">
        <v>204</v>
      </c>
      <c r="C958" s="2" t="s">
        <v>165</v>
      </c>
      <c r="D958" s="2" t="s">
        <v>166</v>
      </c>
      <c r="E958" s="3">
        <v>14</v>
      </c>
      <c r="F958" s="3">
        <v>11</v>
      </c>
      <c r="G958" s="2" t="s">
        <v>741</v>
      </c>
      <c r="H958" s="2" t="s">
        <v>693</v>
      </c>
      <c r="I958" s="2" t="s">
        <v>18504</v>
      </c>
      <c r="J958" s="2" t="s">
        <v>2868</v>
      </c>
    </row>
    <row r="959" spans="1:10" ht="15" customHeight="1">
      <c r="A959" s="2" t="s">
        <v>203</v>
      </c>
      <c r="B959" s="2" t="s">
        <v>204</v>
      </c>
      <c r="C959" s="2" t="s">
        <v>136</v>
      </c>
      <c r="D959" s="2" t="s">
        <v>137</v>
      </c>
      <c r="E959" s="3">
        <v>14</v>
      </c>
      <c r="F959" s="3">
        <v>9</v>
      </c>
      <c r="G959" s="2" t="s">
        <v>741</v>
      </c>
      <c r="H959" s="2" t="s">
        <v>659</v>
      </c>
      <c r="I959" s="2" t="s">
        <v>18504</v>
      </c>
      <c r="J959" s="2" t="s">
        <v>2868</v>
      </c>
    </row>
    <row r="960" spans="1:10" ht="15" customHeight="1">
      <c r="A960" s="2" t="s">
        <v>203</v>
      </c>
      <c r="B960" s="2" t="s">
        <v>204</v>
      </c>
      <c r="C960" s="2" t="s">
        <v>98</v>
      </c>
      <c r="D960" s="2" t="s">
        <v>99</v>
      </c>
      <c r="E960" s="3">
        <v>14</v>
      </c>
      <c r="F960" s="3">
        <v>6</v>
      </c>
      <c r="G960" s="2" t="s">
        <v>741</v>
      </c>
      <c r="H960" s="2" t="s">
        <v>592</v>
      </c>
      <c r="I960" s="2" t="s">
        <v>18504</v>
      </c>
      <c r="J960" s="2" t="s">
        <v>2868</v>
      </c>
    </row>
    <row r="961" spans="1:10" ht="15" customHeight="1">
      <c r="A961" s="2" t="s">
        <v>203</v>
      </c>
      <c r="B961" s="2" t="s">
        <v>204</v>
      </c>
      <c r="C961" s="2" t="s">
        <v>84</v>
      </c>
      <c r="D961" s="2" t="s">
        <v>85</v>
      </c>
      <c r="E961" s="3">
        <v>14</v>
      </c>
      <c r="F961" s="3">
        <v>5</v>
      </c>
      <c r="G961" s="2" t="s">
        <v>741</v>
      </c>
      <c r="H961" s="2" t="s">
        <v>580</v>
      </c>
      <c r="I961" s="2" t="s">
        <v>18504</v>
      </c>
      <c r="J961" s="2" t="s">
        <v>2868</v>
      </c>
    </row>
    <row r="962" spans="1:10" ht="15" customHeight="1">
      <c r="A962" s="2" t="s">
        <v>203</v>
      </c>
      <c r="B962" s="2" t="s">
        <v>204</v>
      </c>
      <c r="C962" s="2" t="s">
        <v>70</v>
      </c>
      <c r="D962" s="2" t="s">
        <v>71</v>
      </c>
      <c r="E962" s="3">
        <v>14</v>
      </c>
      <c r="F962" s="3">
        <v>4</v>
      </c>
      <c r="G962" s="2" t="s">
        <v>741</v>
      </c>
      <c r="H962" s="2" t="s">
        <v>562</v>
      </c>
      <c r="I962" s="2" t="s">
        <v>18504</v>
      </c>
      <c r="J962" s="2" t="s">
        <v>2868</v>
      </c>
    </row>
    <row r="963" spans="1:10" ht="15" customHeight="1">
      <c r="A963" s="2" t="s">
        <v>203</v>
      </c>
      <c r="B963" s="2" t="s">
        <v>204</v>
      </c>
      <c r="C963" s="2" t="s">
        <v>56</v>
      </c>
      <c r="D963" s="2" t="s">
        <v>57</v>
      </c>
      <c r="E963" s="3">
        <v>14</v>
      </c>
      <c r="F963" s="3">
        <v>3</v>
      </c>
      <c r="G963" s="2" t="s">
        <v>741</v>
      </c>
      <c r="H963" s="2" t="s">
        <v>556</v>
      </c>
      <c r="I963" s="2" t="s">
        <v>18504</v>
      </c>
      <c r="J963" s="2" t="s">
        <v>2868</v>
      </c>
    </row>
    <row r="964" spans="1:10" ht="15" customHeight="1">
      <c r="A964" s="2" t="s">
        <v>203</v>
      </c>
      <c r="B964" s="2" t="s">
        <v>204</v>
      </c>
      <c r="C964" s="2" t="s">
        <v>41</v>
      </c>
      <c r="D964" s="2" t="s">
        <v>42</v>
      </c>
      <c r="E964" s="3">
        <v>14</v>
      </c>
      <c r="F964" s="3">
        <v>2</v>
      </c>
      <c r="G964" s="2" t="s">
        <v>741</v>
      </c>
      <c r="H964" s="2" t="s">
        <v>540</v>
      </c>
      <c r="I964" s="2" t="s">
        <v>18504</v>
      </c>
      <c r="J964" s="2" t="s">
        <v>2868</v>
      </c>
    </row>
    <row r="965" spans="1:10" ht="15" customHeight="1">
      <c r="A965" s="2" t="s">
        <v>203</v>
      </c>
      <c r="B965" s="2" t="s">
        <v>204</v>
      </c>
      <c r="C965" s="2" t="s">
        <v>98</v>
      </c>
      <c r="D965" s="2" t="s">
        <v>99</v>
      </c>
      <c r="E965" s="3">
        <v>14</v>
      </c>
      <c r="F965" s="3">
        <v>6</v>
      </c>
      <c r="G965" s="2" t="s">
        <v>741</v>
      </c>
      <c r="H965" s="2" t="s">
        <v>592</v>
      </c>
      <c r="I965" s="2" t="s">
        <v>18504</v>
      </c>
      <c r="J965" s="2" t="s">
        <v>3193</v>
      </c>
    </row>
    <row r="966" spans="1:10" ht="15" customHeight="1">
      <c r="A966" s="2" t="s">
        <v>203</v>
      </c>
      <c r="B966" s="2" t="s">
        <v>204</v>
      </c>
      <c r="C966" s="2" t="s">
        <v>84</v>
      </c>
      <c r="D966" s="2" t="s">
        <v>85</v>
      </c>
      <c r="E966" s="3">
        <v>14</v>
      </c>
      <c r="F966" s="3">
        <v>5</v>
      </c>
      <c r="G966" s="2" t="s">
        <v>741</v>
      </c>
      <c r="H966" s="2" t="s">
        <v>580</v>
      </c>
      <c r="I966" s="2" t="s">
        <v>18504</v>
      </c>
      <c r="J966" s="2" t="s">
        <v>3193</v>
      </c>
    </row>
    <row r="967" spans="1:10" ht="15" customHeight="1">
      <c r="A967" s="2" t="s">
        <v>24</v>
      </c>
      <c r="B967" s="2" t="s">
        <v>25</v>
      </c>
      <c r="C967" s="2" t="s">
        <v>70</v>
      </c>
      <c r="D967" s="2" t="s">
        <v>71</v>
      </c>
      <c r="E967" s="3">
        <v>1</v>
      </c>
      <c r="F967" s="3">
        <v>4</v>
      </c>
      <c r="G967" s="2" t="s">
        <v>504</v>
      </c>
      <c r="H967" s="2" t="s">
        <v>562</v>
      </c>
      <c r="I967" s="2" t="s">
        <v>18504</v>
      </c>
      <c r="J967" s="2" t="s">
        <v>2792</v>
      </c>
    </row>
    <row r="968" spans="1:10" ht="15" customHeight="1">
      <c r="A968" s="2" t="s">
        <v>24</v>
      </c>
      <c r="B968" s="2" t="s">
        <v>25</v>
      </c>
      <c r="C968" s="2" t="s">
        <v>84</v>
      </c>
      <c r="D968" s="2" t="s">
        <v>85</v>
      </c>
      <c r="E968" s="3">
        <v>1</v>
      </c>
      <c r="F968" s="3">
        <v>5</v>
      </c>
      <c r="G968" s="2" t="s">
        <v>504</v>
      </c>
      <c r="H968" s="2" t="s">
        <v>580</v>
      </c>
      <c r="I968" s="2" t="s">
        <v>18504</v>
      </c>
      <c r="J968" s="2" t="s">
        <v>2792</v>
      </c>
    </row>
    <row r="969" spans="1:10" ht="15" customHeight="1">
      <c r="A969" s="2" t="s">
        <v>41</v>
      </c>
      <c r="B969" s="2" t="s">
        <v>42</v>
      </c>
      <c r="C969" s="2" t="s">
        <v>242</v>
      </c>
      <c r="D969" s="2" t="s">
        <v>243</v>
      </c>
      <c r="E969" s="3">
        <v>2</v>
      </c>
      <c r="F969" s="3">
        <v>17</v>
      </c>
      <c r="G969" s="2" t="s">
        <v>540</v>
      </c>
      <c r="H969" s="2" t="s">
        <v>763</v>
      </c>
      <c r="I969" s="2" t="s">
        <v>18504</v>
      </c>
      <c r="J969" s="2" t="s">
        <v>2809</v>
      </c>
    </row>
    <row r="970" spans="1:10" ht="15" customHeight="1">
      <c r="A970" s="2" t="s">
        <v>41</v>
      </c>
      <c r="B970" s="2" t="s">
        <v>42</v>
      </c>
      <c r="C970" s="2" t="s">
        <v>268</v>
      </c>
      <c r="D970" s="2" t="s">
        <v>269</v>
      </c>
      <c r="E970" s="3">
        <v>2</v>
      </c>
      <c r="F970" s="3">
        <v>19</v>
      </c>
      <c r="G970" s="2" t="s">
        <v>540</v>
      </c>
      <c r="H970" s="2" t="s">
        <v>819</v>
      </c>
      <c r="I970" s="2" t="s">
        <v>18504</v>
      </c>
      <c r="J970" s="2" t="s">
        <v>2809</v>
      </c>
    </row>
    <row r="971" spans="1:10" ht="15" customHeight="1">
      <c r="A971" s="2" t="s">
        <v>41</v>
      </c>
      <c r="B971" s="2" t="s">
        <v>42</v>
      </c>
      <c r="C971" s="2" t="s">
        <v>303</v>
      </c>
      <c r="D971" s="2" t="s">
        <v>304</v>
      </c>
      <c r="E971" s="3">
        <v>2</v>
      </c>
      <c r="F971" s="3">
        <v>22</v>
      </c>
      <c r="G971" s="2" t="s">
        <v>540</v>
      </c>
      <c r="H971" s="2" t="s">
        <v>835</v>
      </c>
      <c r="I971" s="2" t="s">
        <v>18504</v>
      </c>
      <c r="J971" s="2" t="s">
        <v>2809</v>
      </c>
    </row>
    <row r="972" spans="1:10" ht="15" customHeight="1">
      <c r="A972" s="2" t="s">
        <v>41</v>
      </c>
      <c r="B972" s="2" t="s">
        <v>42</v>
      </c>
      <c r="C972" s="2" t="s">
        <v>316</v>
      </c>
      <c r="D972" s="2" t="s">
        <v>317</v>
      </c>
      <c r="E972" s="3">
        <v>2</v>
      </c>
      <c r="F972" s="3">
        <v>23</v>
      </c>
      <c r="G972" s="2" t="s">
        <v>540</v>
      </c>
      <c r="H972" s="2" t="s">
        <v>839</v>
      </c>
      <c r="I972" s="2" t="s">
        <v>18504</v>
      </c>
      <c r="J972" s="2" t="s">
        <v>2809</v>
      </c>
    </row>
    <row r="973" spans="1:10" ht="15" customHeight="1">
      <c r="A973" s="2" t="s">
        <v>351</v>
      </c>
      <c r="B973" s="2" t="s">
        <v>352</v>
      </c>
      <c r="C973" s="2" t="s">
        <v>466</v>
      </c>
      <c r="D973" s="2" t="s">
        <v>467</v>
      </c>
      <c r="E973" s="3">
        <v>26</v>
      </c>
      <c r="F973" s="3">
        <v>36</v>
      </c>
      <c r="G973" s="2" t="s">
        <v>861</v>
      </c>
      <c r="H973" s="2" t="s">
        <v>1178</v>
      </c>
      <c r="I973" s="2" t="s">
        <v>18504</v>
      </c>
      <c r="J973" s="2" t="s">
        <v>2843</v>
      </c>
    </row>
    <row r="974" spans="1:10" ht="15" customHeight="1">
      <c r="A974" s="2" t="s">
        <v>41</v>
      </c>
      <c r="B974" s="2" t="s">
        <v>42</v>
      </c>
      <c r="C974" s="2" t="s">
        <v>441</v>
      </c>
      <c r="D974" s="2" t="s">
        <v>442</v>
      </c>
      <c r="E974" s="3">
        <v>2</v>
      </c>
      <c r="F974" s="3">
        <v>34</v>
      </c>
      <c r="G974" s="2" t="s">
        <v>540</v>
      </c>
      <c r="H974" s="2" t="s">
        <v>949</v>
      </c>
      <c r="I974" s="2" t="s">
        <v>18504</v>
      </c>
      <c r="J974" s="2" t="s">
        <v>2809</v>
      </c>
    </row>
    <row r="975" spans="1:10" ht="15" customHeight="1">
      <c r="A975" s="2" t="s">
        <v>41</v>
      </c>
      <c r="B975" s="2" t="s">
        <v>42</v>
      </c>
      <c r="C975" s="2" t="s">
        <v>56</v>
      </c>
      <c r="D975" s="2" t="s">
        <v>57</v>
      </c>
      <c r="E975" s="3">
        <v>2</v>
      </c>
      <c r="F975" s="3">
        <v>3</v>
      </c>
      <c r="G975" s="2" t="s">
        <v>540</v>
      </c>
      <c r="H975" s="2" t="s">
        <v>556</v>
      </c>
      <c r="I975" s="2" t="s">
        <v>18504</v>
      </c>
      <c r="J975" s="2" t="s">
        <v>2916</v>
      </c>
    </row>
    <row r="976" spans="1:10" ht="15" customHeight="1">
      <c r="A976" s="2" t="s">
        <v>41</v>
      </c>
      <c r="B976" s="2" t="s">
        <v>42</v>
      </c>
      <c r="C976" s="2" t="s">
        <v>136</v>
      </c>
      <c r="D976" s="2" t="s">
        <v>137</v>
      </c>
      <c r="E976" s="3">
        <v>2</v>
      </c>
      <c r="F976" s="3">
        <v>9</v>
      </c>
      <c r="G976" s="2" t="s">
        <v>540</v>
      </c>
      <c r="H976" s="2" t="s">
        <v>659</v>
      </c>
      <c r="I976" s="2" t="s">
        <v>18504</v>
      </c>
      <c r="J976" s="2" t="s">
        <v>2916</v>
      </c>
    </row>
    <row r="977" spans="1:10" ht="15" customHeight="1">
      <c r="A977" s="2" t="s">
        <v>41</v>
      </c>
      <c r="B977" s="2" t="s">
        <v>42</v>
      </c>
      <c r="C977" s="2" t="s">
        <v>56</v>
      </c>
      <c r="D977" s="2" t="s">
        <v>57</v>
      </c>
      <c r="E977" s="3">
        <v>2</v>
      </c>
      <c r="F977" s="3">
        <v>3</v>
      </c>
      <c r="G977" s="2" t="s">
        <v>540</v>
      </c>
      <c r="H977" s="2" t="s">
        <v>556</v>
      </c>
      <c r="I977" s="2" t="s">
        <v>18504</v>
      </c>
      <c r="J977" s="2" t="s">
        <v>2923</v>
      </c>
    </row>
    <row r="978" spans="1:10" ht="15" customHeight="1">
      <c r="A978" s="2" t="s">
        <v>41</v>
      </c>
      <c r="B978" s="2" t="s">
        <v>42</v>
      </c>
      <c r="C978" s="2" t="s">
        <v>84</v>
      </c>
      <c r="D978" s="2" t="s">
        <v>85</v>
      </c>
      <c r="E978" s="3">
        <v>2</v>
      </c>
      <c r="F978" s="3">
        <v>5</v>
      </c>
      <c r="G978" s="2" t="s">
        <v>540</v>
      </c>
      <c r="H978" s="2" t="s">
        <v>580</v>
      </c>
      <c r="I978" s="2" t="s">
        <v>18504</v>
      </c>
      <c r="J978" s="2" t="s">
        <v>2923</v>
      </c>
    </row>
    <row r="979" spans="1:10" ht="15" customHeight="1">
      <c r="A979" s="2" t="s">
        <v>41</v>
      </c>
      <c r="B979" s="2" t="s">
        <v>42</v>
      </c>
      <c r="C979" s="2" t="s">
        <v>98</v>
      </c>
      <c r="D979" s="2" t="s">
        <v>99</v>
      </c>
      <c r="E979" s="3">
        <v>2</v>
      </c>
      <c r="F979" s="3">
        <v>6</v>
      </c>
      <c r="G979" s="2" t="s">
        <v>540</v>
      </c>
      <c r="H979" s="2" t="s">
        <v>592</v>
      </c>
      <c r="I979" s="2" t="s">
        <v>18504</v>
      </c>
      <c r="J979" s="2" t="s">
        <v>2923</v>
      </c>
    </row>
    <row r="980" spans="1:10" ht="15" customHeight="1">
      <c r="A980" s="2" t="s">
        <v>441</v>
      </c>
      <c r="B980" s="2" t="s">
        <v>442</v>
      </c>
      <c r="C980" s="2" t="s">
        <v>70</v>
      </c>
      <c r="D980" s="2" t="s">
        <v>71</v>
      </c>
      <c r="E980" s="3">
        <v>34</v>
      </c>
      <c r="F980" s="3">
        <v>4</v>
      </c>
      <c r="G980" s="2" t="s">
        <v>949</v>
      </c>
      <c r="H980" s="2" t="s">
        <v>562</v>
      </c>
      <c r="I980" s="2" t="s">
        <v>18504</v>
      </c>
      <c r="J980" s="2" t="s">
        <v>2887</v>
      </c>
    </row>
    <row r="981" spans="1:10" ht="15" customHeight="1">
      <c r="A981" s="2" t="s">
        <v>441</v>
      </c>
      <c r="B981" s="2" t="s">
        <v>442</v>
      </c>
      <c r="C981" s="2" t="s">
        <v>84</v>
      </c>
      <c r="D981" s="2" t="s">
        <v>85</v>
      </c>
      <c r="E981" s="3">
        <v>34</v>
      </c>
      <c r="F981" s="3">
        <v>5</v>
      </c>
      <c r="G981" s="2" t="s">
        <v>949</v>
      </c>
      <c r="H981" s="2" t="s">
        <v>580</v>
      </c>
      <c r="I981" s="2" t="s">
        <v>18504</v>
      </c>
      <c r="J981" s="2" t="s">
        <v>2887</v>
      </c>
    </row>
    <row r="982" spans="1:10" ht="15" customHeight="1">
      <c r="A982" s="2" t="s">
        <v>441</v>
      </c>
      <c r="B982" s="2" t="s">
        <v>442</v>
      </c>
      <c r="C982" s="2" t="s">
        <v>98</v>
      </c>
      <c r="D982" s="2" t="s">
        <v>99</v>
      </c>
      <c r="E982" s="3">
        <v>34</v>
      </c>
      <c r="F982" s="3">
        <v>6</v>
      </c>
      <c r="G982" s="2" t="s">
        <v>949</v>
      </c>
      <c r="H982" s="2" t="s">
        <v>592</v>
      </c>
      <c r="I982" s="2" t="s">
        <v>18504</v>
      </c>
      <c r="J982" s="2" t="s">
        <v>2887</v>
      </c>
    </row>
    <row r="983" spans="1:10" ht="15" customHeight="1">
      <c r="A983" s="2" t="s">
        <v>441</v>
      </c>
      <c r="B983" s="2" t="s">
        <v>442</v>
      </c>
      <c r="C983" s="2" t="s">
        <v>123</v>
      </c>
      <c r="D983" s="2" t="s">
        <v>124</v>
      </c>
      <c r="E983" s="3">
        <v>34</v>
      </c>
      <c r="F983" s="3">
        <v>8</v>
      </c>
      <c r="G983" s="2" t="s">
        <v>949</v>
      </c>
      <c r="H983" s="2" t="s">
        <v>632</v>
      </c>
      <c r="I983" s="2" t="s">
        <v>18504</v>
      </c>
      <c r="J983" s="2" t="s">
        <v>2887</v>
      </c>
    </row>
    <row r="984" spans="1:10" ht="15" customHeight="1">
      <c r="A984" s="2" t="s">
        <v>441</v>
      </c>
      <c r="B984" s="2" t="s">
        <v>442</v>
      </c>
      <c r="C984" s="2" t="s">
        <v>316</v>
      </c>
      <c r="D984" s="2" t="s">
        <v>317</v>
      </c>
      <c r="E984" s="3">
        <v>34</v>
      </c>
      <c r="F984" s="3">
        <v>23</v>
      </c>
      <c r="G984" s="2" t="s">
        <v>949</v>
      </c>
      <c r="H984" s="2" t="s">
        <v>839</v>
      </c>
      <c r="I984" s="2" t="s">
        <v>18504</v>
      </c>
      <c r="J984" s="2" t="s">
        <v>2792</v>
      </c>
    </row>
    <row r="985" spans="1:10" ht="15" customHeight="1">
      <c r="A985" s="2" t="s">
        <v>441</v>
      </c>
      <c r="B985" s="2" t="s">
        <v>442</v>
      </c>
      <c r="C985" s="2" t="s">
        <v>342</v>
      </c>
      <c r="D985" s="2" t="s">
        <v>343</v>
      </c>
      <c r="E985" s="3">
        <v>34</v>
      </c>
      <c r="F985" s="3">
        <v>25</v>
      </c>
      <c r="G985" s="2" t="s">
        <v>949</v>
      </c>
      <c r="H985" s="2" t="s">
        <v>859</v>
      </c>
      <c r="I985" s="2" t="s">
        <v>18504</v>
      </c>
      <c r="J985" s="2" t="s">
        <v>2792</v>
      </c>
    </row>
    <row r="986" spans="1:10" ht="15" customHeight="1">
      <c r="A986" s="2" t="s">
        <v>441</v>
      </c>
      <c r="B986" s="2" t="s">
        <v>442</v>
      </c>
      <c r="C986" s="2" t="s">
        <v>419</v>
      </c>
      <c r="D986" s="2" t="s">
        <v>420</v>
      </c>
      <c r="E986" s="3">
        <v>34</v>
      </c>
      <c r="F986" s="3">
        <v>32</v>
      </c>
      <c r="G986" s="2" t="s">
        <v>949</v>
      </c>
      <c r="H986" s="2" t="s">
        <v>915</v>
      </c>
      <c r="I986" s="2" t="s">
        <v>18504</v>
      </c>
      <c r="J986" s="2" t="s">
        <v>2792</v>
      </c>
    </row>
    <row r="987" spans="1:10" ht="15" customHeight="1">
      <c r="A987" s="2" t="s">
        <v>441</v>
      </c>
      <c r="B987" s="2" t="s">
        <v>442</v>
      </c>
      <c r="C987" s="2" t="s">
        <v>24</v>
      </c>
      <c r="D987" s="2" t="s">
        <v>25</v>
      </c>
      <c r="E987" s="3">
        <v>34</v>
      </c>
      <c r="F987" s="3">
        <v>1</v>
      </c>
      <c r="G987" s="2" t="s">
        <v>949</v>
      </c>
      <c r="H987" s="2" t="s">
        <v>504</v>
      </c>
      <c r="I987" s="2" t="s">
        <v>18504</v>
      </c>
      <c r="J987" s="2" t="s">
        <v>2809</v>
      </c>
    </row>
    <row r="988" spans="1:10" ht="15" customHeight="1">
      <c r="A988" s="2" t="s">
        <v>441</v>
      </c>
      <c r="B988" s="2" t="s">
        <v>442</v>
      </c>
      <c r="C988" s="2" t="s">
        <v>41</v>
      </c>
      <c r="D988" s="2" t="s">
        <v>42</v>
      </c>
      <c r="E988" s="3">
        <v>34</v>
      </c>
      <c r="F988" s="3">
        <v>2</v>
      </c>
      <c r="G988" s="2" t="s">
        <v>949</v>
      </c>
      <c r="H988" s="2" t="s">
        <v>540</v>
      </c>
      <c r="I988" s="2" t="s">
        <v>18504</v>
      </c>
      <c r="J988" s="2" t="s">
        <v>2809</v>
      </c>
    </row>
    <row r="989" spans="1:10" ht="15" customHeight="1">
      <c r="A989" s="2" t="s">
        <v>441</v>
      </c>
      <c r="B989" s="2" t="s">
        <v>442</v>
      </c>
      <c r="C989" s="2" t="s">
        <v>56</v>
      </c>
      <c r="D989" s="2" t="s">
        <v>57</v>
      </c>
      <c r="E989" s="3">
        <v>34</v>
      </c>
      <c r="F989" s="3">
        <v>3</v>
      </c>
      <c r="G989" s="2" t="s">
        <v>949</v>
      </c>
      <c r="H989" s="2" t="s">
        <v>556</v>
      </c>
      <c r="I989" s="2" t="s">
        <v>18504</v>
      </c>
      <c r="J989" s="2" t="s">
        <v>2809</v>
      </c>
    </row>
    <row r="990" spans="1:10" ht="15" customHeight="1">
      <c r="A990" s="2" t="s">
        <v>441</v>
      </c>
      <c r="B990" s="2" t="s">
        <v>442</v>
      </c>
      <c r="C990" s="2" t="s">
        <v>98</v>
      </c>
      <c r="D990" s="2" t="s">
        <v>99</v>
      </c>
      <c r="E990" s="3">
        <v>34</v>
      </c>
      <c r="F990" s="3">
        <v>6</v>
      </c>
      <c r="G990" s="2" t="s">
        <v>949</v>
      </c>
      <c r="H990" s="2" t="s">
        <v>592</v>
      </c>
      <c r="I990" s="2" t="s">
        <v>18504</v>
      </c>
      <c r="J990" s="2" t="s">
        <v>2809</v>
      </c>
    </row>
    <row r="991" spans="1:10" ht="15" customHeight="1">
      <c r="A991" s="2" t="s">
        <v>441</v>
      </c>
      <c r="B991" s="2" t="s">
        <v>442</v>
      </c>
      <c r="C991" s="2" t="s">
        <v>112</v>
      </c>
      <c r="D991" s="2" t="s">
        <v>113</v>
      </c>
      <c r="E991" s="3">
        <v>34</v>
      </c>
      <c r="F991" s="3">
        <v>7</v>
      </c>
      <c r="G991" s="2" t="s">
        <v>949</v>
      </c>
      <c r="H991" s="2" t="s">
        <v>604</v>
      </c>
      <c r="I991" s="2" t="s">
        <v>18504</v>
      </c>
      <c r="J991" s="2" t="s">
        <v>2809</v>
      </c>
    </row>
    <row r="992" spans="1:10" ht="15" customHeight="1">
      <c r="A992" s="2" t="s">
        <v>441</v>
      </c>
      <c r="B992" s="2" t="s">
        <v>442</v>
      </c>
      <c r="C992" s="2" t="s">
        <v>123</v>
      </c>
      <c r="D992" s="2" t="s">
        <v>124</v>
      </c>
      <c r="E992" s="3">
        <v>34</v>
      </c>
      <c r="F992" s="3">
        <v>8</v>
      </c>
      <c r="G992" s="2" t="s">
        <v>949</v>
      </c>
      <c r="H992" s="2" t="s">
        <v>632</v>
      </c>
      <c r="I992" s="2" t="s">
        <v>18504</v>
      </c>
      <c r="J992" s="2" t="s">
        <v>2809</v>
      </c>
    </row>
    <row r="993" spans="1:10" ht="15" customHeight="1">
      <c r="A993" s="2" t="s">
        <v>441</v>
      </c>
      <c r="B993" s="2" t="s">
        <v>442</v>
      </c>
      <c r="C993" s="2" t="s">
        <v>136</v>
      </c>
      <c r="D993" s="2" t="s">
        <v>137</v>
      </c>
      <c r="E993" s="3">
        <v>34</v>
      </c>
      <c r="F993" s="3">
        <v>9</v>
      </c>
      <c r="G993" s="2" t="s">
        <v>949</v>
      </c>
      <c r="H993" s="2" t="s">
        <v>659</v>
      </c>
      <c r="I993" s="2" t="s">
        <v>18504</v>
      </c>
      <c r="J993" s="2" t="s">
        <v>2809</v>
      </c>
    </row>
    <row r="994" spans="1:10" ht="15" customHeight="1">
      <c r="A994" s="2" t="s">
        <v>441</v>
      </c>
      <c r="B994" s="2" t="s">
        <v>442</v>
      </c>
      <c r="C994" s="2" t="s">
        <v>165</v>
      </c>
      <c r="D994" s="2" t="s">
        <v>166</v>
      </c>
      <c r="E994" s="3">
        <v>34</v>
      </c>
      <c r="F994" s="3">
        <v>11</v>
      </c>
      <c r="G994" s="2" t="s">
        <v>949</v>
      </c>
      <c r="H994" s="2" t="s">
        <v>693</v>
      </c>
      <c r="I994" s="2" t="s">
        <v>18504</v>
      </c>
      <c r="J994" s="2" t="s">
        <v>2809</v>
      </c>
    </row>
    <row r="995" spans="1:10" ht="15" customHeight="1">
      <c r="A995" s="2" t="s">
        <v>441</v>
      </c>
      <c r="B995" s="2" t="s">
        <v>442</v>
      </c>
      <c r="C995" s="2" t="s">
        <v>176</v>
      </c>
      <c r="D995" s="2" t="s">
        <v>177</v>
      </c>
      <c r="E995" s="3">
        <v>34</v>
      </c>
      <c r="F995" s="3">
        <v>12</v>
      </c>
      <c r="G995" s="2" t="s">
        <v>949</v>
      </c>
      <c r="H995" s="2" t="s">
        <v>706</v>
      </c>
      <c r="I995" s="2" t="s">
        <v>18504</v>
      </c>
      <c r="J995" s="2" t="s">
        <v>2809</v>
      </c>
    </row>
    <row r="996" spans="1:10" ht="15" customHeight="1">
      <c r="A996" s="2" t="s">
        <v>441</v>
      </c>
      <c r="B996" s="2" t="s">
        <v>442</v>
      </c>
      <c r="C996" s="2" t="s">
        <v>192</v>
      </c>
      <c r="D996" s="2" t="s">
        <v>193</v>
      </c>
      <c r="E996" s="3">
        <v>34</v>
      </c>
      <c r="F996" s="3">
        <v>13</v>
      </c>
      <c r="G996" s="2" t="s">
        <v>949</v>
      </c>
      <c r="H996" s="2" t="s">
        <v>731</v>
      </c>
      <c r="I996" s="2" t="s">
        <v>18504</v>
      </c>
      <c r="J996" s="2" t="s">
        <v>2809</v>
      </c>
    </row>
    <row r="997" spans="1:10" ht="15" customHeight="1">
      <c r="A997" s="2" t="s">
        <v>192</v>
      </c>
      <c r="B997" s="2" t="s">
        <v>193</v>
      </c>
      <c r="C997" s="2" t="s">
        <v>441</v>
      </c>
      <c r="D997" s="2" t="s">
        <v>442</v>
      </c>
      <c r="E997" s="3">
        <v>13</v>
      </c>
      <c r="F997" s="3">
        <v>34</v>
      </c>
      <c r="G997" s="2" t="s">
        <v>731</v>
      </c>
      <c r="H997" s="2" t="s">
        <v>949</v>
      </c>
      <c r="I997" s="2" t="s">
        <v>18504</v>
      </c>
      <c r="J997" s="2" t="s">
        <v>2809</v>
      </c>
    </row>
    <row r="998" spans="1:10" ht="15" customHeight="1">
      <c r="A998" s="2" t="s">
        <v>192</v>
      </c>
      <c r="B998" s="2" t="s">
        <v>193</v>
      </c>
      <c r="C998" s="2" t="s">
        <v>316</v>
      </c>
      <c r="D998" s="2" t="s">
        <v>317</v>
      </c>
      <c r="E998" s="3">
        <v>13</v>
      </c>
      <c r="F998" s="3">
        <v>23</v>
      </c>
      <c r="G998" s="2" t="s">
        <v>731</v>
      </c>
      <c r="H998" s="2" t="s">
        <v>839</v>
      </c>
      <c r="I998" s="2" t="s">
        <v>18504</v>
      </c>
      <c r="J998" s="2" t="s">
        <v>2809</v>
      </c>
    </row>
    <row r="999" spans="1:10" ht="15" customHeight="1">
      <c r="A999" s="2" t="s">
        <v>192</v>
      </c>
      <c r="B999" s="2" t="s">
        <v>193</v>
      </c>
      <c r="C999" s="2" t="s">
        <v>303</v>
      </c>
      <c r="D999" s="2" t="s">
        <v>304</v>
      </c>
      <c r="E999" s="3">
        <v>13</v>
      </c>
      <c r="F999" s="3">
        <v>22</v>
      </c>
      <c r="G999" s="2" t="s">
        <v>731</v>
      </c>
      <c r="H999" s="2" t="s">
        <v>835</v>
      </c>
      <c r="I999" s="2" t="s">
        <v>18504</v>
      </c>
      <c r="J999" s="2" t="s">
        <v>2809</v>
      </c>
    </row>
    <row r="1000" spans="1:10" ht="15" customHeight="1">
      <c r="A1000" s="2" t="s">
        <v>192</v>
      </c>
      <c r="B1000" s="2" t="s">
        <v>193</v>
      </c>
      <c r="C1000" s="2" t="s">
        <v>268</v>
      </c>
      <c r="D1000" s="2" t="s">
        <v>269</v>
      </c>
      <c r="E1000" s="3">
        <v>13</v>
      </c>
      <c r="F1000" s="3">
        <v>19</v>
      </c>
      <c r="G1000" s="2" t="s">
        <v>731</v>
      </c>
      <c r="H1000" s="2" t="s">
        <v>819</v>
      </c>
      <c r="I1000" s="2" t="s">
        <v>18504</v>
      </c>
      <c r="J1000" s="2" t="s">
        <v>2809</v>
      </c>
    </row>
    <row r="1001" spans="1:10" ht="15" customHeight="1">
      <c r="A1001" s="2" t="s">
        <v>192</v>
      </c>
      <c r="B1001" s="2" t="s">
        <v>193</v>
      </c>
      <c r="C1001" s="2" t="s">
        <v>242</v>
      </c>
      <c r="D1001" s="2" t="s">
        <v>243</v>
      </c>
      <c r="E1001" s="3">
        <v>13</v>
      </c>
      <c r="F1001" s="3">
        <v>17</v>
      </c>
      <c r="G1001" s="2" t="s">
        <v>731</v>
      </c>
      <c r="H1001" s="2" t="s">
        <v>763</v>
      </c>
      <c r="I1001" s="2" t="s">
        <v>18504</v>
      </c>
      <c r="J1001" s="2" t="s">
        <v>2809</v>
      </c>
    </row>
    <row r="1002" spans="1:10" ht="15" customHeight="1">
      <c r="A1002" s="2" t="s">
        <v>192</v>
      </c>
      <c r="B1002" s="2" t="s">
        <v>193</v>
      </c>
      <c r="C1002" s="2" t="s">
        <v>228</v>
      </c>
      <c r="D1002" s="2" t="s">
        <v>229</v>
      </c>
      <c r="E1002" s="3">
        <v>13</v>
      </c>
      <c r="F1002" s="3">
        <v>16</v>
      </c>
      <c r="G1002" s="2" t="s">
        <v>731</v>
      </c>
      <c r="H1002" s="2" t="s">
        <v>759</v>
      </c>
      <c r="I1002" s="2" t="s">
        <v>18504</v>
      </c>
      <c r="J1002" s="2" t="s">
        <v>2809</v>
      </c>
    </row>
    <row r="1003" spans="1:10" ht="15" customHeight="1">
      <c r="A1003" s="2" t="s">
        <v>192</v>
      </c>
      <c r="B1003" s="2" t="s">
        <v>193</v>
      </c>
      <c r="C1003" s="2" t="s">
        <v>214</v>
      </c>
      <c r="D1003" s="2" t="s">
        <v>215</v>
      </c>
      <c r="E1003" s="3">
        <v>13</v>
      </c>
      <c r="F1003" s="3">
        <v>15</v>
      </c>
      <c r="G1003" s="2" t="s">
        <v>731</v>
      </c>
      <c r="H1003" s="2" t="s">
        <v>751</v>
      </c>
      <c r="I1003" s="2" t="s">
        <v>18504</v>
      </c>
      <c r="J1003" s="2" t="s">
        <v>2809</v>
      </c>
    </row>
    <row r="1004" spans="1:10" ht="15" customHeight="1">
      <c r="A1004" s="2" t="s">
        <v>192</v>
      </c>
      <c r="B1004" s="2" t="s">
        <v>193</v>
      </c>
      <c r="C1004" s="2" t="s">
        <v>203</v>
      </c>
      <c r="D1004" s="2" t="s">
        <v>204</v>
      </c>
      <c r="E1004" s="3">
        <v>13</v>
      </c>
      <c r="F1004" s="3">
        <v>14</v>
      </c>
      <c r="G1004" s="2" t="s">
        <v>731</v>
      </c>
      <c r="H1004" s="2" t="s">
        <v>741</v>
      </c>
      <c r="I1004" s="2" t="s">
        <v>18504</v>
      </c>
      <c r="J1004" s="2" t="s">
        <v>2809</v>
      </c>
    </row>
    <row r="1005" spans="1:10" ht="15" customHeight="1">
      <c r="A1005" s="2" t="s">
        <v>192</v>
      </c>
      <c r="B1005" s="2" t="s">
        <v>193</v>
      </c>
      <c r="C1005" s="2" t="s">
        <v>176</v>
      </c>
      <c r="D1005" s="2" t="s">
        <v>177</v>
      </c>
      <c r="E1005" s="3">
        <v>13</v>
      </c>
      <c r="F1005" s="3">
        <v>12</v>
      </c>
      <c r="G1005" s="2" t="s">
        <v>731</v>
      </c>
      <c r="H1005" s="2" t="s">
        <v>706</v>
      </c>
      <c r="I1005" s="2" t="s">
        <v>18504</v>
      </c>
      <c r="J1005" s="2" t="s">
        <v>2809</v>
      </c>
    </row>
    <row r="1006" spans="1:10" ht="15" customHeight="1">
      <c r="A1006" s="2" t="s">
        <v>192</v>
      </c>
      <c r="B1006" s="2" t="s">
        <v>193</v>
      </c>
      <c r="C1006" s="2" t="s">
        <v>165</v>
      </c>
      <c r="D1006" s="2" t="s">
        <v>166</v>
      </c>
      <c r="E1006" s="3">
        <v>13</v>
      </c>
      <c r="F1006" s="3">
        <v>11</v>
      </c>
      <c r="G1006" s="2" t="s">
        <v>731</v>
      </c>
      <c r="H1006" s="2" t="s">
        <v>693</v>
      </c>
      <c r="I1006" s="2" t="s">
        <v>18504</v>
      </c>
      <c r="J1006" s="2" t="s">
        <v>2809</v>
      </c>
    </row>
    <row r="1007" spans="1:10" ht="15" customHeight="1">
      <c r="A1007" s="2" t="s">
        <v>441</v>
      </c>
      <c r="B1007" s="2" t="s">
        <v>442</v>
      </c>
      <c r="C1007" s="2" t="s">
        <v>303</v>
      </c>
      <c r="D1007" s="2" t="s">
        <v>304</v>
      </c>
      <c r="E1007" s="3">
        <v>34</v>
      </c>
      <c r="F1007" s="3">
        <v>22</v>
      </c>
      <c r="G1007" s="2" t="s">
        <v>949</v>
      </c>
      <c r="H1007" s="2" t="s">
        <v>835</v>
      </c>
      <c r="I1007" s="2" t="s">
        <v>18504</v>
      </c>
      <c r="J1007" s="2" t="s">
        <v>2792</v>
      </c>
    </row>
    <row r="1008" spans="1:10" ht="15" customHeight="1">
      <c r="A1008" s="2" t="s">
        <v>203</v>
      </c>
      <c r="B1008" s="2" t="s">
        <v>204</v>
      </c>
      <c r="C1008" s="2" t="s">
        <v>192</v>
      </c>
      <c r="D1008" s="2" t="s">
        <v>193</v>
      </c>
      <c r="E1008" s="3">
        <v>14</v>
      </c>
      <c r="F1008" s="3">
        <v>13</v>
      </c>
      <c r="G1008" s="2" t="s">
        <v>741</v>
      </c>
      <c r="H1008" s="2" t="s">
        <v>731</v>
      </c>
      <c r="I1008" s="2" t="s">
        <v>18504</v>
      </c>
      <c r="J1008" s="2" t="s">
        <v>2868</v>
      </c>
    </row>
    <row r="1009" spans="1:10" ht="15" customHeight="1">
      <c r="A1009" s="2" t="s">
        <v>441</v>
      </c>
      <c r="B1009" s="2" t="s">
        <v>442</v>
      </c>
      <c r="C1009" s="2" t="s">
        <v>294</v>
      </c>
      <c r="D1009" s="2" t="s">
        <v>295</v>
      </c>
      <c r="E1009" s="3">
        <v>34</v>
      </c>
      <c r="F1009" s="3">
        <v>21</v>
      </c>
      <c r="G1009" s="2" t="s">
        <v>949</v>
      </c>
      <c r="H1009" s="2" t="s">
        <v>831</v>
      </c>
      <c r="I1009" s="2" t="s">
        <v>18504</v>
      </c>
      <c r="J1009" s="2" t="s">
        <v>2792</v>
      </c>
    </row>
    <row r="1010" spans="1:10" ht="15" customHeight="1">
      <c r="A1010" s="2" t="s">
        <v>441</v>
      </c>
      <c r="B1010" s="2" t="s">
        <v>442</v>
      </c>
      <c r="C1010" s="2" t="s">
        <v>268</v>
      </c>
      <c r="D1010" s="2" t="s">
        <v>269</v>
      </c>
      <c r="E1010" s="3">
        <v>34</v>
      </c>
      <c r="F1010" s="3">
        <v>19</v>
      </c>
      <c r="G1010" s="2" t="s">
        <v>949</v>
      </c>
      <c r="H1010" s="2" t="s">
        <v>819</v>
      </c>
      <c r="I1010" s="2" t="s">
        <v>18504</v>
      </c>
      <c r="J1010" s="2" t="s">
        <v>2792</v>
      </c>
    </row>
    <row r="1011" spans="1:10" ht="15" customHeight="1">
      <c r="A1011" s="2" t="s">
        <v>441</v>
      </c>
      <c r="B1011" s="2" t="s">
        <v>442</v>
      </c>
      <c r="C1011" s="2" t="s">
        <v>136</v>
      </c>
      <c r="D1011" s="2" t="s">
        <v>137</v>
      </c>
      <c r="E1011" s="3">
        <v>34</v>
      </c>
      <c r="F1011" s="3">
        <v>9</v>
      </c>
      <c r="G1011" s="2" t="s">
        <v>949</v>
      </c>
      <c r="H1011" s="2" t="s">
        <v>659</v>
      </c>
      <c r="I1011" s="2" t="s">
        <v>18504</v>
      </c>
      <c r="J1011" s="2" t="s">
        <v>2887</v>
      </c>
    </row>
    <row r="1012" spans="1:10" ht="15" customHeight="1">
      <c r="A1012" s="2" t="s">
        <v>407</v>
      </c>
      <c r="B1012" s="2" t="s">
        <v>408</v>
      </c>
      <c r="C1012" s="2" t="s">
        <v>56</v>
      </c>
      <c r="D1012" s="2" t="s">
        <v>57</v>
      </c>
      <c r="E1012" s="3">
        <v>31</v>
      </c>
      <c r="F1012" s="3">
        <v>3</v>
      </c>
      <c r="G1012" s="2" t="s">
        <v>913</v>
      </c>
      <c r="H1012" s="2" t="s">
        <v>556</v>
      </c>
      <c r="I1012" s="2" t="s">
        <v>18504</v>
      </c>
      <c r="J1012" s="2" t="s">
        <v>3054</v>
      </c>
    </row>
    <row r="1013" spans="1:10" ht="15" customHeight="1">
      <c r="A1013" s="2" t="s">
        <v>407</v>
      </c>
      <c r="B1013" s="2" t="s">
        <v>408</v>
      </c>
      <c r="C1013" s="2" t="s">
        <v>98</v>
      </c>
      <c r="D1013" s="2" t="s">
        <v>99</v>
      </c>
      <c r="E1013" s="3">
        <v>31</v>
      </c>
      <c r="F1013" s="3">
        <v>6</v>
      </c>
      <c r="G1013" s="2" t="s">
        <v>913</v>
      </c>
      <c r="H1013" s="2" t="s">
        <v>592</v>
      </c>
      <c r="I1013" s="2" t="s">
        <v>18504</v>
      </c>
      <c r="J1013" s="2" t="s">
        <v>3054</v>
      </c>
    </row>
    <row r="1014" spans="1:10" ht="15" customHeight="1">
      <c r="A1014" s="2" t="s">
        <v>441</v>
      </c>
      <c r="B1014" s="2" t="s">
        <v>442</v>
      </c>
      <c r="C1014" s="2" t="s">
        <v>165</v>
      </c>
      <c r="D1014" s="2" t="s">
        <v>166</v>
      </c>
      <c r="E1014" s="3">
        <v>34</v>
      </c>
      <c r="F1014" s="3">
        <v>11</v>
      </c>
      <c r="G1014" s="2" t="s">
        <v>949</v>
      </c>
      <c r="H1014" s="2" t="s">
        <v>693</v>
      </c>
      <c r="I1014" s="2" t="s">
        <v>18504</v>
      </c>
      <c r="J1014" s="2" t="s">
        <v>2887</v>
      </c>
    </row>
    <row r="1015" spans="1:10" ht="15" customHeight="1">
      <c r="A1015" s="2" t="s">
        <v>441</v>
      </c>
      <c r="B1015" s="2" t="s">
        <v>442</v>
      </c>
      <c r="C1015" s="2" t="s">
        <v>203</v>
      </c>
      <c r="D1015" s="2" t="s">
        <v>204</v>
      </c>
      <c r="E1015" s="3">
        <v>34</v>
      </c>
      <c r="F1015" s="3">
        <v>14</v>
      </c>
      <c r="G1015" s="2" t="s">
        <v>949</v>
      </c>
      <c r="H1015" s="2" t="s">
        <v>741</v>
      </c>
      <c r="I1015" s="2" t="s">
        <v>18504</v>
      </c>
      <c r="J1015" s="2" t="s">
        <v>2887</v>
      </c>
    </row>
    <row r="1016" spans="1:10" ht="15" customHeight="1">
      <c r="A1016" s="2" t="s">
        <v>441</v>
      </c>
      <c r="B1016" s="2" t="s">
        <v>442</v>
      </c>
      <c r="C1016" s="2" t="s">
        <v>214</v>
      </c>
      <c r="D1016" s="2" t="s">
        <v>215</v>
      </c>
      <c r="E1016" s="3">
        <v>34</v>
      </c>
      <c r="F1016" s="3">
        <v>15</v>
      </c>
      <c r="G1016" s="2" t="s">
        <v>949</v>
      </c>
      <c r="H1016" s="2" t="s">
        <v>751</v>
      </c>
      <c r="I1016" s="2" t="s">
        <v>18504</v>
      </c>
      <c r="J1016" s="2" t="s">
        <v>2887</v>
      </c>
    </row>
    <row r="1017" spans="1:10" ht="15" customHeight="1">
      <c r="A1017" s="2" t="s">
        <v>441</v>
      </c>
      <c r="B1017" s="2" t="s">
        <v>442</v>
      </c>
      <c r="C1017" s="2" t="s">
        <v>228</v>
      </c>
      <c r="D1017" s="2" t="s">
        <v>229</v>
      </c>
      <c r="E1017" s="3">
        <v>34</v>
      </c>
      <c r="F1017" s="3">
        <v>16</v>
      </c>
      <c r="G1017" s="2" t="s">
        <v>949</v>
      </c>
      <c r="H1017" s="2" t="s">
        <v>759</v>
      </c>
      <c r="I1017" s="2" t="s">
        <v>18504</v>
      </c>
      <c r="J1017" s="2" t="s">
        <v>2887</v>
      </c>
    </row>
    <row r="1018" spans="1:10" ht="15" customHeight="1">
      <c r="A1018" s="2" t="s">
        <v>441</v>
      </c>
      <c r="B1018" s="2" t="s">
        <v>442</v>
      </c>
      <c r="C1018" s="2" t="s">
        <v>268</v>
      </c>
      <c r="D1018" s="2" t="s">
        <v>269</v>
      </c>
      <c r="E1018" s="3">
        <v>34</v>
      </c>
      <c r="F1018" s="3">
        <v>19</v>
      </c>
      <c r="G1018" s="2" t="s">
        <v>949</v>
      </c>
      <c r="H1018" s="2" t="s">
        <v>819</v>
      </c>
      <c r="I1018" s="2" t="s">
        <v>18504</v>
      </c>
      <c r="J1018" s="2" t="s">
        <v>2887</v>
      </c>
    </row>
    <row r="1019" spans="1:10" ht="15" customHeight="1">
      <c r="A1019" s="2" t="s">
        <v>441</v>
      </c>
      <c r="B1019" s="2" t="s">
        <v>442</v>
      </c>
      <c r="C1019" s="2" t="s">
        <v>294</v>
      </c>
      <c r="D1019" s="2" t="s">
        <v>295</v>
      </c>
      <c r="E1019" s="3">
        <v>34</v>
      </c>
      <c r="F1019" s="3">
        <v>21</v>
      </c>
      <c r="G1019" s="2" t="s">
        <v>949</v>
      </c>
      <c r="H1019" s="2" t="s">
        <v>831</v>
      </c>
      <c r="I1019" s="2" t="s">
        <v>18504</v>
      </c>
      <c r="J1019" s="2" t="s">
        <v>2887</v>
      </c>
    </row>
    <row r="1020" spans="1:10" ht="15" customHeight="1">
      <c r="A1020" s="2" t="s">
        <v>441</v>
      </c>
      <c r="B1020" s="2" t="s">
        <v>442</v>
      </c>
      <c r="C1020" s="2" t="s">
        <v>303</v>
      </c>
      <c r="D1020" s="2" t="s">
        <v>304</v>
      </c>
      <c r="E1020" s="3">
        <v>34</v>
      </c>
      <c r="F1020" s="3">
        <v>22</v>
      </c>
      <c r="G1020" s="2" t="s">
        <v>949</v>
      </c>
      <c r="H1020" s="2" t="s">
        <v>835</v>
      </c>
      <c r="I1020" s="2" t="s">
        <v>18504</v>
      </c>
      <c r="J1020" s="2" t="s">
        <v>2887</v>
      </c>
    </row>
    <row r="1021" spans="1:10" ht="15" customHeight="1">
      <c r="A1021" s="2" t="s">
        <v>441</v>
      </c>
      <c r="B1021" s="2" t="s">
        <v>442</v>
      </c>
      <c r="C1021" s="2" t="s">
        <v>24</v>
      </c>
      <c r="D1021" s="2" t="s">
        <v>25</v>
      </c>
      <c r="E1021" s="3">
        <v>34</v>
      </c>
      <c r="F1021" s="3">
        <v>1</v>
      </c>
      <c r="G1021" s="2" t="s">
        <v>949</v>
      </c>
      <c r="H1021" s="2" t="s">
        <v>504</v>
      </c>
      <c r="I1021" s="2" t="s">
        <v>18504</v>
      </c>
      <c r="J1021" s="2" t="s">
        <v>2792</v>
      </c>
    </row>
    <row r="1022" spans="1:10" ht="15" customHeight="1">
      <c r="A1022" s="2" t="s">
        <v>441</v>
      </c>
      <c r="B1022" s="2" t="s">
        <v>442</v>
      </c>
      <c r="C1022" s="2" t="s">
        <v>41</v>
      </c>
      <c r="D1022" s="2" t="s">
        <v>42</v>
      </c>
      <c r="E1022" s="3">
        <v>34</v>
      </c>
      <c r="F1022" s="3">
        <v>2</v>
      </c>
      <c r="G1022" s="2" t="s">
        <v>949</v>
      </c>
      <c r="H1022" s="2" t="s">
        <v>540</v>
      </c>
      <c r="I1022" s="2" t="s">
        <v>18504</v>
      </c>
      <c r="J1022" s="2" t="s">
        <v>2792</v>
      </c>
    </row>
    <row r="1023" spans="1:10" ht="15" customHeight="1">
      <c r="A1023" s="2" t="s">
        <v>441</v>
      </c>
      <c r="B1023" s="2" t="s">
        <v>442</v>
      </c>
      <c r="C1023" s="2" t="s">
        <v>56</v>
      </c>
      <c r="D1023" s="2" t="s">
        <v>57</v>
      </c>
      <c r="E1023" s="3">
        <v>34</v>
      </c>
      <c r="F1023" s="3">
        <v>3</v>
      </c>
      <c r="G1023" s="2" t="s">
        <v>949</v>
      </c>
      <c r="H1023" s="2" t="s">
        <v>556</v>
      </c>
      <c r="I1023" s="2" t="s">
        <v>18504</v>
      </c>
      <c r="J1023" s="2" t="s">
        <v>2792</v>
      </c>
    </row>
    <row r="1024" spans="1:10" ht="15" customHeight="1">
      <c r="A1024" s="2" t="s">
        <v>441</v>
      </c>
      <c r="B1024" s="2" t="s">
        <v>442</v>
      </c>
      <c r="C1024" s="2" t="s">
        <v>70</v>
      </c>
      <c r="D1024" s="2" t="s">
        <v>71</v>
      </c>
      <c r="E1024" s="3">
        <v>34</v>
      </c>
      <c r="F1024" s="3">
        <v>4</v>
      </c>
      <c r="G1024" s="2" t="s">
        <v>949</v>
      </c>
      <c r="H1024" s="2" t="s">
        <v>562</v>
      </c>
      <c r="I1024" s="2" t="s">
        <v>18504</v>
      </c>
      <c r="J1024" s="2" t="s">
        <v>2792</v>
      </c>
    </row>
    <row r="1025" spans="1:10" ht="15" customHeight="1">
      <c r="A1025" s="2" t="s">
        <v>441</v>
      </c>
      <c r="B1025" s="2" t="s">
        <v>442</v>
      </c>
      <c r="C1025" s="2" t="s">
        <v>84</v>
      </c>
      <c r="D1025" s="2" t="s">
        <v>85</v>
      </c>
      <c r="E1025" s="3">
        <v>34</v>
      </c>
      <c r="F1025" s="3">
        <v>5</v>
      </c>
      <c r="G1025" s="2" t="s">
        <v>949</v>
      </c>
      <c r="H1025" s="2" t="s">
        <v>580</v>
      </c>
      <c r="I1025" s="2" t="s">
        <v>18504</v>
      </c>
      <c r="J1025" s="2" t="s">
        <v>2792</v>
      </c>
    </row>
    <row r="1026" spans="1:10" ht="15" customHeight="1">
      <c r="A1026" s="2" t="s">
        <v>441</v>
      </c>
      <c r="B1026" s="2" t="s">
        <v>442</v>
      </c>
      <c r="C1026" s="2" t="s">
        <v>98</v>
      </c>
      <c r="D1026" s="2" t="s">
        <v>99</v>
      </c>
      <c r="E1026" s="3">
        <v>34</v>
      </c>
      <c r="F1026" s="3">
        <v>6</v>
      </c>
      <c r="G1026" s="2" t="s">
        <v>949</v>
      </c>
      <c r="H1026" s="2" t="s">
        <v>592</v>
      </c>
      <c r="I1026" s="2" t="s">
        <v>18504</v>
      </c>
      <c r="J1026" s="2" t="s">
        <v>2792</v>
      </c>
    </row>
    <row r="1027" spans="1:10" ht="15" customHeight="1">
      <c r="A1027" s="2" t="s">
        <v>441</v>
      </c>
      <c r="B1027" s="2" t="s">
        <v>442</v>
      </c>
      <c r="C1027" s="2" t="s">
        <v>123</v>
      </c>
      <c r="D1027" s="2" t="s">
        <v>124</v>
      </c>
      <c r="E1027" s="3">
        <v>34</v>
      </c>
      <c r="F1027" s="3">
        <v>8</v>
      </c>
      <c r="G1027" s="2" t="s">
        <v>949</v>
      </c>
      <c r="H1027" s="2" t="s">
        <v>632</v>
      </c>
      <c r="I1027" s="2" t="s">
        <v>18504</v>
      </c>
      <c r="J1027" s="2" t="s">
        <v>2792</v>
      </c>
    </row>
    <row r="1028" spans="1:10" ht="15" customHeight="1">
      <c r="A1028" s="2" t="s">
        <v>441</v>
      </c>
      <c r="B1028" s="2" t="s">
        <v>442</v>
      </c>
      <c r="C1028" s="2" t="s">
        <v>136</v>
      </c>
      <c r="D1028" s="2" t="s">
        <v>137</v>
      </c>
      <c r="E1028" s="3">
        <v>34</v>
      </c>
      <c r="F1028" s="3">
        <v>9</v>
      </c>
      <c r="G1028" s="2" t="s">
        <v>949</v>
      </c>
      <c r="H1028" s="2" t="s">
        <v>659</v>
      </c>
      <c r="I1028" s="2" t="s">
        <v>18504</v>
      </c>
      <c r="J1028" s="2" t="s">
        <v>2792</v>
      </c>
    </row>
    <row r="1029" spans="1:10" ht="15" customHeight="1">
      <c r="A1029" s="2" t="s">
        <v>441</v>
      </c>
      <c r="B1029" s="2" t="s">
        <v>442</v>
      </c>
      <c r="C1029" s="2" t="s">
        <v>165</v>
      </c>
      <c r="D1029" s="2" t="s">
        <v>166</v>
      </c>
      <c r="E1029" s="3">
        <v>34</v>
      </c>
      <c r="F1029" s="3">
        <v>11</v>
      </c>
      <c r="G1029" s="2" t="s">
        <v>949</v>
      </c>
      <c r="H1029" s="2" t="s">
        <v>693</v>
      </c>
      <c r="I1029" s="2" t="s">
        <v>18504</v>
      </c>
      <c r="J1029" s="2" t="s">
        <v>2792</v>
      </c>
    </row>
    <row r="1030" spans="1:10" ht="15" customHeight="1">
      <c r="A1030" s="2" t="s">
        <v>441</v>
      </c>
      <c r="B1030" s="2" t="s">
        <v>442</v>
      </c>
      <c r="C1030" s="2" t="s">
        <v>176</v>
      </c>
      <c r="D1030" s="2" t="s">
        <v>177</v>
      </c>
      <c r="E1030" s="3">
        <v>34</v>
      </c>
      <c r="F1030" s="3">
        <v>12</v>
      </c>
      <c r="G1030" s="2" t="s">
        <v>949</v>
      </c>
      <c r="H1030" s="2" t="s">
        <v>706</v>
      </c>
      <c r="I1030" s="2" t="s">
        <v>18504</v>
      </c>
      <c r="J1030" s="2" t="s">
        <v>2792</v>
      </c>
    </row>
    <row r="1031" spans="1:10" ht="15" customHeight="1">
      <c r="A1031" s="2" t="s">
        <v>441</v>
      </c>
      <c r="B1031" s="2" t="s">
        <v>442</v>
      </c>
      <c r="C1031" s="2" t="s">
        <v>192</v>
      </c>
      <c r="D1031" s="2" t="s">
        <v>193</v>
      </c>
      <c r="E1031" s="3">
        <v>34</v>
      </c>
      <c r="F1031" s="3">
        <v>13</v>
      </c>
      <c r="G1031" s="2" t="s">
        <v>949</v>
      </c>
      <c r="H1031" s="2" t="s">
        <v>731</v>
      </c>
      <c r="I1031" s="2" t="s">
        <v>18504</v>
      </c>
      <c r="J1031" s="2" t="s">
        <v>2792</v>
      </c>
    </row>
    <row r="1032" spans="1:10" ht="15" customHeight="1">
      <c r="A1032" s="2" t="s">
        <v>441</v>
      </c>
      <c r="B1032" s="2" t="s">
        <v>442</v>
      </c>
      <c r="C1032" s="2" t="s">
        <v>203</v>
      </c>
      <c r="D1032" s="2" t="s">
        <v>204</v>
      </c>
      <c r="E1032" s="3">
        <v>34</v>
      </c>
      <c r="F1032" s="3">
        <v>14</v>
      </c>
      <c r="G1032" s="2" t="s">
        <v>949</v>
      </c>
      <c r="H1032" s="2" t="s">
        <v>741</v>
      </c>
      <c r="I1032" s="2" t="s">
        <v>18504</v>
      </c>
      <c r="J1032" s="2" t="s">
        <v>2792</v>
      </c>
    </row>
    <row r="1033" spans="1:10" ht="15" customHeight="1">
      <c r="A1033" s="2" t="s">
        <v>441</v>
      </c>
      <c r="B1033" s="2" t="s">
        <v>442</v>
      </c>
      <c r="C1033" s="2" t="s">
        <v>214</v>
      </c>
      <c r="D1033" s="2" t="s">
        <v>215</v>
      </c>
      <c r="E1033" s="3">
        <v>34</v>
      </c>
      <c r="F1033" s="3">
        <v>15</v>
      </c>
      <c r="G1033" s="2" t="s">
        <v>949</v>
      </c>
      <c r="H1033" s="2" t="s">
        <v>751</v>
      </c>
      <c r="I1033" s="2" t="s">
        <v>18504</v>
      </c>
      <c r="J1033" s="2" t="s">
        <v>2792</v>
      </c>
    </row>
    <row r="1034" spans="1:10" ht="15" customHeight="1">
      <c r="A1034" s="2" t="s">
        <v>441</v>
      </c>
      <c r="B1034" s="2" t="s">
        <v>442</v>
      </c>
      <c r="C1034" s="2" t="s">
        <v>281</v>
      </c>
      <c r="D1034" s="2" t="s">
        <v>282</v>
      </c>
      <c r="E1034" s="3">
        <v>34</v>
      </c>
      <c r="F1034" s="3">
        <v>20</v>
      </c>
      <c r="G1034" s="2" t="s">
        <v>949</v>
      </c>
      <c r="H1034" s="2" t="s">
        <v>826</v>
      </c>
      <c r="I1034" s="2" t="s">
        <v>18504</v>
      </c>
      <c r="J1034" s="2" t="s">
        <v>2792</v>
      </c>
    </row>
    <row r="1035" spans="1:10" ht="15" customHeight="1">
      <c r="A1035" s="2" t="s">
        <v>203</v>
      </c>
      <c r="B1035" s="2" t="s">
        <v>204</v>
      </c>
      <c r="C1035" s="2" t="s">
        <v>214</v>
      </c>
      <c r="D1035" s="2" t="s">
        <v>215</v>
      </c>
      <c r="E1035" s="3">
        <v>14</v>
      </c>
      <c r="F1035" s="3">
        <v>15</v>
      </c>
      <c r="G1035" s="2" t="s">
        <v>741</v>
      </c>
      <c r="H1035" s="2" t="s">
        <v>751</v>
      </c>
      <c r="I1035" s="2" t="s">
        <v>18504</v>
      </c>
      <c r="J1035" s="2" t="s">
        <v>2868</v>
      </c>
    </row>
    <row r="1036" spans="1:10" ht="15" customHeight="1">
      <c r="A1036" s="2" t="s">
        <v>203</v>
      </c>
      <c r="B1036" s="2" t="s">
        <v>204</v>
      </c>
      <c r="C1036" s="2" t="s">
        <v>228</v>
      </c>
      <c r="D1036" s="2" t="s">
        <v>229</v>
      </c>
      <c r="E1036" s="3">
        <v>14</v>
      </c>
      <c r="F1036" s="3">
        <v>16</v>
      </c>
      <c r="G1036" s="2" t="s">
        <v>741</v>
      </c>
      <c r="H1036" s="2" t="s">
        <v>759</v>
      </c>
      <c r="I1036" s="2" t="s">
        <v>18504</v>
      </c>
      <c r="J1036" s="2" t="s">
        <v>2868</v>
      </c>
    </row>
    <row r="1037" spans="1:10" ht="15" customHeight="1">
      <c r="A1037" s="2" t="s">
        <v>203</v>
      </c>
      <c r="B1037" s="2" t="s">
        <v>204</v>
      </c>
      <c r="C1037" s="2" t="s">
        <v>268</v>
      </c>
      <c r="D1037" s="2" t="s">
        <v>269</v>
      </c>
      <c r="E1037" s="3">
        <v>14</v>
      </c>
      <c r="F1037" s="3">
        <v>19</v>
      </c>
      <c r="G1037" s="2" t="s">
        <v>741</v>
      </c>
      <c r="H1037" s="2" t="s">
        <v>819</v>
      </c>
      <c r="I1037" s="2" t="s">
        <v>18504</v>
      </c>
      <c r="J1037" s="2" t="s">
        <v>2868</v>
      </c>
    </row>
    <row r="1038" spans="1:10" ht="15" customHeight="1">
      <c r="A1038" s="2" t="s">
        <v>203</v>
      </c>
      <c r="B1038" s="2" t="s">
        <v>204</v>
      </c>
      <c r="C1038" s="2" t="s">
        <v>56</v>
      </c>
      <c r="D1038" s="2" t="s">
        <v>57</v>
      </c>
      <c r="E1038" s="3">
        <v>14</v>
      </c>
      <c r="F1038" s="3">
        <v>3</v>
      </c>
      <c r="G1038" s="2" t="s">
        <v>741</v>
      </c>
      <c r="H1038" s="2" t="s">
        <v>556</v>
      </c>
      <c r="I1038" s="2" t="s">
        <v>18504</v>
      </c>
      <c r="J1038" s="2" t="s">
        <v>2923</v>
      </c>
    </row>
    <row r="1039" spans="1:10" ht="15" customHeight="1">
      <c r="A1039" s="2" t="s">
        <v>203</v>
      </c>
      <c r="B1039" s="2" t="s">
        <v>204</v>
      </c>
      <c r="C1039" s="2" t="s">
        <v>41</v>
      </c>
      <c r="D1039" s="2" t="s">
        <v>42</v>
      </c>
      <c r="E1039" s="3">
        <v>14</v>
      </c>
      <c r="F1039" s="3">
        <v>2</v>
      </c>
      <c r="G1039" s="2" t="s">
        <v>741</v>
      </c>
      <c r="H1039" s="2" t="s">
        <v>540</v>
      </c>
      <c r="I1039" s="2" t="s">
        <v>18504</v>
      </c>
      <c r="J1039" s="2" t="s">
        <v>2923</v>
      </c>
    </row>
    <row r="1040" spans="1:10" ht="15" customHeight="1">
      <c r="A1040" s="2" t="s">
        <v>41</v>
      </c>
      <c r="B1040" s="2" t="s">
        <v>42</v>
      </c>
      <c r="C1040" s="2" t="s">
        <v>84</v>
      </c>
      <c r="D1040" s="2" t="s">
        <v>85</v>
      </c>
      <c r="E1040" s="3">
        <v>2</v>
      </c>
      <c r="F1040" s="3">
        <v>5</v>
      </c>
      <c r="G1040" s="2" t="s">
        <v>540</v>
      </c>
      <c r="H1040" s="2" t="s">
        <v>580</v>
      </c>
      <c r="I1040" s="2" t="s">
        <v>18504</v>
      </c>
      <c r="J1040" s="2" t="s">
        <v>2792</v>
      </c>
    </row>
    <row r="1041" spans="1:10" ht="15" customHeight="1">
      <c r="A1041" s="2" t="s">
        <v>203</v>
      </c>
      <c r="B1041" s="2" t="s">
        <v>204</v>
      </c>
      <c r="C1041" s="2" t="s">
        <v>441</v>
      </c>
      <c r="D1041" s="2" t="s">
        <v>442</v>
      </c>
      <c r="E1041" s="3">
        <v>14</v>
      </c>
      <c r="F1041" s="3">
        <v>34</v>
      </c>
      <c r="G1041" s="2" t="s">
        <v>741</v>
      </c>
      <c r="H1041" s="2" t="s">
        <v>949</v>
      </c>
      <c r="I1041" s="2" t="s">
        <v>18504</v>
      </c>
      <c r="J1041" s="2" t="s">
        <v>2809</v>
      </c>
    </row>
    <row r="1042" spans="1:10" ht="15" customHeight="1">
      <c r="A1042" s="2" t="s">
        <v>203</v>
      </c>
      <c r="B1042" s="2" t="s">
        <v>204</v>
      </c>
      <c r="C1042" s="2" t="s">
        <v>316</v>
      </c>
      <c r="D1042" s="2" t="s">
        <v>317</v>
      </c>
      <c r="E1042" s="3">
        <v>14</v>
      </c>
      <c r="F1042" s="3">
        <v>23</v>
      </c>
      <c r="G1042" s="2" t="s">
        <v>741</v>
      </c>
      <c r="H1042" s="2" t="s">
        <v>839</v>
      </c>
      <c r="I1042" s="2" t="s">
        <v>18504</v>
      </c>
      <c r="J1042" s="2" t="s">
        <v>2809</v>
      </c>
    </row>
    <row r="1043" spans="1:10" ht="15" customHeight="1">
      <c r="A1043" s="2" t="s">
        <v>203</v>
      </c>
      <c r="B1043" s="2" t="s">
        <v>204</v>
      </c>
      <c r="C1043" s="2" t="s">
        <v>303</v>
      </c>
      <c r="D1043" s="2" t="s">
        <v>304</v>
      </c>
      <c r="E1043" s="3">
        <v>14</v>
      </c>
      <c r="F1043" s="3">
        <v>22</v>
      </c>
      <c r="G1043" s="2" t="s">
        <v>741</v>
      </c>
      <c r="H1043" s="2" t="s">
        <v>835</v>
      </c>
      <c r="I1043" s="2" t="s">
        <v>18504</v>
      </c>
      <c r="J1043" s="2" t="s">
        <v>2809</v>
      </c>
    </row>
    <row r="1044" spans="1:10" ht="15" customHeight="1">
      <c r="A1044" s="2" t="s">
        <v>203</v>
      </c>
      <c r="B1044" s="2" t="s">
        <v>204</v>
      </c>
      <c r="C1044" s="2" t="s">
        <v>268</v>
      </c>
      <c r="D1044" s="2" t="s">
        <v>269</v>
      </c>
      <c r="E1044" s="3">
        <v>14</v>
      </c>
      <c r="F1044" s="3">
        <v>19</v>
      </c>
      <c r="G1044" s="2" t="s">
        <v>741</v>
      </c>
      <c r="H1044" s="2" t="s">
        <v>819</v>
      </c>
      <c r="I1044" s="2" t="s">
        <v>18504</v>
      </c>
      <c r="J1044" s="2" t="s">
        <v>2809</v>
      </c>
    </row>
    <row r="1045" spans="1:10" ht="15" customHeight="1">
      <c r="A1045" s="2" t="s">
        <v>203</v>
      </c>
      <c r="B1045" s="2" t="s">
        <v>204</v>
      </c>
      <c r="C1045" s="2" t="s">
        <v>242</v>
      </c>
      <c r="D1045" s="2" t="s">
        <v>243</v>
      </c>
      <c r="E1045" s="3">
        <v>14</v>
      </c>
      <c r="F1045" s="3">
        <v>17</v>
      </c>
      <c r="G1045" s="2" t="s">
        <v>741</v>
      </c>
      <c r="H1045" s="2" t="s">
        <v>763</v>
      </c>
      <c r="I1045" s="2" t="s">
        <v>18504</v>
      </c>
      <c r="J1045" s="2" t="s">
        <v>2809</v>
      </c>
    </row>
    <row r="1046" spans="1:10" ht="15" customHeight="1">
      <c r="A1046" s="2" t="s">
        <v>203</v>
      </c>
      <c r="B1046" s="2" t="s">
        <v>204</v>
      </c>
      <c r="C1046" s="2" t="s">
        <v>228</v>
      </c>
      <c r="D1046" s="2" t="s">
        <v>229</v>
      </c>
      <c r="E1046" s="3">
        <v>14</v>
      </c>
      <c r="F1046" s="3">
        <v>16</v>
      </c>
      <c r="G1046" s="2" t="s">
        <v>741</v>
      </c>
      <c r="H1046" s="2" t="s">
        <v>759</v>
      </c>
      <c r="I1046" s="2" t="s">
        <v>18504</v>
      </c>
      <c r="J1046" s="2" t="s">
        <v>2809</v>
      </c>
    </row>
    <row r="1047" spans="1:10" ht="15" customHeight="1">
      <c r="A1047" s="2" t="s">
        <v>203</v>
      </c>
      <c r="B1047" s="2" t="s">
        <v>204</v>
      </c>
      <c r="C1047" s="2" t="s">
        <v>214</v>
      </c>
      <c r="D1047" s="2" t="s">
        <v>215</v>
      </c>
      <c r="E1047" s="3">
        <v>14</v>
      </c>
      <c r="F1047" s="3">
        <v>15</v>
      </c>
      <c r="G1047" s="2" t="s">
        <v>741</v>
      </c>
      <c r="H1047" s="2" t="s">
        <v>751</v>
      </c>
      <c r="I1047" s="2" t="s">
        <v>18504</v>
      </c>
      <c r="J1047" s="2" t="s">
        <v>2809</v>
      </c>
    </row>
    <row r="1048" spans="1:10" ht="15" customHeight="1">
      <c r="A1048" s="2" t="s">
        <v>203</v>
      </c>
      <c r="B1048" s="2" t="s">
        <v>204</v>
      </c>
      <c r="C1048" s="2" t="s">
        <v>192</v>
      </c>
      <c r="D1048" s="2" t="s">
        <v>193</v>
      </c>
      <c r="E1048" s="3">
        <v>14</v>
      </c>
      <c r="F1048" s="3">
        <v>13</v>
      </c>
      <c r="G1048" s="2" t="s">
        <v>741</v>
      </c>
      <c r="H1048" s="2" t="s">
        <v>731</v>
      </c>
      <c r="I1048" s="2" t="s">
        <v>18504</v>
      </c>
      <c r="J1048" s="2" t="s">
        <v>2809</v>
      </c>
    </row>
    <row r="1049" spans="1:10" ht="15" customHeight="1">
      <c r="A1049" s="2" t="s">
        <v>203</v>
      </c>
      <c r="B1049" s="2" t="s">
        <v>204</v>
      </c>
      <c r="C1049" s="2" t="s">
        <v>176</v>
      </c>
      <c r="D1049" s="2" t="s">
        <v>177</v>
      </c>
      <c r="E1049" s="3">
        <v>14</v>
      </c>
      <c r="F1049" s="3">
        <v>12</v>
      </c>
      <c r="G1049" s="2" t="s">
        <v>741</v>
      </c>
      <c r="H1049" s="2" t="s">
        <v>706</v>
      </c>
      <c r="I1049" s="2" t="s">
        <v>18504</v>
      </c>
      <c r="J1049" s="2" t="s">
        <v>2809</v>
      </c>
    </row>
    <row r="1050" spans="1:10" ht="15" customHeight="1">
      <c r="A1050" s="2" t="s">
        <v>203</v>
      </c>
      <c r="B1050" s="2" t="s">
        <v>204</v>
      </c>
      <c r="C1050" s="2" t="s">
        <v>165</v>
      </c>
      <c r="D1050" s="2" t="s">
        <v>166</v>
      </c>
      <c r="E1050" s="3">
        <v>14</v>
      </c>
      <c r="F1050" s="3">
        <v>11</v>
      </c>
      <c r="G1050" s="2" t="s">
        <v>741</v>
      </c>
      <c r="H1050" s="2" t="s">
        <v>693</v>
      </c>
      <c r="I1050" s="2" t="s">
        <v>18504</v>
      </c>
      <c r="J1050" s="2" t="s">
        <v>2809</v>
      </c>
    </row>
    <row r="1051" spans="1:10" ht="15" customHeight="1">
      <c r="A1051" s="2" t="s">
        <v>203</v>
      </c>
      <c r="B1051" s="2" t="s">
        <v>204</v>
      </c>
      <c r="C1051" s="2" t="s">
        <v>136</v>
      </c>
      <c r="D1051" s="2" t="s">
        <v>137</v>
      </c>
      <c r="E1051" s="3">
        <v>14</v>
      </c>
      <c r="F1051" s="3">
        <v>9</v>
      </c>
      <c r="G1051" s="2" t="s">
        <v>741</v>
      </c>
      <c r="H1051" s="2" t="s">
        <v>659</v>
      </c>
      <c r="I1051" s="2" t="s">
        <v>18504</v>
      </c>
      <c r="J1051" s="2" t="s">
        <v>2809</v>
      </c>
    </row>
    <row r="1052" spans="1:10" ht="15" customHeight="1">
      <c r="A1052" s="2" t="s">
        <v>203</v>
      </c>
      <c r="B1052" s="2" t="s">
        <v>204</v>
      </c>
      <c r="C1052" s="2" t="s">
        <v>123</v>
      </c>
      <c r="D1052" s="2" t="s">
        <v>124</v>
      </c>
      <c r="E1052" s="3">
        <v>14</v>
      </c>
      <c r="F1052" s="3">
        <v>8</v>
      </c>
      <c r="G1052" s="2" t="s">
        <v>741</v>
      </c>
      <c r="H1052" s="2" t="s">
        <v>632</v>
      </c>
      <c r="I1052" s="2" t="s">
        <v>18504</v>
      </c>
      <c r="J1052" s="2" t="s">
        <v>2809</v>
      </c>
    </row>
    <row r="1053" spans="1:10" ht="15" customHeight="1">
      <c r="A1053" s="2" t="s">
        <v>203</v>
      </c>
      <c r="B1053" s="2" t="s">
        <v>204</v>
      </c>
      <c r="C1053" s="2" t="s">
        <v>112</v>
      </c>
      <c r="D1053" s="2" t="s">
        <v>113</v>
      </c>
      <c r="E1053" s="3">
        <v>14</v>
      </c>
      <c r="F1053" s="3">
        <v>7</v>
      </c>
      <c r="G1053" s="2" t="s">
        <v>741</v>
      </c>
      <c r="H1053" s="2" t="s">
        <v>604</v>
      </c>
      <c r="I1053" s="2" t="s">
        <v>18504</v>
      </c>
      <c r="J1053" s="2" t="s">
        <v>2809</v>
      </c>
    </row>
    <row r="1054" spans="1:10" ht="15" customHeight="1">
      <c r="A1054" s="2" t="s">
        <v>203</v>
      </c>
      <c r="B1054" s="2" t="s">
        <v>204</v>
      </c>
      <c r="C1054" s="2" t="s">
        <v>98</v>
      </c>
      <c r="D1054" s="2" t="s">
        <v>99</v>
      </c>
      <c r="E1054" s="3">
        <v>14</v>
      </c>
      <c r="F1054" s="3">
        <v>6</v>
      </c>
      <c r="G1054" s="2" t="s">
        <v>741</v>
      </c>
      <c r="H1054" s="2" t="s">
        <v>592</v>
      </c>
      <c r="I1054" s="2" t="s">
        <v>18504</v>
      </c>
      <c r="J1054" s="2" t="s">
        <v>2809</v>
      </c>
    </row>
    <row r="1055" spans="1:10" ht="15" customHeight="1">
      <c r="A1055" s="2" t="s">
        <v>203</v>
      </c>
      <c r="B1055" s="2" t="s">
        <v>204</v>
      </c>
      <c r="C1055" s="2" t="s">
        <v>56</v>
      </c>
      <c r="D1055" s="2" t="s">
        <v>57</v>
      </c>
      <c r="E1055" s="3">
        <v>14</v>
      </c>
      <c r="F1055" s="3">
        <v>3</v>
      </c>
      <c r="G1055" s="2" t="s">
        <v>741</v>
      </c>
      <c r="H1055" s="2" t="s">
        <v>556</v>
      </c>
      <c r="I1055" s="2" t="s">
        <v>18504</v>
      </c>
      <c r="J1055" s="2" t="s">
        <v>2809</v>
      </c>
    </row>
    <row r="1056" spans="1:10" ht="15" customHeight="1">
      <c r="A1056" s="2" t="s">
        <v>203</v>
      </c>
      <c r="B1056" s="2" t="s">
        <v>204</v>
      </c>
      <c r="C1056" s="2" t="s">
        <v>41</v>
      </c>
      <c r="D1056" s="2" t="s">
        <v>42</v>
      </c>
      <c r="E1056" s="3">
        <v>14</v>
      </c>
      <c r="F1056" s="3">
        <v>2</v>
      </c>
      <c r="G1056" s="2" t="s">
        <v>741</v>
      </c>
      <c r="H1056" s="2" t="s">
        <v>540</v>
      </c>
      <c r="I1056" s="2" t="s">
        <v>18504</v>
      </c>
      <c r="J1056" s="2" t="s">
        <v>2809</v>
      </c>
    </row>
    <row r="1057" spans="1:10" ht="15" customHeight="1">
      <c r="A1057" s="2" t="s">
        <v>203</v>
      </c>
      <c r="B1057" s="2" t="s">
        <v>204</v>
      </c>
      <c r="C1057" s="2" t="s">
        <v>24</v>
      </c>
      <c r="D1057" s="2" t="s">
        <v>25</v>
      </c>
      <c r="E1057" s="3">
        <v>14</v>
      </c>
      <c r="F1057" s="3">
        <v>1</v>
      </c>
      <c r="G1057" s="2" t="s">
        <v>741</v>
      </c>
      <c r="H1057" s="2" t="s">
        <v>504</v>
      </c>
      <c r="I1057" s="2" t="s">
        <v>18504</v>
      </c>
      <c r="J1057" s="2" t="s">
        <v>2809</v>
      </c>
    </row>
    <row r="1058" spans="1:10" ht="15" customHeight="1">
      <c r="A1058" s="2" t="s">
        <v>203</v>
      </c>
      <c r="B1058" s="2" t="s">
        <v>204</v>
      </c>
      <c r="C1058" s="2" t="s">
        <v>441</v>
      </c>
      <c r="D1058" s="2" t="s">
        <v>442</v>
      </c>
      <c r="E1058" s="3">
        <v>14</v>
      </c>
      <c r="F1058" s="3">
        <v>34</v>
      </c>
      <c r="G1058" s="2" t="s">
        <v>741</v>
      </c>
      <c r="H1058" s="2" t="s">
        <v>949</v>
      </c>
      <c r="I1058" s="2" t="s">
        <v>18504</v>
      </c>
      <c r="J1058" s="2" t="s">
        <v>2792</v>
      </c>
    </row>
    <row r="1059" spans="1:10" ht="15" customHeight="1">
      <c r="A1059" s="2" t="s">
        <v>203</v>
      </c>
      <c r="B1059" s="2" t="s">
        <v>204</v>
      </c>
      <c r="C1059" s="2" t="s">
        <v>419</v>
      </c>
      <c r="D1059" s="2" t="s">
        <v>420</v>
      </c>
      <c r="E1059" s="3">
        <v>14</v>
      </c>
      <c r="F1059" s="3">
        <v>32</v>
      </c>
      <c r="G1059" s="2" t="s">
        <v>741</v>
      </c>
      <c r="H1059" s="2" t="s">
        <v>915</v>
      </c>
      <c r="I1059" s="2" t="s">
        <v>18504</v>
      </c>
      <c r="J1059" s="2" t="s">
        <v>2792</v>
      </c>
    </row>
    <row r="1060" spans="1:10" ht="15" customHeight="1">
      <c r="A1060" s="2" t="s">
        <v>203</v>
      </c>
      <c r="B1060" s="2" t="s">
        <v>204</v>
      </c>
      <c r="C1060" s="2" t="s">
        <v>342</v>
      </c>
      <c r="D1060" s="2" t="s">
        <v>343</v>
      </c>
      <c r="E1060" s="3">
        <v>14</v>
      </c>
      <c r="F1060" s="3">
        <v>25</v>
      </c>
      <c r="G1060" s="2" t="s">
        <v>741</v>
      </c>
      <c r="H1060" s="2" t="s">
        <v>859</v>
      </c>
      <c r="I1060" s="2" t="s">
        <v>18504</v>
      </c>
      <c r="J1060" s="2" t="s">
        <v>2792</v>
      </c>
    </row>
    <row r="1061" spans="1:10" ht="15" customHeight="1">
      <c r="A1061" s="2" t="s">
        <v>203</v>
      </c>
      <c r="B1061" s="2" t="s">
        <v>204</v>
      </c>
      <c r="C1061" s="2" t="s">
        <v>84</v>
      </c>
      <c r="D1061" s="2" t="s">
        <v>85</v>
      </c>
      <c r="E1061" s="3">
        <v>14</v>
      </c>
      <c r="F1061" s="3">
        <v>5</v>
      </c>
      <c r="G1061" s="2" t="s">
        <v>741</v>
      </c>
      <c r="H1061" s="2" t="s">
        <v>580</v>
      </c>
      <c r="I1061" s="2" t="s">
        <v>18504</v>
      </c>
      <c r="J1061" s="2" t="s">
        <v>2923</v>
      </c>
    </row>
    <row r="1062" spans="1:10" ht="15" customHeight="1">
      <c r="A1062" s="2" t="s">
        <v>203</v>
      </c>
      <c r="B1062" s="2" t="s">
        <v>204</v>
      </c>
      <c r="C1062" s="2" t="s">
        <v>316</v>
      </c>
      <c r="D1062" s="2" t="s">
        <v>317</v>
      </c>
      <c r="E1062" s="3">
        <v>14</v>
      </c>
      <c r="F1062" s="3">
        <v>23</v>
      </c>
      <c r="G1062" s="2" t="s">
        <v>741</v>
      </c>
      <c r="H1062" s="2" t="s">
        <v>839</v>
      </c>
      <c r="I1062" s="2" t="s">
        <v>18504</v>
      </c>
      <c r="J1062" s="2" t="s">
        <v>2792</v>
      </c>
    </row>
    <row r="1063" spans="1:10" ht="15" customHeight="1">
      <c r="A1063" s="2" t="s">
        <v>203</v>
      </c>
      <c r="B1063" s="2" t="s">
        <v>204</v>
      </c>
      <c r="C1063" s="2" t="s">
        <v>98</v>
      </c>
      <c r="D1063" s="2" t="s">
        <v>99</v>
      </c>
      <c r="E1063" s="3">
        <v>14</v>
      </c>
      <c r="F1063" s="3">
        <v>6</v>
      </c>
      <c r="G1063" s="2" t="s">
        <v>741</v>
      </c>
      <c r="H1063" s="2" t="s">
        <v>592</v>
      </c>
      <c r="I1063" s="2" t="s">
        <v>18504</v>
      </c>
      <c r="J1063" s="2" t="s">
        <v>2923</v>
      </c>
    </row>
    <row r="1064" spans="1:10" ht="15" customHeight="1">
      <c r="A1064" s="2" t="s">
        <v>203</v>
      </c>
      <c r="B1064" s="2" t="s">
        <v>204</v>
      </c>
      <c r="C1064" s="2" t="s">
        <v>123</v>
      </c>
      <c r="D1064" s="2" t="s">
        <v>124</v>
      </c>
      <c r="E1064" s="3">
        <v>14</v>
      </c>
      <c r="F1064" s="3">
        <v>8</v>
      </c>
      <c r="G1064" s="2" t="s">
        <v>741</v>
      </c>
      <c r="H1064" s="2" t="s">
        <v>632</v>
      </c>
      <c r="I1064" s="2" t="s">
        <v>18504</v>
      </c>
      <c r="J1064" s="2" t="s">
        <v>2923</v>
      </c>
    </row>
    <row r="1065" spans="1:10" ht="15" customHeight="1">
      <c r="A1065" s="2" t="s">
        <v>214</v>
      </c>
      <c r="B1065" s="2" t="s">
        <v>215</v>
      </c>
      <c r="C1065" s="2" t="s">
        <v>56</v>
      </c>
      <c r="D1065" s="2" t="s">
        <v>57</v>
      </c>
      <c r="E1065" s="3">
        <v>15</v>
      </c>
      <c r="F1065" s="3">
        <v>3</v>
      </c>
      <c r="G1065" s="2" t="s">
        <v>751</v>
      </c>
      <c r="H1065" s="2" t="s">
        <v>556</v>
      </c>
      <c r="I1065" s="2" t="s">
        <v>18504</v>
      </c>
      <c r="J1065" s="2" t="s">
        <v>2868</v>
      </c>
    </row>
    <row r="1066" spans="1:10" ht="15" customHeight="1">
      <c r="A1066" s="2" t="s">
        <v>214</v>
      </c>
      <c r="B1066" s="2" t="s">
        <v>215</v>
      </c>
      <c r="C1066" s="2" t="s">
        <v>41</v>
      </c>
      <c r="D1066" s="2" t="s">
        <v>42</v>
      </c>
      <c r="E1066" s="3">
        <v>15</v>
      </c>
      <c r="F1066" s="3">
        <v>2</v>
      </c>
      <c r="G1066" s="2" t="s">
        <v>751</v>
      </c>
      <c r="H1066" s="2" t="s">
        <v>540</v>
      </c>
      <c r="I1066" s="2" t="s">
        <v>18504</v>
      </c>
      <c r="J1066" s="2" t="s">
        <v>2868</v>
      </c>
    </row>
    <row r="1067" spans="1:10" ht="15" customHeight="1">
      <c r="A1067" s="2" t="s">
        <v>24</v>
      </c>
      <c r="B1067" s="2" t="s">
        <v>25</v>
      </c>
      <c r="C1067" s="2" t="s">
        <v>56</v>
      </c>
      <c r="D1067" s="2" t="s">
        <v>57</v>
      </c>
      <c r="E1067" s="3">
        <v>1</v>
      </c>
      <c r="F1067" s="3">
        <v>3</v>
      </c>
      <c r="G1067" s="2" t="s">
        <v>504</v>
      </c>
      <c r="H1067" s="2" t="s">
        <v>556</v>
      </c>
      <c r="I1067" s="2" t="s">
        <v>18504</v>
      </c>
      <c r="J1067" s="2" t="s">
        <v>2772</v>
      </c>
    </row>
    <row r="1068" spans="1:10" ht="15" customHeight="1">
      <c r="A1068" s="2" t="s">
        <v>24</v>
      </c>
      <c r="B1068" s="2" t="s">
        <v>25</v>
      </c>
      <c r="C1068" s="2" t="s">
        <v>136</v>
      </c>
      <c r="D1068" s="2" t="s">
        <v>137</v>
      </c>
      <c r="E1068" s="3">
        <v>1</v>
      </c>
      <c r="F1068" s="3">
        <v>9</v>
      </c>
      <c r="G1068" s="2" t="s">
        <v>504</v>
      </c>
      <c r="H1068" s="2" t="s">
        <v>659</v>
      </c>
      <c r="I1068" s="2" t="s">
        <v>18504</v>
      </c>
      <c r="J1068" s="2" t="s">
        <v>2772</v>
      </c>
    </row>
    <row r="1069" spans="1:10" ht="15" customHeight="1">
      <c r="A1069" s="2" t="s">
        <v>24</v>
      </c>
      <c r="B1069" s="2" t="s">
        <v>25</v>
      </c>
      <c r="C1069" s="2" t="s">
        <v>214</v>
      </c>
      <c r="D1069" s="2" t="s">
        <v>215</v>
      </c>
      <c r="E1069" s="3">
        <v>1</v>
      </c>
      <c r="F1069" s="3">
        <v>15</v>
      </c>
      <c r="G1069" s="2" t="s">
        <v>504</v>
      </c>
      <c r="H1069" s="2" t="s">
        <v>751</v>
      </c>
      <c r="I1069" s="2" t="s">
        <v>18504</v>
      </c>
      <c r="J1069" s="2" t="s">
        <v>2772</v>
      </c>
    </row>
    <row r="1070" spans="1:10" ht="15" customHeight="1">
      <c r="A1070" s="2" t="s">
        <v>24</v>
      </c>
      <c r="B1070" s="2" t="s">
        <v>25</v>
      </c>
      <c r="C1070" s="2" t="s">
        <v>98</v>
      </c>
      <c r="D1070" s="2" t="s">
        <v>99</v>
      </c>
      <c r="E1070" s="3">
        <v>1</v>
      </c>
      <c r="F1070" s="3">
        <v>6</v>
      </c>
      <c r="G1070" s="2" t="s">
        <v>504</v>
      </c>
      <c r="H1070" s="2" t="s">
        <v>592</v>
      </c>
      <c r="I1070" s="2" t="s">
        <v>18504</v>
      </c>
      <c r="J1070" s="2" t="s">
        <v>2778</v>
      </c>
    </row>
    <row r="1071" spans="1:10" ht="15" customHeight="1">
      <c r="A1071" s="2" t="s">
        <v>24</v>
      </c>
      <c r="B1071" s="2" t="s">
        <v>25</v>
      </c>
      <c r="C1071" s="2" t="s">
        <v>192</v>
      </c>
      <c r="D1071" s="2" t="s">
        <v>193</v>
      </c>
      <c r="E1071" s="3">
        <v>1</v>
      </c>
      <c r="F1071" s="3">
        <v>13</v>
      </c>
      <c r="G1071" s="2" t="s">
        <v>504</v>
      </c>
      <c r="H1071" s="2" t="s">
        <v>731</v>
      </c>
      <c r="I1071" s="2" t="s">
        <v>18504</v>
      </c>
      <c r="J1071" s="2" t="s">
        <v>2778</v>
      </c>
    </row>
    <row r="1072" spans="1:10" ht="15" customHeight="1">
      <c r="A1072" s="2" t="s">
        <v>24</v>
      </c>
      <c r="B1072" s="2" t="s">
        <v>25</v>
      </c>
      <c r="C1072" s="2" t="s">
        <v>98</v>
      </c>
      <c r="D1072" s="2" t="s">
        <v>99</v>
      </c>
      <c r="E1072" s="3">
        <v>1</v>
      </c>
      <c r="F1072" s="3">
        <v>6</v>
      </c>
      <c r="G1072" s="2" t="s">
        <v>504</v>
      </c>
      <c r="H1072" s="2" t="s">
        <v>592</v>
      </c>
      <c r="I1072" s="2" t="s">
        <v>18504</v>
      </c>
      <c r="J1072" s="2" t="s">
        <v>2788</v>
      </c>
    </row>
    <row r="1073" spans="1:10" ht="15" customHeight="1">
      <c r="A1073" s="2" t="s">
        <v>24</v>
      </c>
      <c r="B1073" s="2" t="s">
        <v>25</v>
      </c>
      <c r="C1073" s="2" t="s">
        <v>41</v>
      </c>
      <c r="D1073" s="2" t="s">
        <v>42</v>
      </c>
      <c r="E1073" s="3">
        <v>1</v>
      </c>
      <c r="F1073" s="3">
        <v>2</v>
      </c>
      <c r="G1073" s="2" t="s">
        <v>504</v>
      </c>
      <c r="H1073" s="2" t="s">
        <v>540</v>
      </c>
      <c r="I1073" s="2" t="s">
        <v>18504</v>
      </c>
      <c r="J1073" s="2" t="s">
        <v>2792</v>
      </c>
    </row>
    <row r="1074" spans="1:10" ht="15" customHeight="1">
      <c r="A1074" s="2" t="s">
        <v>24</v>
      </c>
      <c r="B1074" s="2" t="s">
        <v>25</v>
      </c>
      <c r="C1074" s="2" t="s">
        <v>56</v>
      </c>
      <c r="D1074" s="2" t="s">
        <v>57</v>
      </c>
      <c r="E1074" s="3">
        <v>1</v>
      </c>
      <c r="F1074" s="3">
        <v>3</v>
      </c>
      <c r="G1074" s="2" t="s">
        <v>504</v>
      </c>
      <c r="H1074" s="2" t="s">
        <v>556</v>
      </c>
      <c r="I1074" s="2" t="s">
        <v>18504</v>
      </c>
      <c r="J1074" s="2" t="s">
        <v>2792</v>
      </c>
    </row>
    <row r="1075" spans="1:10" ht="15" customHeight="1">
      <c r="A1075" s="2" t="s">
        <v>41</v>
      </c>
      <c r="B1075" s="2" t="s">
        <v>42</v>
      </c>
      <c r="C1075" s="2" t="s">
        <v>123</v>
      </c>
      <c r="D1075" s="2" t="s">
        <v>124</v>
      </c>
      <c r="E1075" s="3">
        <v>2</v>
      </c>
      <c r="F1075" s="3">
        <v>8</v>
      </c>
      <c r="G1075" s="2" t="s">
        <v>540</v>
      </c>
      <c r="H1075" s="2" t="s">
        <v>632</v>
      </c>
      <c r="I1075" s="2" t="s">
        <v>18504</v>
      </c>
      <c r="J1075" s="2" t="s">
        <v>2809</v>
      </c>
    </row>
    <row r="1076" spans="1:10" ht="15" customHeight="1">
      <c r="A1076" s="2" t="s">
        <v>41</v>
      </c>
      <c r="B1076" s="2" t="s">
        <v>42</v>
      </c>
      <c r="C1076" s="2" t="s">
        <v>136</v>
      </c>
      <c r="D1076" s="2" t="s">
        <v>137</v>
      </c>
      <c r="E1076" s="3">
        <v>2</v>
      </c>
      <c r="F1076" s="3">
        <v>9</v>
      </c>
      <c r="G1076" s="2" t="s">
        <v>540</v>
      </c>
      <c r="H1076" s="2" t="s">
        <v>659</v>
      </c>
      <c r="I1076" s="2" t="s">
        <v>18504</v>
      </c>
      <c r="J1076" s="2" t="s">
        <v>2809</v>
      </c>
    </row>
    <row r="1077" spans="1:10" ht="15" customHeight="1">
      <c r="A1077" s="2" t="s">
        <v>41</v>
      </c>
      <c r="B1077" s="2" t="s">
        <v>42</v>
      </c>
      <c r="C1077" s="2" t="s">
        <v>165</v>
      </c>
      <c r="D1077" s="2" t="s">
        <v>166</v>
      </c>
      <c r="E1077" s="3">
        <v>2</v>
      </c>
      <c r="F1077" s="3">
        <v>11</v>
      </c>
      <c r="G1077" s="2" t="s">
        <v>540</v>
      </c>
      <c r="H1077" s="2" t="s">
        <v>693</v>
      </c>
      <c r="I1077" s="2" t="s">
        <v>18504</v>
      </c>
      <c r="J1077" s="2" t="s">
        <v>2809</v>
      </c>
    </row>
    <row r="1078" spans="1:10" ht="15" customHeight="1">
      <c r="A1078" s="2" t="s">
        <v>41</v>
      </c>
      <c r="B1078" s="2" t="s">
        <v>42</v>
      </c>
      <c r="C1078" s="2" t="s">
        <v>176</v>
      </c>
      <c r="D1078" s="2" t="s">
        <v>177</v>
      </c>
      <c r="E1078" s="3">
        <v>2</v>
      </c>
      <c r="F1078" s="3">
        <v>12</v>
      </c>
      <c r="G1078" s="2" t="s">
        <v>540</v>
      </c>
      <c r="H1078" s="2" t="s">
        <v>706</v>
      </c>
      <c r="I1078" s="2" t="s">
        <v>18504</v>
      </c>
      <c r="J1078" s="2" t="s">
        <v>2809</v>
      </c>
    </row>
    <row r="1079" spans="1:10" ht="15" customHeight="1">
      <c r="A1079" s="2" t="s">
        <v>41</v>
      </c>
      <c r="B1079" s="2" t="s">
        <v>42</v>
      </c>
      <c r="C1079" s="2" t="s">
        <v>192</v>
      </c>
      <c r="D1079" s="2" t="s">
        <v>193</v>
      </c>
      <c r="E1079" s="3">
        <v>2</v>
      </c>
      <c r="F1079" s="3">
        <v>13</v>
      </c>
      <c r="G1079" s="2" t="s">
        <v>540</v>
      </c>
      <c r="H1079" s="2" t="s">
        <v>731</v>
      </c>
      <c r="I1079" s="2" t="s">
        <v>18504</v>
      </c>
      <c r="J1079" s="2" t="s">
        <v>2809</v>
      </c>
    </row>
    <row r="1080" spans="1:10" ht="15" customHeight="1">
      <c r="A1080" s="2" t="s">
        <v>41</v>
      </c>
      <c r="B1080" s="2" t="s">
        <v>42</v>
      </c>
      <c r="C1080" s="2" t="s">
        <v>203</v>
      </c>
      <c r="D1080" s="2" t="s">
        <v>204</v>
      </c>
      <c r="E1080" s="3">
        <v>2</v>
      </c>
      <c r="F1080" s="3">
        <v>14</v>
      </c>
      <c r="G1080" s="2" t="s">
        <v>540</v>
      </c>
      <c r="H1080" s="2" t="s">
        <v>741</v>
      </c>
      <c r="I1080" s="2" t="s">
        <v>18504</v>
      </c>
      <c r="J1080" s="2" t="s">
        <v>2809</v>
      </c>
    </row>
    <row r="1081" spans="1:10" ht="15" customHeight="1">
      <c r="A1081" s="2" t="s">
        <v>41</v>
      </c>
      <c r="B1081" s="2" t="s">
        <v>42</v>
      </c>
      <c r="C1081" s="2" t="s">
        <v>214</v>
      </c>
      <c r="D1081" s="2" t="s">
        <v>215</v>
      </c>
      <c r="E1081" s="3">
        <v>2</v>
      </c>
      <c r="F1081" s="3">
        <v>15</v>
      </c>
      <c r="G1081" s="2" t="s">
        <v>540</v>
      </c>
      <c r="H1081" s="2" t="s">
        <v>751</v>
      </c>
      <c r="I1081" s="2" t="s">
        <v>18504</v>
      </c>
      <c r="J1081" s="2" t="s">
        <v>2809</v>
      </c>
    </row>
    <row r="1082" spans="1:10" ht="15" customHeight="1">
      <c r="A1082" s="2" t="s">
        <v>41</v>
      </c>
      <c r="B1082" s="2" t="s">
        <v>42</v>
      </c>
      <c r="C1082" s="2" t="s">
        <v>228</v>
      </c>
      <c r="D1082" s="2" t="s">
        <v>229</v>
      </c>
      <c r="E1082" s="3">
        <v>2</v>
      </c>
      <c r="F1082" s="3">
        <v>16</v>
      </c>
      <c r="G1082" s="2" t="s">
        <v>540</v>
      </c>
      <c r="H1082" s="2" t="s">
        <v>759</v>
      </c>
      <c r="I1082" s="2" t="s">
        <v>18504</v>
      </c>
      <c r="J1082" s="2" t="s">
        <v>2809</v>
      </c>
    </row>
    <row r="1083" spans="1:10" ht="15" customHeight="1">
      <c r="A1083" s="2" t="s">
        <v>203</v>
      </c>
      <c r="B1083" s="2" t="s">
        <v>204</v>
      </c>
      <c r="C1083" s="2" t="s">
        <v>303</v>
      </c>
      <c r="D1083" s="2" t="s">
        <v>304</v>
      </c>
      <c r="E1083" s="3">
        <v>14</v>
      </c>
      <c r="F1083" s="3">
        <v>22</v>
      </c>
      <c r="G1083" s="2" t="s">
        <v>741</v>
      </c>
      <c r="H1083" s="2" t="s">
        <v>835</v>
      </c>
      <c r="I1083" s="2" t="s">
        <v>18504</v>
      </c>
      <c r="J1083" s="2" t="s">
        <v>2923</v>
      </c>
    </row>
    <row r="1084" spans="1:10" ht="15" customHeight="1">
      <c r="A1084" s="2" t="s">
        <v>203</v>
      </c>
      <c r="B1084" s="2" t="s">
        <v>204</v>
      </c>
      <c r="C1084" s="2" t="s">
        <v>281</v>
      </c>
      <c r="D1084" s="2" t="s">
        <v>282</v>
      </c>
      <c r="E1084" s="3">
        <v>14</v>
      </c>
      <c r="F1084" s="3">
        <v>20</v>
      </c>
      <c r="G1084" s="2" t="s">
        <v>741</v>
      </c>
      <c r="H1084" s="2" t="s">
        <v>826</v>
      </c>
      <c r="I1084" s="2" t="s">
        <v>18504</v>
      </c>
      <c r="J1084" s="2" t="s">
        <v>2923</v>
      </c>
    </row>
    <row r="1085" spans="1:10" ht="15" customHeight="1">
      <c r="A1085" s="2" t="s">
        <v>203</v>
      </c>
      <c r="B1085" s="2" t="s">
        <v>204</v>
      </c>
      <c r="C1085" s="2" t="s">
        <v>176</v>
      </c>
      <c r="D1085" s="2" t="s">
        <v>177</v>
      </c>
      <c r="E1085" s="3">
        <v>14</v>
      </c>
      <c r="F1085" s="3">
        <v>12</v>
      </c>
      <c r="G1085" s="2" t="s">
        <v>741</v>
      </c>
      <c r="H1085" s="2" t="s">
        <v>706</v>
      </c>
      <c r="I1085" s="2" t="s">
        <v>18504</v>
      </c>
      <c r="J1085" s="2" t="s">
        <v>2923</v>
      </c>
    </row>
    <row r="1086" spans="1:10" ht="15" customHeight="1">
      <c r="A1086" s="2" t="s">
        <v>203</v>
      </c>
      <c r="B1086" s="2" t="s">
        <v>204</v>
      </c>
      <c r="C1086" s="2" t="s">
        <v>165</v>
      </c>
      <c r="D1086" s="2" t="s">
        <v>166</v>
      </c>
      <c r="E1086" s="3">
        <v>14</v>
      </c>
      <c r="F1086" s="3">
        <v>11</v>
      </c>
      <c r="G1086" s="2" t="s">
        <v>741</v>
      </c>
      <c r="H1086" s="2" t="s">
        <v>693</v>
      </c>
      <c r="I1086" s="2" t="s">
        <v>18504</v>
      </c>
      <c r="J1086" s="2" t="s">
        <v>2923</v>
      </c>
    </row>
    <row r="1087" spans="1:10" ht="15" customHeight="1">
      <c r="A1087" s="2" t="s">
        <v>203</v>
      </c>
      <c r="B1087" s="2" t="s">
        <v>204</v>
      </c>
      <c r="C1087" s="2" t="s">
        <v>136</v>
      </c>
      <c r="D1087" s="2" t="s">
        <v>137</v>
      </c>
      <c r="E1087" s="3">
        <v>14</v>
      </c>
      <c r="F1087" s="3">
        <v>9</v>
      </c>
      <c r="G1087" s="2" t="s">
        <v>741</v>
      </c>
      <c r="H1087" s="2" t="s">
        <v>659</v>
      </c>
      <c r="I1087" s="2" t="s">
        <v>18504</v>
      </c>
      <c r="J1087" s="2" t="s">
        <v>2923</v>
      </c>
    </row>
    <row r="1088" spans="1:10" ht="15" customHeight="1">
      <c r="A1088" s="2" t="s">
        <v>203</v>
      </c>
      <c r="B1088" s="2" t="s">
        <v>204</v>
      </c>
      <c r="C1088" s="2" t="s">
        <v>112</v>
      </c>
      <c r="D1088" s="2" t="s">
        <v>113</v>
      </c>
      <c r="E1088" s="3">
        <v>14</v>
      </c>
      <c r="F1088" s="3">
        <v>7</v>
      </c>
      <c r="G1088" s="2" t="s">
        <v>741</v>
      </c>
      <c r="H1088" s="2" t="s">
        <v>604</v>
      </c>
      <c r="I1088" s="2" t="s">
        <v>18504</v>
      </c>
      <c r="J1088" s="2" t="s">
        <v>2923</v>
      </c>
    </row>
    <row r="1089" spans="1:10" ht="15" customHeight="1">
      <c r="A1089" s="2" t="s">
        <v>214</v>
      </c>
      <c r="B1089" s="2" t="s">
        <v>215</v>
      </c>
      <c r="C1089" s="2" t="s">
        <v>84</v>
      </c>
      <c r="D1089" s="2" t="s">
        <v>85</v>
      </c>
      <c r="E1089" s="3">
        <v>15</v>
      </c>
      <c r="F1089" s="3">
        <v>5</v>
      </c>
      <c r="G1089" s="2" t="s">
        <v>751</v>
      </c>
      <c r="H1089" s="2" t="s">
        <v>580</v>
      </c>
      <c r="I1089" s="2" t="s">
        <v>18504</v>
      </c>
      <c r="J1089" s="2" t="s">
        <v>2868</v>
      </c>
    </row>
    <row r="1090" spans="1:10" ht="15" customHeight="1">
      <c r="A1090" s="2" t="s">
        <v>203</v>
      </c>
      <c r="B1090" s="2" t="s">
        <v>204</v>
      </c>
      <c r="C1090" s="2" t="s">
        <v>303</v>
      </c>
      <c r="D1090" s="2" t="s">
        <v>304</v>
      </c>
      <c r="E1090" s="3">
        <v>14</v>
      </c>
      <c r="F1090" s="3">
        <v>22</v>
      </c>
      <c r="G1090" s="2" t="s">
        <v>741</v>
      </c>
      <c r="H1090" s="2" t="s">
        <v>835</v>
      </c>
      <c r="I1090" s="2" t="s">
        <v>18504</v>
      </c>
      <c r="J1090" s="2" t="s">
        <v>2792</v>
      </c>
    </row>
    <row r="1091" spans="1:10" ht="15" customHeight="1">
      <c r="A1091" s="2" t="s">
        <v>203</v>
      </c>
      <c r="B1091" s="2" t="s">
        <v>204</v>
      </c>
      <c r="C1091" s="2" t="s">
        <v>281</v>
      </c>
      <c r="D1091" s="2" t="s">
        <v>282</v>
      </c>
      <c r="E1091" s="3">
        <v>14</v>
      </c>
      <c r="F1091" s="3">
        <v>20</v>
      </c>
      <c r="G1091" s="2" t="s">
        <v>741</v>
      </c>
      <c r="H1091" s="2" t="s">
        <v>826</v>
      </c>
      <c r="I1091" s="2" t="s">
        <v>18504</v>
      </c>
      <c r="J1091" s="2" t="s">
        <v>2792</v>
      </c>
    </row>
    <row r="1092" spans="1:10" ht="15" customHeight="1">
      <c r="A1092" s="2" t="s">
        <v>203</v>
      </c>
      <c r="B1092" s="2" t="s">
        <v>204</v>
      </c>
      <c r="C1092" s="2" t="s">
        <v>70</v>
      </c>
      <c r="D1092" s="2" t="s">
        <v>71</v>
      </c>
      <c r="E1092" s="3">
        <v>14</v>
      </c>
      <c r="F1092" s="3">
        <v>4</v>
      </c>
      <c r="G1092" s="2" t="s">
        <v>741</v>
      </c>
      <c r="H1092" s="2" t="s">
        <v>562</v>
      </c>
      <c r="I1092" s="2" t="s">
        <v>18504</v>
      </c>
      <c r="J1092" s="2" t="s">
        <v>2792</v>
      </c>
    </row>
    <row r="1093" spans="1:10" ht="15" customHeight="1">
      <c r="A1093" s="2" t="s">
        <v>203</v>
      </c>
      <c r="B1093" s="2" t="s">
        <v>204</v>
      </c>
      <c r="C1093" s="2" t="s">
        <v>56</v>
      </c>
      <c r="D1093" s="2" t="s">
        <v>57</v>
      </c>
      <c r="E1093" s="3">
        <v>14</v>
      </c>
      <c r="F1093" s="3">
        <v>3</v>
      </c>
      <c r="G1093" s="2" t="s">
        <v>741</v>
      </c>
      <c r="H1093" s="2" t="s">
        <v>556</v>
      </c>
      <c r="I1093" s="2" t="s">
        <v>18504</v>
      </c>
      <c r="J1093" s="2" t="s">
        <v>2792</v>
      </c>
    </row>
    <row r="1094" spans="1:10" ht="15" customHeight="1">
      <c r="A1094" s="2" t="s">
        <v>203</v>
      </c>
      <c r="B1094" s="2" t="s">
        <v>204</v>
      </c>
      <c r="C1094" s="2" t="s">
        <v>41</v>
      </c>
      <c r="D1094" s="2" t="s">
        <v>42</v>
      </c>
      <c r="E1094" s="3">
        <v>14</v>
      </c>
      <c r="F1094" s="3">
        <v>2</v>
      </c>
      <c r="G1094" s="2" t="s">
        <v>741</v>
      </c>
      <c r="H1094" s="2" t="s">
        <v>540</v>
      </c>
      <c r="I1094" s="2" t="s">
        <v>18504</v>
      </c>
      <c r="J1094" s="2" t="s">
        <v>2792</v>
      </c>
    </row>
    <row r="1095" spans="1:10" ht="15" customHeight="1">
      <c r="A1095" s="2" t="s">
        <v>203</v>
      </c>
      <c r="B1095" s="2" t="s">
        <v>204</v>
      </c>
      <c r="C1095" s="2" t="s">
        <v>24</v>
      </c>
      <c r="D1095" s="2" t="s">
        <v>25</v>
      </c>
      <c r="E1095" s="3">
        <v>14</v>
      </c>
      <c r="F1095" s="3">
        <v>1</v>
      </c>
      <c r="G1095" s="2" t="s">
        <v>741</v>
      </c>
      <c r="H1095" s="2" t="s">
        <v>504</v>
      </c>
      <c r="I1095" s="2" t="s">
        <v>18504</v>
      </c>
      <c r="J1095" s="2" t="s">
        <v>2792</v>
      </c>
    </row>
    <row r="1096" spans="1:10" ht="15" customHeight="1">
      <c r="A1096" s="2" t="s">
        <v>203</v>
      </c>
      <c r="B1096" s="2" t="s">
        <v>204</v>
      </c>
      <c r="C1096" s="2" t="s">
        <v>441</v>
      </c>
      <c r="D1096" s="2" t="s">
        <v>442</v>
      </c>
      <c r="E1096" s="3">
        <v>14</v>
      </c>
      <c r="F1096" s="3">
        <v>34</v>
      </c>
      <c r="G1096" s="2" t="s">
        <v>741</v>
      </c>
      <c r="H1096" s="2" t="s">
        <v>949</v>
      </c>
      <c r="I1096" s="2" t="s">
        <v>18504</v>
      </c>
      <c r="J1096" s="2" t="s">
        <v>2887</v>
      </c>
    </row>
    <row r="1097" spans="1:10" ht="15" customHeight="1">
      <c r="A1097" s="2" t="s">
        <v>203</v>
      </c>
      <c r="B1097" s="2" t="s">
        <v>204</v>
      </c>
      <c r="C1097" s="2" t="s">
        <v>303</v>
      </c>
      <c r="D1097" s="2" t="s">
        <v>304</v>
      </c>
      <c r="E1097" s="3">
        <v>14</v>
      </c>
      <c r="F1097" s="3">
        <v>22</v>
      </c>
      <c r="G1097" s="2" t="s">
        <v>741</v>
      </c>
      <c r="H1097" s="2" t="s">
        <v>835</v>
      </c>
      <c r="I1097" s="2" t="s">
        <v>18504</v>
      </c>
      <c r="J1097" s="2" t="s">
        <v>2887</v>
      </c>
    </row>
    <row r="1098" spans="1:10" ht="15" customHeight="1">
      <c r="A1098" s="2" t="s">
        <v>203</v>
      </c>
      <c r="B1098" s="2" t="s">
        <v>204</v>
      </c>
      <c r="C1098" s="2" t="s">
        <v>294</v>
      </c>
      <c r="D1098" s="2" t="s">
        <v>295</v>
      </c>
      <c r="E1098" s="3">
        <v>14</v>
      </c>
      <c r="F1098" s="3">
        <v>21</v>
      </c>
      <c r="G1098" s="2" t="s">
        <v>741</v>
      </c>
      <c r="H1098" s="2" t="s">
        <v>831</v>
      </c>
      <c r="I1098" s="2" t="s">
        <v>18504</v>
      </c>
      <c r="J1098" s="2" t="s">
        <v>2887</v>
      </c>
    </row>
    <row r="1099" spans="1:10" ht="15" customHeight="1">
      <c r="A1099" s="2" t="s">
        <v>203</v>
      </c>
      <c r="B1099" s="2" t="s">
        <v>204</v>
      </c>
      <c r="C1099" s="2" t="s">
        <v>268</v>
      </c>
      <c r="D1099" s="2" t="s">
        <v>269</v>
      </c>
      <c r="E1099" s="3">
        <v>14</v>
      </c>
      <c r="F1099" s="3">
        <v>19</v>
      </c>
      <c r="G1099" s="2" t="s">
        <v>741</v>
      </c>
      <c r="H1099" s="2" t="s">
        <v>819</v>
      </c>
      <c r="I1099" s="2" t="s">
        <v>18504</v>
      </c>
      <c r="J1099" s="2" t="s">
        <v>2887</v>
      </c>
    </row>
    <row r="1100" spans="1:10" ht="15" customHeight="1">
      <c r="A1100" s="2" t="s">
        <v>203</v>
      </c>
      <c r="B1100" s="2" t="s">
        <v>204</v>
      </c>
      <c r="C1100" s="2" t="s">
        <v>228</v>
      </c>
      <c r="D1100" s="2" t="s">
        <v>229</v>
      </c>
      <c r="E1100" s="3">
        <v>14</v>
      </c>
      <c r="F1100" s="3">
        <v>16</v>
      </c>
      <c r="G1100" s="2" t="s">
        <v>741</v>
      </c>
      <c r="H1100" s="2" t="s">
        <v>759</v>
      </c>
      <c r="I1100" s="2" t="s">
        <v>18504</v>
      </c>
      <c r="J1100" s="2" t="s">
        <v>2887</v>
      </c>
    </row>
    <row r="1101" spans="1:10" ht="15" customHeight="1">
      <c r="A1101" s="2" t="s">
        <v>203</v>
      </c>
      <c r="B1101" s="2" t="s">
        <v>204</v>
      </c>
      <c r="C1101" s="2" t="s">
        <v>214</v>
      </c>
      <c r="D1101" s="2" t="s">
        <v>215</v>
      </c>
      <c r="E1101" s="3">
        <v>14</v>
      </c>
      <c r="F1101" s="3">
        <v>15</v>
      </c>
      <c r="G1101" s="2" t="s">
        <v>741</v>
      </c>
      <c r="H1101" s="2" t="s">
        <v>751</v>
      </c>
      <c r="I1101" s="2" t="s">
        <v>18504</v>
      </c>
      <c r="J1101" s="2" t="s">
        <v>2887</v>
      </c>
    </row>
    <row r="1102" spans="1:10" ht="15" customHeight="1">
      <c r="A1102" s="2" t="s">
        <v>203</v>
      </c>
      <c r="B1102" s="2" t="s">
        <v>204</v>
      </c>
      <c r="C1102" s="2" t="s">
        <v>165</v>
      </c>
      <c r="D1102" s="2" t="s">
        <v>166</v>
      </c>
      <c r="E1102" s="3">
        <v>14</v>
      </c>
      <c r="F1102" s="3">
        <v>11</v>
      </c>
      <c r="G1102" s="2" t="s">
        <v>741</v>
      </c>
      <c r="H1102" s="2" t="s">
        <v>693</v>
      </c>
      <c r="I1102" s="2" t="s">
        <v>18504</v>
      </c>
      <c r="J1102" s="2" t="s">
        <v>2887</v>
      </c>
    </row>
    <row r="1103" spans="1:10" ht="15" customHeight="1">
      <c r="A1103" s="2" t="s">
        <v>203</v>
      </c>
      <c r="B1103" s="2" t="s">
        <v>204</v>
      </c>
      <c r="C1103" s="2" t="s">
        <v>136</v>
      </c>
      <c r="D1103" s="2" t="s">
        <v>137</v>
      </c>
      <c r="E1103" s="3">
        <v>14</v>
      </c>
      <c r="F1103" s="3">
        <v>9</v>
      </c>
      <c r="G1103" s="2" t="s">
        <v>741</v>
      </c>
      <c r="H1103" s="2" t="s">
        <v>659</v>
      </c>
      <c r="I1103" s="2" t="s">
        <v>18504</v>
      </c>
      <c r="J1103" s="2" t="s">
        <v>2887</v>
      </c>
    </row>
    <row r="1104" spans="1:10" ht="15" customHeight="1">
      <c r="A1104" s="2" t="s">
        <v>203</v>
      </c>
      <c r="B1104" s="2" t="s">
        <v>204</v>
      </c>
      <c r="C1104" s="2" t="s">
        <v>123</v>
      </c>
      <c r="D1104" s="2" t="s">
        <v>124</v>
      </c>
      <c r="E1104" s="3">
        <v>14</v>
      </c>
      <c r="F1104" s="3">
        <v>8</v>
      </c>
      <c r="G1104" s="2" t="s">
        <v>741</v>
      </c>
      <c r="H1104" s="2" t="s">
        <v>632</v>
      </c>
      <c r="I1104" s="2" t="s">
        <v>18504</v>
      </c>
      <c r="J1104" s="2" t="s">
        <v>2887</v>
      </c>
    </row>
    <row r="1105" spans="1:10" ht="15" customHeight="1">
      <c r="A1105" s="2" t="s">
        <v>203</v>
      </c>
      <c r="B1105" s="2" t="s">
        <v>204</v>
      </c>
      <c r="C1105" s="2" t="s">
        <v>98</v>
      </c>
      <c r="D1105" s="2" t="s">
        <v>99</v>
      </c>
      <c r="E1105" s="3">
        <v>14</v>
      </c>
      <c r="F1105" s="3">
        <v>6</v>
      </c>
      <c r="G1105" s="2" t="s">
        <v>741</v>
      </c>
      <c r="H1105" s="2" t="s">
        <v>592</v>
      </c>
      <c r="I1105" s="2" t="s">
        <v>18504</v>
      </c>
      <c r="J1105" s="2" t="s">
        <v>2887</v>
      </c>
    </row>
    <row r="1106" spans="1:10" ht="15" customHeight="1">
      <c r="A1106" s="2" t="s">
        <v>203</v>
      </c>
      <c r="B1106" s="2" t="s">
        <v>204</v>
      </c>
      <c r="C1106" s="2" t="s">
        <v>84</v>
      </c>
      <c r="D1106" s="2" t="s">
        <v>85</v>
      </c>
      <c r="E1106" s="3">
        <v>14</v>
      </c>
      <c r="F1106" s="3">
        <v>5</v>
      </c>
      <c r="G1106" s="2" t="s">
        <v>741</v>
      </c>
      <c r="H1106" s="2" t="s">
        <v>580</v>
      </c>
      <c r="I1106" s="2" t="s">
        <v>18504</v>
      </c>
      <c r="J1106" s="2" t="s">
        <v>2887</v>
      </c>
    </row>
    <row r="1107" spans="1:10" ht="15" customHeight="1">
      <c r="A1107" s="2" t="s">
        <v>203</v>
      </c>
      <c r="B1107" s="2" t="s">
        <v>204</v>
      </c>
      <c r="C1107" s="2" t="s">
        <v>70</v>
      </c>
      <c r="D1107" s="2" t="s">
        <v>71</v>
      </c>
      <c r="E1107" s="3">
        <v>14</v>
      </c>
      <c r="F1107" s="3">
        <v>4</v>
      </c>
      <c r="G1107" s="2" t="s">
        <v>741</v>
      </c>
      <c r="H1107" s="2" t="s">
        <v>562</v>
      </c>
      <c r="I1107" s="2" t="s">
        <v>18504</v>
      </c>
      <c r="J1107" s="2" t="s">
        <v>2887</v>
      </c>
    </row>
    <row r="1108" spans="1:10" ht="15" customHeight="1">
      <c r="A1108" s="2" t="s">
        <v>203</v>
      </c>
      <c r="B1108" s="2" t="s">
        <v>204</v>
      </c>
      <c r="C1108" s="2" t="s">
        <v>56</v>
      </c>
      <c r="D1108" s="2" t="s">
        <v>57</v>
      </c>
      <c r="E1108" s="3">
        <v>14</v>
      </c>
      <c r="F1108" s="3">
        <v>3</v>
      </c>
      <c r="G1108" s="2" t="s">
        <v>741</v>
      </c>
      <c r="H1108" s="2" t="s">
        <v>556</v>
      </c>
      <c r="I1108" s="2" t="s">
        <v>18504</v>
      </c>
      <c r="J1108" s="2" t="s">
        <v>2887</v>
      </c>
    </row>
    <row r="1109" spans="1:10" ht="15" customHeight="1">
      <c r="A1109" s="2" t="s">
        <v>203</v>
      </c>
      <c r="B1109" s="2" t="s">
        <v>204</v>
      </c>
      <c r="C1109" s="2" t="s">
        <v>41</v>
      </c>
      <c r="D1109" s="2" t="s">
        <v>42</v>
      </c>
      <c r="E1109" s="3">
        <v>14</v>
      </c>
      <c r="F1109" s="3">
        <v>2</v>
      </c>
      <c r="G1109" s="2" t="s">
        <v>741</v>
      </c>
      <c r="H1109" s="2" t="s">
        <v>540</v>
      </c>
      <c r="I1109" s="2" t="s">
        <v>18504</v>
      </c>
      <c r="J1109" s="2" t="s">
        <v>2887</v>
      </c>
    </row>
    <row r="1110" spans="1:10" ht="15" customHeight="1">
      <c r="A1110" s="2" t="s">
        <v>203</v>
      </c>
      <c r="B1110" s="2" t="s">
        <v>204</v>
      </c>
      <c r="C1110" s="2" t="s">
        <v>342</v>
      </c>
      <c r="D1110" s="2" t="s">
        <v>343</v>
      </c>
      <c r="E1110" s="3">
        <v>14</v>
      </c>
      <c r="F1110" s="3">
        <v>25</v>
      </c>
      <c r="G1110" s="2" t="s">
        <v>741</v>
      </c>
      <c r="H1110" s="2" t="s">
        <v>859</v>
      </c>
      <c r="I1110" s="2" t="s">
        <v>18504</v>
      </c>
      <c r="J1110" s="2" t="s">
        <v>2868</v>
      </c>
    </row>
    <row r="1111" spans="1:10" ht="15" customHeight="1">
      <c r="A1111" s="2" t="s">
        <v>203</v>
      </c>
      <c r="B1111" s="2" t="s">
        <v>204</v>
      </c>
      <c r="C1111" s="2" t="s">
        <v>330</v>
      </c>
      <c r="D1111" s="2" t="s">
        <v>331</v>
      </c>
      <c r="E1111" s="3">
        <v>14</v>
      </c>
      <c r="F1111" s="3">
        <v>24</v>
      </c>
      <c r="G1111" s="2" t="s">
        <v>741</v>
      </c>
      <c r="H1111" s="2" t="s">
        <v>842</v>
      </c>
      <c r="I1111" s="2" t="s">
        <v>18504</v>
      </c>
      <c r="J1111" s="2" t="s">
        <v>2868</v>
      </c>
    </row>
    <row r="1112" spans="1:10" ht="15" customHeight="1">
      <c r="A1112" s="2" t="s">
        <v>203</v>
      </c>
      <c r="B1112" s="2" t="s">
        <v>204</v>
      </c>
      <c r="C1112" s="2" t="s">
        <v>316</v>
      </c>
      <c r="D1112" s="2" t="s">
        <v>317</v>
      </c>
      <c r="E1112" s="3">
        <v>14</v>
      </c>
      <c r="F1112" s="3">
        <v>23</v>
      </c>
      <c r="G1112" s="2" t="s">
        <v>741</v>
      </c>
      <c r="H1112" s="2" t="s">
        <v>839</v>
      </c>
      <c r="I1112" s="2" t="s">
        <v>18504</v>
      </c>
      <c r="J1112" s="2" t="s">
        <v>2868</v>
      </c>
    </row>
    <row r="1113" spans="1:10" ht="15" customHeight="1">
      <c r="A1113" s="2" t="s">
        <v>203</v>
      </c>
      <c r="B1113" s="2" t="s">
        <v>204</v>
      </c>
      <c r="C1113" s="2" t="s">
        <v>303</v>
      </c>
      <c r="D1113" s="2" t="s">
        <v>304</v>
      </c>
      <c r="E1113" s="3">
        <v>14</v>
      </c>
      <c r="F1113" s="3">
        <v>22</v>
      </c>
      <c r="G1113" s="2" t="s">
        <v>741</v>
      </c>
      <c r="H1113" s="2" t="s">
        <v>835</v>
      </c>
      <c r="I1113" s="2" t="s">
        <v>18504</v>
      </c>
      <c r="J1113" s="2" t="s">
        <v>2868</v>
      </c>
    </row>
    <row r="1114" spans="1:10" ht="15" customHeight="1">
      <c r="A1114" s="2" t="s">
        <v>203</v>
      </c>
      <c r="B1114" s="2" t="s">
        <v>204</v>
      </c>
      <c r="C1114" s="2" t="s">
        <v>281</v>
      </c>
      <c r="D1114" s="2" t="s">
        <v>282</v>
      </c>
      <c r="E1114" s="3">
        <v>14</v>
      </c>
      <c r="F1114" s="3">
        <v>20</v>
      </c>
      <c r="G1114" s="2" t="s">
        <v>741</v>
      </c>
      <c r="H1114" s="2" t="s">
        <v>826</v>
      </c>
      <c r="I1114" s="2" t="s">
        <v>18504</v>
      </c>
      <c r="J1114" s="2" t="s">
        <v>2868</v>
      </c>
    </row>
    <row r="1115" spans="1:10" ht="15" customHeight="1">
      <c r="A1115" s="2" t="s">
        <v>370</v>
      </c>
      <c r="B1115" s="2" t="s">
        <v>371</v>
      </c>
      <c r="C1115" s="2" t="s">
        <v>453</v>
      </c>
      <c r="D1115" s="2" t="s">
        <v>454</v>
      </c>
      <c r="E1115" s="3">
        <v>28</v>
      </c>
      <c r="F1115" s="3">
        <v>35</v>
      </c>
      <c r="G1115" s="2" t="s">
        <v>884</v>
      </c>
      <c r="H1115" s="2" t="s">
        <v>953</v>
      </c>
      <c r="I1115" s="2" t="s">
        <v>18504</v>
      </c>
      <c r="J1115" s="2" t="s">
        <v>3250</v>
      </c>
    </row>
    <row r="1116" spans="1:10" ht="15" customHeight="1">
      <c r="A1116" s="2" t="s">
        <v>203</v>
      </c>
      <c r="B1116" s="2" t="s">
        <v>204</v>
      </c>
      <c r="C1116" s="2" t="s">
        <v>294</v>
      </c>
      <c r="D1116" s="2" t="s">
        <v>295</v>
      </c>
      <c r="E1116" s="3">
        <v>14</v>
      </c>
      <c r="F1116" s="3">
        <v>21</v>
      </c>
      <c r="G1116" s="2" t="s">
        <v>741</v>
      </c>
      <c r="H1116" s="2" t="s">
        <v>831</v>
      </c>
      <c r="I1116" s="2" t="s">
        <v>18504</v>
      </c>
      <c r="J1116" s="2" t="s">
        <v>2792</v>
      </c>
    </row>
    <row r="1117" spans="1:10" ht="15" customHeight="1">
      <c r="A1117" s="2" t="s">
        <v>370</v>
      </c>
      <c r="B1117" s="2" t="s">
        <v>371</v>
      </c>
      <c r="C1117" s="2" t="s">
        <v>419</v>
      </c>
      <c r="D1117" s="2" t="s">
        <v>420</v>
      </c>
      <c r="E1117" s="3">
        <v>28</v>
      </c>
      <c r="F1117" s="3">
        <v>32</v>
      </c>
      <c r="G1117" s="2" t="s">
        <v>884</v>
      </c>
      <c r="H1117" s="2" t="s">
        <v>915</v>
      </c>
      <c r="I1117" s="2" t="s">
        <v>18504</v>
      </c>
      <c r="J1117" s="2" t="s">
        <v>3250</v>
      </c>
    </row>
    <row r="1118" spans="1:10" ht="15" customHeight="1">
      <c r="A1118" s="2" t="s">
        <v>370</v>
      </c>
      <c r="B1118" s="2" t="s">
        <v>371</v>
      </c>
      <c r="C1118" s="2" t="s">
        <v>268</v>
      </c>
      <c r="D1118" s="2" t="s">
        <v>269</v>
      </c>
      <c r="E1118" s="3">
        <v>28</v>
      </c>
      <c r="F1118" s="3">
        <v>19</v>
      </c>
      <c r="G1118" s="2" t="s">
        <v>884</v>
      </c>
      <c r="H1118" s="2" t="s">
        <v>819</v>
      </c>
      <c r="I1118" s="2" t="s">
        <v>18504</v>
      </c>
      <c r="J1118" s="2" t="s">
        <v>3250</v>
      </c>
    </row>
    <row r="1119" spans="1:10" ht="15" customHeight="1">
      <c r="A1119" s="2" t="s">
        <v>203</v>
      </c>
      <c r="B1119" s="2" t="s">
        <v>204</v>
      </c>
      <c r="C1119" s="2" t="s">
        <v>268</v>
      </c>
      <c r="D1119" s="2" t="s">
        <v>269</v>
      </c>
      <c r="E1119" s="3">
        <v>14</v>
      </c>
      <c r="F1119" s="3">
        <v>19</v>
      </c>
      <c r="G1119" s="2" t="s">
        <v>741</v>
      </c>
      <c r="H1119" s="2" t="s">
        <v>819</v>
      </c>
      <c r="I1119" s="2" t="s">
        <v>18504</v>
      </c>
      <c r="J1119" s="2" t="s">
        <v>2792</v>
      </c>
    </row>
    <row r="1120" spans="1:10" ht="15" customHeight="1">
      <c r="A1120" s="2" t="s">
        <v>203</v>
      </c>
      <c r="B1120" s="2" t="s">
        <v>204</v>
      </c>
      <c r="C1120" s="2" t="s">
        <v>214</v>
      </c>
      <c r="D1120" s="2" t="s">
        <v>215</v>
      </c>
      <c r="E1120" s="3">
        <v>14</v>
      </c>
      <c r="F1120" s="3">
        <v>15</v>
      </c>
      <c r="G1120" s="2" t="s">
        <v>741</v>
      </c>
      <c r="H1120" s="2" t="s">
        <v>751</v>
      </c>
      <c r="I1120" s="2" t="s">
        <v>18504</v>
      </c>
      <c r="J1120" s="2" t="s">
        <v>2792</v>
      </c>
    </row>
    <row r="1121" spans="1:10" ht="15" customHeight="1">
      <c r="A1121" s="2" t="s">
        <v>203</v>
      </c>
      <c r="B1121" s="2" t="s">
        <v>204</v>
      </c>
      <c r="C1121" s="2" t="s">
        <v>192</v>
      </c>
      <c r="D1121" s="2" t="s">
        <v>193</v>
      </c>
      <c r="E1121" s="3">
        <v>14</v>
      </c>
      <c r="F1121" s="3">
        <v>13</v>
      </c>
      <c r="G1121" s="2" t="s">
        <v>741</v>
      </c>
      <c r="H1121" s="2" t="s">
        <v>731</v>
      </c>
      <c r="I1121" s="2" t="s">
        <v>18504</v>
      </c>
      <c r="J1121" s="2" t="s">
        <v>2792</v>
      </c>
    </row>
    <row r="1122" spans="1:10" ht="15" customHeight="1">
      <c r="A1122" s="2" t="s">
        <v>203</v>
      </c>
      <c r="B1122" s="2" t="s">
        <v>204</v>
      </c>
      <c r="C1122" s="2" t="s">
        <v>176</v>
      </c>
      <c r="D1122" s="2" t="s">
        <v>177</v>
      </c>
      <c r="E1122" s="3">
        <v>14</v>
      </c>
      <c r="F1122" s="3">
        <v>12</v>
      </c>
      <c r="G1122" s="2" t="s">
        <v>741</v>
      </c>
      <c r="H1122" s="2" t="s">
        <v>706</v>
      </c>
      <c r="I1122" s="2" t="s">
        <v>18504</v>
      </c>
      <c r="J1122" s="2" t="s">
        <v>2792</v>
      </c>
    </row>
    <row r="1123" spans="1:10" ht="15" customHeight="1">
      <c r="A1123" s="2" t="s">
        <v>203</v>
      </c>
      <c r="B1123" s="2" t="s">
        <v>204</v>
      </c>
      <c r="C1123" s="2" t="s">
        <v>165</v>
      </c>
      <c r="D1123" s="2" t="s">
        <v>166</v>
      </c>
      <c r="E1123" s="3">
        <v>14</v>
      </c>
      <c r="F1123" s="3">
        <v>11</v>
      </c>
      <c r="G1123" s="2" t="s">
        <v>741</v>
      </c>
      <c r="H1123" s="2" t="s">
        <v>693</v>
      </c>
      <c r="I1123" s="2" t="s">
        <v>18504</v>
      </c>
      <c r="J1123" s="2" t="s">
        <v>2792</v>
      </c>
    </row>
    <row r="1124" spans="1:10" ht="15" customHeight="1">
      <c r="A1124" s="2" t="s">
        <v>203</v>
      </c>
      <c r="B1124" s="2" t="s">
        <v>204</v>
      </c>
      <c r="C1124" s="2" t="s">
        <v>136</v>
      </c>
      <c r="D1124" s="2" t="s">
        <v>137</v>
      </c>
      <c r="E1124" s="3">
        <v>14</v>
      </c>
      <c r="F1124" s="3">
        <v>9</v>
      </c>
      <c r="G1124" s="2" t="s">
        <v>741</v>
      </c>
      <c r="H1124" s="2" t="s">
        <v>659</v>
      </c>
      <c r="I1124" s="2" t="s">
        <v>18504</v>
      </c>
      <c r="J1124" s="2" t="s">
        <v>2792</v>
      </c>
    </row>
    <row r="1125" spans="1:10" ht="15" customHeight="1">
      <c r="A1125" s="2" t="s">
        <v>203</v>
      </c>
      <c r="B1125" s="2" t="s">
        <v>204</v>
      </c>
      <c r="C1125" s="2" t="s">
        <v>123</v>
      </c>
      <c r="D1125" s="2" t="s">
        <v>124</v>
      </c>
      <c r="E1125" s="3">
        <v>14</v>
      </c>
      <c r="F1125" s="3">
        <v>8</v>
      </c>
      <c r="G1125" s="2" t="s">
        <v>741</v>
      </c>
      <c r="H1125" s="2" t="s">
        <v>632</v>
      </c>
      <c r="I1125" s="2" t="s">
        <v>18504</v>
      </c>
      <c r="J1125" s="2" t="s">
        <v>2792</v>
      </c>
    </row>
    <row r="1126" spans="1:10" ht="15" customHeight="1">
      <c r="A1126" s="2" t="s">
        <v>203</v>
      </c>
      <c r="B1126" s="2" t="s">
        <v>204</v>
      </c>
      <c r="C1126" s="2" t="s">
        <v>98</v>
      </c>
      <c r="D1126" s="2" t="s">
        <v>99</v>
      </c>
      <c r="E1126" s="3">
        <v>14</v>
      </c>
      <c r="F1126" s="3">
        <v>6</v>
      </c>
      <c r="G1126" s="2" t="s">
        <v>741</v>
      </c>
      <c r="H1126" s="2" t="s">
        <v>592</v>
      </c>
      <c r="I1126" s="2" t="s">
        <v>18504</v>
      </c>
      <c r="J1126" s="2" t="s">
        <v>2792</v>
      </c>
    </row>
    <row r="1127" spans="1:10" ht="15" customHeight="1">
      <c r="A1127" s="2" t="s">
        <v>203</v>
      </c>
      <c r="B1127" s="2" t="s">
        <v>204</v>
      </c>
      <c r="C1127" s="2" t="s">
        <v>84</v>
      </c>
      <c r="D1127" s="2" t="s">
        <v>85</v>
      </c>
      <c r="E1127" s="3">
        <v>14</v>
      </c>
      <c r="F1127" s="3">
        <v>5</v>
      </c>
      <c r="G1127" s="2" t="s">
        <v>741</v>
      </c>
      <c r="H1127" s="2" t="s">
        <v>580</v>
      </c>
      <c r="I1127" s="2" t="s">
        <v>18504</v>
      </c>
      <c r="J1127" s="2" t="s">
        <v>2792</v>
      </c>
    </row>
    <row r="1128" spans="1:10" ht="15" customHeight="1">
      <c r="A1128" s="2" t="s">
        <v>370</v>
      </c>
      <c r="B1128" s="2" t="s">
        <v>371</v>
      </c>
      <c r="C1128" s="2" t="s">
        <v>41</v>
      </c>
      <c r="D1128" s="2" t="s">
        <v>42</v>
      </c>
      <c r="E1128" s="3">
        <v>28</v>
      </c>
      <c r="F1128" s="3">
        <v>2</v>
      </c>
      <c r="G1128" s="2" t="s">
        <v>884</v>
      </c>
      <c r="H1128" s="2" t="s">
        <v>540</v>
      </c>
      <c r="I1128" s="2" t="s">
        <v>18504</v>
      </c>
      <c r="J1128" s="2" t="s">
        <v>2860</v>
      </c>
    </row>
    <row r="1129" spans="1:10" ht="15" customHeight="1">
      <c r="A1129" s="2" t="s">
        <v>370</v>
      </c>
      <c r="B1129" s="2" t="s">
        <v>371</v>
      </c>
      <c r="C1129" s="2" t="s">
        <v>56</v>
      </c>
      <c r="D1129" s="2" t="s">
        <v>57</v>
      </c>
      <c r="E1129" s="3">
        <v>28</v>
      </c>
      <c r="F1129" s="3">
        <v>3</v>
      </c>
      <c r="G1129" s="2" t="s">
        <v>884</v>
      </c>
      <c r="H1129" s="2" t="s">
        <v>556</v>
      </c>
      <c r="I1129" s="2" t="s">
        <v>18504</v>
      </c>
      <c r="J1129" s="2" t="s">
        <v>2860</v>
      </c>
    </row>
    <row r="1130" spans="1:10" ht="15" customHeight="1">
      <c r="A1130" s="2" t="s">
        <v>370</v>
      </c>
      <c r="B1130" s="2" t="s">
        <v>371</v>
      </c>
      <c r="C1130" s="2" t="s">
        <v>70</v>
      </c>
      <c r="D1130" s="2" t="s">
        <v>71</v>
      </c>
      <c r="E1130" s="3">
        <v>28</v>
      </c>
      <c r="F1130" s="3">
        <v>4</v>
      </c>
      <c r="G1130" s="2" t="s">
        <v>884</v>
      </c>
      <c r="H1130" s="2" t="s">
        <v>562</v>
      </c>
      <c r="I1130" s="2" t="s">
        <v>18504</v>
      </c>
      <c r="J1130" s="2" t="s">
        <v>2860</v>
      </c>
    </row>
    <row r="1131" spans="1:10" ht="15" customHeight="1">
      <c r="A1131" s="2" t="s">
        <v>370</v>
      </c>
      <c r="B1131" s="2" t="s">
        <v>371</v>
      </c>
      <c r="C1131" s="2" t="s">
        <v>84</v>
      </c>
      <c r="D1131" s="2" t="s">
        <v>85</v>
      </c>
      <c r="E1131" s="3">
        <v>28</v>
      </c>
      <c r="F1131" s="3">
        <v>5</v>
      </c>
      <c r="G1131" s="2" t="s">
        <v>884</v>
      </c>
      <c r="H1131" s="2" t="s">
        <v>580</v>
      </c>
      <c r="I1131" s="2" t="s">
        <v>18504</v>
      </c>
      <c r="J1131" s="2" t="s">
        <v>2860</v>
      </c>
    </row>
    <row r="1132" spans="1:10" ht="15" customHeight="1">
      <c r="A1132" s="2" t="s">
        <v>370</v>
      </c>
      <c r="B1132" s="2" t="s">
        <v>371</v>
      </c>
      <c r="C1132" s="2" t="s">
        <v>98</v>
      </c>
      <c r="D1132" s="2" t="s">
        <v>99</v>
      </c>
      <c r="E1132" s="3">
        <v>28</v>
      </c>
      <c r="F1132" s="3">
        <v>6</v>
      </c>
      <c r="G1132" s="2" t="s">
        <v>884</v>
      </c>
      <c r="H1132" s="2" t="s">
        <v>592</v>
      </c>
      <c r="I1132" s="2" t="s">
        <v>18504</v>
      </c>
      <c r="J1132" s="2" t="s">
        <v>2860</v>
      </c>
    </row>
    <row r="1133" spans="1:10" ht="15" customHeight="1">
      <c r="A1133" s="2" t="s">
        <v>370</v>
      </c>
      <c r="B1133" s="2" t="s">
        <v>371</v>
      </c>
      <c r="C1133" s="2" t="s">
        <v>112</v>
      </c>
      <c r="D1133" s="2" t="s">
        <v>113</v>
      </c>
      <c r="E1133" s="3">
        <v>28</v>
      </c>
      <c r="F1133" s="3">
        <v>7</v>
      </c>
      <c r="G1133" s="2" t="s">
        <v>884</v>
      </c>
      <c r="H1133" s="2" t="s">
        <v>604</v>
      </c>
      <c r="I1133" s="2" t="s">
        <v>18504</v>
      </c>
      <c r="J1133" s="2" t="s">
        <v>2860</v>
      </c>
    </row>
    <row r="1134" spans="1:10" ht="15" customHeight="1">
      <c r="A1134" s="2" t="s">
        <v>370</v>
      </c>
      <c r="B1134" s="2" t="s">
        <v>371</v>
      </c>
      <c r="C1134" s="2" t="s">
        <v>136</v>
      </c>
      <c r="D1134" s="2" t="s">
        <v>137</v>
      </c>
      <c r="E1134" s="3">
        <v>28</v>
      </c>
      <c r="F1134" s="3">
        <v>9</v>
      </c>
      <c r="G1134" s="2" t="s">
        <v>884</v>
      </c>
      <c r="H1134" s="2" t="s">
        <v>659</v>
      </c>
      <c r="I1134" s="2" t="s">
        <v>18504</v>
      </c>
      <c r="J1134" s="2" t="s">
        <v>2860</v>
      </c>
    </row>
    <row r="1135" spans="1:10" ht="15" customHeight="1">
      <c r="A1135" s="2" t="s">
        <v>370</v>
      </c>
      <c r="B1135" s="2" t="s">
        <v>371</v>
      </c>
      <c r="C1135" s="2" t="s">
        <v>303</v>
      </c>
      <c r="D1135" s="2" t="s">
        <v>304</v>
      </c>
      <c r="E1135" s="3">
        <v>28</v>
      </c>
      <c r="F1135" s="3">
        <v>22</v>
      </c>
      <c r="G1135" s="2" t="s">
        <v>884</v>
      </c>
      <c r="H1135" s="2" t="s">
        <v>835</v>
      </c>
      <c r="I1135" s="2" t="s">
        <v>18504</v>
      </c>
      <c r="J1135" s="2" t="s">
        <v>2860</v>
      </c>
    </row>
    <row r="1136" spans="1:10" ht="15" customHeight="1">
      <c r="A1136" s="2" t="s">
        <v>370</v>
      </c>
      <c r="B1136" s="2" t="s">
        <v>371</v>
      </c>
      <c r="C1136" s="2" t="s">
        <v>24</v>
      </c>
      <c r="D1136" s="2" t="s">
        <v>25</v>
      </c>
      <c r="E1136" s="3">
        <v>28</v>
      </c>
      <c r="F1136" s="3">
        <v>1</v>
      </c>
      <c r="G1136" s="2" t="s">
        <v>884</v>
      </c>
      <c r="H1136" s="2" t="s">
        <v>504</v>
      </c>
      <c r="I1136" s="2" t="s">
        <v>18504</v>
      </c>
      <c r="J1136" s="2" t="s">
        <v>2802</v>
      </c>
    </row>
    <row r="1137" spans="1:10" ht="15" customHeight="1">
      <c r="A1137" s="2" t="s">
        <v>370</v>
      </c>
      <c r="B1137" s="2" t="s">
        <v>371</v>
      </c>
      <c r="C1137" s="2" t="s">
        <v>56</v>
      </c>
      <c r="D1137" s="2" t="s">
        <v>57</v>
      </c>
      <c r="E1137" s="3">
        <v>28</v>
      </c>
      <c r="F1137" s="3">
        <v>3</v>
      </c>
      <c r="G1137" s="2" t="s">
        <v>884</v>
      </c>
      <c r="H1137" s="2" t="s">
        <v>556</v>
      </c>
      <c r="I1137" s="2" t="s">
        <v>18504</v>
      </c>
      <c r="J1137" s="2" t="s">
        <v>2802</v>
      </c>
    </row>
    <row r="1138" spans="1:10" ht="15" customHeight="1">
      <c r="A1138" s="2" t="s">
        <v>370</v>
      </c>
      <c r="B1138" s="2" t="s">
        <v>371</v>
      </c>
      <c r="C1138" s="2" t="s">
        <v>70</v>
      </c>
      <c r="D1138" s="2" t="s">
        <v>71</v>
      </c>
      <c r="E1138" s="3">
        <v>28</v>
      </c>
      <c r="F1138" s="3">
        <v>4</v>
      </c>
      <c r="G1138" s="2" t="s">
        <v>884</v>
      </c>
      <c r="H1138" s="2" t="s">
        <v>562</v>
      </c>
      <c r="I1138" s="2" t="s">
        <v>18504</v>
      </c>
      <c r="J1138" s="2" t="s">
        <v>2802</v>
      </c>
    </row>
    <row r="1139" spans="1:10" ht="15" customHeight="1">
      <c r="A1139" s="2" t="s">
        <v>370</v>
      </c>
      <c r="B1139" s="2" t="s">
        <v>371</v>
      </c>
      <c r="C1139" s="2" t="s">
        <v>112</v>
      </c>
      <c r="D1139" s="2" t="s">
        <v>113</v>
      </c>
      <c r="E1139" s="3">
        <v>28</v>
      </c>
      <c r="F1139" s="3">
        <v>7</v>
      </c>
      <c r="G1139" s="2" t="s">
        <v>884</v>
      </c>
      <c r="H1139" s="2" t="s">
        <v>604</v>
      </c>
      <c r="I1139" s="2" t="s">
        <v>18504</v>
      </c>
      <c r="J1139" s="2" t="s">
        <v>2802</v>
      </c>
    </row>
    <row r="1140" spans="1:10" ht="15" customHeight="1">
      <c r="A1140" s="2" t="s">
        <v>370</v>
      </c>
      <c r="B1140" s="2" t="s">
        <v>371</v>
      </c>
      <c r="C1140" s="2" t="s">
        <v>419</v>
      </c>
      <c r="D1140" s="2" t="s">
        <v>420</v>
      </c>
      <c r="E1140" s="3">
        <v>28</v>
      </c>
      <c r="F1140" s="3">
        <v>32</v>
      </c>
      <c r="G1140" s="2" t="s">
        <v>884</v>
      </c>
      <c r="H1140" s="2" t="s">
        <v>915</v>
      </c>
      <c r="I1140" s="2" t="s">
        <v>18504</v>
      </c>
      <c r="J1140" s="2" t="s">
        <v>2802</v>
      </c>
    </row>
    <row r="1141" spans="1:10" ht="15" customHeight="1">
      <c r="A1141" s="2" t="s">
        <v>370</v>
      </c>
      <c r="B1141" s="2" t="s">
        <v>371</v>
      </c>
      <c r="C1141" s="2" t="s">
        <v>84</v>
      </c>
      <c r="D1141" s="2" t="s">
        <v>85</v>
      </c>
      <c r="E1141" s="3">
        <v>28</v>
      </c>
      <c r="F1141" s="3">
        <v>5</v>
      </c>
      <c r="G1141" s="2" t="s">
        <v>884</v>
      </c>
      <c r="H1141" s="2" t="s">
        <v>580</v>
      </c>
      <c r="I1141" s="2" t="s">
        <v>18504</v>
      </c>
      <c r="J1141" s="2" t="s">
        <v>3250</v>
      </c>
    </row>
    <row r="1142" spans="1:10" ht="15" customHeight="1">
      <c r="A1142" s="2" t="s">
        <v>370</v>
      </c>
      <c r="B1142" s="2" t="s">
        <v>371</v>
      </c>
      <c r="C1142" s="2" t="s">
        <v>342</v>
      </c>
      <c r="D1142" s="2" t="s">
        <v>343</v>
      </c>
      <c r="E1142" s="3">
        <v>28</v>
      </c>
      <c r="F1142" s="3">
        <v>25</v>
      </c>
      <c r="G1142" s="2" t="s">
        <v>884</v>
      </c>
      <c r="H1142" s="2" t="s">
        <v>859</v>
      </c>
      <c r="I1142" s="2" t="s">
        <v>18504</v>
      </c>
      <c r="J1142" s="2" t="s">
        <v>3250</v>
      </c>
    </row>
    <row r="1143" spans="1:10" ht="15" customHeight="1">
      <c r="A1143" s="2" t="s">
        <v>41</v>
      </c>
      <c r="B1143" s="2" t="s">
        <v>42</v>
      </c>
      <c r="C1143" s="2" t="s">
        <v>70</v>
      </c>
      <c r="D1143" s="2" t="s">
        <v>71</v>
      </c>
      <c r="E1143" s="3">
        <v>2</v>
      </c>
      <c r="F1143" s="3">
        <v>4</v>
      </c>
      <c r="G1143" s="2" t="s">
        <v>540</v>
      </c>
      <c r="H1143" s="2" t="s">
        <v>562</v>
      </c>
      <c r="I1143" s="2" t="s">
        <v>18504</v>
      </c>
      <c r="J1143" s="2" t="s">
        <v>2792</v>
      </c>
    </row>
    <row r="1144" spans="1:10" ht="15" customHeight="1">
      <c r="A1144" s="2" t="s">
        <v>228</v>
      </c>
      <c r="B1144" s="2" t="s">
        <v>229</v>
      </c>
      <c r="C1144" s="2" t="s">
        <v>112</v>
      </c>
      <c r="D1144" s="2" t="s">
        <v>113</v>
      </c>
      <c r="E1144" s="3">
        <v>16</v>
      </c>
      <c r="F1144" s="3">
        <v>7</v>
      </c>
      <c r="G1144" s="2" t="s">
        <v>759</v>
      </c>
      <c r="H1144" s="2" t="s">
        <v>604</v>
      </c>
      <c r="I1144" s="2" t="s">
        <v>18504</v>
      </c>
      <c r="J1144" s="2" t="s">
        <v>3015</v>
      </c>
    </row>
    <row r="1145" spans="1:10" ht="15" customHeight="1">
      <c r="A1145" s="2" t="s">
        <v>41</v>
      </c>
      <c r="B1145" s="2" t="s">
        <v>42</v>
      </c>
      <c r="C1145" s="2" t="s">
        <v>24</v>
      </c>
      <c r="D1145" s="2" t="s">
        <v>25</v>
      </c>
      <c r="E1145" s="3">
        <v>2</v>
      </c>
      <c r="F1145" s="3">
        <v>1</v>
      </c>
      <c r="G1145" s="2" t="s">
        <v>540</v>
      </c>
      <c r="H1145" s="2" t="s">
        <v>504</v>
      </c>
      <c r="I1145" s="2" t="s">
        <v>18504</v>
      </c>
      <c r="J1145" s="2" t="s">
        <v>2792</v>
      </c>
    </row>
    <row r="1146" spans="1:10" ht="15" customHeight="1">
      <c r="A1146" s="2" t="s">
        <v>268</v>
      </c>
      <c r="B1146" s="2" t="s">
        <v>269</v>
      </c>
      <c r="C1146" s="2" t="s">
        <v>112</v>
      </c>
      <c r="D1146" s="2" t="s">
        <v>113</v>
      </c>
      <c r="E1146" s="3">
        <v>19</v>
      </c>
      <c r="F1146" s="3">
        <v>7</v>
      </c>
      <c r="G1146" s="2" t="s">
        <v>819</v>
      </c>
      <c r="H1146" s="2" t="s">
        <v>604</v>
      </c>
      <c r="I1146" s="2" t="s">
        <v>18504</v>
      </c>
      <c r="J1146" s="2" t="s">
        <v>2809</v>
      </c>
    </row>
    <row r="1147" spans="1:10" ht="15" customHeight="1">
      <c r="A1147" s="2" t="s">
        <v>268</v>
      </c>
      <c r="B1147" s="2" t="s">
        <v>269</v>
      </c>
      <c r="C1147" s="2" t="s">
        <v>98</v>
      </c>
      <c r="D1147" s="2" t="s">
        <v>99</v>
      </c>
      <c r="E1147" s="3">
        <v>19</v>
      </c>
      <c r="F1147" s="3">
        <v>6</v>
      </c>
      <c r="G1147" s="2" t="s">
        <v>819</v>
      </c>
      <c r="H1147" s="2" t="s">
        <v>592</v>
      </c>
      <c r="I1147" s="2" t="s">
        <v>18504</v>
      </c>
      <c r="J1147" s="2" t="s">
        <v>2809</v>
      </c>
    </row>
    <row r="1148" spans="1:10" ht="15" customHeight="1">
      <c r="A1148" s="2" t="s">
        <v>268</v>
      </c>
      <c r="B1148" s="2" t="s">
        <v>269</v>
      </c>
      <c r="C1148" s="2" t="s">
        <v>56</v>
      </c>
      <c r="D1148" s="2" t="s">
        <v>57</v>
      </c>
      <c r="E1148" s="3">
        <v>19</v>
      </c>
      <c r="F1148" s="3">
        <v>3</v>
      </c>
      <c r="G1148" s="2" t="s">
        <v>819</v>
      </c>
      <c r="H1148" s="2" t="s">
        <v>556</v>
      </c>
      <c r="I1148" s="2" t="s">
        <v>18504</v>
      </c>
      <c r="J1148" s="2" t="s">
        <v>2809</v>
      </c>
    </row>
    <row r="1149" spans="1:10" ht="15" customHeight="1">
      <c r="A1149" s="2" t="s">
        <v>268</v>
      </c>
      <c r="B1149" s="2" t="s">
        <v>269</v>
      </c>
      <c r="C1149" s="2" t="s">
        <v>41</v>
      </c>
      <c r="D1149" s="2" t="s">
        <v>42</v>
      </c>
      <c r="E1149" s="3">
        <v>19</v>
      </c>
      <c r="F1149" s="3">
        <v>2</v>
      </c>
      <c r="G1149" s="2" t="s">
        <v>819</v>
      </c>
      <c r="H1149" s="2" t="s">
        <v>540</v>
      </c>
      <c r="I1149" s="2" t="s">
        <v>18504</v>
      </c>
      <c r="J1149" s="2" t="s">
        <v>2809</v>
      </c>
    </row>
    <row r="1150" spans="1:10" ht="15" customHeight="1">
      <c r="A1150" s="2" t="s">
        <v>268</v>
      </c>
      <c r="B1150" s="2" t="s">
        <v>269</v>
      </c>
      <c r="C1150" s="2" t="s">
        <v>24</v>
      </c>
      <c r="D1150" s="2" t="s">
        <v>25</v>
      </c>
      <c r="E1150" s="3">
        <v>19</v>
      </c>
      <c r="F1150" s="3">
        <v>1</v>
      </c>
      <c r="G1150" s="2" t="s">
        <v>819</v>
      </c>
      <c r="H1150" s="2" t="s">
        <v>504</v>
      </c>
      <c r="I1150" s="2" t="s">
        <v>18504</v>
      </c>
      <c r="J1150" s="2" t="s">
        <v>2809</v>
      </c>
    </row>
    <row r="1151" spans="1:10" ht="15" customHeight="1">
      <c r="A1151" s="2" t="s">
        <v>268</v>
      </c>
      <c r="B1151" s="2" t="s">
        <v>269</v>
      </c>
      <c r="C1151" s="2" t="s">
        <v>441</v>
      </c>
      <c r="D1151" s="2" t="s">
        <v>442</v>
      </c>
      <c r="E1151" s="3">
        <v>19</v>
      </c>
      <c r="F1151" s="3">
        <v>34</v>
      </c>
      <c r="G1151" s="2" t="s">
        <v>819</v>
      </c>
      <c r="H1151" s="2" t="s">
        <v>949</v>
      </c>
      <c r="I1151" s="2" t="s">
        <v>18504</v>
      </c>
      <c r="J1151" s="2" t="s">
        <v>2792</v>
      </c>
    </row>
    <row r="1152" spans="1:10" ht="15" customHeight="1">
      <c r="A1152" s="2" t="s">
        <v>268</v>
      </c>
      <c r="B1152" s="2" t="s">
        <v>269</v>
      </c>
      <c r="C1152" s="2" t="s">
        <v>419</v>
      </c>
      <c r="D1152" s="2" t="s">
        <v>420</v>
      </c>
      <c r="E1152" s="3">
        <v>19</v>
      </c>
      <c r="F1152" s="3">
        <v>32</v>
      </c>
      <c r="G1152" s="2" t="s">
        <v>819</v>
      </c>
      <c r="H1152" s="2" t="s">
        <v>915</v>
      </c>
      <c r="I1152" s="2" t="s">
        <v>18504</v>
      </c>
      <c r="J1152" s="2" t="s">
        <v>2792</v>
      </c>
    </row>
    <row r="1153" spans="1:10" ht="15" customHeight="1">
      <c r="A1153" s="2" t="s">
        <v>268</v>
      </c>
      <c r="B1153" s="2" t="s">
        <v>269</v>
      </c>
      <c r="C1153" s="2" t="s">
        <v>342</v>
      </c>
      <c r="D1153" s="2" t="s">
        <v>343</v>
      </c>
      <c r="E1153" s="3">
        <v>19</v>
      </c>
      <c r="F1153" s="3">
        <v>25</v>
      </c>
      <c r="G1153" s="2" t="s">
        <v>819</v>
      </c>
      <c r="H1153" s="2" t="s">
        <v>859</v>
      </c>
      <c r="I1153" s="2" t="s">
        <v>18504</v>
      </c>
      <c r="J1153" s="2" t="s">
        <v>2792</v>
      </c>
    </row>
    <row r="1154" spans="1:10" ht="15" customHeight="1">
      <c r="A1154" s="2" t="s">
        <v>268</v>
      </c>
      <c r="B1154" s="2" t="s">
        <v>269</v>
      </c>
      <c r="C1154" s="2" t="s">
        <v>316</v>
      </c>
      <c r="D1154" s="2" t="s">
        <v>317</v>
      </c>
      <c r="E1154" s="3">
        <v>19</v>
      </c>
      <c r="F1154" s="3">
        <v>23</v>
      </c>
      <c r="G1154" s="2" t="s">
        <v>819</v>
      </c>
      <c r="H1154" s="2" t="s">
        <v>839</v>
      </c>
      <c r="I1154" s="2" t="s">
        <v>18504</v>
      </c>
      <c r="J1154" s="2" t="s">
        <v>2792</v>
      </c>
    </row>
    <row r="1155" spans="1:10" ht="15" customHeight="1">
      <c r="A1155" s="2" t="s">
        <v>268</v>
      </c>
      <c r="B1155" s="2" t="s">
        <v>269</v>
      </c>
      <c r="C1155" s="2" t="s">
        <v>303</v>
      </c>
      <c r="D1155" s="2" t="s">
        <v>304</v>
      </c>
      <c r="E1155" s="3">
        <v>19</v>
      </c>
      <c r="F1155" s="3">
        <v>22</v>
      </c>
      <c r="G1155" s="2" t="s">
        <v>819</v>
      </c>
      <c r="H1155" s="2" t="s">
        <v>835</v>
      </c>
      <c r="I1155" s="2" t="s">
        <v>18504</v>
      </c>
      <c r="J1155" s="2" t="s">
        <v>2792</v>
      </c>
    </row>
    <row r="1156" spans="1:10" ht="15" customHeight="1">
      <c r="A1156" s="2" t="s">
        <v>268</v>
      </c>
      <c r="B1156" s="2" t="s">
        <v>269</v>
      </c>
      <c r="C1156" s="2" t="s">
        <v>294</v>
      </c>
      <c r="D1156" s="2" t="s">
        <v>295</v>
      </c>
      <c r="E1156" s="3">
        <v>19</v>
      </c>
      <c r="F1156" s="3">
        <v>21</v>
      </c>
      <c r="G1156" s="2" t="s">
        <v>819</v>
      </c>
      <c r="H1156" s="2" t="s">
        <v>831</v>
      </c>
      <c r="I1156" s="2" t="s">
        <v>18504</v>
      </c>
      <c r="J1156" s="2" t="s">
        <v>2792</v>
      </c>
    </row>
    <row r="1157" spans="1:10" ht="15" customHeight="1">
      <c r="A1157" s="2" t="s">
        <v>268</v>
      </c>
      <c r="B1157" s="2" t="s">
        <v>269</v>
      </c>
      <c r="C1157" s="2" t="s">
        <v>281</v>
      </c>
      <c r="D1157" s="2" t="s">
        <v>282</v>
      </c>
      <c r="E1157" s="3">
        <v>19</v>
      </c>
      <c r="F1157" s="3">
        <v>20</v>
      </c>
      <c r="G1157" s="2" t="s">
        <v>819</v>
      </c>
      <c r="H1157" s="2" t="s">
        <v>826</v>
      </c>
      <c r="I1157" s="2" t="s">
        <v>18504</v>
      </c>
      <c r="J1157" s="2" t="s">
        <v>2792</v>
      </c>
    </row>
    <row r="1158" spans="1:10" ht="15" customHeight="1">
      <c r="A1158" s="2" t="s">
        <v>268</v>
      </c>
      <c r="B1158" s="2" t="s">
        <v>269</v>
      </c>
      <c r="C1158" s="2" t="s">
        <v>214</v>
      </c>
      <c r="D1158" s="2" t="s">
        <v>215</v>
      </c>
      <c r="E1158" s="3">
        <v>19</v>
      </c>
      <c r="F1158" s="3">
        <v>15</v>
      </c>
      <c r="G1158" s="2" t="s">
        <v>819</v>
      </c>
      <c r="H1158" s="2" t="s">
        <v>751</v>
      </c>
      <c r="I1158" s="2" t="s">
        <v>18504</v>
      </c>
      <c r="J1158" s="2" t="s">
        <v>2792</v>
      </c>
    </row>
    <row r="1159" spans="1:10" ht="15" customHeight="1">
      <c r="A1159" s="2" t="s">
        <v>268</v>
      </c>
      <c r="B1159" s="2" t="s">
        <v>269</v>
      </c>
      <c r="C1159" s="2" t="s">
        <v>203</v>
      </c>
      <c r="D1159" s="2" t="s">
        <v>204</v>
      </c>
      <c r="E1159" s="3">
        <v>19</v>
      </c>
      <c r="F1159" s="3">
        <v>14</v>
      </c>
      <c r="G1159" s="2" t="s">
        <v>819</v>
      </c>
      <c r="H1159" s="2" t="s">
        <v>741</v>
      </c>
      <c r="I1159" s="2" t="s">
        <v>18504</v>
      </c>
      <c r="J1159" s="2" t="s">
        <v>2792</v>
      </c>
    </row>
    <row r="1160" spans="1:10" ht="15" customHeight="1">
      <c r="A1160" s="2" t="s">
        <v>268</v>
      </c>
      <c r="B1160" s="2" t="s">
        <v>269</v>
      </c>
      <c r="C1160" s="2" t="s">
        <v>192</v>
      </c>
      <c r="D1160" s="2" t="s">
        <v>193</v>
      </c>
      <c r="E1160" s="3">
        <v>19</v>
      </c>
      <c r="F1160" s="3">
        <v>13</v>
      </c>
      <c r="G1160" s="2" t="s">
        <v>819</v>
      </c>
      <c r="H1160" s="2" t="s">
        <v>731</v>
      </c>
      <c r="I1160" s="2" t="s">
        <v>18504</v>
      </c>
      <c r="J1160" s="2" t="s">
        <v>2792</v>
      </c>
    </row>
    <row r="1161" spans="1:10" ht="15" customHeight="1">
      <c r="A1161" s="2" t="s">
        <v>268</v>
      </c>
      <c r="B1161" s="2" t="s">
        <v>269</v>
      </c>
      <c r="C1161" s="2" t="s">
        <v>176</v>
      </c>
      <c r="D1161" s="2" t="s">
        <v>177</v>
      </c>
      <c r="E1161" s="3">
        <v>19</v>
      </c>
      <c r="F1161" s="3">
        <v>12</v>
      </c>
      <c r="G1161" s="2" t="s">
        <v>819</v>
      </c>
      <c r="H1161" s="2" t="s">
        <v>706</v>
      </c>
      <c r="I1161" s="2" t="s">
        <v>18504</v>
      </c>
      <c r="J1161" s="2" t="s">
        <v>2792</v>
      </c>
    </row>
    <row r="1162" spans="1:10" ht="15" customHeight="1">
      <c r="A1162" s="2" t="s">
        <v>268</v>
      </c>
      <c r="B1162" s="2" t="s">
        <v>269</v>
      </c>
      <c r="C1162" s="2" t="s">
        <v>165</v>
      </c>
      <c r="D1162" s="2" t="s">
        <v>166</v>
      </c>
      <c r="E1162" s="3">
        <v>19</v>
      </c>
      <c r="F1162" s="3">
        <v>11</v>
      </c>
      <c r="G1162" s="2" t="s">
        <v>819</v>
      </c>
      <c r="H1162" s="2" t="s">
        <v>693</v>
      </c>
      <c r="I1162" s="2" t="s">
        <v>18504</v>
      </c>
      <c r="J1162" s="2" t="s">
        <v>2792</v>
      </c>
    </row>
    <row r="1163" spans="1:10" ht="15" customHeight="1">
      <c r="A1163" s="2" t="s">
        <v>268</v>
      </c>
      <c r="B1163" s="2" t="s">
        <v>269</v>
      </c>
      <c r="C1163" s="2" t="s">
        <v>136</v>
      </c>
      <c r="D1163" s="2" t="s">
        <v>137</v>
      </c>
      <c r="E1163" s="3">
        <v>19</v>
      </c>
      <c r="F1163" s="3">
        <v>9</v>
      </c>
      <c r="G1163" s="2" t="s">
        <v>819</v>
      </c>
      <c r="H1163" s="2" t="s">
        <v>659</v>
      </c>
      <c r="I1163" s="2" t="s">
        <v>18504</v>
      </c>
      <c r="J1163" s="2" t="s">
        <v>2792</v>
      </c>
    </row>
    <row r="1164" spans="1:10" ht="15" customHeight="1">
      <c r="A1164" s="2" t="s">
        <v>268</v>
      </c>
      <c r="B1164" s="2" t="s">
        <v>269</v>
      </c>
      <c r="C1164" s="2" t="s">
        <v>123</v>
      </c>
      <c r="D1164" s="2" t="s">
        <v>124</v>
      </c>
      <c r="E1164" s="3">
        <v>19</v>
      </c>
      <c r="F1164" s="3">
        <v>8</v>
      </c>
      <c r="G1164" s="2" t="s">
        <v>819</v>
      </c>
      <c r="H1164" s="2" t="s">
        <v>632</v>
      </c>
      <c r="I1164" s="2" t="s">
        <v>18504</v>
      </c>
      <c r="J1164" s="2" t="s">
        <v>2792</v>
      </c>
    </row>
    <row r="1165" spans="1:10" ht="15" customHeight="1">
      <c r="A1165" s="2" t="s">
        <v>268</v>
      </c>
      <c r="B1165" s="2" t="s">
        <v>269</v>
      </c>
      <c r="C1165" s="2" t="s">
        <v>98</v>
      </c>
      <c r="D1165" s="2" t="s">
        <v>99</v>
      </c>
      <c r="E1165" s="3">
        <v>19</v>
      </c>
      <c r="F1165" s="3">
        <v>6</v>
      </c>
      <c r="G1165" s="2" t="s">
        <v>819</v>
      </c>
      <c r="H1165" s="2" t="s">
        <v>592</v>
      </c>
      <c r="I1165" s="2" t="s">
        <v>18504</v>
      </c>
      <c r="J1165" s="2" t="s">
        <v>2792</v>
      </c>
    </row>
    <row r="1166" spans="1:10" ht="15" customHeight="1">
      <c r="A1166" s="2" t="s">
        <v>268</v>
      </c>
      <c r="B1166" s="2" t="s">
        <v>269</v>
      </c>
      <c r="C1166" s="2" t="s">
        <v>84</v>
      </c>
      <c r="D1166" s="2" t="s">
        <v>85</v>
      </c>
      <c r="E1166" s="3">
        <v>19</v>
      </c>
      <c r="F1166" s="3">
        <v>5</v>
      </c>
      <c r="G1166" s="2" t="s">
        <v>819</v>
      </c>
      <c r="H1166" s="2" t="s">
        <v>580</v>
      </c>
      <c r="I1166" s="2" t="s">
        <v>18504</v>
      </c>
      <c r="J1166" s="2" t="s">
        <v>2792</v>
      </c>
    </row>
    <row r="1167" spans="1:10" ht="15" customHeight="1">
      <c r="A1167" s="2" t="s">
        <v>268</v>
      </c>
      <c r="B1167" s="2" t="s">
        <v>269</v>
      </c>
      <c r="C1167" s="2" t="s">
        <v>70</v>
      </c>
      <c r="D1167" s="2" t="s">
        <v>71</v>
      </c>
      <c r="E1167" s="3">
        <v>19</v>
      </c>
      <c r="F1167" s="3">
        <v>4</v>
      </c>
      <c r="G1167" s="2" t="s">
        <v>819</v>
      </c>
      <c r="H1167" s="2" t="s">
        <v>562</v>
      </c>
      <c r="I1167" s="2" t="s">
        <v>18504</v>
      </c>
      <c r="J1167" s="2" t="s">
        <v>2792</v>
      </c>
    </row>
    <row r="1168" spans="1:10" ht="15" customHeight="1">
      <c r="A1168" s="2" t="s">
        <v>268</v>
      </c>
      <c r="B1168" s="2" t="s">
        <v>269</v>
      </c>
      <c r="C1168" s="2" t="s">
        <v>56</v>
      </c>
      <c r="D1168" s="2" t="s">
        <v>57</v>
      </c>
      <c r="E1168" s="3">
        <v>19</v>
      </c>
      <c r="F1168" s="3">
        <v>3</v>
      </c>
      <c r="G1168" s="2" t="s">
        <v>819</v>
      </c>
      <c r="H1168" s="2" t="s">
        <v>556</v>
      </c>
      <c r="I1168" s="2" t="s">
        <v>18504</v>
      </c>
      <c r="J1168" s="2" t="s">
        <v>2792</v>
      </c>
    </row>
    <row r="1169" spans="1:10" ht="15" customHeight="1">
      <c r="A1169" s="2" t="s">
        <v>268</v>
      </c>
      <c r="B1169" s="2" t="s">
        <v>269</v>
      </c>
      <c r="C1169" s="2" t="s">
        <v>123</v>
      </c>
      <c r="D1169" s="2" t="s">
        <v>124</v>
      </c>
      <c r="E1169" s="3">
        <v>19</v>
      </c>
      <c r="F1169" s="3">
        <v>8</v>
      </c>
      <c r="G1169" s="2" t="s">
        <v>819</v>
      </c>
      <c r="H1169" s="2" t="s">
        <v>632</v>
      </c>
      <c r="I1169" s="2" t="s">
        <v>18504</v>
      </c>
      <c r="J1169" s="2" t="s">
        <v>2809</v>
      </c>
    </row>
    <row r="1170" spans="1:10" ht="15" customHeight="1">
      <c r="A1170" s="2" t="s">
        <v>268</v>
      </c>
      <c r="B1170" s="2" t="s">
        <v>269</v>
      </c>
      <c r="C1170" s="2" t="s">
        <v>41</v>
      </c>
      <c r="D1170" s="2" t="s">
        <v>42</v>
      </c>
      <c r="E1170" s="3">
        <v>19</v>
      </c>
      <c r="F1170" s="3">
        <v>2</v>
      </c>
      <c r="G1170" s="2" t="s">
        <v>819</v>
      </c>
      <c r="H1170" s="2" t="s">
        <v>540</v>
      </c>
      <c r="I1170" s="2" t="s">
        <v>18504</v>
      </c>
      <c r="J1170" s="2" t="s">
        <v>2792</v>
      </c>
    </row>
    <row r="1171" spans="1:10" ht="15" customHeight="1">
      <c r="A1171" s="2" t="s">
        <v>268</v>
      </c>
      <c r="B1171" s="2" t="s">
        <v>269</v>
      </c>
      <c r="C1171" s="2" t="s">
        <v>136</v>
      </c>
      <c r="D1171" s="2" t="s">
        <v>137</v>
      </c>
      <c r="E1171" s="3">
        <v>19</v>
      </c>
      <c r="F1171" s="3">
        <v>9</v>
      </c>
      <c r="G1171" s="2" t="s">
        <v>819</v>
      </c>
      <c r="H1171" s="2" t="s">
        <v>659</v>
      </c>
      <c r="I1171" s="2" t="s">
        <v>18504</v>
      </c>
      <c r="J1171" s="2" t="s">
        <v>2809</v>
      </c>
    </row>
    <row r="1172" spans="1:10" ht="15" customHeight="1">
      <c r="A1172" s="2" t="s">
        <v>268</v>
      </c>
      <c r="B1172" s="2" t="s">
        <v>269</v>
      </c>
      <c r="C1172" s="2" t="s">
        <v>176</v>
      </c>
      <c r="D1172" s="2" t="s">
        <v>177</v>
      </c>
      <c r="E1172" s="3">
        <v>19</v>
      </c>
      <c r="F1172" s="3">
        <v>12</v>
      </c>
      <c r="G1172" s="2" t="s">
        <v>819</v>
      </c>
      <c r="H1172" s="2" t="s">
        <v>706</v>
      </c>
      <c r="I1172" s="2" t="s">
        <v>18504</v>
      </c>
      <c r="J1172" s="2" t="s">
        <v>2809</v>
      </c>
    </row>
    <row r="1173" spans="1:10" ht="15" customHeight="1">
      <c r="A1173" s="2" t="s">
        <v>303</v>
      </c>
      <c r="B1173" s="2" t="s">
        <v>304</v>
      </c>
      <c r="C1173" s="2" t="s">
        <v>70</v>
      </c>
      <c r="D1173" s="2" t="s">
        <v>71</v>
      </c>
      <c r="E1173" s="3">
        <v>22</v>
      </c>
      <c r="F1173" s="3">
        <v>4</v>
      </c>
      <c r="G1173" s="2" t="s">
        <v>835</v>
      </c>
      <c r="H1173" s="2" t="s">
        <v>562</v>
      </c>
      <c r="I1173" s="2" t="s">
        <v>18504</v>
      </c>
      <c r="J1173" s="2" t="s">
        <v>2887</v>
      </c>
    </row>
    <row r="1174" spans="1:10" ht="15" customHeight="1">
      <c r="A1174" s="2" t="s">
        <v>41</v>
      </c>
      <c r="B1174" s="2" t="s">
        <v>42</v>
      </c>
      <c r="C1174" s="2" t="s">
        <v>70</v>
      </c>
      <c r="D1174" s="2" t="s">
        <v>71</v>
      </c>
      <c r="E1174" s="3">
        <v>2</v>
      </c>
      <c r="F1174" s="3">
        <v>4</v>
      </c>
      <c r="G1174" s="2" t="s">
        <v>540</v>
      </c>
      <c r="H1174" s="2" t="s">
        <v>562</v>
      </c>
      <c r="I1174" s="2" t="s">
        <v>18504</v>
      </c>
      <c r="J1174" s="2" t="s">
        <v>2860</v>
      </c>
    </row>
    <row r="1175" spans="1:10" ht="15" customHeight="1">
      <c r="A1175" s="2" t="s">
        <v>41</v>
      </c>
      <c r="B1175" s="2" t="s">
        <v>42</v>
      </c>
      <c r="C1175" s="2" t="s">
        <v>84</v>
      </c>
      <c r="D1175" s="2" t="s">
        <v>85</v>
      </c>
      <c r="E1175" s="3">
        <v>2</v>
      </c>
      <c r="F1175" s="3">
        <v>5</v>
      </c>
      <c r="G1175" s="2" t="s">
        <v>540</v>
      </c>
      <c r="H1175" s="2" t="s">
        <v>580</v>
      </c>
      <c r="I1175" s="2" t="s">
        <v>18504</v>
      </c>
      <c r="J1175" s="2" t="s">
        <v>2860</v>
      </c>
    </row>
    <row r="1176" spans="1:10" ht="15" customHeight="1">
      <c r="A1176" s="2" t="s">
        <v>41</v>
      </c>
      <c r="B1176" s="2" t="s">
        <v>42</v>
      </c>
      <c r="C1176" s="2" t="s">
        <v>98</v>
      </c>
      <c r="D1176" s="2" t="s">
        <v>99</v>
      </c>
      <c r="E1176" s="3">
        <v>2</v>
      </c>
      <c r="F1176" s="3">
        <v>6</v>
      </c>
      <c r="G1176" s="2" t="s">
        <v>540</v>
      </c>
      <c r="H1176" s="2" t="s">
        <v>592</v>
      </c>
      <c r="I1176" s="2" t="s">
        <v>18504</v>
      </c>
      <c r="J1176" s="2" t="s">
        <v>2860</v>
      </c>
    </row>
    <row r="1177" spans="1:10" ht="15" customHeight="1">
      <c r="A1177" s="2" t="s">
        <v>41</v>
      </c>
      <c r="B1177" s="2" t="s">
        <v>42</v>
      </c>
      <c r="C1177" s="2" t="s">
        <v>112</v>
      </c>
      <c r="D1177" s="2" t="s">
        <v>113</v>
      </c>
      <c r="E1177" s="3">
        <v>2</v>
      </c>
      <c r="F1177" s="3">
        <v>7</v>
      </c>
      <c r="G1177" s="2" t="s">
        <v>540</v>
      </c>
      <c r="H1177" s="2" t="s">
        <v>604</v>
      </c>
      <c r="I1177" s="2" t="s">
        <v>18504</v>
      </c>
      <c r="J1177" s="2" t="s">
        <v>2860</v>
      </c>
    </row>
    <row r="1178" spans="1:10" ht="15" customHeight="1">
      <c r="A1178" s="2" t="s">
        <v>41</v>
      </c>
      <c r="B1178" s="2" t="s">
        <v>42</v>
      </c>
      <c r="C1178" s="2" t="s">
        <v>136</v>
      </c>
      <c r="D1178" s="2" t="s">
        <v>137</v>
      </c>
      <c r="E1178" s="3">
        <v>2</v>
      </c>
      <c r="F1178" s="3">
        <v>9</v>
      </c>
      <c r="G1178" s="2" t="s">
        <v>540</v>
      </c>
      <c r="H1178" s="2" t="s">
        <v>659</v>
      </c>
      <c r="I1178" s="2" t="s">
        <v>18504</v>
      </c>
      <c r="J1178" s="2" t="s">
        <v>2860</v>
      </c>
    </row>
    <row r="1179" spans="1:10" ht="15" customHeight="1">
      <c r="A1179" s="2" t="s">
        <v>41</v>
      </c>
      <c r="B1179" s="2" t="s">
        <v>42</v>
      </c>
      <c r="C1179" s="2" t="s">
        <v>303</v>
      </c>
      <c r="D1179" s="2" t="s">
        <v>304</v>
      </c>
      <c r="E1179" s="3">
        <v>2</v>
      </c>
      <c r="F1179" s="3">
        <v>22</v>
      </c>
      <c r="G1179" s="2" t="s">
        <v>540</v>
      </c>
      <c r="H1179" s="2" t="s">
        <v>835</v>
      </c>
      <c r="I1179" s="2" t="s">
        <v>18504</v>
      </c>
      <c r="J1179" s="2" t="s">
        <v>2860</v>
      </c>
    </row>
    <row r="1180" spans="1:10" ht="15" customHeight="1">
      <c r="A1180" s="2" t="s">
        <v>41</v>
      </c>
      <c r="B1180" s="2" t="s">
        <v>42</v>
      </c>
      <c r="C1180" s="2" t="s">
        <v>370</v>
      </c>
      <c r="D1180" s="2" t="s">
        <v>371</v>
      </c>
      <c r="E1180" s="3">
        <v>2</v>
      </c>
      <c r="F1180" s="3">
        <v>28</v>
      </c>
      <c r="G1180" s="2" t="s">
        <v>540</v>
      </c>
      <c r="H1180" s="2" t="s">
        <v>884</v>
      </c>
      <c r="I1180" s="2" t="s">
        <v>18504</v>
      </c>
      <c r="J1180" s="2" t="s">
        <v>2860</v>
      </c>
    </row>
    <row r="1181" spans="1:10" ht="15" customHeight="1">
      <c r="A1181" s="2" t="s">
        <v>41</v>
      </c>
      <c r="B1181" s="2" t="s">
        <v>42</v>
      </c>
      <c r="C1181" s="2" t="s">
        <v>56</v>
      </c>
      <c r="D1181" s="2" t="s">
        <v>57</v>
      </c>
      <c r="E1181" s="3">
        <v>2</v>
      </c>
      <c r="F1181" s="3">
        <v>3</v>
      </c>
      <c r="G1181" s="2" t="s">
        <v>540</v>
      </c>
      <c r="H1181" s="2" t="s">
        <v>556</v>
      </c>
      <c r="I1181" s="2" t="s">
        <v>18504</v>
      </c>
      <c r="J1181" s="2" t="s">
        <v>2868</v>
      </c>
    </row>
    <row r="1182" spans="1:10" ht="15" customHeight="1">
      <c r="A1182" s="2" t="s">
        <v>41</v>
      </c>
      <c r="B1182" s="2" t="s">
        <v>42</v>
      </c>
      <c r="C1182" s="2" t="s">
        <v>70</v>
      </c>
      <c r="D1182" s="2" t="s">
        <v>71</v>
      </c>
      <c r="E1182" s="3">
        <v>2</v>
      </c>
      <c r="F1182" s="3">
        <v>4</v>
      </c>
      <c r="G1182" s="2" t="s">
        <v>540</v>
      </c>
      <c r="H1182" s="2" t="s">
        <v>562</v>
      </c>
      <c r="I1182" s="2" t="s">
        <v>18504</v>
      </c>
      <c r="J1182" s="2" t="s">
        <v>2868</v>
      </c>
    </row>
    <row r="1183" spans="1:10" ht="15" customHeight="1">
      <c r="A1183" s="2" t="s">
        <v>268</v>
      </c>
      <c r="B1183" s="2" t="s">
        <v>269</v>
      </c>
      <c r="C1183" s="2" t="s">
        <v>453</v>
      </c>
      <c r="D1183" s="2" t="s">
        <v>454</v>
      </c>
      <c r="E1183" s="3">
        <v>19</v>
      </c>
      <c r="F1183" s="3">
        <v>35</v>
      </c>
      <c r="G1183" s="2" t="s">
        <v>819</v>
      </c>
      <c r="H1183" s="2" t="s">
        <v>953</v>
      </c>
      <c r="I1183" s="2" t="s">
        <v>18504</v>
      </c>
      <c r="J1183" s="2" t="s">
        <v>3250</v>
      </c>
    </row>
    <row r="1184" spans="1:10" ht="15" customHeight="1">
      <c r="A1184" s="2" t="s">
        <v>268</v>
      </c>
      <c r="B1184" s="2" t="s">
        <v>269</v>
      </c>
      <c r="C1184" s="2" t="s">
        <v>419</v>
      </c>
      <c r="D1184" s="2" t="s">
        <v>420</v>
      </c>
      <c r="E1184" s="3">
        <v>19</v>
      </c>
      <c r="F1184" s="3">
        <v>32</v>
      </c>
      <c r="G1184" s="2" t="s">
        <v>819</v>
      </c>
      <c r="H1184" s="2" t="s">
        <v>915</v>
      </c>
      <c r="I1184" s="2" t="s">
        <v>18504</v>
      </c>
      <c r="J1184" s="2" t="s">
        <v>3250</v>
      </c>
    </row>
    <row r="1185" spans="1:10" ht="15" customHeight="1">
      <c r="A1185" s="2" t="s">
        <v>268</v>
      </c>
      <c r="B1185" s="2" t="s">
        <v>269</v>
      </c>
      <c r="C1185" s="2" t="s">
        <v>370</v>
      </c>
      <c r="D1185" s="2" t="s">
        <v>371</v>
      </c>
      <c r="E1185" s="3">
        <v>19</v>
      </c>
      <c r="F1185" s="3">
        <v>28</v>
      </c>
      <c r="G1185" s="2" t="s">
        <v>819</v>
      </c>
      <c r="H1185" s="2" t="s">
        <v>884</v>
      </c>
      <c r="I1185" s="2" t="s">
        <v>18504</v>
      </c>
      <c r="J1185" s="2" t="s">
        <v>3250</v>
      </c>
    </row>
    <row r="1186" spans="1:10" ht="15" customHeight="1">
      <c r="A1186" s="2" t="s">
        <v>268</v>
      </c>
      <c r="B1186" s="2" t="s">
        <v>269</v>
      </c>
      <c r="C1186" s="2" t="s">
        <v>342</v>
      </c>
      <c r="D1186" s="2" t="s">
        <v>343</v>
      </c>
      <c r="E1186" s="3">
        <v>19</v>
      </c>
      <c r="F1186" s="3">
        <v>25</v>
      </c>
      <c r="G1186" s="2" t="s">
        <v>819</v>
      </c>
      <c r="H1186" s="2" t="s">
        <v>859</v>
      </c>
      <c r="I1186" s="2" t="s">
        <v>18504</v>
      </c>
      <c r="J1186" s="2" t="s">
        <v>3250</v>
      </c>
    </row>
    <row r="1187" spans="1:10" ht="15" customHeight="1">
      <c r="A1187" s="2" t="s">
        <v>268</v>
      </c>
      <c r="B1187" s="2" t="s">
        <v>269</v>
      </c>
      <c r="C1187" s="2" t="s">
        <v>84</v>
      </c>
      <c r="D1187" s="2" t="s">
        <v>85</v>
      </c>
      <c r="E1187" s="3">
        <v>19</v>
      </c>
      <c r="F1187" s="3">
        <v>5</v>
      </c>
      <c r="G1187" s="2" t="s">
        <v>819</v>
      </c>
      <c r="H1187" s="2" t="s">
        <v>580</v>
      </c>
      <c r="I1187" s="2" t="s">
        <v>18504</v>
      </c>
      <c r="J1187" s="2" t="s">
        <v>3250</v>
      </c>
    </row>
    <row r="1188" spans="1:10" ht="15" customHeight="1">
      <c r="A1188" s="2" t="s">
        <v>268</v>
      </c>
      <c r="B1188" s="2" t="s">
        <v>269</v>
      </c>
      <c r="C1188" s="2" t="s">
        <v>441</v>
      </c>
      <c r="D1188" s="2" t="s">
        <v>442</v>
      </c>
      <c r="E1188" s="3">
        <v>19</v>
      </c>
      <c r="F1188" s="3">
        <v>34</v>
      </c>
      <c r="G1188" s="2" t="s">
        <v>819</v>
      </c>
      <c r="H1188" s="2" t="s">
        <v>949</v>
      </c>
      <c r="I1188" s="2" t="s">
        <v>18504</v>
      </c>
      <c r="J1188" s="2" t="s">
        <v>2809</v>
      </c>
    </row>
    <row r="1189" spans="1:10" ht="15" customHeight="1">
      <c r="A1189" s="2" t="s">
        <v>268</v>
      </c>
      <c r="B1189" s="2" t="s">
        <v>269</v>
      </c>
      <c r="C1189" s="2" t="s">
        <v>316</v>
      </c>
      <c r="D1189" s="2" t="s">
        <v>317</v>
      </c>
      <c r="E1189" s="3">
        <v>19</v>
      </c>
      <c r="F1189" s="3">
        <v>23</v>
      </c>
      <c r="G1189" s="2" t="s">
        <v>819</v>
      </c>
      <c r="H1189" s="2" t="s">
        <v>839</v>
      </c>
      <c r="I1189" s="2" t="s">
        <v>18504</v>
      </c>
      <c r="J1189" s="2" t="s">
        <v>2809</v>
      </c>
    </row>
    <row r="1190" spans="1:10" ht="15" customHeight="1">
      <c r="A1190" s="2" t="s">
        <v>268</v>
      </c>
      <c r="B1190" s="2" t="s">
        <v>269</v>
      </c>
      <c r="C1190" s="2" t="s">
        <v>303</v>
      </c>
      <c r="D1190" s="2" t="s">
        <v>304</v>
      </c>
      <c r="E1190" s="3">
        <v>19</v>
      </c>
      <c r="F1190" s="3">
        <v>22</v>
      </c>
      <c r="G1190" s="2" t="s">
        <v>819</v>
      </c>
      <c r="H1190" s="2" t="s">
        <v>835</v>
      </c>
      <c r="I1190" s="2" t="s">
        <v>18504</v>
      </c>
      <c r="J1190" s="2" t="s">
        <v>2809</v>
      </c>
    </row>
    <row r="1191" spans="1:10" ht="15" customHeight="1">
      <c r="A1191" s="2" t="s">
        <v>268</v>
      </c>
      <c r="B1191" s="2" t="s">
        <v>269</v>
      </c>
      <c r="C1191" s="2" t="s">
        <v>242</v>
      </c>
      <c r="D1191" s="2" t="s">
        <v>243</v>
      </c>
      <c r="E1191" s="3">
        <v>19</v>
      </c>
      <c r="F1191" s="3">
        <v>17</v>
      </c>
      <c r="G1191" s="2" t="s">
        <v>819</v>
      </c>
      <c r="H1191" s="2" t="s">
        <v>763</v>
      </c>
      <c r="I1191" s="2" t="s">
        <v>18504</v>
      </c>
      <c r="J1191" s="2" t="s">
        <v>2809</v>
      </c>
    </row>
    <row r="1192" spans="1:10" ht="15" customHeight="1">
      <c r="A1192" s="2" t="s">
        <v>268</v>
      </c>
      <c r="B1192" s="2" t="s">
        <v>269</v>
      </c>
      <c r="C1192" s="2" t="s">
        <v>228</v>
      </c>
      <c r="D1192" s="2" t="s">
        <v>229</v>
      </c>
      <c r="E1192" s="3">
        <v>19</v>
      </c>
      <c r="F1192" s="3">
        <v>16</v>
      </c>
      <c r="G1192" s="2" t="s">
        <v>819</v>
      </c>
      <c r="H1192" s="2" t="s">
        <v>759</v>
      </c>
      <c r="I1192" s="2" t="s">
        <v>18504</v>
      </c>
      <c r="J1192" s="2" t="s">
        <v>2809</v>
      </c>
    </row>
    <row r="1193" spans="1:10" ht="15" customHeight="1">
      <c r="A1193" s="2" t="s">
        <v>268</v>
      </c>
      <c r="B1193" s="2" t="s">
        <v>269</v>
      </c>
      <c r="C1193" s="2" t="s">
        <v>214</v>
      </c>
      <c r="D1193" s="2" t="s">
        <v>215</v>
      </c>
      <c r="E1193" s="3">
        <v>19</v>
      </c>
      <c r="F1193" s="3">
        <v>15</v>
      </c>
      <c r="G1193" s="2" t="s">
        <v>819</v>
      </c>
      <c r="H1193" s="2" t="s">
        <v>751</v>
      </c>
      <c r="I1193" s="2" t="s">
        <v>18504</v>
      </c>
      <c r="J1193" s="2" t="s">
        <v>2809</v>
      </c>
    </row>
    <row r="1194" spans="1:10" ht="15" customHeight="1">
      <c r="A1194" s="2" t="s">
        <v>268</v>
      </c>
      <c r="B1194" s="2" t="s">
        <v>269</v>
      </c>
      <c r="C1194" s="2" t="s">
        <v>203</v>
      </c>
      <c r="D1194" s="2" t="s">
        <v>204</v>
      </c>
      <c r="E1194" s="3">
        <v>19</v>
      </c>
      <c r="F1194" s="3">
        <v>14</v>
      </c>
      <c r="G1194" s="2" t="s">
        <v>819</v>
      </c>
      <c r="H1194" s="2" t="s">
        <v>741</v>
      </c>
      <c r="I1194" s="2" t="s">
        <v>18504</v>
      </c>
      <c r="J1194" s="2" t="s">
        <v>2809</v>
      </c>
    </row>
    <row r="1195" spans="1:10" ht="15" customHeight="1">
      <c r="A1195" s="2" t="s">
        <v>268</v>
      </c>
      <c r="B1195" s="2" t="s">
        <v>269</v>
      </c>
      <c r="C1195" s="2" t="s">
        <v>192</v>
      </c>
      <c r="D1195" s="2" t="s">
        <v>193</v>
      </c>
      <c r="E1195" s="3">
        <v>19</v>
      </c>
      <c r="F1195" s="3">
        <v>13</v>
      </c>
      <c r="G1195" s="2" t="s">
        <v>819</v>
      </c>
      <c r="H1195" s="2" t="s">
        <v>731</v>
      </c>
      <c r="I1195" s="2" t="s">
        <v>18504</v>
      </c>
      <c r="J1195" s="2" t="s">
        <v>2809</v>
      </c>
    </row>
    <row r="1196" spans="1:10" ht="15" customHeight="1">
      <c r="A1196" s="2" t="s">
        <v>268</v>
      </c>
      <c r="B1196" s="2" t="s">
        <v>269</v>
      </c>
      <c r="C1196" s="2" t="s">
        <v>165</v>
      </c>
      <c r="D1196" s="2" t="s">
        <v>166</v>
      </c>
      <c r="E1196" s="3">
        <v>19</v>
      </c>
      <c r="F1196" s="3">
        <v>11</v>
      </c>
      <c r="G1196" s="2" t="s">
        <v>819</v>
      </c>
      <c r="H1196" s="2" t="s">
        <v>693</v>
      </c>
      <c r="I1196" s="2" t="s">
        <v>18504</v>
      </c>
      <c r="J1196" s="2" t="s">
        <v>2809</v>
      </c>
    </row>
    <row r="1197" spans="1:10" ht="15" customHeight="1">
      <c r="A1197" s="2" t="s">
        <v>303</v>
      </c>
      <c r="B1197" s="2" t="s">
        <v>304</v>
      </c>
      <c r="C1197" s="2" t="s">
        <v>56</v>
      </c>
      <c r="D1197" s="2" t="s">
        <v>57</v>
      </c>
      <c r="E1197" s="3">
        <v>22</v>
      </c>
      <c r="F1197" s="3">
        <v>3</v>
      </c>
      <c r="G1197" s="2" t="s">
        <v>835</v>
      </c>
      <c r="H1197" s="2" t="s">
        <v>556</v>
      </c>
      <c r="I1197" s="2" t="s">
        <v>18504</v>
      </c>
      <c r="J1197" s="2" t="s">
        <v>2887</v>
      </c>
    </row>
    <row r="1198" spans="1:10" ht="15" customHeight="1">
      <c r="A1198" s="2" t="s">
        <v>268</v>
      </c>
      <c r="B1198" s="2" t="s">
        <v>269</v>
      </c>
      <c r="C1198" s="2" t="s">
        <v>24</v>
      </c>
      <c r="D1198" s="2" t="s">
        <v>25</v>
      </c>
      <c r="E1198" s="3">
        <v>19</v>
      </c>
      <c r="F1198" s="3">
        <v>1</v>
      </c>
      <c r="G1198" s="2" t="s">
        <v>819</v>
      </c>
      <c r="H1198" s="2" t="s">
        <v>504</v>
      </c>
      <c r="I1198" s="2" t="s">
        <v>18504</v>
      </c>
      <c r="J1198" s="2" t="s">
        <v>2792</v>
      </c>
    </row>
    <row r="1199" spans="1:10" ht="15" customHeight="1">
      <c r="A1199" s="2" t="s">
        <v>268</v>
      </c>
      <c r="B1199" s="2" t="s">
        <v>269</v>
      </c>
      <c r="C1199" s="2" t="s">
        <v>228</v>
      </c>
      <c r="D1199" s="2" t="s">
        <v>229</v>
      </c>
      <c r="E1199" s="3">
        <v>19</v>
      </c>
      <c r="F1199" s="3">
        <v>16</v>
      </c>
      <c r="G1199" s="2" t="s">
        <v>819</v>
      </c>
      <c r="H1199" s="2" t="s">
        <v>759</v>
      </c>
      <c r="I1199" s="2" t="s">
        <v>18504</v>
      </c>
      <c r="J1199" s="2" t="s">
        <v>2892</v>
      </c>
    </row>
    <row r="1200" spans="1:10" ht="15" customHeight="1">
      <c r="A1200" s="2" t="s">
        <v>268</v>
      </c>
      <c r="B1200" s="2" t="s">
        <v>269</v>
      </c>
      <c r="C1200" s="2" t="s">
        <v>136</v>
      </c>
      <c r="D1200" s="2" t="s">
        <v>137</v>
      </c>
      <c r="E1200" s="3">
        <v>19</v>
      </c>
      <c r="F1200" s="3">
        <v>9</v>
      </c>
      <c r="G1200" s="2" t="s">
        <v>819</v>
      </c>
      <c r="H1200" s="2" t="s">
        <v>659</v>
      </c>
      <c r="I1200" s="2" t="s">
        <v>18504</v>
      </c>
      <c r="J1200" s="2" t="s">
        <v>2868</v>
      </c>
    </row>
    <row r="1201" spans="1:10" ht="15" customHeight="1">
      <c r="A1201" s="2" t="s">
        <v>268</v>
      </c>
      <c r="B1201" s="2" t="s">
        <v>269</v>
      </c>
      <c r="C1201" s="2" t="s">
        <v>98</v>
      </c>
      <c r="D1201" s="2" t="s">
        <v>99</v>
      </c>
      <c r="E1201" s="3">
        <v>19</v>
      </c>
      <c r="F1201" s="3">
        <v>6</v>
      </c>
      <c r="G1201" s="2" t="s">
        <v>819</v>
      </c>
      <c r="H1201" s="2" t="s">
        <v>592</v>
      </c>
      <c r="I1201" s="2" t="s">
        <v>18504</v>
      </c>
      <c r="J1201" s="2" t="s">
        <v>2868</v>
      </c>
    </row>
    <row r="1202" spans="1:10" ht="15" customHeight="1">
      <c r="A1202" s="2" t="s">
        <v>268</v>
      </c>
      <c r="B1202" s="2" t="s">
        <v>269</v>
      </c>
      <c r="C1202" s="2" t="s">
        <v>84</v>
      </c>
      <c r="D1202" s="2" t="s">
        <v>85</v>
      </c>
      <c r="E1202" s="3">
        <v>19</v>
      </c>
      <c r="F1202" s="3">
        <v>5</v>
      </c>
      <c r="G1202" s="2" t="s">
        <v>819</v>
      </c>
      <c r="H1202" s="2" t="s">
        <v>580</v>
      </c>
      <c r="I1202" s="2" t="s">
        <v>18504</v>
      </c>
      <c r="J1202" s="2" t="s">
        <v>2868</v>
      </c>
    </row>
    <row r="1203" spans="1:10" ht="15" customHeight="1">
      <c r="A1203" s="2" t="s">
        <v>268</v>
      </c>
      <c r="B1203" s="2" t="s">
        <v>269</v>
      </c>
      <c r="C1203" s="2" t="s">
        <v>70</v>
      </c>
      <c r="D1203" s="2" t="s">
        <v>71</v>
      </c>
      <c r="E1203" s="3">
        <v>19</v>
      </c>
      <c r="F1203" s="3">
        <v>4</v>
      </c>
      <c r="G1203" s="2" t="s">
        <v>819</v>
      </c>
      <c r="H1203" s="2" t="s">
        <v>562</v>
      </c>
      <c r="I1203" s="2" t="s">
        <v>18504</v>
      </c>
      <c r="J1203" s="2" t="s">
        <v>2868</v>
      </c>
    </row>
    <row r="1204" spans="1:10" ht="15" customHeight="1">
      <c r="A1204" s="2" t="s">
        <v>268</v>
      </c>
      <c r="B1204" s="2" t="s">
        <v>269</v>
      </c>
      <c r="C1204" s="2" t="s">
        <v>56</v>
      </c>
      <c r="D1204" s="2" t="s">
        <v>57</v>
      </c>
      <c r="E1204" s="3">
        <v>19</v>
      </c>
      <c r="F1204" s="3">
        <v>3</v>
      </c>
      <c r="G1204" s="2" t="s">
        <v>819</v>
      </c>
      <c r="H1204" s="2" t="s">
        <v>556</v>
      </c>
      <c r="I1204" s="2" t="s">
        <v>18504</v>
      </c>
      <c r="J1204" s="2" t="s">
        <v>2868</v>
      </c>
    </row>
    <row r="1205" spans="1:10" ht="15" customHeight="1">
      <c r="A1205" s="2" t="s">
        <v>268</v>
      </c>
      <c r="B1205" s="2" t="s">
        <v>269</v>
      </c>
      <c r="C1205" s="2" t="s">
        <v>41</v>
      </c>
      <c r="D1205" s="2" t="s">
        <v>42</v>
      </c>
      <c r="E1205" s="3">
        <v>19</v>
      </c>
      <c r="F1205" s="3">
        <v>2</v>
      </c>
      <c r="G1205" s="2" t="s">
        <v>819</v>
      </c>
      <c r="H1205" s="2" t="s">
        <v>540</v>
      </c>
      <c r="I1205" s="2" t="s">
        <v>18504</v>
      </c>
      <c r="J1205" s="2" t="s">
        <v>2868</v>
      </c>
    </row>
    <row r="1206" spans="1:10" ht="15" customHeight="1">
      <c r="A1206" s="2" t="s">
        <v>268</v>
      </c>
      <c r="B1206" s="2" t="s">
        <v>269</v>
      </c>
      <c r="C1206" s="2" t="s">
        <v>453</v>
      </c>
      <c r="D1206" s="2" t="s">
        <v>454</v>
      </c>
      <c r="E1206" s="3">
        <v>19</v>
      </c>
      <c r="F1206" s="3">
        <v>35</v>
      </c>
      <c r="G1206" s="2" t="s">
        <v>819</v>
      </c>
      <c r="H1206" s="2" t="s">
        <v>953</v>
      </c>
      <c r="I1206" s="2" t="s">
        <v>18504</v>
      </c>
      <c r="J1206" s="2" t="s">
        <v>3639</v>
      </c>
    </row>
    <row r="1207" spans="1:10" ht="15" customHeight="1">
      <c r="A1207" s="2" t="s">
        <v>303</v>
      </c>
      <c r="B1207" s="2" t="s">
        <v>304</v>
      </c>
      <c r="C1207" s="2" t="s">
        <v>84</v>
      </c>
      <c r="D1207" s="2" t="s">
        <v>85</v>
      </c>
      <c r="E1207" s="3">
        <v>22</v>
      </c>
      <c r="F1207" s="3">
        <v>5</v>
      </c>
      <c r="G1207" s="2" t="s">
        <v>835</v>
      </c>
      <c r="H1207" s="2" t="s">
        <v>580</v>
      </c>
      <c r="I1207" s="2" t="s">
        <v>18504</v>
      </c>
      <c r="J1207" s="2" t="s">
        <v>2887</v>
      </c>
    </row>
    <row r="1208" spans="1:10" ht="15" customHeight="1">
      <c r="A1208" s="2" t="s">
        <v>303</v>
      </c>
      <c r="B1208" s="2" t="s">
        <v>304</v>
      </c>
      <c r="C1208" s="2" t="s">
        <v>98</v>
      </c>
      <c r="D1208" s="2" t="s">
        <v>99</v>
      </c>
      <c r="E1208" s="3">
        <v>22</v>
      </c>
      <c r="F1208" s="3">
        <v>6</v>
      </c>
      <c r="G1208" s="2" t="s">
        <v>835</v>
      </c>
      <c r="H1208" s="2" t="s">
        <v>592</v>
      </c>
      <c r="I1208" s="2" t="s">
        <v>18504</v>
      </c>
      <c r="J1208" s="2" t="s">
        <v>2887</v>
      </c>
    </row>
    <row r="1209" spans="1:10" ht="15" customHeight="1">
      <c r="A1209" s="2" t="s">
        <v>303</v>
      </c>
      <c r="B1209" s="2" t="s">
        <v>304</v>
      </c>
      <c r="C1209" s="2" t="s">
        <v>123</v>
      </c>
      <c r="D1209" s="2" t="s">
        <v>124</v>
      </c>
      <c r="E1209" s="3">
        <v>22</v>
      </c>
      <c r="F1209" s="3">
        <v>8</v>
      </c>
      <c r="G1209" s="2" t="s">
        <v>835</v>
      </c>
      <c r="H1209" s="2" t="s">
        <v>632</v>
      </c>
      <c r="I1209" s="2" t="s">
        <v>18504</v>
      </c>
      <c r="J1209" s="2" t="s">
        <v>2887</v>
      </c>
    </row>
    <row r="1210" spans="1:10" ht="15" customHeight="1">
      <c r="A1210" s="2" t="s">
        <v>303</v>
      </c>
      <c r="B1210" s="2" t="s">
        <v>304</v>
      </c>
      <c r="C1210" s="2" t="s">
        <v>136</v>
      </c>
      <c r="D1210" s="2" t="s">
        <v>137</v>
      </c>
      <c r="E1210" s="3">
        <v>22</v>
      </c>
      <c r="F1210" s="3">
        <v>9</v>
      </c>
      <c r="G1210" s="2" t="s">
        <v>835</v>
      </c>
      <c r="H1210" s="2" t="s">
        <v>659</v>
      </c>
      <c r="I1210" s="2" t="s">
        <v>18504</v>
      </c>
      <c r="J1210" s="2" t="s">
        <v>2887</v>
      </c>
    </row>
    <row r="1211" spans="1:10" ht="15" customHeight="1">
      <c r="A1211" s="2" t="s">
        <v>303</v>
      </c>
      <c r="B1211" s="2" t="s">
        <v>304</v>
      </c>
      <c r="C1211" s="2" t="s">
        <v>165</v>
      </c>
      <c r="D1211" s="2" t="s">
        <v>166</v>
      </c>
      <c r="E1211" s="3">
        <v>22</v>
      </c>
      <c r="F1211" s="3">
        <v>11</v>
      </c>
      <c r="G1211" s="2" t="s">
        <v>835</v>
      </c>
      <c r="H1211" s="2" t="s">
        <v>693</v>
      </c>
      <c r="I1211" s="2" t="s">
        <v>18504</v>
      </c>
      <c r="J1211" s="2" t="s">
        <v>2887</v>
      </c>
    </row>
    <row r="1212" spans="1:10" ht="15" customHeight="1">
      <c r="A1212" s="2" t="s">
        <v>303</v>
      </c>
      <c r="B1212" s="2" t="s">
        <v>304</v>
      </c>
      <c r="C1212" s="2" t="s">
        <v>203</v>
      </c>
      <c r="D1212" s="2" t="s">
        <v>204</v>
      </c>
      <c r="E1212" s="3">
        <v>22</v>
      </c>
      <c r="F1212" s="3">
        <v>14</v>
      </c>
      <c r="G1212" s="2" t="s">
        <v>835</v>
      </c>
      <c r="H1212" s="2" t="s">
        <v>741</v>
      </c>
      <c r="I1212" s="2" t="s">
        <v>18504</v>
      </c>
      <c r="J1212" s="2" t="s">
        <v>2887</v>
      </c>
    </row>
    <row r="1213" spans="1:10" ht="15" customHeight="1">
      <c r="A1213" s="2" t="s">
        <v>303</v>
      </c>
      <c r="B1213" s="2" t="s">
        <v>304</v>
      </c>
      <c r="C1213" s="2" t="s">
        <v>214</v>
      </c>
      <c r="D1213" s="2" t="s">
        <v>215</v>
      </c>
      <c r="E1213" s="3">
        <v>22</v>
      </c>
      <c r="F1213" s="3">
        <v>15</v>
      </c>
      <c r="G1213" s="2" t="s">
        <v>835</v>
      </c>
      <c r="H1213" s="2" t="s">
        <v>751</v>
      </c>
      <c r="I1213" s="2" t="s">
        <v>18504</v>
      </c>
      <c r="J1213" s="2" t="s">
        <v>2887</v>
      </c>
    </row>
    <row r="1214" spans="1:10" ht="15" customHeight="1">
      <c r="A1214" s="2" t="s">
        <v>303</v>
      </c>
      <c r="B1214" s="2" t="s">
        <v>304</v>
      </c>
      <c r="C1214" s="2" t="s">
        <v>228</v>
      </c>
      <c r="D1214" s="2" t="s">
        <v>229</v>
      </c>
      <c r="E1214" s="3">
        <v>22</v>
      </c>
      <c r="F1214" s="3">
        <v>16</v>
      </c>
      <c r="G1214" s="2" t="s">
        <v>835</v>
      </c>
      <c r="H1214" s="2" t="s">
        <v>759</v>
      </c>
      <c r="I1214" s="2" t="s">
        <v>18504</v>
      </c>
      <c r="J1214" s="2" t="s">
        <v>2887</v>
      </c>
    </row>
    <row r="1215" spans="1:10" ht="15" customHeight="1">
      <c r="A1215" s="2" t="s">
        <v>303</v>
      </c>
      <c r="B1215" s="2" t="s">
        <v>304</v>
      </c>
      <c r="C1215" s="2" t="s">
        <v>268</v>
      </c>
      <c r="D1215" s="2" t="s">
        <v>269</v>
      </c>
      <c r="E1215" s="3">
        <v>22</v>
      </c>
      <c r="F1215" s="3">
        <v>19</v>
      </c>
      <c r="G1215" s="2" t="s">
        <v>835</v>
      </c>
      <c r="H1215" s="2" t="s">
        <v>819</v>
      </c>
      <c r="I1215" s="2" t="s">
        <v>18504</v>
      </c>
      <c r="J1215" s="2" t="s">
        <v>2887</v>
      </c>
    </row>
    <row r="1216" spans="1:10" ht="15" customHeight="1">
      <c r="A1216" s="2" t="s">
        <v>303</v>
      </c>
      <c r="B1216" s="2" t="s">
        <v>304</v>
      </c>
      <c r="C1216" s="2" t="s">
        <v>294</v>
      </c>
      <c r="D1216" s="2" t="s">
        <v>295</v>
      </c>
      <c r="E1216" s="3">
        <v>22</v>
      </c>
      <c r="F1216" s="3">
        <v>21</v>
      </c>
      <c r="G1216" s="2" t="s">
        <v>835</v>
      </c>
      <c r="H1216" s="2" t="s">
        <v>831</v>
      </c>
      <c r="I1216" s="2" t="s">
        <v>18504</v>
      </c>
      <c r="J1216" s="2" t="s">
        <v>2887</v>
      </c>
    </row>
    <row r="1217" spans="1:10" ht="15" customHeight="1">
      <c r="A1217" s="2" t="s">
        <v>303</v>
      </c>
      <c r="B1217" s="2" t="s">
        <v>304</v>
      </c>
      <c r="C1217" s="2" t="s">
        <v>441</v>
      </c>
      <c r="D1217" s="2" t="s">
        <v>442</v>
      </c>
      <c r="E1217" s="3">
        <v>22</v>
      </c>
      <c r="F1217" s="3">
        <v>34</v>
      </c>
      <c r="G1217" s="2" t="s">
        <v>835</v>
      </c>
      <c r="H1217" s="2" t="s">
        <v>949</v>
      </c>
      <c r="I1217" s="2" t="s">
        <v>18504</v>
      </c>
      <c r="J1217" s="2" t="s">
        <v>2887</v>
      </c>
    </row>
    <row r="1218" spans="1:10" ht="15" customHeight="1">
      <c r="A1218" s="2" t="s">
        <v>303</v>
      </c>
      <c r="B1218" s="2" t="s">
        <v>304</v>
      </c>
      <c r="C1218" s="2" t="s">
        <v>24</v>
      </c>
      <c r="D1218" s="2" t="s">
        <v>25</v>
      </c>
      <c r="E1218" s="3">
        <v>22</v>
      </c>
      <c r="F1218" s="3">
        <v>1</v>
      </c>
      <c r="G1218" s="2" t="s">
        <v>835</v>
      </c>
      <c r="H1218" s="2" t="s">
        <v>504</v>
      </c>
      <c r="I1218" s="2" t="s">
        <v>18504</v>
      </c>
      <c r="J1218" s="2" t="s">
        <v>2792</v>
      </c>
    </row>
    <row r="1219" spans="1:10" ht="15" customHeight="1">
      <c r="A1219" s="2" t="s">
        <v>303</v>
      </c>
      <c r="B1219" s="2" t="s">
        <v>304</v>
      </c>
      <c r="C1219" s="2" t="s">
        <v>41</v>
      </c>
      <c r="D1219" s="2" t="s">
        <v>42</v>
      </c>
      <c r="E1219" s="3">
        <v>22</v>
      </c>
      <c r="F1219" s="3">
        <v>2</v>
      </c>
      <c r="G1219" s="2" t="s">
        <v>835</v>
      </c>
      <c r="H1219" s="2" t="s">
        <v>540</v>
      </c>
      <c r="I1219" s="2" t="s">
        <v>18504</v>
      </c>
      <c r="J1219" s="2" t="s">
        <v>2792</v>
      </c>
    </row>
    <row r="1220" spans="1:10" ht="15" customHeight="1">
      <c r="A1220" s="2" t="s">
        <v>303</v>
      </c>
      <c r="B1220" s="2" t="s">
        <v>304</v>
      </c>
      <c r="C1220" s="2" t="s">
        <v>56</v>
      </c>
      <c r="D1220" s="2" t="s">
        <v>57</v>
      </c>
      <c r="E1220" s="3">
        <v>22</v>
      </c>
      <c r="F1220" s="3">
        <v>3</v>
      </c>
      <c r="G1220" s="2" t="s">
        <v>835</v>
      </c>
      <c r="H1220" s="2" t="s">
        <v>556</v>
      </c>
      <c r="I1220" s="2" t="s">
        <v>18504</v>
      </c>
      <c r="J1220" s="2" t="s">
        <v>2792</v>
      </c>
    </row>
    <row r="1221" spans="1:10" ht="15" customHeight="1">
      <c r="A1221" s="2" t="s">
        <v>303</v>
      </c>
      <c r="B1221" s="2" t="s">
        <v>304</v>
      </c>
      <c r="C1221" s="2" t="s">
        <v>70</v>
      </c>
      <c r="D1221" s="2" t="s">
        <v>71</v>
      </c>
      <c r="E1221" s="3">
        <v>22</v>
      </c>
      <c r="F1221" s="3">
        <v>4</v>
      </c>
      <c r="G1221" s="2" t="s">
        <v>835</v>
      </c>
      <c r="H1221" s="2" t="s">
        <v>562</v>
      </c>
      <c r="I1221" s="2" t="s">
        <v>18504</v>
      </c>
      <c r="J1221" s="2" t="s">
        <v>2792</v>
      </c>
    </row>
    <row r="1222" spans="1:10" ht="15" customHeight="1">
      <c r="A1222" s="2" t="s">
        <v>303</v>
      </c>
      <c r="B1222" s="2" t="s">
        <v>304</v>
      </c>
      <c r="C1222" s="2" t="s">
        <v>84</v>
      </c>
      <c r="D1222" s="2" t="s">
        <v>85</v>
      </c>
      <c r="E1222" s="3">
        <v>22</v>
      </c>
      <c r="F1222" s="3">
        <v>5</v>
      </c>
      <c r="G1222" s="2" t="s">
        <v>835</v>
      </c>
      <c r="H1222" s="2" t="s">
        <v>580</v>
      </c>
      <c r="I1222" s="2" t="s">
        <v>18504</v>
      </c>
      <c r="J1222" s="2" t="s">
        <v>2792</v>
      </c>
    </row>
    <row r="1223" spans="1:10" ht="15" customHeight="1">
      <c r="A1223" s="2" t="s">
        <v>268</v>
      </c>
      <c r="B1223" s="2" t="s">
        <v>269</v>
      </c>
      <c r="C1223" s="2" t="s">
        <v>165</v>
      </c>
      <c r="D1223" s="2" t="s">
        <v>166</v>
      </c>
      <c r="E1223" s="3">
        <v>19</v>
      </c>
      <c r="F1223" s="3">
        <v>11</v>
      </c>
      <c r="G1223" s="2" t="s">
        <v>819</v>
      </c>
      <c r="H1223" s="2" t="s">
        <v>693</v>
      </c>
      <c r="I1223" s="2" t="s">
        <v>18504</v>
      </c>
      <c r="J1223" s="2" t="s">
        <v>2868</v>
      </c>
    </row>
    <row r="1224" spans="1:10" ht="15" customHeight="1">
      <c r="A1224" s="2" t="s">
        <v>268</v>
      </c>
      <c r="B1224" s="2" t="s">
        <v>269</v>
      </c>
      <c r="C1224" s="2" t="s">
        <v>330</v>
      </c>
      <c r="D1224" s="2" t="s">
        <v>331</v>
      </c>
      <c r="E1224" s="3">
        <v>19</v>
      </c>
      <c r="F1224" s="3">
        <v>24</v>
      </c>
      <c r="G1224" s="2" t="s">
        <v>819</v>
      </c>
      <c r="H1224" s="2" t="s">
        <v>842</v>
      </c>
      <c r="I1224" s="2" t="s">
        <v>18504</v>
      </c>
      <c r="J1224" s="2" t="s">
        <v>2892</v>
      </c>
    </row>
    <row r="1225" spans="1:10" ht="15" customHeight="1">
      <c r="A1225" s="2" t="s">
        <v>268</v>
      </c>
      <c r="B1225" s="2" t="s">
        <v>269</v>
      </c>
      <c r="C1225" s="2" t="s">
        <v>176</v>
      </c>
      <c r="D1225" s="2" t="s">
        <v>177</v>
      </c>
      <c r="E1225" s="3">
        <v>19</v>
      </c>
      <c r="F1225" s="3">
        <v>12</v>
      </c>
      <c r="G1225" s="2" t="s">
        <v>819</v>
      </c>
      <c r="H1225" s="2" t="s">
        <v>706</v>
      </c>
      <c r="I1225" s="2" t="s">
        <v>18504</v>
      </c>
      <c r="J1225" s="2" t="s">
        <v>2868</v>
      </c>
    </row>
    <row r="1226" spans="1:10" ht="15" customHeight="1">
      <c r="A1226" s="2" t="s">
        <v>268</v>
      </c>
      <c r="B1226" s="2" t="s">
        <v>269</v>
      </c>
      <c r="C1226" s="2" t="s">
        <v>203</v>
      </c>
      <c r="D1226" s="2" t="s">
        <v>204</v>
      </c>
      <c r="E1226" s="3">
        <v>19</v>
      </c>
      <c r="F1226" s="3">
        <v>14</v>
      </c>
      <c r="G1226" s="2" t="s">
        <v>819</v>
      </c>
      <c r="H1226" s="2" t="s">
        <v>741</v>
      </c>
      <c r="I1226" s="2" t="s">
        <v>18504</v>
      </c>
      <c r="J1226" s="2" t="s">
        <v>2868</v>
      </c>
    </row>
    <row r="1227" spans="1:10" ht="15" customHeight="1">
      <c r="A1227" s="2" t="s">
        <v>268</v>
      </c>
      <c r="B1227" s="2" t="s">
        <v>269</v>
      </c>
      <c r="C1227" s="2" t="s">
        <v>112</v>
      </c>
      <c r="D1227" s="2" t="s">
        <v>113</v>
      </c>
      <c r="E1227" s="3">
        <v>19</v>
      </c>
      <c r="F1227" s="3">
        <v>7</v>
      </c>
      <c r="G1227" s="2" t="s">
        <v>819</v>
      </c>
      <c r="H1227" s="2" t="s">
        <v>604</v>
      </c>
      <c r="I1227" s="2" t="s">
        <v>18504</v>
      </c>
      <c r="J1227" s="2" t="s">
        <v>2892</v>
      </c>
    </row>
    <row r="1228" spans="1:10" ht="15" customHeight="1">
      <c r="A1228" s="2" t="s">
        <v>268</v>
      </c>
      <c r="B1228" s="2" t="s">
        <v>269</v>
      </c>
      <c r="C1228" s="2" t="s">
        <v>41</v>
      </c>
      <c r="D1228" s="2" t="s">
        <v>42</v>
      </c>
      <c r="E1228" s="3">
        <v>19</v>
      </c>
      <c r="F1228" s="3">
        <v>2</v>
      </c>
      <c r="G1228" s="2" t="s">
        <v>819</v>
      </c>
      <c r="H1228" s="2" t="s">
        <v>540</v>
      </c>
      <c r="I1228" s="2" t="s">
        <v>18504</v>
      </c>
      <c r="J1228" s="2" t="s">
        <v>2892</v>
      </c>
    </row>
    <row r="1229" spans="1:10" ht="15" customHeight="1">
      <c r="A1229" s="2" t="s">
        <v>268</v>
      </c>
      <c r="B1229" s="2" t="s">
        <v>269</v>
      </c>
      <c r="C1229" s="2" t="s">
        <v>441</v>
      </c>
      <c r="D1229" s="2" t="s">
        <v>442</v>
      </c>
      <c r="E1229" s="3">
        <v>19</v>
      </c>
      <c r="F1229" s="3">
        <v>34</v>
      </c>
      <c r="G1229" s="2" t="s">
        <v>819</v>
      </c>
      <c r="H1229" s="2" t="s">
        <v>949</v>
      </c>
      <c r="I1229" s="2" t="s">
        <v>18504</v>
      </c>
      <c r="J1229" s="2" t="s">
        <v>2887</v>
      </c>
    </row>
    <row r="1230" spans="1:10" ht="15" customHeight="1">
      <c r="A1230" s="2" t="s">
        <v>268</v>
      </c>
      <c r="B1230" s="2" t="s">
        <v>269</v>
      </c>
      <c r="C1230" s="2" t="s">
        <v>303</v>
      </c>
      <c r="D1230" s="2" t="s">
        <v>304</v>
      </c>
      <c r="E1230" s="3">
        <v>19</v>
      </c>
      <c r="F1230" s="3">
        <v>22</v>
      </c>
      <c r="G1230" s="2" t="s">
        <v>819</v>
      </c>
      <c r="H1230" s="2" t="s">
        <v>835</v>
      </c>
      <c r="I1230" s="2" t="s">
        <v>18504</v>
      </c>
      <c r="J1230" s="2" t="s">
        <v>2887</v>
      </c>
    </row>
    <row r="1231" spans="1:10" ht="15" customHeight="1">
      <c r="A1231" s="2" t="s">
        <v>268</v>
      </c>
      <c r="B1231" s="2" t="s">
        <v>269</v>
      </c>
      <c r="C1231" s="2" t="s">
        <v>294</v>
      </c>
      <c r="D1231" s="2" t="s">
        <v>295</v>
      </c>
      <c r="E1231" s="3">
        <v>19</v>
      </c>
      <c r="F1231" s="3">
        <v>21</v>
      </c>
      <c r="G1231" s="2" t="s">
        <v>819</v>
      </c>
      <c r="H1231" s="2" t="s">
        <v>831</v>
      </c>
      <c r="I1231" s="2" t="s">
        <v>18504</v>
      </c>
      <c r="J1231" s="2" t="s">
        <v>2887</v>
      </c>
    </row>
    <row r="1232" spans="1:10" ht="15" customHeight="1">
      <c r="A1232" s="2" t="s">
        <v>268</v>
      </c>
      <c r="B1232" s="2" t="s">
        <v>269</v>
      </c>
      <c r="C1232" s="2" t="s">
        <v>228</v>
      </c>
      <c r="D1232" s="2" t="s">
        <v>229</v>
      </c>
      <c r="E1232" s="3">
        <v>19</v>
      </c>
      <c r="F1232" s="3">
        <v>16</v>
      </c>
      <c r="G1232" s="2" t="s">
        <v>819</v>
      </c>
      <c r="H1232" s="2" t="s">
        <v>759</v>
      </c>
      <c r="I1232" s="2" t="s">
        <v>18504</v>
      </c>
      <c r="J1232" s="2" t="s">
        <v>2887</v>
      </c>
    </row>
    <row r="1233" spans="1:10" ht="15" customHeight="1">
      <c r="A1233" s="2" t="s">
        <v>268</v>
      </c>
      <c r="B1233" s="2" t="s">
        <v>269</v>
      </c>
      <c r="C1233" s="2" t="s">
        <v>214</v>
      </c>
      <c r="D1233" s="2" t="s">
        <v>215</v>
      </c>
      <c r="E1233" s="3">
        <v>19</v>
      </c>
      <c r="F1233" s="3">
        <v>15</v>
      </c>
      <c r="G1233" s="2" t="s">
        <v>819</v>
      </c>
      <c r="H1233" s="2" t="s">
        <v>751</v>
      </c>
      <c r="I1233" s="2" t="s">
        <v>18504</v>
      </c>
      <c r="J1233" s="2" t="s">
        <v>2887</v>
      </c>
    </row>
    <row r="1234" spans="1:10" ht="15" customHeight="1">
      <c r="A1234" s="2" t="s">
        <v>268</v>
      </c>
      <c r="B1234" s="2" t="s">
        <v>269</v>
      </c>
      <c r="C1234" s="2" t="s">
        <v>203</v>
      </c>
      <c r="D1234" s="2" t="s">
        <v>204</v>
      </c>
      <c r="E1234" s="3">
        <v>19</v>
      </c>
      <c r="F1234" s="3">
        <v>14</v>
      </c>
      <c r="G1234" s="2" t="s">
        <v>819</v>
      </c>
      <c r="H1234" s="2" t="s">
        <v>741</v>
      </c>
      <c r="I1234" s="2" t="s">
        <v>18504</v>
      </c>
      <c r="J1234" s="2" t="s">
        <v>2887</v>
      </c>
    </row>
    <row r="1235" spans="1:10" ht="15" customHeight="1">
      <c r="A1235" s="2" t="s">
        <v>268</v>
      </c>
      <c r="B1235" s="2" t="s">
        <v>269</v>
      </c>
      <c r="C1235" s="2" t="s">
        <v>165</v>
      </c>
      <c r="D1235" s="2" t="s">
        <v>166</v>
      </c>
      <c r="E1235" s="3">
        <v>19</v>
      </c>
      <c r="F1235" s="3">
        <v>11</v>
      </c>
      <c r="G1235" s="2" t="s">
        <v>819</v>
      </c>
      <c r="H1235" s="2" t="s">
        <v>693</v>
      </c>
      <c r="I1235" s="2" t="s">
        <v>18504</v>
      </c>
      <c r="J1235" s="2" t="s">
        <v>2887</v>
      </c>
    </row>
    <row r="1236" spans="1:10" ht="15" customHeight="1">
      <c r="A1236" s="2" t="s">
        <v>268</v>
      </c>
      <c r="B1236" s="2" t="s">
        <v>269</v>
      </c>
      <c r="C1236" s="2" t="s">
        <v>136</v>
      </c>
      <c r="D1236" s="2" t="s">
        <v>137</v>
      </c>
      <c r="E1236" s="3">
        <v>19</v>
      </c>
      <c r="F1236" s="3">
        <v>9</v>
      </c>
      <c r="G1236" s="2" t="s">
        <v>819</v>
      </c>
      <c r="H1236" s="2" t="s">
        <v>659</v>
      </c>
      <c r="I1236" s="2" t="s">
        <v>18504</v>
      </c>
      <c r="J1236" s="2" t="s">
        <v>2887</v>
      </c>
    </row>
    <row r="1237" spans="1:10" ht="15" customHeight="1">
      <c r="A1237" s="2" t="s">
        <v>268</v>
      </c>
      <c r="B1237" s="2" t="s">
        <v>269</v>
      </c>
      <c r="C1237" s="2" t="s">
        <v>123</v>
      </c>
      <c r="D1237" s="2" t="s">
        <v>124</v>
      </c>
      <c r="E1237" s="3">
        <v>19</v>
      </c>
      <c r="F1237" s="3">
        <v>8</v>
      </c>
      <c r="G1237" s="2" t="s">
        <v>819</v>
      </c>
      <c r="H1237" s="2" t="s">
        <v>632</v>
      </c>
      <c r="I1237" s="2" t="s">
        <v>18504</v>
      </c>
      <c r="J1237" s="2" t="s">
        <v>2887</v>
      </c>
    </row>
    <row r="1238" spans="1:10" ht="15" customHeight="1">
      <c r="A1238" s="2" t="s">
        <v>268</v>
      </c>
      <c r="B1238" s="2" t="s">
        <v>269</v>
      </c>
      <c r="C1238" s="2" t="s">
        <v>98</v>
      </c>
      <c r="D1238" s="2" t="s">
        <v>99</v>
      </c>
      <c r="E1238" s="3">
        <v>19</v>
      </c>
      <c r="F1238" s="3">
        <v>6</v>
      </c>
      <c r="G1238" s="2" t="s">
        <v>819</v>
      </c>
      <c r="H1238" s="2" t="s">
        <v>592</v>
      </c>
      <c r="I1238" s="2" t="s">
        <v>18504</v>
      </c>
      <c r="J1238" s="2" t="s">
        <v>2887</v>
      </c>
    </row>
    <row r="1239" spans="1:10" ht="15" customHeight="1">
      <c r="A1239" s="2" t="s">
        <v>268</v>
      </c>
      <c r="B1239" s="2" t="s">
        <v>269</v>
      </c>
      <c r="C1239" s="2" t="s">
        <v>84</v>
      </c>
      <c r="D1239" s="2" t="s">
        <v>85</v>
      </c>
      <c r="E1239" s="3">
        <v>19</v>
      </c>
      <c r="F1239" s="3">
        <v>5</v>
      </c>
      <c r="G1239" s="2" t="s">
        <v>819</v>
      </c>
      <c r="H1239" s="2" t="s">
        <v>580</v>
      </c>
      <c r="I1239" s="2" t="s">
        <v>18504</v>
      </c>
      <c r="J1239" s="2" t="s">
        <v>2887</v>
      </c>
    </row>
    <row r="1240" spans="1:10" ht="15" customHeight="1">
      <c r="A1240" s="2" t="s">
        <v>268</v>
      </c>
      <c r="B1240" s="2" t="s">
        <v>269</v>
      </c>
      <c r="C1240" s="2" t="s">
        <v>70</v>
      </c>
      <c r="D1240" s="2" t="s">
        <v>71</v>
      </c>
      <c r="E1240" s="3">
        <v>19</v>
      </c>
      <c r="F1240" s="3">
        <v>4</v>
      </c>
      <c r="G1240" s="2" t="s">
        <v>819</v>
      </c>
      <c r="H1240" s="2" t="s">
        <v>562</v>
      </c>
      <c r="I1240" s="2" t="s">
        <v>18504</v>
      </c>
      <c r="J1240" s="2" t="s">
        <v>2887</v>
      </c>
    </row>
    <row r="1241" spans="1:10" ht="15" customHeight="1">
      <c r="A1241" s="2" t="s">
        <v>268</v>
      </c>
      <c r="B1241" s="2" t="s">
        <v>269</v>
      </c>
      <c r="C1241" s="2" t="s">
        <v>56</v>
      </c>
      <c r="D1241" s="2" t="s">
        <v>57</v>
      </c>
      <c r="E1241" s="3">
        <v>19</v>
      </c>
      <c r="F1241" s="3">
        <v>3</v>
      </c>
      <c r="G1241" s="2" t="s">
        <v>819</v>
      </c>
      <c r="H1241" s="2" t="s">
        <v>556</v>
      </c>
      <c r="I1241" s="2" t="s">
        <v>18504</v>
      </c>
      <c r="J1241" s="2" t="s">
        <v>2887</v>
      </c>
    </row>
    <row r="1242" spans="1:10" ht="15" customHeight="1">
      <c r="A1242" s="2" t="s">
        <v>268</v>
      </c>
      <c r="B1242" s="2" t="s">
        <v>269</v>
      </c>
      <c r="C1242" s="2" t="s">
        <v>41</v>
      </c>
      <c r="D1242" s="2" t="s">
        <v>42</v>
      </c>
      <c r="E1242" s="3">
        <v>19</v>
      </c>
      <c r="F1242" s="3">
        <v>2</v>
      </c>
      <c r="G1242" s="2" t="s">
        <v>819</v>
      </c>
      <c r="H1242" s="2" t="s">
        <v>540</v>
      </c>
      <c r="I1242" s="2" t="s">
        <v>18504</v>
      </c>
      <c r="J1242" s="2" t="s">
        <v>2887</v>
      </c>
    </row>
    <row r="1243" spans="1:10" ht="15" customHeight="1">
      <c r="A1243" s="2" t="s">
        <v>268</v>
      </c>
      <c r="B1243" s="2" t="s">
        <v>269</v>
      </c>
      <c r="C1243" s="2" t="s">
        <v>342</v>
      </c>
      <c r="D1243" s="2" t="s">
        <v>343</v>
      </c>
      <c r="E1243" s="3">
        <v>19</v>
      </c>
      <c r="F1243" s="3">
        <v>25</v>
      </c>
      <c r="G1243" s="2" t="s">
        <v>819</v>
      </c>
      <c r="H1243" s="2" t="s">
        <v>859</v>
      </c>
      <c r="I1243" s="2" t="s">
        <v>18504</v>
      </c>
      <c r="J1243" s="2" t="s">
        <v>2868</v>
      </c>
    </row>
    <row r="1244" spans="1:10" ht="15" customHeight="1">
      <c r="A1244" s="2" t="s">
        <v>268</v>
      </c>
      <c r="B1244" s="2" t="s">
        <v>269</v>
      </c>
      <c r="C1244" s="2" t="s">
        <v>330</v>
      </c>
      <c r="D1244" s="2" t="s">
        <v>331</v>
      </c>
      <c r="E1244" s="3">
        <v>19</v>
      </c>
      <c r="F1244" s="3">
        <v>24</v>
      </c>
      <c r="G1244" s="2" t="s">
        <v>819</v>
      </c>
      <c r="H1244" s="2" t="s">
        <v>842</v>
      </c>
      <c r="I1244" s="2" t="s">
        <v>18504</v>
      </c>
      <c r="J1244" s="2" t="s">
        <v>2868</v>
      </c>
    </row>
    <row r="1245" spans="1:10" ht="15" customHeight="1">
      <c r="A1245" s="2" t="s">
        <v>268</v>
      </c>
      <c r="B1245" s="2" t="s">
        <v>269</v>
      </c>
      <c r="C1245" s="2" t="s">
        <v>316</v>
      </c>
      <c r="D1245" s="2" t="s">
        <v>317</v>
      </c>
      <c r="E1245" s="3">
        <v>19</v>
      </c>
      <c r="F1245" s="3">
        <v>23</v>
      </c>
      <c r="G1245" s="2" t="s">
        <v>819</v>
      </c>
      <c r="H1245" s="2" t="s">
        <v>839</v>
      </c>
      <c r="I1245" s="2" t="s">
        <v>18504</v>
      </c>
      <c r="J1245" s="2" t="s">
        <v>2868</v>
      </c>
    </row>
    <row r="1246" spans="1:10" ht="15" customHeight="1">
      <c r="A1246" s="2" t="s">
        <v>268</v>
      </c>
      <c r="B1246" s="2" t="s">
        <v>269</v>
      </c>
      <c r="C1246" s="2" t="s">
        <v>303</v>
      </c>
      <c r="D1246" s="2" t="s">
        <v>304</v>
      </c>
      <c r="E1246" s="3">
        <v>19</v>
      </c>
      <c r="F1246" s="3">
        <v>22</v>
      </c>
      <c r="G1246" s="2" t="s">
        <v>819</v>
      </c>
      <c r="H1246" s="2" t="s">
        <v>835</v>
      </c>
      <c r="I1246" s="2" t="s">
        <v>18504</v>
      </c>
      <c r="J1246" s="2" t="s">
        <v>2868</v>
      </c>
    </row>
    <row r="1247" spans="1:10" ht="15" customHeight="1">
      <c r="A1247" s="2" t="s">
        <v>268</v>
      </c>
      <c r="B1247" s="2" t="s">
        <v>269</v>
      </c>
      <c r="C1247" s="2" t="s">
        <v>281</v>
      </c>
      <c r="D1247" s="2" t="s">
        <v>282</v>
      </c>
      <c r="E1247" s="3">
        <v>19</v>
      </c>
      <c r="F1247" s="3">
        <v>20</v>
      </c>
      <c r="G1247" s="2" t="s">
        <v>819</v>
      </c>
      <c r="H1247" s="2" t="s">
        <v>826</v>
      </c>
      <c r="I1247" s="2" t="s">
        <v>18504</v>
      </c>
      <c r="J1247" s="2" t="s">
        <v>2868</v>
      </c>
    </row>
    <row r="1248" spans="1:10" ht="15" customHeight="1">
      <c r="A1248" s="2" t="s">
        <v>268</v>
      </c>
      <c r="B1248" s="2" t="s">
        <v>269</v>
      </c>
      <c r="C1248" s="2" t="s">
        <v>228</v>
      </c>
      <c r="D1248" s="2" t="s">
        <v>229</v>
      </c>
      <c r="E1248" s="3">
        <v>19</v>
      </c>
      <c r="F1248" s="3">
        <v>16</v>
      </c>
      <c r="G1248" s="2" t="s">
        <v>819</v>
      </c>
      <c r="H1248" s="2" t="s">
        <v>759</v>
      </c>
      <c r="I1248" s="2" t="s">
        <v>18504</v>
      </c>
      <c r="J1248" s="2" t="s">
        <v>2868</v>
      </c>
    </row>
    <row r="1249" spans="1:10" ht="15" customHeight="1">
      <c r="A1249" s="2" t="s">
        <v>268</v>
      </c>
      <c r="B1249" s="2" t="s">
        <v>269</v>
      </c>
      <c r="C1249" s="2" t="s">
        <v>214</v>
      </c>
      <c r="D1249" s="2" t="s">
        <v>215</v>
      </c>
      <c r="E1249" s="3">
        <v>19</v>
      </c>
      <c r="F1249" s="3">
        <v>15</v>
      </c>
      <c r="G1249" s="2" t="s">
        <v>819</v>
      </c>
      <c r="H1249" s="2" t="s">
        <v>751</v>
      </c>
      <c r="I1249" s="2" t="s">
        <v>18504</v>
      </c>
      <c r="J1249" s="2" t="s">
        <v>2868</v>
      </c>
    </row>
    <row r="1250" spans="1:10" ht="15" customHeight="1">
      <c r="A1250" s="2" t="s">
        <v>268</v>
      </c>
      <c r="B1250" s="2" t="s">
        <v>269</v>
      </c>
      <c r="C1250" s="2" t="s">
        <v>192</v>
      </c>
      <c r="D1250" s="2" t="s">
        <v>193</v>
      </c>
      <c r="E1250" s="3">
        <v>19</v>
      </c>
      <c r="F1250" s="3">
        <v>13</v>
      </c>
      <c r="G1250" s="2" t="s">
        <v>819</v>
      </c>
      <c r="H1250" s="2" t="s">
        <v>731</v>
      </c>
      <c r="I1250" s="2" t="s">
        <v>18504</v>
      </c>
      <c r="J1250" s="2" t="s">
        <v>2868</v>
      </c>
    </row>
    <row r="1251" spans="1:10" ht="15" customHeight="1">
      <c r="A1251" s="2" t="s">
        <v>303</v>
      </c>
      <c r="B1251" s="2" t="s">
        <v>304</v>
      </c>
      <c r="C1251" s="2" t="s">
        <v>98</v>
      </c>
      <c r="D1251" s="2" t="s">
        <v>99</v>
      </c>
      <c r="E1251" s="3">
        <v>22</v>
      </c>
      <c r="F1251" s="3">
        <v>6</v>
      </c>
      <c r="G1251" s="2" t="s">
        <v>835</v>
      </c>
      <c r="H1251" s="2" t="s">
        <v>592</v>
      </c>
      <c r="I1251" s="2" t="s">
        <v>18504</v>
      </c>
      <c r="J1251" s="2" t="s">
        <v>2792</v>
      </c>
    </row>
    <row r="1252" spans="1:10" ht="15" customHeight="1">
      <c r="A1252" s="2" t="s">
        <v>303</v>
      </c>
      <c r="B1252" s="2" t="s">
        <v>304</v>
      </c>
      <c r="C1252" s="2" t="s">
        <v>41</v>
      </c>
      <c r="D1252" s="2" t="s">
        <v>42</v>
      </c>
      <c r="E1252" s="3">
        <v>22</v>
      </c>
      <c r="F1252" s="3">
        <v>2</v>
      </c>
      <c r="G1252" s="2" t="s">
        <v>835</v>
      </c>
      <c r="H1252" s="2" t="s">
        <v>540</v>
      </c>
      <c r="I1252" s="2" t="s">
        <v>18504</v>
      </c>
      <c r="J1252" s="2" t="s">
        <v>2887</v>
      </c>
    </row>
    <row r="1253" spans="1:10" ht="15" customHeight="1">
      <c r="A1253" s="2" t="s">
        <v>303</v>
      </c>
      <c r="B1253" s="2" t="s">
        <v>304</v>
      </c>
      <c r="C1253" s="2" t="s">
        <v>330</v>
      </c>
      <c r="D1253" s="2" t="s">
        <v>331</v>
      </c>
      <c r="E1253" s="3">
        <v>22</v>
      </c>
      <c r="F1253" s="3">
        <v>24</v>
      </c>
      <c r="G1253" s="2" t="s">
        <v>835</v>
      </c>
      <c r="H1253" s="2" t="s">
        <v>842</v>
      </c>
      <c r="I1253" s="2" t="s">
        <v>18504</v>
      </c>
      <c r="J1253" s="2" t="s">
        <v>2868</v>
      </c>
    </row>
    <row r="1254" spans="1:10" ht="15" customHeight="1">
      <c r="A1254" s="2" t="s">
        <v>294</v>
      </c>
      <c r="B1254" s="2" t="s">
        <v>295</v>
      </c>
      <c r="C1254" s="2" t="s">
        <v>84</v>
      </c>
      <c r="D1254" s="2" t="s">
        <v>85</v>
      </c>
      <c r="E1254" s="3">
        <v>21</v>
      </c>
      <c r="F1254" s="3">
        <v>5</v>
      </c>
      <c r="G1254" s="2" t="s">
        <v>831</v>
      </c>
      <c r="H1254" s="2" t="s">
        <v>580</v>
      </c>
      <c r="I1254" s="2" t="s">
        <v>18504</v>
      </c>
      <c r="J1254" s="2" t="s">
        <v>2887</v>
      </c>
    </row>
    <row r="1255" spans="1:10" ht="15" customHeight="1">
      <c r="A1255" s="2" t="s">
        <v>294</v>
      </c>
      <c r="B1255" s="2" t="s">
        <v>295</v>
      </c>
      <c r="C1255" s="2" t="s">
        <v>70</v>
      </c>
      <c r="D1255" s="2" t="s">
        <v>71</v>
      </c>
      <c r="E1255" s="3">
        <v>21</v>
      </c>
      <c r="F1255" s="3">
        <v>4</v>
      </c>
      <c r="G1255" s="2" t="s">
        <v>831</v>
      </c>
      <c r="H1255" s="2" t="s">
        <v>562</v>
      </c>
      <c r="I1255" s="2" t="s">
        <v>18504</v>
      </c>
      <c r="J1255" s="2" t="s">
        <v>2887</v>
      </c>
    </row>
    <row r="1256" spans="1:10" ht="15" customHeight="1">
      <c r="A1256" s="2" t="s">
        <v>294</v>
      </c>
      <c r="B1256" s="2" t="s">
        <v>295</v>
      </c>
      <c r="C1256" s="2" t="s">
        <v>56</v>
      </c>
      <c r="D1256" s="2" t="s">
        <v>57</v>
      </c>
      <c r="E1256" s="3">
        <v>21</v>
      </c>
      <c r="F1256" s="3">
        <v>3</v>
      </c>
      <c r="G1256" s="2" t="s">
        <v>831</v>
      </c>
      <c r="H1256" s="2" t="s">
        <v>556</v>
      </c>
      <c r="I1256" s="2" t="s">
        <v>18504</v>
      </c>
      <c r="J1256" s="2" t="s">
        <v>2887</v>
      </c>
    </row>
    <row r="1257" spans="1:10" ht="15" customHeight="1">
      <c r="A1257" s="2" t="s">
        <v>294</v>
      </c>
      <c r="B1257" s="2" t="s">
        <v>295</v>
      </c>
      <c r="C1257" s="2" t="s">
        <v>41</v>
      </c>
      <c r="D1257" s="2" t="s">
        <v>42</v>
      </c>
      <c r="E1257" s="3">
        <v>21</v>
      </c>
      <c r="F1257" s="3">
        <v>2</v>
      </c>
      <c r="G1257" s="2" t="s">
        <v>831</v>
      </c>
      <c r="H1257" s="2" t="s">
        <v>540</v>
      </c>
      <c r="I1257" s="2" t="s">
        <v>18504</v>
      </c>
      <c r="J1257" s="2" t="s">
        <v>2887</v>
      </c>
    </row>
    <row r="1258" spans="1:10" ht="15" customHeight="1">
      <c r="A1258" s="2" t="s">
        <v>294</v>
      </c>
      <c r="B1258" s="2" t="s">
        <v>295</v>
      </c>
      <c r="C1258" s="2" t="s">
        <v>441</v>
      </c>
      <c r="D1258" s="2" t="s">
        <v>442</v>
      </c>
      <c r="E1258" s="3">
        <v>21</v>
      </c>
      <c r="F1258" s="3">
        <v>34</v>
      </c>
      <c r="G1258" s="2" t="s">
        <v>831</v>
      </c>
      <c r="H1258" s="2" t="s">
        <v>949</v>
      </c>
      <c r="I1258" s="2" t="s">
        <v>18504</v>
      </c>
      <c r="J1258" s="2" t="s">
        <v>2792</v>
      </c>
    </row>
    <row r="1259" spans="1:10" ht="15" customHeight="1">
      <c r="A1259" s="2" t="s">
        <v>281</v>
      </c>
      <c r="B1259" s="2" t="s">
        <v>282</v>
      </c>
      <c r="C1259" s="2" t="s">
        <v>303</v>
      </c>
      <c r="D1259" s="2" t="s">
        <v>304</v>
      </c>
      <c r="E1259" s="3">
        <v>20</v>
      </c>
      <c r="F1259" s="3">
        <v>22</v>
      </c>
      <c r="G1259" s="2" t="s">
        <v>826</v>
      </c>
      <c r="H1259" s="2" t="s">
        <v>835</v>
      </c>
      <c r="I1259" s="2" t="s">
        <v>18504</v>
      </c>
      <c r="J1259" s="2" t="s">
        <v>2923</v>
      </c>
    </row>
    <row r="1260" spans="1:10" ht="15" customHeight="1">
      <c r="A1260" s="2" t="s">
        <v>281</v>
      </c>
      <c r="B1260" s="2" t="s">
        <v>282</v>
      </c>
      <c r="C1260" s="2" t="s">
        <v>203</v>
      </c>
      <c r="D1260" s="2" t="s">
        <v>204</v>
      </c>
      <c r="E1260" s="3">
        <v>20</v>
      </c>
      <c r="F1260" s="3">
        <v>14</v>
      </c>
      <c r="G1260" s="2" t="s">
        <v>826</v>
      </c>
      <c r="H1260" s="2" t="s">
        <v>741</v>
      </c>
      <c r="I1260" s="2" t="s">
        <v>18504</v>
      </c>
      <c r="J1260" s="2" t="s">
        <v>2923</v>
      </c>
    </row>
    <row r="1261" spans="1:10" ht="15" customHeight="1">
      <c r="A1261" s="2" t="s">
        <v>281</v>
      </c>
      <c r="B1261" s="2" t="s">
        <v>282</v>
      </c>
      <c r="C1261" s="2" t="s">
        <v>176</v>
      </c>
      <c r="D1261" s="2" t="s">
        <v>177</v>
      </c>
      <c r="E1261" s="3">
        <v>20</v>
      </c>
      <c r="F1261" s="3">
        <v>12</v>
      </c>
      <c r="G1261" s="2" t="s">
        <v>826</v>
      </c>
      <c r="H1261" s="2" t="s">
        <v>706</v>
      </c>
      <c r="I1261" s="2" t="s">
        <v>18504</v>
      </c>
      <c r="J1261" s="2" t="s">
        <v>2923</v>
      </c>
    </row>
    <row r="1262" spans="1:10" ht="15" customHeight="1">
      <c r="A1262" s="2" t="s">
        <v>281</v>
      </c>
      <c r="B1262" s="2" t="s">
        <v>282</v>
      </c>
      <c r="C1262" s="2" t="s">
        <v>165</v>
      </c>
      <c r="D1262" s="2" t="s">
        <v>166</v>
      </c>
      <c r="E1262" s="3">
        <v>20</v>
      </c>
      <c r="F1262" s="3">
        <v>11</v>
      </c>
      <c r="G1262" s="2" t="s">
        <v>826</v>
      </c>
      <c r="H1262" s="2" t="s">
        <v>693</v>
      </c>
      <c r="I1262" s="2" t="s">
        <v>18504</v>
      </c>
      <c r="J1262" s="2" t="s">
        <v>2923</v>
      </c>
    </row>
    <row r="1263" spans="1:10" ht="15" customHeight="1">
      <c r="A1263" s="2" t="s">
        <v>281</v>
      </c>
      <c r="B1263" s="2" t="s">
        <v>282</v>
      </c>
      <c r="C1263" s="2" t="s">
        <v>136</v>
      </c>
      <c r="D1263" s="2" t="s">
        <v>137</v>
      </c>
      <c r="E1263" s="3">
        <v>20</v>
      </c>
      <c r="F1263" s="3">
        <v>9</v>
      </c>
      <c r="G1263" s="2" t="s">
        <v>826</v>
      </c>
      <c r="H1263" s="2" t="s">
        <v>659</v>
      </c>
      <c r="I1263" s="2" t="s">
        <v>18504</v>
      </c>
      <c r="J1263" s="2" t="s">
        <v>2923</v>
      </c>
    </row>
    <row r="1264" spans="1:10" ht="15" customHeight="1">
      <c r="A1264" s="2" t="s">
        <v>281</v>
      </c>
      <c r="B1264" s="2" t="s">
        <v>282</v>
      </c>
      <c r="C1264" s="2" t="s">
        <v>123</v>
      </c>
      <c r="D1264" s="2" t="s">
        <v>124</v>
      </c>
      <c r="E1264" s="3">
        <v>20</v>
      </c>
      <c r="F1264" s="3">
        <v>8</v>
      </c>
      <c r="G1264" s="2" t="s">
        <v>826</v>
      </c>
      <c r="H1264" s="2" t="s">
        <v>632</v>
      </c>
      <c r="I1264" s="2" t="s">
        <v>18504</v>
      </c>
      <c r="J1264" s="2" t="s">
        <v>2923</v>
      </c>
    </row>
    <row r="1265" spans="1:10" ht="15" customHeight="1">
      <c r="A1265" s="2" t="s">
        <v>281</v>
      </c>
      <c r="B1265" s="2" t="s">
        <v>282</v>
      </c>
      <c r="C1265" s="2" t="s">
        <v>112</v>
      </c>
      <c r="D1265" s="2" t="s">
        <v>113</v>
      </c>
      <c r="E1265" s="3">
        <v>20</v>
      </c>
      <c r="F1265" s="3">
        <v>7</v>
      </c>
      <c r="G1265" s="2" t="s">
        <v>826</v>
      </c>
      <c r="H1265" s="2" t="s">
        <v>604</v>
      </c>
      <c r="I1265" s="2" t="s">
        <v>18504</v>
      </c>
      <c r="J1265" s="2" t="s">
        <v>2923</v>
      </c>
    </row>
    <row r="1266" spans="1:10" ht="15" customHeight="1">
      <c r="A1266" s="2" t="s">
        <v>281</v>
      </c>
      <c r="B1266" s="2" t="s">
        <v>282</v>
      </c>
      <c r="C1266" s="2" t="s">
        <v>98</v>
      </c>
      <c r="D1266" s="2" t="s">
        <v>99</v>
      </c>
      <c r="E1266" s="3">
        <v>20</v>
      </c>
      <c r="F1266" s="3">
        <v>6</v>
      </c>
      <c r="G1266" s="2" t="s">
        <v>826</v>
      </c>
      <c r="H1266" s="2" t="s">
        <v>592</v>
      </c>
      <c r="I1266" s="2" t="s">
        <v>18504</v>
      </c>
      <c r="J1266" s="2" t="s">
        <v>2923</v>
      </c>
    </row>
    <row r="1267" spans="1:10" ht="15" customHeight="1">
      <c r="A1267" s="2" t="s">
        <v>281</v>
      </c>
      <c r="B1267" s="2" t="s">
        <v>282</v>
      </c>
      <c r="C1267" s="2" t="s">
        <v>84</v>
      </c>
      <c r="D1267" s="2" t="s">
        <v>85</v>
      </c>
      <c r="E1267" s="3">
        <v>20</v>
      </c>
      <c r="F1267" s="3">
        <v>5</v>
      </c>
      <c r="G1267" s="2" t="s">
        <v>826</v>
      </c>
      <c r="H1267" s="2" t="s">
        <v>580</v>
      </c>
      <c r="I1267" s="2" t="s">
        <v>18504</v>
      </c>
      <c r="J1267" s="2" t="s">
        <v>2923</v>
      </c>
    </row>
    <row r="1268" spans="1:10" ht="15" customHeight="1">
      <c r="A1268" s="2" t="s">
        <v>281</v>
      </c>
      <c r="B1268" s="2" t="s">
        <v>282</v>
      </c>
      <c r="C1268" s="2" t="s">
        <v>56</v>
      </c>
      <c r="D1268" s="2" t="s">
        <v>57</v>
      </c>
      <c r="E1268" s="3">
        <v>20</v>
      </c>
      <c r="F1268" s="3">
        <v>3</v>
      </c>
      <c r="G1268" s="2" t="s">
        <v>826</v>
      </c>
      <c r="H1268" s="2" t="s">
        <v>556</v>
      </c>
      <c r="I1268" s="2" t="s">
        <v>18504</v>
      </c>
      <c r="J1268" s="2" t="s">
        <v>2923</v>
      </c>
    </row>
    <row r="1269" spans="1:10" ht="15" customHeight="1">
      <c r="A1269" s="2" t="s">
        <v>281</v>
      </c>
      <c r="B1269" s="2" t="s">
        <v>282</v>
      </c>
      <c r="C1269" s="2" t="s">
        <v>41</v>
      </c>
      <c r="D1269" s="2" t="s">
        <v>42</v>
      </c>
      <c r="E1269" s="3">
        <v>20</v>
      </c>
      <c r="F1269" s="3">
        <v>2</v>
      </c>
      <c r="G1269" s="2" t="s">
        <v>826</v>
      </c>
      <c r="H1269" s="2" t="s">
        <v>540</v>
      </c>
      <c r="I1269" s="2" t="s">
        <v>18504</v>
      </c>
      <c r="J1269" s="2" t="s">
        <v>2923</v>
      </c>
    </row>
    <row r="1270" spans="1:10" ht="15" customHeight="1">
      <c r="A1270" s="2" t="s">
        <v>281</v>
      </c>
      <c r="B1270" s="2" t="s">
        <v>282</v>
      </c>
      <c r="C1270" s="2" t="s">
        <v>441</v>
      </c>
      <c r="D1270" s="2" t="s">
        <v>442</v>
      </c>
      <c r="E1270" s="3">
        <v>20</v>
      </c>
      <c r="F1270" s="3">
        <v>34</v>
      </c>
      <c r="G1270" s="2" t="s">
        <v>826</v>
      </c>
      <c r="H1270" s="2" t="s">
        <v>949</v>
      </c>
      <c r="I1270" s="2" t="s">
        <v>18504</v>
      </c>
      <c r="J1270" s="2" t="s">
        <v>2792</v>
      </c>
    </row>
    <row r="1271" spans="1:10" ht="15" customHeight="1">
      <c r="A1271" s="2" t="s">
        <v>281</v>
      </c>
      <c r="B1271" s="2" t="s">
        <v>282</v>
      </c>
      <c r="C1271" s="2" t="s">
        <v>419</v>
      </c>
      <c r="D1271" s="2" t="s">
        <v>420</v>
      </c>
      <c r="E1271" s="3">
        <v>20</v>
      </c>
      <c r="F1271" s="3">
        <v>32</v>
      </c>
      <c r="G1271" s="2" t="s">
        <v>826</v>
      </c>
      <c r="H1271" s="2" t="s">
        <v>915</v>
      </c>
      <c r="I1271" s="2" t="s">
        <v>18504</v>
      </c>
      <c r="J1271" s="2" t="s">
        <v>2792</v>
      </c>
    </row>
    <row r="1272" spans="1:10" ht="15" customHeight="1">
      <c r="A1272" s="2" t="s">
        <v>281</v>
      </c>
      <c r="B1272" s="2" t="s">
        <v>282</v>
      </c>
      <c r="C1272" s="2" t="s">
        <v>342</v>
      </c>
      <c r="D1272" s="2" t="s">
        <v>343</v>
      </c>
      <c r="E1272" s="3">
        <v>20</v>
      </c>
      <c r="F1272" s="3">
        <v>25</v>
      </c>
      <c r="G1272" s="2" t="s">
        <v>826</v>
      </c>
      <c r="H1272" s="2" t="s">
        <v>859</v>
      </c>
      <c r="I1272" s="2" t="s">
        <v>18504</v>
      </c>
      <c r="J1272" s="2" t="s">
        <v>2792</v>
      </c>
    </row>
    <row r="1273" spans="1:10" ht="15" customHeight="1">
      <c r="A1273" s="2" t="s">
        <v>281</v>
      </c>
      <c r="B1273" s="2" t="s">
        <v>282</v>
      </c>
      <c r="C1273" s="2" t="s">
        <v>316</v>
      </c>
      <c r="D1273" s="2" t="s">
        <v>317</v>
      </c>
      <c r="E1273" s="3">
        <v>20</v>
      </c>
      <c r="F1273" s="3">
        <v>23</v>
      </c>
      <c r="G1273" s="2" t="s">
        <v>826</v>
      </c>
      <c r="H1273" s="2" t="s">
        <v>839</v>
      </c>
      <c r="I1273" s="2" t="s">
        <v>18504</v>
      </c>
      <c r="J1273" s="2" t="s">
        <v>2792</v>
      </c>
    </row>
    <row r="1274" spans="1:10" ht="15" customHeight="1">
      <c r="A1274" s="2" t="s">
        <v>281</v>
      </c>
      <c r="B1274" s="2" t="s">
        <v>282</v>
      </c>
      <c r="C1274" s="2" t="s">
        <v>303</v>
      </c>
      <c r="D1274" s="2" t="s">
        <v>304</v>
      </c>
      <c r="E1274" s="3">
        <v>20</v>
      </c>
      <c r="F1274" s="3">
        <v>22</v>
      </c>
      <c r="G1274" s="2" t="s">
        <v>826</v>
      </c>
      <c r="H1274" s="2" t="s">
        <v>835</v>
      </c>
      <c r="I1274" s="2" t="s">
        <v>18504</v>
      </c>
      <c r="J1274" s="2" t="s">
        <v>2792</v>
      </c>
    </row>
    <row r="1275" spans="1:10" ht="15" customHeight="1">
      <c r="A1275" s="2" t="s">
        <v>281</v>
      </c>
      <c r="B1275" s="2" t="s">
        <v>282</v>
      </c>
      <c r="C1275" s="2" t="s">
        <v>294</v>
      </c>
      <c r="D1275" s="2" t="s">
        <v>295</v>
      </c>
      <c r="E1275" s="3">
        <v>20</v>
      </c>
      <c r="F1275" s="3">
        <v>21</v>
      </c>
      <c r="G1275" s="2" t="s">
        <v>826</v>
      </c>
      <c r="H1275" s="2" t="s">
        <v>831</v>
      </c>
      <c r="I1275" s="2" t="s">
        <v>18504</v>
      </c>
      <c r="J1275" s="2" t="s">
        <v>2792</v>
      </c>
    </row>
    <row r="1276" spans="1:10" ht="15" customHeight="1">
      <c r="A1276" s="2" t="s">
        <v>281</v>
      </c>
      <c r="B1276" s="2" t="s">
        <v>282</v>
      </c>
      <c r="C1276" s="2" t="s">
        <v>268</v>
      </c>
      <c r="D1276" s="2" t="s">
        <v>269</v>
      </c>
      <c r="E1276" s="3">
        <v>20</v>
      </c>
      <c r="F1276" s="3">
        <v>19</v>
      </c>
      <c r="G1276" s="2" t="s">
        <v>826</v>
      </c>
      <c r="H1276" s="2" t="s">
        <v>819</v>
      </c>
      <c r="I1276" s="2" t="s">
        <v>18504</v>
      </c>
      <c r="J1276" s="2" t="s">
        <v>2792</v>
      </c>
    </row>
    <row r="1277" spans="1:10" ht="15" customHeight="1">
      <c r="A1277" s="2" t="s">
        <v>294</v>
      </c>
      <c r="B1277" s="2" t="s">
        <v>295</v>
      </c>
      <c r="C1277" s="2" t="s">
        <v>98</v>
      </c>
      <c r="D1277" s="2" t="s">
        <v>99</v>
      </c>
      <c r="E1277" s="3">
        <v>21</v>
      </c>
      <c r="F1277" s="3">
        <v>6</v>
      </c>
      <c r="G1277" s="2" t="s">
        <v>831</v>
      </c>
      <c r="H1277" s="2" t="s">
        <v>592</v>
      </c>
      <c r="I1277" s="2" t="s">
        <v>18504</v>
      </c>
      <c r="J1277" s="2" t="s">
        <v>2887</v>
      </c>
    </row>
    <row r="1278" spans="1:10" ht="15" customHeight="1">
      <c r="A1278" s="2" t="s">
        <v>281</v>
      </c>
      <c r="B1278" s="2" t="s">
        <v>282</v>
      </c>
      <c r="C1278" s="2" t="s">
        <v>214</v>
      </c>
      <c r="D1278" s="2" t="s">
        <v>215</v>
      </c>
      <c r="E1278" s="3">
        <v>20</v>
      </c>
      <c r="F1278" s="3">
        <v>15</v>
      </c>
      <c r="G1278" s="2" t="s">
        <v>826</v>
      </c>
      <c r="H1278" s="2" t="s">
        <v>751</v>
      </c>
      <c r="I1278" s="2" t="s">
        <v>18504</v>
      </c>
      <c r="J1278" s="2" t="s">
        <v>2792</v>
      </c>
    </row>
    <row r="1279" spans="1:10" ht="15" customHeight="1">
      <c r="A1279" s="2" t="s">
        <v>294</v>
      </c>
      <c r="B1279" s="2" t="s">
        <v>295</v>
      </c>
      <c r="C1279" s="2" t="s">
        <v>123</v>
      </c>
      <c r="D1279" s="2" t="s">
        <v>124</v>
      </c>
      <c r="E1279" s="3">
        <v>21</v>
      </c>
      <c r="F1279" s="3">
        <v>8</v>
      </c>
      <c r="G1279" s="2" t="s">
        <v>831</v>
      </c>
      <c r="H1279" s="2" t="s">
        <v>632</v>
      </c>
      <c r="I1279" s="2" t="s">
        <v>18504</v>
      </c>
      <c r="J1279" s="2" t="s">
        <v>2887</v>
      </c>
    </row>
    <row r="1280" spans="1:10" ht="15" customHeight="1">
      <c r="A1280" s="2" t="s">
        <v>294</v>
      </c>
      <c r="B1280" s="2" t="s">
        <v>295</v>
      </c>
      <c r="C1280" s="2" t="s">
        <v>165</v>
      </c>
      <c r="D1280" s="2" t="s">
        <v>166</v>
      </c>
      <c r="E1280" s="3">
        <v>21</v>
      </c>
      <c r="F1280" s="3">
        <v>11</v>
      </c>
      <c r="G1280" s="2" t="s">
        <v>831</v>
      </c>
      <c r="H1280" s="2" t="s">
        <v>693</v>
      </c>
      <c r="I1280" s="2" t="s">
        <v>18504</v>
      </c>
      <c r="J1280" s="2" t="s">
        <v>2887</v>
      </c>
    </row>
    <row r="1281" spans="1:10" ht="15" customHeight="1">
      <c r="A1281" s="2" t="s">
        <v>294</v>
      </c>
      <c r="B1281" s="2" t="s">
        <v>295</v>
      </c>
      <c r="C1281" s="2" t="s">
        <v>316</v>
      </c>
      <c r="D1281" s="2" t="s">
        <v>317</v>
      </c>
      <c r="E1281" s="3">
        <v>21</v>
      </c>
      <c r="F1281" s="3">
        <v>23</v>
      </c>
      <c r="G1281" s="2" t="s">
        <v>831</v>
      </c>
      <c r="H1281" s="2" t="s">
        <v>839</v>
      </c>
      <c r="I1281" s="2" t="s">
        <v>18504</v>
      </c>
      <c r="J1281" s="2" t="s">
        <v>2792</v>
      </c>
    </row>
    <row r="1282" spans="1:10" ht="15" customHeight="1">
      <c r="A1282" s="2" t="s">
        <v>294</v>
      </c>
      <c r="B1282" s="2" t="s">
        <v>295</v>
      </c>
      <c r="C1282" s="2" t="s">
        <v>303</v>
      </c>
      <c r="D1282" s="2" t="s">
        <v>304</v>
      </c>
      <c r="E1282" s="3">
        <v>21</v>
      </c>
      <c r="F1282" s="3">
        <v>22</v>
      </c>
      <c r="G1282" s="2" t="s">
        <v>831</v>
      </c>
      <c r="H1282" s="2" t="s">
        <v>835</v>
      </c>
      <c r="I1282" s="2" t="s">
        <v>18504</v>
      </c>
      <c r="J1282" s="2" t="s">
        <v>2792</v>
      </c>
    </row>
    <row r="1283" spans="1:10" ht="15" customHeight="1">
      <c r="A1283" s="2" t="s">
        <v>294</v>
      </c>
      <c r="B1283" s="2" t="s">
        <v>295</v>
      </c>
      <c r="C1283" s="2" t="s">
        <v>281</v>
      </c>
      <c r="D1283" s="2" t="s">
        <v>282</v>
      </c>
      <c r="E1283" s="3">
        <v>21</v>
      </c>
      <c r="F1283" s="3">
        <v>20</v>
      </c>
      <c r="G1283" s="2" t="s">
        <v>831</v>
      </c>
      <c r="H1283" s="2" t="s">
        <v>826</v>
      </c>
      <c r="I1283" s="2" t="s">
        <v>18504</v>
      </c>
      <c r="J1283" s="2" t="s">
        <v>2792</v>
      </c>
    </row>
    <row r="1284" spans="1:10" ht="15" customHeight="1">
      <c r="A1284" s="2" t="s">
        <v>294</v>
      </c>
      <c r="B1284" s="2" t="s">
        <v>295</v>
      </c>
      <c r="C1284" s="2" t="s">
        <v>268</v>
      </c>
      <c r="D1284" s="2" t="s">
        <v>269</v>
      </c>
      <c r="E1284" s="3">
        <v>21</v>
      </c>
      <c r="F1284" s="3">
        <v>19</v>
      </c>
      <c r="G1284" s="2" t="s">
        <v>831</v>
      </c>
      <c r="H1284" s="2" t="s">
        <v>819</v>
      </c>
      <c r="I1284" s="2" t="s">
        <v>18504</v>
      </c>
      <c r="J1284" s="2" t="s">
        <v>2792</v>
      </c>
    </row>
    <row r="1285" spans="1:10" ht="15" customHeight="1">
      <c r="A1285" s="2" t="s">
        <v>294</v>
      </c>
      <c r="B1285" s="2" t="s">
        <v>295</v>
      </c>
      <c r="C1285" s="2" t="s">
        <v>214</v>
      </c>
      <c r="D1285" s="2" t="s">
        <v>215</v>
      </c>
      <c r="E1285" s="3">
        <v>21</v>
      </c>
      <c r="F1285" s="3">
        <v>15</v>
      </c>
      <c r="G1285" s="2" t="s">
        <v>831</v>
      </c>
      <c r="H1285" s="2" t="s">
        <v>751</v>
      </c>
      <c r="I1285" s="2" t="s">
        <v>18504</v>
      </c>
      <c r="J1285" s="2" t="s">
        <v>2792</v>
      </c>
    </row>
    <row r="1286" spans="1:10" ht="15" customHeight="1">
      <c r="A1286" s="2" t="s">
        <v>294</v>
      </c>
      <c r="B1286" s="2" t="s">
        <v>295</v>
      </c>
      <c r="C1286" s="2" t="s">
        <v>203</v>
      </c>
      <c r="D1286" s="2" t="s">
        <v>204</v>
      </c>
      <c r="E1286" s="3">
        <v>21</v>
      </c>
      <c r="F1286" s="3">
        <v>14</v>
      </c>
      <c r="G1286" s="2" t="s">
        <v>831</v>
      </c>
      <c r="H1286" s="2" t="s">
        <v>741</v>
      </c>
      <c r="I1286" s="2" t="s">
        <v>18504</v>
      </c>
      <c r="J1286" s="2" t="s">
        <v>2792</v>
      </c>
    </row>
    <row r="1287" spans="1:10" ht="15" customHeight="1">
      <c r="A1287" s="2" t="s">
        <v>294</v>
      </c>
      <c r="B1287" s="2" t="s">
        <v>295</v>
      </c>
      <c r="C1287" s="2" t="s">
        <v>192</v>
      </c>
      <c r="D1287" s="2" t="s">
        <v>193</v>
      </c>
      <c r="E1287" s="3">
        <v>21</v>
      </c>
      <c r="F1287" s="3">
        <v>13</v>
      </c>
      <c r="G1287" s="2" t="s">
        <v>831</v>
      </c>
      <c r="H1287" s="2" t="s">
        <v>731</v>
      </c>
      <c r="I1287" s="2" t="s">
        <v>18504</v>
      </c>
      <c r="J1287" s="2" t="s">
        <v>2792</v>
      </c>
    </row>
    <row r="1288" spans="1:10" ht="15" customHeight="1">
      <c r="A1288" s="2" t="s">
        <v>294</v>
      </c>
      <c r="B1288" s="2" t="s">
        <v>295</v>
      </c>
      <c r="C1288" s="2" t="s">
        <v>176</v>
      </c>
      <c r="D1288" s="2" t="s">
        <v>177</v>
      </c>
      <c r="E1288" s="3">
        <v>21</v>
      </c>
      <c r="F1288" s="3">
        <v>12</v>
      </c>
      <c r="G1288" s="2" t="s">
        <v>831</v>
      </c>
      <c r="H1288" s="2" t="s">
        <v>706</v>
      </c>
      <c r="I1288" s="2" t="s">
        <v>18504</v>
      </c>
      <c r="J1288" s="2" t="s">
        <v>2792</v>
      </c>
    </row>
    <row r="1289" spans="1:10" ht="15" customHeight="1">
      <c r="A1289" s="2" t="s">
        <v>294</v>
      </c>
      <c r="B1289" s="2" t="s">
        <v>295</v>
      </c>
      <c r="C1289" s="2" t="s">
        <v>165</v>
      </c>
      <c r="D1289" s="2" t="s">
        <v>166</v>
      </c>
      <c r="E1289" s="3">
        <v>21</v>
      </c>
      <c r="F1289" s="3">
        <v>11</v>
      </c>
      <c r="G1289" s="2" t="s">
        <v>831</v>
      </c>
      <c r="H1289" s="2" t="s">
        <v>693</v>
      </c>
      <c r="I1289" s="2" t="s">
        <v>18504</v>
      </c>
      <c r="J1289" s="2" t="s">
        <v>2792</v>
      </c>
    </row>
    <row r="1290" spans="1:10" ht="15" customHeight="1">
      <c r="A1290" s="2" t="s">
        <v>294</v>
      </c>
      <c r="B1290" s="2" t="s">
        <v>295</v>
      </c>
      <c r="C1290" s="2" t="s">
        <v>136</v>
      </c>
      <c r="D1290" s="2" t="s">
        <v>137</v>
      </c>
      <c r="E1290" s="3">
        <v>21</v>
      </c>
      <c r="F1290" s="3">
        <v>9</v>
      </c>
      <c r="G1290" s="2" t="s">
        <v>831</v>
      </c>
      <c r="H1290" s="2" t="s">
        <v>659</v>
      </c>
      <c r="I1290" s="2" t="s">
        <v>18504</v>
      </c>
      <c r="J1290" s="2" t="s">
        <v>2792</v>
      </c>
    </row>
    <row r="1291" spans="1:10" ht="15" customHeight="1">
      <c r="A1291" s="2" t="s">
        <v>294</v>
      </c>
      <c r="B1291" s="2" t="s">
        <v>295</v>
      </c>
      <c r="C1291" s="2" t="s">
        <v>123</v>
      </c>
      <c r="D1291" s="2" t="s">
        <v>124</v>
      </c>
      <c r="E1291" s="3">
        <v>21</v>
      </c>
      <c r="F1291" s="3">
        <v>8</v>
      </c>
      <c r="G1291" s="2" t="s">
        <v>831</v>
      </c>
      <c r="H1291" s="2" t="s">
        <v>632</v>
      </c>
      <c r="I1291" s="2" t="s">
        <v>18504</v>
      </c>
      <c r="J1291" s="2" t="s">
        <v>2792</v>
      </c>
    </row>
    <row r="1292" spans="1:10" ht="15" customHeight="1">
      <c r="A1292" s="2" t="s">
        <v>294</v>
      </c>
      <c r="B1292" s="2" t="s">
        <v>295</v>
      </c>
      <c r="C1292" s="2" t="s">
        <v>98</v>
      </c>
      <c r="D1292" s="2" t="s">
        <v>99</v>
      </c>
      <c r="E1292" s="3">
        <v>21</v>
      </c>
      <c r="F1292" s="3">
        <v>6</v>
      </c>
      <c r="G1292" s="2" t="s">
        <v>831</v>
      </c>
      <c r="H1292" s="2" t="s">
        <v>592</v>
      </c>
      <c r="I1292" s="2" t="s">
        <v>18504</v>
      </c>
      <c r="J1292" s="2" t="s">
        <v>2792</v>
      </c>
    </row>
    <row r="1293" spans="1:10" ht="15" customHeight="1">
      <c r="A1293" s="2" t="s">
        <v>294</v>
      </c>
      <c r="B1293" s="2" t="s">
        <v>295</v>
      </c>
      <c r="C1293" s="2" t="s">
        <v>84</v>
      </c>
      <c r="D1293" s="2" t="s">
        <v>85</v>
      </c>
      <c r="E1293" s="3">
        <v>21</v>
      </c>
      <c r="F1293" s="3">
        <v>5</v>
      </c>
      <c r="G1293" s="2" t="s">
        <v>831</v>
      </c>
      <c r="H1293" s="2" t="s">
        <v>580</v>
      </c>
      <c r="I1293" s="2" t="s">
        <v>18504</v>
      </c>
      <c r="J1293" s="2" t="s">
        <v>2792</v>
      </c>
    </row>
    <row r="1294" spans="1:10" ht="15" customHeight="1">
      <c r="A1294" s="2" t="s">
        <v>294</v>
      </c>
      <c r="B1294" s="2" t="s">
        <v>295</v>
      </c>
      <c r="C1294" s="2" t="s">
        <v>70</v>
      </c>
      <c r="D1294" s="2" t="s">
        <v>71</v>
      </c>
      <c r="E1294" s="3">
        <v>21</v>
      </c>
      <c r="F1294" s="3">
        <v>4</v>
      </c>
      <c r="G1294" s="2" t="s">
        <v>831</v>
      </c>
      <c r="H1294" s="2" t="s">
        <v>562</v>
      </c>
      <c r="I1294" s="2" t="s">
        <v>18504</v>
      </c>
      <c r="J1294" s="2" t="s">
        <v>2792</v>
      </c>
    </row>
    <row r="1295" spans="1:10" ht="15" customHeight="1">
      <c r="A1295" s="2" t="s">
        <v>294</v>
      </c>
      <c r="B1295" s="2" t="s">
        <v>295</v>
      </c>
      <c r="C1295" s="2" t="s">
        <v>56</v>
      </c>
      <c r="D1295" s="2" t="s">
        <v>57</v>
      </c>
      <c r="E1295" s="3">
        <v>21</v>
      </c>
      <c r="F1295" s="3">
        <v>3</v>
      </c>
      <c r="G1295" s="2" t="s">
        <v>831</v>
      </c>
      <c r="H1295" s="2" t="s">
        <v>556</v>
      </c>
      <c r="I1295" s="2" t="s">
        <v>18504</v>
      </c>
      <c r="J1295" s="2" t="s">
        <v>2792</v>
      </c>
    </row>
    <row r="1296" spans="1:10" ht="15" customHeight="1">
      <c r="A1296" s="2" t="s">
        <v>294</v>
      </c>
      <c r="B1296" s="2" t="s">
        <v>295</v>
      </c>
      <c r="C1296" s="2" t="s">
        <v>41</v>
      </c>
      <c r="D1296" s="2" t="s">
        <v>42</v>
      </c>
      <c r="E1296" s="3">
        <v>21</v>
      </c>
      <c r="F1296" s="3">
        <v>2</v>
      </c>
      <c r="G1296" s="2" t="s">
        <v>831</v>
      </c>
      <c r="H1296" s="2" t="s">
        <v>540</v>
      </c>
      <c r="I1296" s="2" t="s">
        <v>18504</v>
      </c>
      <c r="J1296" s="2" t="s">
        <v>2792</v>
      </c>
    </row>
    <row r="1297" spans="1:10" ht="15" customHeight="1">
      <c r="A1297" s="2" t="s">
        <v>294</v>
      </c>
      <c r="B1297" s="2" t="s">
        <v>295</v>
      </c>
      <c r="C1297" s="2" t="s">
        <v>24</v>
      </c>
      <c r="D1297" s="2" t="s">
        <v>25</v>
      </c>
      <c r="E1297" s="3">
        <v>21</v>
      </c>
      <c r="F1297" s="3">
        <v>1</v>
      </c>
      <c r="G1297" s="2" t="s">
        <v>831</v>
      </c>
      <c r="H1297" s="2" t="s">
        <v>504</v>
      </c>
      <c r="I1297" s="2" t="s">
        <v>18504</v>
      </c>
      <c r="J1297" s="2" t="s">
        <v>2792</v>
      </c>
    </row>
    <row r="1298" spans="1:10" ht="15" customHeight="1">
      <c r="A1298" s="2" t="s">
        <v>294</v>
      </c>
      <c r="B1298" s="2" t="s">
        <v>295</v>
      </c>
      <c r="C1298" s="2" t="s">
        <v>441</v>
      </c>
      <c r="D1298" s="2" t="s">
        <v>442</v>
      </c>
      <c r="E1298" s="3">
        <v>21</v>
      </c>
      <c r="F1298" s="3">
        <v>34</v>
      </c>
      <c r="G1298" s="2" t="s">
        <v>831</v>
      </c>
      <c r="H1298" s="2" t="s">
        <v>949</v>
      </c>
      <c r="I1298" s="2" t="s">
        <v>18504</v>
      </c>
      <c r="J1298" s="2" t="s">
        <v>2887</v>
      </c>
    </row>
    <row r="1299" spans="1:10" ht="15" customHeight="1">
      <c r="A1299" s="2" t="s">
        <v>294</v>
      </c>
      <c r="B1299" s="2" t="s">
        <v>295</v>
      </c>
      <c r="C1299" s="2" t="s">
        <v>303</v>
      </c>
      <c r="D1299" s="2" t="s">
        <v>304</v>
      </c>
      <c r="E1299" s="3">
        <v>21</v>
      </c>
      <c r="F1299" s="3">
        <v>22</v>
      </c>
      <c r="G1299" s="2" t="s">
        <v>831</v>
      </c>
      <c r="H1299" s="2" t="s">
        <v>835</v>
      </c>
      <c r="I1299" s="2" t="s">
        <v>18504</v>
      </c>
      <c r="J1299" s="2" t="s">
        <v>2887</v>
      </c>
    </row>
    <row r="1300" spans="1:10" ht="15" customHeight="1">
      <c r="A1300" s="2" t="s">
        <v>294</v>
      </c>
      <c r="B1300" s="2" t="s">
        <v>295</v>
      </c>
      <c r="C1300" s="2" t="s">
        <v>268</v>
      </c>
      <c r="D1300" s="2" t="s">
        <v>269</v>
      </c>
      <c r="E1300" s="3">
        <v>21</v>
      </c>
      <c r="F1300" s="3">
        <v>19</v>
      </c>
      <c r="G1300" s="2" t="s">
        <v>831</v>
      </c>
      <c r="H1300" s="2" t="s">
        <v>819</v>
      </c>
      <c r="I1300" s="2" t="s">
        <v>18504</v>
      </c>
      <c r="J1300" s="2" t="s">
        <v>2887</v>
      </c>
    </row>
    <row r="1301" spans="1:10" ht="15" customHeight="1">
      <c r="A1301" s="2" t="s">
        <v>294</v>
      </c>
      <c r="B1301" s="2" t="s">
        <v>295</v>
      </c>
      <c r="C1301" s="2" t="s">
        <v>228</v>
      </c>
      <c r="D1301" s="2" t="s">
        <v>229</v>
      </c>
      <c r="E1301" s="3">
        <v>21</v>
      </c>
      <c r="F1301" s="3">
        <v>16</v>
      </c>
      <c r="G1301" s="2" t="s">
        <v>831</v>
      </c>
      <c r="H1301" s="2" t="s">
        <v>759</v>
      </c>
      <c r="I1301" s="2" t="s">
        <v>18504</v>
      </c>
      <c r="J1301" s="2" t="s">
        <v>2887</v>
      </c>
    </row>
    <row r="1302" spans="1:10" ht="15" customHeight="1">
      <c r="A1302" s="2" t="s">
        <v>294</v>
      </c>
      <c r="B1302" s="2" t="s">
        <v>295</v>
      </c>
      <c r="C1302" s="2" t="s">
        <v>214</v>
      </c>
      <c r="D1302" s="2" t="s">
        <v>215</v>
      </c>
      <c r="E1302" s="3">
        <v>21</v>
      </c>
      <c r="F1302" s="3">
        <v>15</v>
      </c>
      <c r="G1302" s="2" t="s">
        <v>831</v>
      </c>
      <c r="H1302" s="2" t="s">
        <v>751</v>
      </c>
      <c r="I1302" s="2" t="s">
        <v>18504</v>
      </c>
      <c r="J1302" s="2" t="s">
        <v>2887</v>
      </c>
    </row>
    <row r="1303" spans="1:10" ht="15" customHeight="1">
      <c r="A1303" s="2" t="s">
        <v>294</v>
      </c>
      <c r="B1303" s="2" t="s">
        <v>295</v>
      </c>
      <c r="C1303" s="2" t="s">
        <v>203</v>
      </c>
      <c r="D1303" s="2" t="s">
        <v>204</v>
      </c>
      <c r="E1303" s="3">
        <v>21</v>
      </c>
      <c r="F1303" s="3">
        <v>14</v>
      </c>
      <c r="G1303" s="2" t="s">
        <v>831</v>
      </c>
      <c r="H1303" s="2" t="s">
        <v>741</v>
      </c>
      <c r="I1303" s="2" t="s">
        <v>18504</v>
      </c>
      <c r="J1303" s="2" t="s">
        <v>2887</v>
      </c>
    </row>
    <row r="1304" spans="1:10" ht="15" customHeight="1">
      <c r="A1304" s="2" t="s">
        <v>294</v>
      </c>
      <c r="B1304" s="2" t="s">
        <v>295</v>
      </c>
      <c r="C1304" s="2" t="s">
        <v>136</v>
      </c>
      <c r="D1304" s="2" t="s">
        <v>137</v>
      </c>
      <c r="E1304" s="3">
        <v>21</v>
      </c>
      <c r="F1304" s="3">
        <v>9</v>
      </c>
      <c r="G1304" s="2" t="s">
        <v>831</v>
      </c>
      <c r="H1304" s="2" t="s">
        <v>659</v>
      </c>
      <c r="I1304" s="2" t="s">
        <v>18504</v>
      </c>
      <c r="J1304" s="2" t="s">
        <v>2887</v>
      </c>
    </row>
    <row r="1305" spans="1:10" ht="15" customHeight="1">
      <c r="A1305" s="2" t="s">
        <v>303</v>
      </c>
      <c r="B1305" s="2" t="s">
        <v>304</v>
      </c>
      <c r="C1305" s="2" t="s">
        <v>342</v>
      </c>
      <c r="D1305" s="2" t="s">
        <v>343</v>
      </c>
      <c r="E1305" s="3">
        <v>22</v>
      </c>
      <c r="F1305" s="3">
        <v>25</v>
      </c>
      <c r="G1305" s="2" t="s">
        <v>835</v>
      </c>
      <c r="H1305" s="2" t="s">
        <v>859</v>
      </c>
      <c r="I1305" s="2" t="s">
        <v>18504</v>
      </c>
      <c r="J1305" s="2" t="s">
        <v>2868</v>
      </c>
    </row>
    <row r="1306" spans="1:10" ht="15" customHeight="1">
      <c r="A1306" s="2" t="s">
        <v>281</v>
      </c>
      <c r="B1306" s="2" t="s">
        <v>282</v>
      </c>
      <c r="C1306" s="2" t="s">
        <v>203</v>
      </c>
      <c r="D1306" s="2" t="s">
        <v>204</v>
      </c>
      <c r="E1306" s="3">
        <v>20</v>
      </c>
      <c r="F1306" s="3">
        <v>14</v>
      </c>
      <c r="G1306" s="2" t="s">
        <v>826</v>
      </c>
      <c r="H1306" s="2" t="s">
        <v>741</v>
      </c>
      <c r="I1306" s="2" t="s">
        <v>18504</v>
      </c>
      <c r="J1306" s="2" t="s">
        <v>2792</v>
      </c>
    </row>
    <row r="1307" spans="1:10" ht="15" customHeight="1">
      <c r="A1307" s="2" t="s">
        <v>281</v>
      </c>
      <c r="B1307" s="2" t="s">
        <v>282</v>
      </c>
      <c r="C1307" s="2" t="s">
        <v>176</v>
      </c>
      <c r="D1307" s="2" t="s">
        <v>177</v>
      </c>
      <c r="E1307" s="3">
        <v>20</v>
      </c>
      <c r="F1307" s="3">
        <v>12</v>
      </c>
      <c r="G1307" s="2" t="s">
        <v>826</v>
      </c>
      <c r="H1307" s="2" t="s">
        <v>706</v>
      </c>
      <c r="I1307" s="2" t="s">
        <v>18504</v>
      </c>
      <c r="J1307" s="2" t="s">
        <v>2792</v>
      </c>
    </row>
    <row r="1308" spans="1:10" ht="15" customHeight="1">
      <c r="A1308" s="2" t="s">
        <v>303</v>
      </c>
      <c r="B1308" s="2" t="s">
        <v>304</v>
      </c>
      <c r="C1308" s="2" t="s">
        <v>41</v>
      </c>
      <c r="D1308" s="2" t="s">
        <v>42</v>
      </c>
      <c r="E1308" s="3">
        <v>22</v>
      </c>
      <c r="F1308" s="3">
        <v>2</v>
      </c>
      <c r="G1308" s="2" t="s">
        <v>835</v>
      </c>
      <c r="H1308" s="2" t="s">
        <v>540</v>
      </c>
      <c r="I1308" s="2" t="s">
        <v>18504</v>
      </c>
      <c r="J1308" s="2" t="s">
        <v>2860</v>
      </c>
    </row>
    <row r="1309" spans="1:10" ht="15" customHeight="1">
      <c r="A1309" s="2" t="s">
        <v>303</v>
      </c>
      <c r="B1309" s="2" t="s">
        <v>304</v>
      </c>
      <c r="C1309" s="2" t="s">
        <v>56</v>
      </c>
      <c r="D1309" s="2" t="s">
        <v>57</v>
      </c>
      <c r="E1309" s="3">
        <v>22</v>
      </c>
      <c r="F1309" s="3">
        <v>3</v>
      </c>
      <c r="G1309" s="2" t="s">
        <v>835</v>
      </c>
      <c r="H1309" s="2" t="s">
        <v>556</v>
      </c>
      <c r="I1309" s="2" t="s">
        <v>18504</v>
      </c>
      <c r="J1309" s="2" t="s">
        <v>2860</v>
      </c>
    </row>
    <row r="1310" spans="1:10" ht="15" customHeight="1">
      <c r="A1310" s="2" t="s">
        <v>303</v>
      </c>
      <c r="B1310" s="2" t="s">
        <v>304</v>
      </c>
      <c r="C1310" s="2" t="s">
        <v>70</v>
      </c>
      <c r="D1310" s="2" t="s">
        <v>71</v>
      </c>
      <c r="E1310" s="3">
        <v>22</v>
      </c>
      <c r="F1310" s="3">
        <v>4</v>
      </c>
      <c r="G1310" s="2" t="s">
        <v>835</v>
      </c>
      <c r="H1310" s="2" t="s">
        <v>562</v>
      </c>
      <c r="I1310" s="2" t="s">
        <v>18504</v>
      </c>
      <c r="J1310" s="2" t="s">
        <v>2860</v>
      </c>
    </row>
    <row r="1311" spans="1:10" ht="15" customHeight="1">
      <c r="A1311" s="2" t="s">
        <v>303</v>
      </c>
      <c r="B1311" s="2" t="s">
        <v>304</v>
      </c>
      <c r="C1311" s="2" t="s">
        <v>84</v>
      </c>
      <c r="D1311" s="2" t="s">
        <v>85</v>
      </c>
      <c r="E1311" s="3">
        <v>22</v>
      </c>
      <c r="F1311" s="3">
        <v>5</v>
      </c>
      <c r="G1311" s="2" t="s">
        <v>835</v>
      </c>
      <c r="H1311" s="2" t="s">
        <v>580</v>
      </c>
      <c r="I1311" s="2" t="s">
        <v>18504</v>
      </c>
      <c r="J1311" s="2" t="s">
        <v>2860</v>
      </c>
    </row>
    <row r="1312" spans="1:10" ht="15" customHeight="1">
      <c r="A1312" s="2" t="s">
        <v>303</v>
      </c>
      <c r="B1312" s="2" t="s">
        <v>304</v>
      </c>
      <c r="C1312" s="2" t="s">
        <v>98</v>
      </c>
      <c r="D1312" s="2" t="s">
        <v>99</v>
      </c>
      <c r="E1312" s="3">
        <v>22</v>
      </c>
      <c r="F1312" s="3">
        <v>6</v>
      </c>
      <c r="G1312" s="2" t="s">
        <v>835</v>
      </c>
      <c r="H1312" s="2" t="s">
        <v>592</v>
      </c>
      <c r="I1312" s="2" t="s">
        <v>18504</v>
      </c>
      <c r="J1312" s="2" t="s">
        <v>2860</v>
      </c>
    </row>
    <row r="1313" spans="1:10" ht="15" customHeight="1">
      <c r="A1313" s="2" t="s">
        <v>303</v>
      </c>
      <c r="B1313" s="2" t="s">
        <v>304</v>
      </c>
      <c r="C1313" s="2" t="s">
        <v>112</v>
      </c>
      <c r="D1313" s="2" t="s">
        <v>113</v>
      </c>
      <c r="E1313" s="3">
        <v>22</v>
      </c>
      <c r="F1313" s="3">
        <v>7</v>
      </c>
      <c r="G1313" s="2" t="s">
        <v>835</v>
      </c>
      <c r="H1313" s="2" t="s">
        <v>604</v>
      </c>
      <c r="I1313" s="2" t="s">
        <v>18504</v>
      </c>
      <c r="J1313" s="2" t="s">
        <v>2860</v>
      </c>
    </row>
    <row r="1314" spans="1:10" ht="15" customHeight="1">
      <c r="A1314" s="2" t="s">
        <v>303</v>
      </c>
      <c r="B1314" s="2" t="s">
        <v>304</v>
      </c>
      <c r="C1314" s="2" t="s">
        <v>136</v>
      </c>
      <c r="D1314" s="2" t="s">
        <v>137</v>
      </c>
      <c r="E1314" s="3">
        <v>22</v>
      </c>
      <c r="F1314" s="3">
        <v>9</v>
      </c>
      <c r="G1314" s="2" t="s">
        <v>835</v>
      </c>
      <c r="H1314" s="2" t="s">
        <v>659</v>
      </c>
      <c r="I1314" s="2" t="s">
        <v>18504</v>
      </c>
      <c r="J1314" s="2" t="s">
        <v>2860</v>
      </c>
    </row>
    <row r="1315" spans="1:10" ht="15" customHeight="1">
      <c r="A1315" s="2" t="s">
        <v>303</v>
      </c>
      <c r="B1315" s="2" t="s">
        <v>304</v>
      </c>
      <c r="C1315" s="2" t="s">
        <v>370</v>
      </c>
      <c r="D1315" s="2" t="s">
        <v>371</v>
      </c>
      <c r="E1315" s="3">
        <v>22</v>
      </c>
      <c r="F1315" s="3">
        <v>28</v>
      </c>
      <c r="G1315" s="2" t="s">
        <v>835</v>
      </c>
      <c r="H1315" s="2" t="s">
        <v>884</v>
      </c>
      <c r="I1315" s="2" t="s">
        <v>18504</v>
      </c>
      <c r="J1315" s="2" t="s">
        <v>2860</v>
      </c>
    </row>
    <row r="1316" spans="1:10" ht="15" customHeight="1">
      <c r="A1316" s="2" t="s">
        <v>303</v>
      </c>
      <c r="B1316" s="2" t="s">
        <v>304</v>
      </c>
      <c r="C1316" s="2" t="s">
        <v>41</v>
      </c>
      <c r="D1316" s="2" t="s">
        <v>42</v>
      </c>
      <c r="E1316" s="3">
        <v>22</v>
      </c>
      <c r="F1316" s="3">
        <v>2</v>
      </c>
      <c r="G1316" s="2" t="s">
        <v>835</v>
      </c>
      <c r="H1316" s="2" t="s">
        <v>540</v>
      </c>
      <c r="I1316" s="2" t="s">
        <v>18504</v>
      </c>
      <c r="J1316" s="2" t="s">
        <v>2868</v>
      </c>
    </row>
    <row r="1317" spans="1:10" ht="15" customHeight="1">
      <c r="A1317" s="2" t="s">
        <v>303</v>
      </c>
      <c r="B1317" s="2" t="s">
        <v>304</v>
      </c>
      <c r="C1317" s="2" t="s">
        <v>56</v>
      </c>
      <c r="D1317" s="2" t="s">
        <v>57</v>
      </c>
      <c r="E1317" s="3">
        <v>22</v>
      </c>
      <c r="F1317" s="3">
        <v>3</v>
      </c>
      <c r="G1317" s="2" t="s">
        <v>835</v>
      </c>
      <c r="H1317" s="2" t="s">
        <v>556</v>
      </c>
      <c r="I1317" s="2" t="s">
        <v>18504</v>
      </c>
      <c r="J1317" s="2" t="s">
        <v>2868</v>
      </c>
    </row>
    <row r="1318" spans="1:10" ht="15" customHeight="1">
      <c r="A1318" s="2" t="s">
        <v>303</v>
      </c>
      <c r="B1318" s="2" t="s">
        <v>304</v>
      </c>
      <c r="C1318" s="2" t="s">
        <v>70</v>
      </c>
      <c r="D1318" s="2" t="s">
        <v>71</v>
      </c>
      <c r="E1318" s="3">
        <v>22</v>
      </c>
      <c r="F1318" s="3">
        <v>4</v>
      </c>
      <c r="G1318" s="2" t="s">
        <v>835</v>
      </c>
      <c r="H1318" s="2" t="s">
        <v>562</v>
      </c>
      <c r="I1318" s="2" t="s">
        <v>18504</v>
      </c>
      <c r="J1318" s="2" t="s">
        <v>2868</v>
      </c>
    </row>
    <row r="1319" spans="1:10" ht="15" customHeight="1">
      <c r="A1319" s="2" t="s">
        <v>303</v>
      </c>
      <c r="B1319" s="2" t="s">
        <v>304</v>
      </c>
      <c r="C1319" s="2" t="s">
        <v>84</v>
      </c>
      <c r="D1319" s="2" t="s">
        <v>85</v>
      </c>
      <c r="E1319" s="3">
        <v>22</v>
      </c>
      <c r="F1319" s="3">
        <v>5</v>
      </c>
      <c r="G1319" s="2" t="s">
        <v>835</v>
      </c>
      <c r="H1319" s="2" t="s">
        <v>580</v>
      </c>
      <c r="I1319" s="2" t="s">
        <v>18504</v>
      </c>
      <c r="J1319" s="2" t="s">
        <v>2868</v>
      </c>
    </row>
    <row r="1320" spans="1:10" ht="15" customHeight="1">
      <c r="A1320" s="2" t="s">
        <v>303</v>
      </c>
      <c r="B1320" s="2" t="s">
        <v>304</v>
      </c>
      <c r="C1320" s="2" t="s">
        <v>98</v>
      </c>
      <c r="D1320" s="2" t="s">
        <v>99</v>
      </c>
      <c r="E1320" s="3">
        <v>22</v>
      </c>
      <c r="F1320" s="3">
        <v>6</v>
      </c>
      <c r="G1320" s="2" t="s">
        <v>835</v>
      </c>
      <c r="H1320" s="2" t="s">
        <v>592</v>
      </c>
      <c r="I1320" s="2" t="s">
        <v>18504</v>
      </c>
      <c r="J1320" s="2" t="s">
        <v>2868</v>
      </c>
    </row>
    <row r="1321" spans="1:10" ht="15" customHeight="1">
      <c r="A1321" s="2" t="s">
        <v>303</v>
      </c>
      <c r="B1321" s="2" t="s">
        <v>304</v>
      </c>
      <c r="C1321" s="2" t="s">
        <v>136</v>
      </c>
      <c r="D1321" s="2" t="s">
        <v>137</v>
      </c>
      <c r="E1321" s="3">
        <v>22</v>
      </c>
      <c r="F1321" s="3">
        <v>9</v>
      </c>
      <c r="G1321" s="2" t="s">
        <v>835</v>
      </c>
      <c r="H1321" s="2" t="s">
        <v>659</v>
      </c>
      <c r="I1321" s="2" t="s">
        <v>18504</v>
      </c>
      <c r="J1321" s="2" t="s">
        <v>2868</v>
      </c>
    </row>
    <row r="1322" spans="1:10" ht="15" customHeight="1">
      <c r="A1322" s="2" t="s">
        <v>303</v>
      </c>
      <c r="B1322" s="2" t="s">
        <v>304</v>
      </c>
      <c r="C1322" s="2" t="s">
        <v>165</v>
      </c>
      <c r="D1322" s="2" t="s">
        <v>166</v>
      </c>
      <c r="E1322" s="3">
        <v>22</v>
      </c>
      <c r="F1322" s="3">
        <v>11</v>
      </c>
      <c r="G1322" s="2" t="s">
        <v>835</v>
      </c>
      <c r="H1322" s="2" t="s">
        <v>693</v>
      </c>
      <c r="I1322" s="2" t="s">
        <v>18504</v>
      </c>
      <c r="J1322" s="2" t="s">
        <v>2868</v>
      </c>
    </row>
    <row r="1323" spans="1:10" ht="15" customHeight="1">
      <c r="A1323" s="2" t="s">
        <v>303</v>
      </c>
      <c r="B1323" s="2" t="s">
        <v>304</v>
      </c>
      <c r="C1323" s="2" t="s">
        <v>176</v>
      </c>
      <c r="D1323" s="2" t="s">
        <v>177</v>
      </c>
      <c r="E1323" s="3">
        <v>22</v>
      </c>
      <c r="F1323" s="3">
        <v>12</v>
      </c>
      <c r="G1323" s="2" t="s">
        <v>835</v>
      </c>
      <c r="H1323" s="2" t="s">
        <v>706</v>
      </c>
      <c r="I1323" s="2" t="s">
        <v>18504</v>
      </c>
      <c r="J1323" s="2" t="s">
        <v>2868</v>
      </c>
    </row>
    <row r="1324" spans="1:10" ht="15" customHeight="1">
      <c r="A1324" s="2" t="s">
        <v>303</v>
      </c>
      <c r="B1324" s="2" t="s">
        <v>304</v>
      </c>
      <c r="C1324" s="2" t="s">
        <v>192</v>
      </c>
      <c r="D1324" s="2" t="s">
        <v>193</v>
      </c>
      <c r="E1324" s="3">
        <v>22</v>
      </c>
      <c r="F1324" s="3">
        <v>13</v>
      </c>
      <c r="G1324" s="2" t="s">
        <v>835</v>
      </c>
      <c r="H1324" s="2" t="s">
        <v>731</v>
      </c>
      <c r="I1324" s="2" t="s">
        <v>18504</v>
      </c>
      <c r="J1324" s="2" t="s">
        <v>2868</v>
      </c>
    </row>
    <row r="1325" spans="1:10" ht="15" customHeight="1">
      <c r="A1325" s="2" t="s">
        <v>303</v>
      </c>
      <c r="B1325" s="2" t="s">
        <v>304</v>
      </c>
      <c r="C1325" s="2" t="s">
        <v>203</v>
      </c>
      <c r="D1325" s="2" t="s">
        <v>204</v>
      </c>
      <c r="E1325" s="3">
        <v>22</v>
      </c>
      <c r="F1325" s="3">
        <v>14</v>
      </c>
      <c r="G1325" s="2" t="s">
        <v>835</v>
      </c>
      <c r="H1325" s="2" t="s">
        <v>741</v>
      </c>
      <c r="I1325" s="2" t="s">
        <v>18504</v>
      </c>
      <c r="J1325" s="2" t="s">
        <v>2868</v>
      </c>
    </row>
    <row r="1326" spans="1:10" ht="15" customHeight="1">
      <c r="A1326" s="2" t="s">
        <v>303</v>
      </c>
      <c r="B1326" s="2" t="s">
        <v>304</v>
      </c>
      <c r="C1326" s="2" t="s">
        <v>214</v>
      </c>
      <c r="D1326" s="2" t="s">
        <v>215</v>
      </c>
      <c r="E1326" s="3">
        <v>22</v>
      </c>
      <c r="F1326" s="3">
        <v>15</v>
      </c>
      <c r="G1326" s="2" t="s">
        <v>835</v>
      </c>
      <c r="H1326" s="2" t="s">
        <v>751</v>
      </c>
      <c r="I1326" s="2" t="s">
        <v>18504</v>
      </c>
      <c r="J1326" s="2" t="s">
        <v>2868</v>
      </c>
    </row>
    <row r="1327" spans="1:10" ht="15" customHeight="1">
      <c r="A1327" s="2" t="s">
        <v>303</v>
      </c>
      <c r="B1327" s="2" t="s">
        <v>304</v>
      </c>
      <c r="C1327" s="2" t="s">
        <v>228</v>
      </c>
      <c r="D1327" s="2" t="s">
        <v>229</v>
      </c>
      <c r="E1327" s="3">
        <v>22</v>
      </c>
      <c r="F1327" s="3">
        <v>16</v>
      </c>
      <c r="G1327" s="2" t="s">
        <v>835</v>
      </c>
      <c r="H1327" s="2" t="s">
        <v>759</v>
      </c>
      <c r="I1327" s="2" t="s">
        <v>18504</v>
      </c>
      <c r="J1327" s="2" t="s">
        <v>2868</v>
      </c>
    </row>
    <row r="1328" spans="1:10" ht="15" customHeight="1">
      <c r="A1328" s="2" t="s">
        <v>303</v>
      </c>
      <c r="B1328" s="2" t="s">
        <v>304</v>
      </c>
      <c r="C1328" s="2" t="s">
        <v>268</v>
      </c>
      <c r="D1328" s="2" t="s">
        <v>269</v>
      </c>
      <c r="E1328" s="3">
        <v>22</v>
      </c>
      <c r="F1328" s="3">
        <v>19</v>
      </c>
      <c r="G1328" s="2" t="s">
        <v>835</v>
      </c>
      <c r="H1328" s="2" t="s">
        <v>819</v>
      </c>
      <c r="I1328" s="2" t="s">
        <v>18504</v>
      </c>
      <c r="J1328" s="2" t="s">
        <v>2868</v>
      </c>
    </row>
    <row r="1329" spans="1:10" ht="15" customHeight="1">
      <c r="A1329" s="2" t="s">
        <v>303</v>
      </c>
      <c r="B1329" s="2" t="s">
        <v>304</v>
      </c>
      <c r="C1329" s="2" t="s">
        <v>281</v>
      </c>
      <c r="D1329" s="2" t="s">
        <v>282</v>
      </c>
      <c r="E1329" s="3">
        <v>22</v>
      </c>
      <c r="F1329" s="3">
        <v>20</v>
      </c>
      <c r="G1329" s="2" t="s">
        <v>835</v>
      </c>
      <c r="H1329" s="2" t="s">
        <v>826</v>
      </c>
      <c r="I1329" s="2" t="s">
        <v>18504</v>
      </c>
      <c r="J1329" s="2" t="s">
        <v>2868</v>
      </c>
    </row>
    <row r="1330" spans="1:10" ht="15" customHeight="1">
      <c r="A1330" s="2" t="s">
        <v>303</v>
      </c>
      <c r="B1330" s="2" t="s">
        <v>304</v>
      </c>
      <c r="C1330" s="2" t="s">
        <v>316</v>
      </c>
      <c r="D1330" s="2" t="s">
        <v>317</v>
      </c>
      <c r="E1330" s="3">
        <v>22</v>
      </c>
      <c r="F1330" s="3">
        <v>23</v>
      </c>
      <c r="G1330" s="2" t="s">
        <v>835</v>
      </c>
      <c r="H1330" s="2" t="s">
        <v>839</v>
      </c>
      <c r="I1330" s="2" t="s">
        <v>18504</v>
      </c>
      <c r="J1330" s="2" t="s">
        <v>2868</v>
      </c>
    </row>
    <row r="1331" spans="1:10" ht="15" customHeight="1">
      <c r="A1331" s="2" t="s">
        <v>41</v>
      </c>
      <c r="B1331" s="2" t="s">
        <v>42</v>
      </c>
      <c r="C1331" s="2" t="s">
        <v>56</v>
      </c>
      <c r="D1331" s="2" t="s">
        <v>57</v>
      </c>
      <c r="E1331" s="3">
        <v>2</v>
      </c>
      <c r="F1331" s="3">
        <v>3</v>
      </c>
      <c r="G1331" s="2" t="s">
        <v>540</v>
      </c>
      <c r="H1331" s="2" t="s">
        <v>556</v>
      </c>
      <c r="I1331" s="2" t="s">
        <v>18504</v>
      </c>
      <c r="J1331" s="2" t="s">
        <v>2860</v>
      </c>
    </row>
    <row r="1332" spans="1:10" ht="15" customHeight="1">
      <c r="A1332" s="2" t="s">
        <v>281</v>
      </c>
      <c r="B1332" s="2" t="s">
        <v>282</v>
      </c>
      <c r="C1332" s="2" t="s">
        <v>192</v>
      </c>
      <c r="D1332" s="2" t="s">
        <v>193</v>
      </c>
      <c r="E1332" s="3">
        <v>20</v>
      </c>
      <c r="F1332" s="3">
        <v>13</v>
      </c>
      <c r="G1332" s="2" t="s">
        <v>826</v>
      </c>
      <c r="H1332" s="2" t="s">
        <v>731</v>
      </c>
      <c r="I1332" s="2" t="s">
        <v>18504</v>
      </c>
      <c r="J1332" s="2" t="s">
        <v>2792</v>
      </c>
    </row>
    <row r="1333" spans="1:10" ht="15" customHeight="1">
      <c r="A1333" s="2" t="s">
        <v>281</v>
      </c>
      <c r="B1333" s="2" t="s">
        <v>282</v>
      </c>
      <c r="C1333" s="2" t="s">
        <v>41</v>
      </c>
      <c r="D1333" s="2" t="s">
        <v>42</v>
      </c>
      <c r="E1333" s="3">
        <v>20</v>
      </c>
      <c r="F1333" s="3">
        <v>2</v>
      </c>
      <c r="G1333" s="2" t="s">
        <v>826</v>
      </c>
      <c r="H1333" s="2" t="s">
        <v>540</v>
      </c>
      <c r="I1333" s="2" t="s">
        <v>18504</v>
      </c>
      <c r="J1333" s="2" t="s">
        <v>2868</v>
      </c>
    </row>
    <row r="1334" spans="1:10" ht="15" customHeight="1">
      <c r="A1334" s="2" t="s">
        <v>281</v>
      </c>
      <c r="B1334" s="2" t="s">
        <v>282</v>
      </c>
      <c r="C1334" s="2" t="s">
        <v>70</v>
      </c>
      <c r="D1334" s="2" t="s">
        <v>71</v>
      </c>
      <c r="E1334" s="3">
        <v>20</v>
      </c>
      <c r="F1334" s="3">
        <v>4</v>
      </c>
      <c r="G1334" s="2" t="s">
        <v>826</v>
      </c>
      <c r="H1334" s="2" t="s">
        <v>562</v>
      </c>
      <c r="I1334" s="2" t="s">
        <v>18504</v>
      </c>
      <c r="J1334" s="2" t="s">
        <v>2868</v>
      </c>
    </row>
    <row r="1335" spans="1:10" ht="15" customHeight="1">
      <c r="A1335" s="2" t="s">
        <v>281</v>
      </c>
      <c r="B1335" s="2" t="s">
        <v>282</v>
      </c>
      <c r="C1335" s="2" t="s">
        <v>165</v>
      </c>
      <c r="D1335" s="2" t="s">
        <v>166</v>
      </c>
      <c r="E1335" s="3">
        <v>20</v>
      </c>
      <c r="F1335" s="3">
        <v>11</v>
      </c>
      <c r="G1335" s="2" t="s">
        <v>826</v>
      </c>
      <c r="H1335" s="2" t="s">
        <v>693</v>
      </c>
      <c r="I1335" s="2" t="s">
        <v>18504</v>
      </c>
      <c r="J1335" s="2" t="s">
        <v>2792</v>
      </c>
    </row>
    <row r="1336" spans="1:10" ht="15" customHeight="1">
      <c r="A1336" s="2" t="s">
        <v>281</v>
      </c>
      <c r="B1336" s="2" t="s">
        <v>282</v>
      </c>
      <c r="C1336" s="2" t="s">
        <v>136</v>
      </c>
      <c r="D1336" s="2" t="s">
        <v>137</v>
      </c>
      <c r="E1336" s="3">
        <v>20</v>
      </c>
      <c r="F1336" s="3">
        <v>9</v>
      </c>
      <c r="G1336" s="2" t="s">
        <v>826</v>
      </c>
      <c r="H1336" s="2" t="s">
        <v>659</v>
      </c>
      <c r="I1336" s="2" t="s">
        <v>18504</v>
      </c>
      <c r="J1336" s="2" t="s">
        <v>2792</v>
      </c>
    </row>
    <row r="1337" spans="1:10" ht="15" customHeight="1">
      <c r="A1337" s="2" t="s">
        <v>281</v>
      </c>
      <c r="B1337" s="2" t="s">
        <v>282</v>
      </c>
      <c r="C1337" s="2" t="s">
        <v>123</v>
      </c>
      <c r="D1337" s="2" t="s">
        <v>124</v>
      </c>
      <c r="E1337" s="3">
        <v>20</v>
      </c>
      <c r="F1337" s="3">
        <v>8</v>
      </c>
      <c r="G1337" s="2" t="s">
        <v>826</v>
      </c>
      <c r="H1337" s="2" t="s">
        <v>632</v>
      </c>
      <c r="I1337" s="2" t="s">
        <v>18504</v>
      </c>
      <c r="J1337" s="2" t="s">
        <v>2792</v>
      </c>
    </row>
    <row r="1338" spans="1:10" ht="15" customHeight="1">
      <c r="A1338" s="2" t="s">
        <v>281</v>
      </c>
      <c r="B1338" s="2" t="s">
        <v>282</v>
      </c>
      <c r="C1338" s="2" t="s">
        <v>98</v>
      </c>
      <c r="D1338" s="2" t="s">
        <v>99</v>
      </c>
      <c r="E1338" s="3">
        <v>20</v>
      </c>
      <c r="F1338" s="3">
        <v>6</v>
      </c>
      <c r="G1338" s="2" t="s">
        <v>826</v>
      </c>
      <c r="H1338" s="2" t="s">
        <v>592</v>
      </c>
      <c r="I1338" s="2" t="s">
        <v>18504</v>
      </c>
      <c r="J1338" s="2" t="s">
        <v>2792</v>
      </c>
    </row>
    <row r="1339" spans="1:10" ht="15" customHeight="1">
      <c r="A1339" s="2" t="s">
        <v>281</v>
      </c>
      <c r="B1339" s="2" t="s">
        <v>282</v>
      </c>
      <c r="C1339" s="2" t="s">
        <v>84</v>
      </c>
      <c r="D1339" s="2" t="s">
        <v>85</v>
      </c>
      <c r="E1339" s="3">
        <v>20</v>
      </c>
      <c r="F1339" s="3">
        <v>5</v>
      </c>
      <c r="G1339" s="2" t="s">
        <v>826</v>
      </c>
      <c r="H1339" s="2" t="s">
        <v>580</v>
      </c>
      <c r="I1339" s="2" t="s">
        <v>18504</v>
      </c>
      <c r="J1339" s="2" t="s">
        <v>2792</v>
      </c>
    </row>
    <row r="1340" spans="1:10" ht="15" customHeight="1">
      <c r="A1340" s="2" t="s">
        <v>281</v>
      </c>
      <c r="B1340" s="2" t="s">
        <v>282</v>
      </c>
      <c r="C1340" s="2" t="s">
        <v>70</v>
      </c>
      <c r="D1340" s="2" t="s">
        <v>71</v>
      </c>
      <c r="E1340" s="3">
        <v>20</v>
      </c>
      <c r="F1340" s="3">
        <v>4</v>
      </c>
      <c r="G1340" s="2" t="s">
        <v>826</v>
      </c>
      <c r="H1340" s="2" t="s">
        <v>562</v>
      </c>
      <c r="I1340" s="2" t="s">
        <v>18504</v>
      </c>
      <c r="J1340" s="2" t="s">
        <v>2792</v>
      </c>
    </row>
    <row r="1341" spans="1:10" ht="15" customHeight="1">
      <c r="A1341" s="2" t="s">
        <v>281</v>
      </c>
      <c r="B1341" s="2" t="s">
        <v>282</v>
      </c>
      <c r="C1341" s="2" t="s">
        <v>56</v>
      </c>
      <c r="D1341" s="2" t="s">
        <v>57</v>
      </c>
      <c r="E1341" s="3">
        <v>20</v>
      </c>
      <c r="F1341" s="3">
        <v>3</v>
      </c>
      <c r="G1341" s="2" t="s">
        <v>826</v>
      </c>
      <c r="H1341" s="2" t="s">
        <v>556</v>
      </c>
      <c r="I1341" s="2" t="s">
        <v>18504</v>
      </c>
      <c r="J1341" s="2" t="s">
        <v>2792</v>
      </c>
    </row>
    <row r="1342" spans="1:10" ht="15" customHeight="1">
      <c r="A1342" s="2" t="s">
        <v>281</v>
      </c>
      <c r="B1342" s="2" t="s">
        <v>282</v>
      </c>
      <c r="C1342" s="2" t="s">
        <v>41</v>
      </c>
      <c r="D1342" s="2" t="s">
        <v>42</v>
      </c>
      <c r="E1342" s="3">
        <v>20</v>
      </c>
      <c r="F1342" s="3">
        <v>2</v>
      </c>
      <c r="G1342" s="2" t="s">
        <v>826</v>
      </c>
      <c r="H1342" s="2" t="s">
        <v>540</v>
      </c>
      <c r="I1342" s="2" t="s">
        <v>18504</v>
      </c>
      <c r="J1342" s="2" t="s">
        <v>2792</v>
      </c>
    </row>
    <row r="1343" spans="1:10" ht="15" customHeight="1">
      <c r="A1343" s="2" t="s">
        <v>281</v>
      </c>
      <c r="B1343" s="2" t="s">
        <v>282</v>
      </c>
      <c r="C1343" s="2" t="s">
        <v>24</v>
      </c>
      <c r="D1343" s="2" t="s">
        <v>25</v>
      </c>
      <c r="E1343" s="3">
        <v>20</v>
      </c>
      <c r="F1343" s="3">
        <v>1</v>
      </c>
      <c r="G1343" s="2" t="s">
        <v>826</v>
      </c>
      <c r="H1343" s="2" t="s">
        <v>504</v>
      </c>
      <c r="I1343" s="2" t="s">
        <v>18504</v>
      </c>
      <c r="J1343" s="2" t="s">
        <v>2792</v>
      </c>
    </row>
    <row r="1344" spans="1:10" ht="15" customHeight="1">
      <c r="A1344" s="2" t="s">
        <v>281</v>
      </c>
      <c r="B1344" s="2" t="s">
        <v>282</v>
      </c>
      <c r="C1344" s="2" t="s">
        <v>342</v>
      </c>
      <c r="D1344" s="2" t="s">
        <v>343</v>
      </c>
      <c r="E1344" s="3">
        <v>20</v>
      </c>
      <c r="F1344" s="3">
        <v>25</v>
      </c>
      <c r="G1344" s="2" t="s">
        <v>826</v>
      </c>
      <c r="H1344" s="2" t="s">
        <v>859</v>
      </c>
      <c r="I1344" s="2" t="s">
        <v>18504</v>
      </c>
      <c r="J1344" s="2" t="s">
        <v>2868</v>
      </c>
    </row>
    <row r="1345" spans="1:10" ht="15" customHeight="1">
      <c r="A1345" s="2" t="s">
        <v>281</v>
      </c>
      <c r="B1345" s="2" t="s">
        <v>282</v>
      </c>
      <c r="C1345" s="2" t="s">
        <v>330</v>
      </c>
      <c r="D1345" s="2" t="s">
        <v>331</v>
      </c>
      <c r="E1345" s="3">
        <v>20</v>
      </c>
      <c r="F1345" s="3">
        <v>24</v>
      </c>
      <c r="G1345" s="2" t="s">
        <v>826</v>
      </c>
      <c r="H1345" s="2" t="s">
        <v>842</v>
      </c>
      <c r="I1345" s="2" t="s">
        <v>18504</v>
      </c>
      <c r="J1345" s="2" t="s">
        <v>2868</v>
      </c>
    </row>
    <row r="1346" spans="1:10" ht="15" customHeight="1">
      <c r="A1346" s="2" t="s">
        <v>281</v>
      </c>
      <c r="B1346" s="2" t="s">
        <v>282</v>
      </c>
      <c r="C1346" s="2" t="s">
        <v>316</v>
      </c>
      <c r="D1346" s="2" t="s">
        <v>317</v>
      </c>
      <c r="E1346" s="3">
        <v>20</v>
      </c>
      <c r="F1346" s="3">
        <v>23</v>
      </c>
      <c r="G1346" s="2" t="s">
        <v>826</v>
      </c>
      <c r="H1346" s="2" t="s">
        <v>839</v>
      </c>
      <c r="I1346" s="2" t="s">
        <v>18504</v>
      </c>
      <c r="J1346" s="2" t="s">
        <v>2868</v>
      </c>
    </row>
    <row r="1347" spans="1:10" ht="15" customHeight="1">
      <c r="A1347" s="2" t="s">
        <v>281</v>
      </c>
      <c r="B1347" s="2" t="s">
        <v>282</v>
      </c>
      <c r="C1347" s="2" t="s">
        <v>303</v>
      </c>
      <c r="D1347" s="2" t="s">
        <v>304</v>
      </c>
      <c r="E1347" s="3">
        <v>20</v>
      </c>
      <c r="F1347" s="3">
        <v>22</v>
      </c>
      <c r="G1347" s="2" t="s">
        <v>826</v>
      </c>
      <c r="H1347" s="2" t="s">
        <v>835</v>
      </c>
      <c r="I1347" s="2" t="s">
        <v>18504</v>
      </c>
      <c r="J1347" s="2" t="s">
        <v>2868</v>
      </c>
    </row>
    <row r="1348" spans="1:10" ht="15" customHeight="1">
      <c r="A1348" s="2" t="s">
        <v>281</v>
      </c>
      <c r="B1348" s="2" t="s">
        <v>282</v>
      </c>
      <c r="C1348" s="2" t="s">
        <v>268</v>
      </c>
      <c r="D1348" s="2" t="s">
        <v>269</v>
      </c>
      <c r="E1348" s="3">
        <v>20</v>
      </c>
      <c r="F1348" s="3">
        <v>19</v>
      </c>
      <c r="G1348" s="2" t="s">
        <v>826</v>
      </c>
      <c r="H1348" s="2" t="s">
        <v>819</v>
      </c>
      <c r="I1348" s="2" t="s">
        <v>18504</v>
      </c>
      <c r="J1348" s="2" t="s">
        <v>2868</v>
      </c>
    </row>
    <row r="1349" spans="1:10" ht="15" customHeight="1">
      <c r="A1349" s="2" t="s">
        <v>281</v>
      </c>
      <c r="B1349" s="2" t="s">
        <v>282</v>
      </c>
      <c r="C1349" s="2" t="s">
        <v>228</v>
      </c>
      <c r="D1349" s="2" t="s">
        <v>229</v>
      </c>
      <c r="E1349" s="3">
        <v>20</v>
      </c>
      <c r="F1349" s="3">
        <v>16</v>
      </c>
      <c r="G1349" s="2" t="s">
        <v>826</v>
      </c>
      <c r="H1349" s="2" t="s">
        <v>759</v>
      </c>
      <c r="I1349" s="2" t="s">
        <v>18504</v>
      </c>
      <c r="J1349" s="2" t="s">
        <v>2868</v>
      </c>
    </row>
    <row r="1350" spans="1:10" ht="15" customHeight="1">
      <c r="A1350" s="2" t="s">
        <v>281</v>
      </c>
      <c r="B1350" s="2" t="s">
        <v>282</v>
      </c>
      <c r="C1350" s="2" t="s">
        <v>214</v>
      </c>
      <c r="D1350" s="2" t="s">
        <v>215</v>
      </c>
      <c r="E1350" s="3">
        <v>20</v>
      </c>
      <c r="F1350" s="3">
        <v>15</v>
      </c>
      <c r="G1350" s="2" t="s">
        <v>826</v>
      </c>
      <c r="H1350" s="2" t="s">
        <v>751</v>
      </c>
      <c r="I1350" s="2" t="s">
        <v>18504</v>
      </c>
      <c r="J1350" s="2" t="s">
        <v>2868</v>
      </c>
    </row>
    <row r="1351" spans="1:10" ht="15" customHeight="1">
      <c r="A1351" s="2" t="s">
        <v>281</v>
      </c>
      <c r="B1351" s="2" t="s">
        <v>282</v>
      </c>
      <c r="C1351" s="2" t="s">
        <v>203</v>
      </c>
      <c r="D1351" s="2" t="s">
        <v>204</v>
      </c>
      <c r="E1351" s="3">
        <v>20</v>
      </c>
      <c r="F1351" s="3">
        <v>14</v>
      </c>
      <c r="G1351" s="2" t="s">
        <v>826</v>
      </c>
      <c r="H1351" s="2" t="s">
        <v>741</v>
      </c>
      <c r="I1351" s="2" t="s">
        <v>18504</v>
      </c>
      <c r="J1351" s="2" t="s">
        <v>2868</v>
      </c>
    </row>
    <row r="1352" spans="1:10" ht="15" customHeight="1">
      <c r="A1352" s="2" t="s">
        <v>281</v>
      </c>
      <c r="B1352" s="2" t="s">
        <v>282</v>
      </c>
      <c r="C1352" s="2" t="s">
        <v>192</v>
      </c>
      <c r="D1352" s="2" t="s">
        <v>193</v>
      </c>
      <c r="E1352" s="3">
        <v>20</v>
      </c>
      <c r="F1352" s="3">
        <v>13</v>
      </c>
      <c r="G1352" s="2" t="s">
        <v>826</v>
      </c>
      <c r="H1352" s="2" t="s">
        <v>731</v>
      </c>
      <c r="I1352" s="2" t="s">
        <v>18504</v>
      </c>
      <c r="J1352" s="2" t="s">
        <v>2868</v>
      </c>
    </row>
    <row r="1353" spans="1:10" ht="15" customHeight="1">
      <c r="A1353" s="2" t="s">
        <v>281</v>
      </c>
      <c r="B1353" s="2" t="s">
        <v>282</v>
      </c>
      <c r="C1353" s="2" t="s">
        <v>176</v>
      </c>
      <c r="D1353" s="2" t="s">
        <v>177</v>
      </c>
      <c r="E1353" s="3">
        <v>20</v>
      </c>
      <c r="F1353" s="3">
        <v>12</v>
      </c>
      <c r="G1353" s="2" t="s">
        <v>826</v>
      </c>
      <c r="H1353" s="2" t="s">
        <v>706</v>
      </c>
      <c r="I1353" s="2" t="s">
        <v>18504</v>
      </c>
      <c r="J1353" s="2" t="s">
        <v>2868</v>
      </c>
    </row>
    <row r="1354" spans="1:10" ht="15" customHeight="1">
      <c r="A1354" s="2" t="s">
        <v>281</v>
      </c>
      <c r="B1354" s="2" t="s">
        <v>282</v>
      </c>
      <c r="C1354" s="2" t="s">
        <v>165</v>
      </c>
      <c r="D1354" s="2" t="s">
        <v>166</v>
      </c>
      <c r="E1354" s="3">
        <v>20</v>
      </c>
      <c r="F1354" s="3">
        <v>11</v>
      </c>
      <c r="G1354" s="2" t="s">
        <v>826</v>
      </c>
      <c r="H1354" s="2" t="s">
        <v>693</v>
      </c>
      <c r="I1354" s="2" t="s">
        <v>18504</v>
      </c>
      <c r="J1354" s="2" t="s">
        <v>2868</v>
      </c>
    </row>
    <row r="1355" spans="1:10" ht="15" customHeight="1">
      <c r="A1355" s="2" t="s">
        <v>281</v>
      </c>
      <c r="B1355" s="2" t="s">
        <v>282</v>
      </c>
      <c r="C1355" s="2" t="s">
        <v>136</v>
      </c>
      <c r="D1355" s="2" t="s">
        <v>137</v>
      </c>
      <c r="E1355" s="3">
        <v>20</v>
      </c>
      <c r="F1355" s="3">
        <v>9</v>
      </c>
      <c r="G1355" s="2" t="s">
        <v>826</v>
      </c>
      <c r="H1355" s="2" t="s">
        <v>659</v>
      </c>
      <c r="I1355" s="2" t="s">
        <v>18504</v>
      </c>
      <c r="J1355" s="2" t="s">
        <v>2868</v>
      </c>
    </row>
    <row r="1356" spans="1:10" ht="15" customHeight="1">
      <c r="A1356" s="2" t="s">
        <v>281</v>
      </c>
      <c r="B1356" s="2" t="s">
        <v>282</v>
      </c>
      <c r="C1356" s="2" t="s">
        <v>98</v>
      </c>
      <c r="D1356" s="2" t="s">
        <v>99</v>
      </c>
      <c r="E1356" s="3">
        <v>20</v>
      </c>
      <c r="F1356" s="3">
        <v>6</v>
      </c>
      <c r="G1356" s="2" t="s">
        <v>826</v>
      </c>
      <c r="H1356" s="2" t="s">
        <v>592</v>
      </c>
      <c r="I1356" s="2" t="s">
        <v>18504</v>
      </c>
      <c r="J1356" s="2" t="s">
        <v>2868</v>
      </c>
    </row>
    <row r="1357" spans="1:10" ht="15" customHeight="1">
      <c r="A1357" s="2" t="s">
        <v>281</v>
      </c>
      <c r="B1357" s="2" t="s">
        <v>282</v>
      </c>
      <c r="C1357" s="2" t="s">
        <v>84</v>
      </c>
      <c r="D1357" s="2" t="s">
        <v>85</v>
      </c>
      <c r="E1357" s="3">
        <v>20</v>
      </c>
      <c r="F1357" s="3">
        <v>5</v>
      </c>
      <c r="G1357" s="2" t="s">
        <v>826</v>
      </c>
      <c r="H1357" s="2" t="s">
        <v>580</v>
      </c>
      <c r="I1357" s="2" t="s">
        <v>18504</v>
      </c>
      <c r="J1357" s="2" t="s">
        <v>2868</v>
      </c>
    </row>
    <row r="1358" spans="1:10" ht="15" customHeight="1">
      <c r="A1358" s="2" t="s">
        <v>281</v>
      </c>
      <c r="B1358" s="2" t="s">
        <v>282</v>
      </c>
      <c r="C1358" s="2" t="s">
        <v>56</v>
      </c>
      <c r="D1358" s="2" t="s">
        <v>57</v>
      </c>
      <c r="E1358" s="3">
        <v>20</v>
      </c>
      <c r="F1358" s="3">
        <v>3</v>
      </c>
      <c r="G1358" s="2" t="s">
        <v>826</v>
      </c>
      <c r="H1358" s="2" t="s">
        <v>556</v>
      </c>
      <c r="I1358" s="2" t="s">
        <v>18504</v>
      </c>
      <c r="J1358" s="2" t="s">
        <v>2868</v>
      </c>
    </row>
    <row r="1359" spans="1:10" ht="15" customHeight="1">
      <c r="A1359" s="2" t="s">
        <v>303</v>
      </c>
      <c r="B1359" s="2" t="s">
        <v>304</v>
      </c>
      <c r="C1359" s="2" t="s">
        <v>123</v>
      </c>
      <c r="D1359" s="2" t="s">
        <v>124</v>
      </c>
      <c r="E1359" s="3">
        <v>22</v>
      </c>
      <c r="F1359" s="3">
        <v>8</v>
      </c>
      <c r="G1359" s="2" t="s">
        <v>835</v>
      </c>
      <c r="H1359" s="2" t="s">
        <v>632</v>
      </c>
      <c r="I1359" s="2" t="s">
        <v>18504</v>
      </c>
      <c r="J1359" s="2" t="s">
        <v>2792</v>
      </c>
    </row>
    <row r="1360" spans="1:10" ht="15" customHeight="1">
      <c r="A1360" s="2" t="s">
        <v>303</v>
      </c>
      <c r="B1360" s="2" t="s">
        <v>304</v>
      </c>
      <c r="C1360" s="2" t="s">
        <v>136</v>
      </c>
      <c r="D1360" s="2" t="s">
        <v>137</v>
      </c>
      <c r="E1360" s="3">
        <v>22</v>
      </c>
      <c r="F1360" s="3">
        <v>9</v>
      </c>
      <c r="G1360" s="2" t="s">
        <v>835</v>
      </c>
      <c r="H1360" s="2" t="s">
        <v>659</v>
      </c>
      <c r="I1360" s="2" t="s">
        <v>18504</v>
      </c>
      <c r="J1360" s="2" t="s">
        <v>2792</v>
      </c>
    </row>
    <row r="1361" spans="1:10" ht="15" customHeight="1">
      <c r="A1361" s="2" t="s">
        <v>303</v>
      </c>
      <c r="B1361" s="2" t="s">
        <v>304</v>
      </c>
      <c r="C1361" s="2" t="s">
        <v>165</v>
      </c>
      <c r="D1361" s="2" t="s">
        <v>166</v>
      </c>
      <c r="E1361" s="3">
        <v>22</v>
      </c>
      <c r="F1361" s="3">
        <v>11</v>
      </c>
      <c r="G1361" s="2" t="s">
        <v>835</v>
      </c>
      <c r="H1361" s="2" t="s">
        <v>693</v>
      </c>
      <c r="I1361" s="2" t="s">
        <v>18504</v>
      </c>
      <c r="J1361" s="2" t="s">
        <v>2792</v>
      </c>
    </row>
    <row r="1362" spans="1:10" ht="15" customHeight="1">
      <c r="A1362" s="2" t="s">
        <v>228</v>
      </c>
      <c r="B1362" s="2" t="s">
        <v>229</v>
      </c>
      <c r="C1362" s="2" t="s">
        <v>214</v>
      </c>
      <c r="D1362" s="2" t="s">
        <v>215</v>
      </c>
      <c r="E1362" s="3">
        <v>16</v>
      </c>
      <c r="F1362" s="3">
        <v>15</v>
      </c>
      <c r="G1362" s="2" t="s">
        <v>759</v>
      </c>
      <c r="H1362" s="2" t="s">
        <v>751</v>
      </c>
      <c r="I1362" s="2" t="s">
        <v>18504</v>
      </c>
      <c r="J1362" s="2" t="s">
        <v>2815</v>
      </c>
    </row>
    <row r="1363" spans="1:10" ht="15" customHeight="1">
      <c r="A1363" s="2" t="s">
        <v>228</v>
      </c>
      <c r="B1363" s="2" t="s">
        <v>229</v>
      </c>
      <c r="C1363" s="2" t="s">
        <v>165</v>
      </c>
      <c r="D1363" s="2" t="s">
        <v>166</v>
      </c>
      <c r="E1363" s="3">
        <v>16</v>
      </c>
      <c r="F1363" s="3">
        <v>11</v>
      </c>
      <c r="G1363" s="2" t="s">
        <v>759</v>
      </c>
      <c r="H1363" s="2" t="s">
        <v>693</v>
      </c>
      <c r="I1363" s="2" t="s">
        <v>18504</v>
      </c>
      <c r="J1363" s="2" t="s">
        <v>2815</v>
      </c>
    </row>
    <row r="1364" spans="1:10" ht="15" customHeight="1">
      <c r="A1364" s="2" t="s">
        <v>228</v>
      </c>
      <c r="B1364" s="2" t="s">
        <v>229</v>
      </c>
      <c r="C1364" s="2" t="s">
        <v>136</v>
      </c>
      <c r="D1364" s="2" t="s">
        <v>137</v>
      </c>
      <c r="E1364" s="3">
        <v>16</v>
      </c>
      <c r="F1364" s="3">
        <v>9</v>
      </c>
      <c r="G1364" s="2" t="s">
        <v>759</v>
      </c>
      <c r="H1364" s="2" t="s">
        <v>659</v>
      </c>
      <c r="I1364" s="2" t="s">
        <v>18504</v>
      </c>
      <c r="J1364" s="2" t="s">
        <v>2815</v>
      </c>
    </row>
    <row r="1365" spans="1:10" ht="15" customHeight="1">
      <c r="A1365" s="2" t="s">
        <v>228</v>
      </c>
      <c r="B1365" s="2" t="s">
        <v>229</v>
      </c>
      <c r="C1365" s="2" t="s">
        <v>123</v>
      </c>
      <c r="D1365" s="2" t="s">
        <v>124</v>
      </c>
      <c r="E1365" s="3">
        <v>16</v>
      </c>
      <c r="F1365" s="3">
        <v>8</v>
      </c>
      <c r="G1365" s="2" t="s">
        <v>759</v>
      </c>
      <c r="H1365" s="2" t="s">
        <v>632</v>
      </c>
      <c r="I1365" s="2" t="s">
        <v>18504</v>
      </c>
      <c r="J1365" s="2" t="s">
        <v>2815</v>
      </c>
    </row>
    <row r="1366" spans="1:10" ht="15" customHeight="1">
      <c r="A1366" s="2" t="s">
        <v>228</v>
      </c>
      <c r="B1366" s="2" t="s">
        <v>229</v>
      </c>
      <c r="C1366" s="2" t="s">
        <v>112</v>
      </c>
      <c r="D1366" s="2" t="s">
        <v>113</v>
      </c>
      <c r="E1366" s="3">
        <v>16</v>
      </c>
      <c r="F1366" s="3">
        <v>7</v>
      </c>
      <c r="G1366" s="2" t="s">
        <v>759</v>
      </c>
      <c r="H1366" s="2" t="s">
        <v>604</v>
      </c>
      <c r="I1366" s="2" t="s">
        <v>18504</v>
      </c>
      <c r="J1366" s="2" t="s">
        <v>2815</v>
      </c>
    </row>
    <row r="1367" spans="1:10" ht="15" customHeight="1">
      <c r="A1367" s="2" t="s">
        <v>228</v>
      </c>
      <c r="B1367" s="2" t="s">
        <v>229</v>
      </c>
      <c r="C1367" s="2" t="s">
        <v>98</v>
      </c>
      <c r="D1367" s="2" t="s">
        <v>99</v>
      </c>
      <c r="E1367" s="3">
        <v>16</v>
      </c>
      <c r="F1367" s="3">
        <v>6</v>
      </c>
      <c r="G1367" s="2" t="s">
        <v>759</v>
      </c>
      <c r="H1367" s="2" t="s">
        <v>592</v>
      </c>
      <c r="I1367" s="2" t="s">
        <v>18504</v>
      </c>
      <c r="J1367" s="2" t="s">
        <v>2815</v>
      </c>
    </row>
    <row r="1368" spans="1:10" ht="15" customHeight="1">
      <c r="A1368" s="2" t="s">
        <v>228</v>
      </c>
      <c r="B1368" s="2" t="s">
        <v>229</v>
      </c>
      <c r="C1368" s="2" t="s">
        <v>70</v>
      </c>
      <c r="D1368" s="2" t="s">
        <v>71</v>
      </c>
      <c r="E1368" s="3">
        <v>16</v>
      </c>
      <c r="F1368" s="3">
        <v>4</v>
      </c>
      <c r="G1368" s="2" t="s">
        <v>759</v>
      </c>
      <c r="H1368" s="2" t="s">
        <v>562</v>
      </c>
      <c r="I1368" s="2" t="s">
        <v>18504</v>
      </c>
      <c r="J1368" s="2" t="s">
        <v>2815</v>
      </c>
    </row>
    <row r="1369" spans="1:10" ht="15" customHeight="1">
      <c r="A1369" s="2" t="s">
        <v>228</v>
      </c>
      <c r="B1369" s="2" t="s">
        <v>229</v>
      </c>
      <c r="C1369" s="2" t="s">
        <v>56</v>
      </c>
      <c r="D1369" s="2" t="s">
        <v>57</v>
      </c>
      <c r="E1369" s="3">
        <v>16</v>
      </c>
      <c r="F1369" s="3">
        <v>3</v>
      </c>
      <c r="G1369" s="2" t="s">
        <v>759</v>
      </c>
      <c r="H1369" s="2" t="s">
        <v>556</v>
      </c>
      <c r="I1369" s="2" t="s">
        <v>18504</v>
      </c>
      <c r="J1369" s="2" t="s">
        <v>2815</v>
      </c>
    </row>
    <row r="1370" spans="1:10" ht="15" customHeight="1">
      <c r="A1370" s="2" t="s">
        <v>228</v>
      </c>
      <c r="B1370" s="2" t="s">
        <v>229</v>
      </c>
      <c r="C1370" s="2" t="s">
        <v>24</v>
      </c>
      <c r="D1370" s="2" t="s">
        <v>25</v>
      </c>
      <c r="E1370" s="3">
        <v>16</v>
      </c>
      <c r="F1370" s="3">
        <v>1</v>
      </c>
      <c r="G1370" s="2" t="s">
        <v>759</v>
      </c>
      <c r="H1370" s="2" t="s">
        <v>504</v>
      </c>
      <c r="I1370" s="2" t="s">
        <v>18504</v>
      </c>
      <c r="J1370" s="2" t="s">
        <v>2815</v>
      </c>
    </row>
    <row r="1371" spans="1:10" ht="15" customHeight="1">
      <c r="A1371" s="2" t="s">
        <v>228</v>
      </c>
      <c r="B1371" s="2" t="s">
        <v>229</v>
      </c>
      <c r="C1371" s="2" t="s">
        <v>441</v>
      </c>
      <c r="D1371" s="2" t="s">
        <v>442</v>
      </c>
      <c r="E1371" s="3">
        <v>16</v>
      </c>
      <c r="F1371" s="3">
        <v>34</v>
      </c>
      <c r="G1371" s="2" t="s">
        <v>759</v>
      </c>
      <c r="H1371" s="2" t="s">
        <v>949</v>
      </c>
      <c r="I1371" s="2" t="s">
        <v>18504</v>
      </c>
      <c r="J1371" s="2" t="s">
        <v>2809</v>
      </c>
    </row>
    <row r="1372" spans="1:10" ht="15" customHeight="1">
      <c r="A1372" s="2" t="s">
        <v>228</v>
      </c>
      <c r="B1372" s="2" t="s">
        <v>229</v>
      </c>
      <c r="C1372" s="2" t="s">
        <v>316</v>
      </c>
      <c r="D1372" s="2" t="s">
        <v>317</v>
      </c>
      <c r="E1372" s="3">
        <v>16</v>
      </c>
      <c r="F1372" s="3">
        <v>23</v>
      </c>
      <c r="G1372" s="2" t="s">
        <v>759</v>
      </c>
      <c r="H1372" s="2" t="s">
        <v>839</v>
      </c>
      <c r="I1372" s="2" t="s">
        <v>18504</v>
      </c>
      <c r="J1372" s="2" t="s">
        <v>2809</v>
      </c>
    </row>
    <row r="1373" spans="1:10" ht="15" customHeight="1">
      <c r="A1373" s="2" t="s">
        <v>228</v>
      </c>
      <c r="B1373" s="2" t="s">
        <v>229</v>
      </c>
      <c r="C1373" s="2" t="s">
        <v>303</v>
      </c>
      <c r="D1373" s="2" t="s">
        <v>304</v>
      </c>
      <c r="E1373" s="3">
        <v>16</v>
      </c>
      <c r="F1373" s="3">
        <v>22</v>
      </c>
      <c r="G1373" s="2" t="s">
        <v>759</v>
      </c>
      <c r="H1373" s="2" t="s">
        <v>835</v>
      </c>
      <c r="I1373" s="2" t="s">
        <v>18504</v>
      </c>
      <c r="J1373" s="2" t="s">
        <v>2809</v>
      </c>
    </row>
    <row r="1374" spans="1:10" ht="15" customHeight="1">
      <c r="A1374" s="2" t="s">
        <v>228</v>
      </c>
      <c r="B1374" s="2" t="s">
        <v>229</v>
      </c>
      <c r="C1374" s="2" t="s">
        <v>268</v>
      </c>
      <c r="D1374" s="2" t="s">
        <v>269</v>
      </c>
      <c r="E1374" s="3">
        <v>16</v>
      </c>
      <c r="F1374" s="3">
        <v>19</v>
      </c>
      <c r="G1374" s="2" t="s">
        <v>759</v>
      </c>
      <c r="H1374" s="2" t="s">
        <v>819</v>
      </c>
      <c r="I1374" s="2" t="s">
        <v>18504</v>
      </c>
      <c r="J1374" s="2" t="s">
        <v>2809</v>
      </c>
    </row>
    <row r="1375" spans="1:10" ht="15" customHeight="1">
      <c r="A1375" s="2" t="s">
        <v>228</v>
      </c>
      <c r="B1375" s="2" t="s">
        <v>229</v>
      </c>
      <c r="C1375" s="2" t="s">
        <v>242</v>
      </c>
      <c r="D1375" s="2" t="s">
        <v>243</v>
      </c>
      <c r="E1375" s="3">
        <v>16</v>
      </c>
      <c r="F1375" s="3">
        <v>17</v>
      </c>
      <c r="G1375" s="2" t="s">
        <v>759</v>
      </c>
      <c r="H1375" s="2" t="s">
        <v>763</v>
      </c>
      <c r="I1375" s="2" t="s">
        <v>18504</v>
      </c>
      <c r="J1375" s="2" t="s">
        <v>2809</v>
      </c>
    </row>
    <row r="1376" spans="1:10" ht="15" customHeight="1">
      <c r="A1376" s="2" t="s">
        <v>228</v>
      </c>
      <c r="B1376" s="2" t="s">
        <v>229</v>
      </c>
      <c r="C1376" s="2" t="s">
        <v>214</v>
      </c>
      <c r="D1376" s="2" t="s">
        <v>215</v>
      </c>
      <c r="E1376" s="3">
        <v>16</v>
      </c>
      <c r="F1376" s="3">
        <v>15</v>
      </c>
      <c r="G1376" s="2" t="s">
        <v>759</v>
      </c>
      <c r="H1376" s="2" t="s">
        <v>751</v>
      </c>
      <c r="I1376" s="2" t="s">
        <v>18504</v>
      </c>
      <c r="J1376" s="2" t="s">
        <v>2809</v>
      </c>
    </row>
    <row r="1377" spans="1:10" ht="15" customHeight="1">
      <c r="A1377" s="2" t="s">
        <v>228</v>
      </c>
      <c r="B1377" s="2" t="s">
        <v>229</v>
      </c>
      <c r="C1377" s="2" t="s">
        <v>203</v>
      </c>
      <c r="D1377" s="2" t="s">
        <v>204</v>
      </c>
      <c r="E1377" s="3">
        <v>16</v>
      </c>
      <c r="F1377" s="3">
        <v>14</v>
      </c>
      <c r="G1377" s="2" t="s">
        <v>759</v>
      </c>
      <c r="H1377" s="2" t="s">
        <v>741</v>
      </c>
      <c r="I1377" s="2" t="s">
        <v>18504</v>
      </c>
      <c r="J1377" s="2" t="s">
        <v>2809</v>
      </c>
    </row>
    <row r="1378" spans="1:10" ht="15" customHeight="1">
      <c r="A1378" s="2" t="s">
        <v>228</v>
      </c>
      <c r="B1378" s="2" t="s">
        <v>229</v>
      </c>
      <c r="C1378" s="2" t="s">
        <v>192</v>
      </c>
      <c r="D1378" s="2" t="s">
        <v>193</v>
      </c>
      <c r="E1378" s="3">
        <v>16</v>
      </c>
      <c r="F1378" s="3">
        <v>13</v>
      </c>
      <c r="G1378" s="2" t="s">
        <v>759</v>
      </c>
      <c r="H1378" s="2" t="s">
        <v>731</v>
      </c>
      <c r="I1378" s="2" t="s">
        <v>18504</v>
      </c>
      <c r="J1378" s="2" t="s">
        <v>2809</v>
      </c>
    </row>
    <row r="1379" spans="1:10" ht="15" customHeight="1">
      <c r="A1379" s="2" t="s">
        <v>228</v>
      </c>
      <c r="B1379" s="2" t="s">
        <v>229</v>
      </c>
      <c r="C1379" s="2" t="s">
        <v>176</v>
      </c>
      <c r="D1379" s="2" t="s">
        <v>177</v>
      </c>
      <c r="E1379" s="3">
        <v>16</v>
      </c>
      <c r="F1379" s="3">
        <v>12</v>
      </c>
      <c r="G1379" s="2" t="s">
        <v>759</v>
      </c>
      <c r="H1379" s="2" t="s">
        <v>706</v>
      </c>
      <c r="I1379" s="2" t="s">
        <v>18504</v>
      </c>
      <c r="J1379" s="2" t="s">
        <v>2809</v>
      </c>
    </row>
    <row r="1380" spans="1:10" ht="15" customHeight="1">
      <c r="A1380" s="2" t="s">
        <v>228</v>
      </c>
      <c r="B1380" s="2" t="s">
        <v>229</v>
      </c>
      <c r="C1380" s="2" t="s">
        <v>165</v>
      </c>
      <c r="D1380" s="2" t="s">
        <v>166</v>
      </c>
      <c r="E1380" s="3">
        <v>16</v>
      </c>
      <c r="F1380" s="3">
        <v>11</v>
      </c>
      <c r="G1380" s="2" t="s">
        <v>759</v>
      </c>
      <c r="H1380" s="2" t="s">
        <v>693</v>
      </c>
      <c r="I1380" s="2" t="s">
        <v>18504</v>
      </c>
      <c r="J1380" s="2" t="s">
        <v>2809</v>
      </c>
    </row>
    <row r="1381" spans="1:10" ht="15" customHeight="1">
      <c r="A1381" s="2" t="s">
        <v>228</v>
      </c>
      <c r="B1381" s="2" t="s">
        <v>229</v>
      </c>
      <c r="C1381" s="2" t="s">
        <v>136</v>
      </c>
      <c r="D1381" s="2" t="s">
        <v>137</v>
      </c>
      <c r="E1381" s="3">
        <v>16</v>
      </c>
      <c r="F1381" s="3">
        <v>9</v>
      </c>
      <c r="G1381" s="2" t="s">
        <v>759</v>
      </c>
      <c r="H1381" s="2" t="s">
        <v>659</v>
      </c>
      <c r="I1381" s="2" t="s">
        <v>18504</v>
      </c>
      <c r="J1381" s="2" t="s">
        <v>2809</v>
      </c>
    </row>
    <row r="1382" spans="1:10" ht="15" customHeight="1">
      <c r="A1382" s="2" t="s">
        <v>228</v>
      </c>
      <c r="B1382" s="2" t="s">
        <v>229</v>
      </c>
      <c r="C1382" s="2" t="s">
        <v>123</v>
      </c>
      <c r="D1382" s="2" t="s">
        <v>124</v>
      </c>
      <c r="E1382" s="3">
        <v>16</v>
      </c>
      <c r="F1382" s="3">
        <v>8</v>
      </c>
      <c r="G1382" s="2" t="s">
        <v>759</v>
      </c>
      <c r="H1382" s="2" t="s">
        <v>632</v>
      </c>
      <c r="I1382" s="2" t="s">
        <v>18504</v>
      </c>
      <c r="J1382" s="2" t="s">
        <v>2809</v>
      </c>
    </row>
    <row r="1383" spans="1:10" ht="15" customHeight="1">
      <c r="A1383" s="2" t="s">
        <v>228</v>
      </c>
      <c r="B1383" s="2" t="s">
        <v>229</v>
      </c>
      <c r="C1383" s="2" t="s">
        <v>112</v>
      </c>
      <c r="D1383" s="2" t="s">
        <v>113</v>
      </c>
      <c r="E1383" s="3">
        <v>16</v>
      </c>
      <c r="F1383" s="3">
        <v>7</v>
      </c>
      <c r="G1383" s="2" t="s">
        <v>759</v>
      </c>
      <c r="H1383" s="2" t="s">
        <v>604</v>
      </c>
      <c r="I1383" s="2" t="s">
        <v>18504</v>
      </c>
      <c r="J1383" s="2" t="s">
        <v>2809</v>
      </c>
    </row>
    <row r="1384" spans="1:10" ht="15" customHeight="1">
      <c r="A1384" s="2" t="s">
        <v>228</v>
      </c>
      <c r="B1384" s="2" t="s">
        <v>229</v>
      </c>
      <c r="C1384" s="2" t="s">
        <v>98</v>
      </c>
      <c r="D1384" s="2" t="s">
        <v>99</v>
      </c>
      <c r="E1384" s="3">
        <v>16</v>
      </c>
      <c r="F1384" s="3">
        <v>6</v>
      </c>
      <c r="G1384" s="2" t="s">
        <v>759</v>
      </c>
      <c r="H1384" s="2" t="s">
        <v>592</v>
      </c>
      <c r="I1384" s="2" t="s">
        <v>18504</v>
      </c>
      <c r="J1384" s="2" t="s">
        <v>2809</v>
      </c>
    </row>
    <row r="1385" spans="1:10" ht="15" customHeight="1">
      <c r="A1385" s="2" t="s">
        <v>228</v>
      </c>
      <c r="B1385" s="2" t="s">
        <v>229</v>
      </c>
      <c r="C1385" s="2" t="s">
        <v>254</v>
      </c>
      <c r="D1385" s="2" t="s">
        <v>255</v>
      </c>
      <c r="E1385" s="3">
        <v>16</v>
      </c>
      <c r="F1385" s="3">
        <v>18</v>
      </c>
      <c r="G1385" s="2" t="s">
        <v>759</v>
      </c>
      <c r="H1385" s="2" t="s">
        <v>800</v>
      </c>
      <c r="I1385" s="2" t="s">
        <v>18504</v>
      </c>
      <c r="J1385" s="2" t="s">
        <v>2815</v>
      </c>
    </row>
    <row r="1386" spans="1:10" ht="15" customHeight="1">
      <c r="A1386" s="2" t="s">
        <v>228</v>
      </c>
      <c r="B1386" s="2" t="s">
        <v>229</v>
      </c>
      <c r="C1386" s="2" t="s">
        <v>56</v>
      </c>
      <c r="D1386" s="2" t="s">
        <v>57</v>
      </c>
      <c r="E1386" s="3">
        <v>16</v>
      </c>
      <c r="F1386" s="3">
        <v>3</v>
      </c>
      <c r="G1386" s="2" t="s">
        <v>759</v>
      </c>
      <c r="H1386" s="2" t="s">
        <v>556</v>
      </c>
      <c r="I1386" s="2" t="s">
        <v>18504</v>
      </c>
      <c r="J1386" s="2" t="s">
        <v>2809</v>
      </c>
    </row>
    <row r="1387" spans="1:10" ht="15" customHeight="1">
      <c r="A1387" s="2" t="s">
        <v>41</v>
      </c>
      <c r="B1387" s="2" t="s">
        <v>42</v>
      </c>
      <c r="C1387" s="2" t="s">
        <v>268</v>
      </c>
      <c r="D1387" s="2" t="s">
        <v>269</v>
      </c>
      <c r="E1387" s="3">
        <v>2</v>
      </c>
      <c r="F1387" s="3">
        <v>19</v>
      </c>
      <c r="G1387" s="2" t="s">
        <v>540</v>
      </c>
      <c r="H1387" s="2" t="s">
        <v>819</v>
      </c>
      <c r="I1387" s="2" t="s">
        <v>18504</v>
      </c>
      <c r="J1387" s="2" t="s">
        <v>2892</v>
      </c>
    </row>
    <row r="1388" spans="1:10" ht="15" customHeight="1">
      <c r="A1388" s="2" t="s">
        <v>41</v>
      </c>
      <c r="B1388" s="2" t="s">
        <v>42</v>
      </c>
      <c r="C1388" s="2" t="s">
        <v>112</v>
      </c>
      <c r="D1388" s="2" t="s">
        <v>113</v>
      </c>
      <c r="E1388" s="3">
        <v>2</v>
      </c>
      <c r="F1388" s="3">
        <v>7</v>
      </c>
      <c r="G1388" s="2" t="s">
        <v>540</v>
      </c>
      <c r="H1388" s="2" t="s">
        <v>604</v>
      </c>
      <c r="I1388" s="2" t="s">
        <v>18504</v>
      </c>
      <c r="J1388" s="2" t="s">
        <v>2892</v>
      </c>
    </row>
    <row r="1389" spans="1:10" ht="15" customHeight="1">
      <c r="A1389" s="2" t="s">
        <v>242</v>
      </c>
      <c r="B1389" s="2" t="s">
        <v>243</v>
      </c>
      <c r="C1389" s="2" t="s">
        <v>56</v>
      </c>
      <c r="D1389" s="2" t="s">
        <v>57</v>
      </c>
      <c r="E1389" s="3">
        <v>17</v>
      </c>
      <c r="F1389" s="3">
        <v>3</v>
      </c>
      <c r="G1389" s="2" t="s">
        <v>763</v>
      </c>
      <c r="H1389" s="2" t="s">
        <v>556</v>
      </c>
      <c r="I1389" s="2" t="s">
        <v>18504</v>
      </c>
      <c r="J1389" s="2" t="s">
        <v>2809</v>
      </c>
    </row>
    <row r="1390" spans="1:10" ht="15" customHeight="1">
      <c r="A1390" s="2" t="s">
        <v>242</v>
      </c>
      <c r="B1390" s="2" t="s">
        <v>243</v>
      </c>
      <c r="C1390" s="2" t="s">
        <v>41</v>
      </c>
      <c r="D1390" s="2" t="s">
        <v>42</v>
      </c>
      <c r="E1390" s="3">
        <v>17</v>
      </c>
      <c r="F1390" s="3">
        <v>2</v>
      </c>
      <c r="G1390" s="2" t="s">
        <v>763</v>
      </c>
      <c r="H1390" s="2" t="s">
        <v>540</v>
      </c>
      <c r="I1390" s="2" t="s">
        <v>18504</v>
      </c>
      <c r="J1390" s="2" t="s">
        <v>2809</v>
      </c>
    </row>
    <row r="1391" spans="1:10" ht="15" customHeight="1">
      <c r="A1391" s="2" t="s">
        <v>242</v>
      </c>
      <c r="B1391" s="2" t="s">
        <v>243</v>
      </c>
      <c r="C1391" s="2" t="s">
        <v>24</v>
      </c>
      <c r="D1391" s="2" t="s">
        <v>25</v>
      </c>
      <c r="E1391" s="3">
        <v>17</v>
      </c>
      <c r="F1391" s="3">
        <v>1</v>
      </c>
      <c r="G1391" s="2" t="s">
        <v>763</v>
      </c>
      <c r="H1391" s="2" t="s">
        <v>504</v>
      </c>
      <c r="I1391" s="2" t="s">
        <v>18504</v>
      </c>
      <c r="J1391" s="2" t="s">
        <v>2809</v>
      </c>
    </row>
    <row r="1392" spans="1:10" ht="15" customHeight="1">
      <c r="A1392" s="2" t="s">
        <v>330</v>
      </c>
      <c r="B1392" s="2" t="s">
        <v>331</v>
      </c>
      <c r="C1392" s="2" t="s">
        <v>41</v>
      </c>
      <c r="D1392" s="2" t="s">
        <v>42</v>
      </c>
      <c r="E1392" s="3">
        <v>24</v>
      </c>
      <c r="F1392" s="3">
        <v>2</v>
      </c>
      <c r="G1392" s="2" t="s">
        <v>842</v>
      </c>
      <c r="H1392" s="2" t="s">
        <v>540</v>
      </c>
      <c r="I1392" s="2" t="s">
        <v>18504</v>
      </c>
      <c r="J1392" s="2" t="s">
        <v>2868</v>
      </c>
    </row>
    <row r="1393" spans="1:10" ht="15" customHeight="1">
      <c r="A1393" s="2" t="s">
        <v>330</v>
      </c>
      <c r="B1393" s="2" t="s">
        <v>331</v>
      </c>
      <c r="C1393" s="2" t="s">
        <v>56</v>
      </c>
      <c r="D1393" s="2" t="s">
        <v>57</v>
      </c>
      <c r="E1393" s="3">
        <v>24</v>
      </c>
      <c r="F1393" s="3">
        <v>3</v>
      </c>
      <c r="G1393" s="2" t="s">
        <v>842</v>
      </c>
      <c r="H1393" s="2" t="s">
        <v>556</v>
      </c>
      <c r="I1393" s="2" t="s">
        <v>18504</v>
      </c>
      <c r="J1393" s="2" t="s">
        <v>2868</v>
      </c>
    </row>
    <row r="1394" spans="1:10" ht="15" customHeight="1">
      <c r="A1394" s="2" t="s">
        <v>330</v>
      </c>
      <c r="B1394" s="2" t="s">
        <v>331</v>
      </c>
      <c r="C1394" s="2" t="s">
        <v>70</v>
      </c>
      <c r="D1394" s="2" t="s">
        <v>71</v>
      </c>
      <c r="E1394" s="3">
        <v>24</v>
      </c>
      <c r="F1394" s="3">
        <v>4</v>
      </c>
      <c r="G1394" s="2" t="s">
        <v>842</v>
      </c>
      <c r="H1394" s="2" t="s">
        <v>562</v>
      </c>
      <c r="I1394" s="2" t="s">
        <v>18504</v>
      </c>
      <c r="J1394" s="2" t="s">
        <v>2868</v>
      </c>
    </row>
    <row r="1395" spans="1:10" ht="15" customHeight="1">
      <c r="A1395" s="2" t="s">
        <v>330</v>
      </c>
      <c r="B1395" s="2" t="s">
        <v>331</v>
      </c>
      <c r="C1395" s="2" t="s">
        <v>84</v>
      </c>
      <c r="D1395" s="2" t="s">
        <v>85</v>
      </c>
      <c r="E1395" s="3">
        <v>24</v>
      </c>
      <c r="F1395" s="3">
        <v>5</v>
      </c>
      <c r="G1395" s="2" t="s">
        <v>842</v>
      </c>
      <c r="H1395" s="2" t="s">
        <v>580</v>
      </c>
      <c r="I1395" s="2" t="s">
        <v>18504</v>
      </c>
      <c r="J1395" s="2" t="s">
        <v>2868</v>
      </c>
    </row>
    <row r="1396" spans="1:10" ht="15" customHeight="1">
      <c r="A1396" s="2" t="s">
        <v>330</v>
      </c>
      <c r="B1396" s="2" t="s">
        <v>331</v>
      </c>
      <c r="C1396" s="2" t="s">
        <v>98</v>
      </c>
      <c r="D1396" s="2" t="s">
        <v>99</v>
      </c>
      <c r="E1396" s="3">
        <v>24</v>
      </c>
      <c r="F1396" s="3">
        <v>6</v>
      </c>
      <c r="G1396" s="2" t="s">
        <v>842</v>
      </c>
      <c r="H1396" s="2" t="s">
        <v>592</v>
      </c>
      <c r="I1396" s="2" t="s">
        <v>18504</v>
      </c>
      <c r="J1396" s="2" t="s">
        <v>2868</v>
      </c>
    </row>
    <row r="1397" spans="1:10" ht="15" customHeight="1">
      <c r="A1397" s="2" t="s">
        <v>330</v>
      </c>
      <c r="B1397" s="2" t="s">
        <v>331</v>
      </c>
      <c r="C1397" s="2" t="s">
        <v>136</v>
      </c>
      <c r="D1397" s="2" t="s">
        <v>137</v>
      </c>
      <c r="E1397" s="3">
        <v>24</v>
      </c>
      <c r="F1397" s="3">
        <v>9</v>
      </c>
      <c r="G1397" s="2" t="s">
        <v>842</v>
      </c>
      <c r="H1397" s="2" t="s">
        <v>659</v>
      </c>
      <c r="I1397" s="2" t="s">
        <v>18504</v>
      </c>
      <c r="J1397" s="2" t="s">
        <v>2868</v>
      </c>
    </row>
    <row r="1398" spans="1:10" ht="15" customHeight="1">
      <c r="A1398" s="2" t="s">
        <v>330</v>
      </c>
      <c r="B1398" s="2" t="s">
        <v>331</v>
      </c>
      <c r="C1398" s="2" t="s">
        <v>165</v>
      </c>
      <c r="D1398" s="2" t="s">
        <v>166</v>
      </c>
      <c r="E1398" s="3">
        <v>24</v>
      </c>
      <c r="F1398" s="3">
        <v>11</v>
      </c>
      <c r="G1398" s="2" t="s">
        <v>842</v>
      </c>
      <c r="H1398" s="2" t="s">
        <v>693</v>
      </c>
      <c r="I1398" s="2" t="s">
        <v>18504</v>
      </c>
      <c r="J1398" s="2" t="s">
        <v>2868</v>
      </c>
    </row>
    <row r="1399" spans="1:10" ht="15" customHeight="1">
      <c r="A1399" s="2" t="s">
        <v>330</v>
      </c>
      <c r="B1399" s="2" t="s">
        <v>331</v>
      </c>
      <c r="C1399" s="2" t="s">
        <v>176</v>
      </c>
      <c r="D1399" s="2" t="s">
        <v>177</v>
      </c>
      <c r="E1399" s="3">
        <v>24</v>
      </c>
      <c r="F1399" s="3">
        <v>12</v>
      </c>
      <c r="G1399" s="2" t="s">
        <v>842</v>
      </c>
      <c r="H1399" s="2" t="s">
        <v>706</v>
      </c>
      <c r="I1399" s="2" t="s">
        <v>18504</v>
      </c>
      <c r="J1399" s="2" t="s">
        <v>2868</v>
      </c>
    </row>
    <row r="1400" spans="1:10" ht="15" customHeight="1">
      <c r="A1400" s="2" t="s">
        <v>330</v>
      </c>
      <c r="B1400" s="2" t="s">
        <v>331</v>
      </c>
      <c r="C1400" s="2" t="s">
        <v>192</v>
      </c>
      <c r="D1400" s="2" t="s">
        <v>193</v>
      </c>
      <c r="E1400" s="3">
        <v>24</v>
      </c>
      <c r="F1400" s="3">
        <v>13</v>
      </c>
      <c r="G1400" s="2" t="s">
        <v>842</v>
      </c>
      <c r="H1400" s="2" t="s">
        <v>731</v>
      </c>
      <c r="I1400" s="2" t="s">
        <v>18504</v>
      </c>
      <c r="J1400" s="2" t="s">
        <v>2868</v>
      </c>
    </row>
    <row r="1401" spans="1:10" ht="15" customHeight="1">
      <c r="A1401" s="2" t="s">
        <v>330</v>
      </c>
      <c r="B1401" s="2" t="s">
        <v>331</v>
      </c>
      <c r="C1401" s="2" t="s">
        <v>203</v>
      </c>
      <c r="D1401" s="2" t="s">
        <v>204</v>
      </c>
      <c r="E1401" s="3">
        <v>24</v>
      </c>
      <c r="F1401" s="3">
        <v>14</v>
      </c>
      <c r="G1401" s="2" t="s">
        <v>842</v>
      </c>
      <c r="H1401" s="2" t="s">
        <v>741</v>
      </c>
      <c r="I1401" s="2" t="s">
        <v>18504</v>
      </c>
      <c r="J1401" s="2" t="s">
        <v>2868</v>
      </c>
    </row>
    <row r="1402" spans="1:10" ht="15" customHeight="1">
      <c r="A1402" s="2" t="s">
        <v>330</v>
      </c>
      <c r="B1402" s="2" t="s">
        <v>331</v>
      </c>
      <c r="C1402" s="2" t="s">
        <v>214</v>
      </c>
      <c r="D1402" s="2" t="s">
        <v>215</v>
      </c>
      <c r="E1402" s="3">
        <v>24</v>
      </c>
      <c r="F1402" s="3">
        <v>15</v>
      </c>
      <c r="G1402" s="2" t="s">
        <v>842</v>
      </c>
      <c r="H1402" s="2" t="s">
        <v>751</v>
      </c>
      <c r="I1402" s="2" t="s">
        <v>18504</v>
      </c>
      <c r="J1402" s="2" t="s">
        <v>2868</v>
      </c>
    </row>
    <row r="1403" spans="1:10" ht="15" customHeight="1">
      <c r="A1403" s="2" t="s">
        <v>330</v>
      </c>
      <c r="B1403" s="2" t="s">
        <v>331</v>
      </c>
      <c r="C1403" s="2" t="s">
        <v>228</v>
      </c>
      <c r="D1403" s="2" t="s">
        <v>229</v>
      </c>
      <c r="E1403" s="3">
        <v>24</v>
      </c>
      <c r="F1403" s="3">
        <v>16</v>
      </c>
      <c r="G1403" s="2" t="s">
        <v>842</v>
      </c>
      <c r="H1403" s="2" t="s">
        <v>759</v>
      </c>
      <c r="I1403" s="2" t="s">
        <v>18504</v>
      </c>
      <c r="J1403" s="2" t="s">
        <v>2868</v>
      </c>
    </row>
    <row r="1404" spans="1:10" ht="15" customHeight="1">
      <c r="A1404" s="2" t="s">
        <v>330</v>
      </c>
      <c r="B1404" s="2" t="s">
        <v>331</v>
      </c>
      <c r="C1404" s="2" t="s">
        <v>268</v>
      </c>
      <c r="D1404" s="2" t="s">
        <v>269</v>
      </c>
      <c r="E1404" s="3">
        <v>24</v>
      </c>
      <c r="F1404" s="3">
        <v>19</v>
      </c>
      <c r="G1404" s="2" t="s">
        <v>842</v>
      </c>
      <c r="H1404" s="2" t="s">
        <v>819</v>
      </c>
      <c r="I1404" s="2" t="s">
        <v>18504</v>
      </c>
      <c r="J1404" s="2" t="s">
        <v>2868</v>
      </c>
    </row>
    <row r="1405" spans="1:10" ht="15" customHeight="1">
      <c r="A1405" s="2" t="s">
        <v>330</v>
      </c>
      <c r="B1405" s="2" t="s">
        <v>331</v>
      </c>
      <c r="C1405" s="2" t="s">
        <v>281</v>
      </c>
      <c r="D1405" s="2" t="s">
        <v>282</v>
      </c>
      <c r="E1405" s="3">
        <v>24</v>
      </c>
      <c r="F1405" s="3">
        <v>20</v>
      </c>
      <c r="G1405" s="2" t="s">
        <v>842</v>
      </c>
      <c r="H1405" s="2" t="s">
        <v>826</v>
      </c>
      <c r="I1405" s="2" t="s">
        <v>18504</v>
      </c>
      <c r="J1405" s="2" t="s">
        <v>2868</v>
      </c>
    </row>
    <row r="1406" spans="1:10" ht="15" customHeight="1">
      <c r="A1406" s="2" t="s">
        <v>330</v>
      </c>
      <c r="B1406" s="2" t="s">
        <v>331</v>
      </c>
      <c r="C1406" s="2" t="s">
        <v>303</v>
      </c>
      <c r="D1406" s="2" t="s">
        <v>304</v>
      </c>
      <c r="E1406" s="3">
        <v>24</v>
      </c>
      <c r="F1406" s="3">
        <v>22</v>
      </c>
      <c r="G1406" s="2" t="s">
        <v>842</v>
      </c>
      <c r="H1406" s="2" t="s">
        <v>835</v>
      </c>
      <c r="I1406" s="2" t="s">
        <v>18504</v>
      </c>
      <c r="J1406" s="2" t="s">
        <v>2868</v>
      </c>
    </row>
    <row r="1407" spans="1:10" ht="15" customHeight="1">
      <c r="A1407" s="2" t="s">
        <v>330</v>
      </c>
      <c r="B1407" s="2" t="s">
        <v>331</v>
      </c>
      <c r="C1407" s="2" t="s">
        <v>316</v>
      </c>
      <c r="D1407" s="2" t="s">
        <v>317</v>
      </c>
      <c r="E1407" s="3">
        <v>24</v>
      </c>
      <c r="F1407" s="3">
        <v>23</v>
      </c>
      <c r="G1407" s="2" t="s">
        <v>842</v>
      </c>
      <c r="H1407" s="2" t="s">
        <v>839</v>
      </c>
      <c r="I1407" s="2" t="s">
        <v>18504</v>
      </c>
      <c r="J1407" s="2" t="s">
        <v>2868</v>
      </c>
    </row>
    <row r="1408" spans="1:10" ht="15" customHeight="1">
      <c r="A1408" s="2" t="s">
        <v>24</v>
      </c>
      <c r="B1408" s="2" t="s">
        <v>25</v>
      </c>
      <c r="C1408" s="2" t="s">
        <v>112</v>
      </c>
      <c r="D1408" s="2" t="s">
        <v>113</v>
      </c>
      <c r="E1408" s="3">
        <v>1</v>
      </c>
      <c r="F1408" s="3">
        <v>7</v>
      </c>
      <c r="G1408" s="2" t="s">
        <v>504</v>
      </c>
      <c r="H1408" s="2" t="s">
        <v>604</v>
      </c>
      <c r="I1408" s="2" t="s">
        <v>18504</v>
      </c>
      <c r="J1408" s="2" t="s">
        <v>2762</v>
      </c>
    </row>
    <row r="1409" spans="1:10" ht="15" customHeight="1">
      <c r="A1409" s="2" t="s">
        <v>41</v>
      </c>
      <c r="B1409" s="2" t="s">
        <v>42</v>
      </c>
      <c r="C1409" s="2" t="s">
        <v>294</v>
      </c>
      <c r="D1409" s="2" t="s">
        <v>295</v>
      </c>
      <c r="E1409" s="3">
        <v>2</v>
      </c>
      <c r="F1409" s="3">
        <v>21</v>
      </c>
      <c r="G1409" s="2" t="s">
        <v>540</v>
      </c>
      <c r="H1409" s="2" t="s">
        <v>831</v>
      </c>
      <c r="I1409" s="2" t="s">
        <v>18504</v>
      </c>
      <c r="J1409" s="2" t="s">
        <v>2887</v>
      </c>
    </row>
    <row r="1410" spans="1:10" ht="15" customHeight="1">
      <c r="A1410" s="2" t="s">
        <v>41</v>
      </c>
      <c r="B1410" s="2" t="s">
        <v>42</v>
      </c>
      <c r="C1410" s="2" t="s">
        <v>303</v>
      </c>
      <c r="D1410" s="2" t="s">
        <v>304</v>
      </c>
      <c r="E1410" s="3">
        <v>2</v>
      </c>
      <c r="F1410" s="3">
        <v>22</v>
      </c>
      <c r="G1410" s="2" t="s">
        <v>540</v>
      </c>
      <c r="H1410" s="2" t="s">
        <v>835</v>
      </c>
      <c r="I1410" s="2" t="s">
        <v>18504</v>
      </c>
      <c r="J1410" s="2" t="s">
        <v>2887</v>
      </c>
    </row>
    <row r="1411" spans="1:10" ht="15" customHeight="1">
      <c r="A1411" s="2" t="s">
        <v>41</v>
      </c>
      <c r="B1411" s="2" t="s">
        <v>42</v>
      </c>
      <c r="C1411" s="2" t="s">
        <v>441</v>
      </c>
      <c r="D1411" s="2" t="s">
        <v>442</v>
      </c>
      <c r="E1411" s="3">
        <v>2</v>
      </c>
      <c r="F1411" s="3">
        <v>34</v>
      </c>
      <c r="G1411" s="2" t="s">
        <v>540</v>
      </c>
      <c r="H1411" s="2" t="s">
        <v>949</v>
      </c>
      <c r="I1411" s="2" t="s">
        <v>18504</v>
      </c>
      <c r="J1411" s="2" t="s">
        <v>2887</v>
      </c>
    </row>
    <row r="1412" spans="1:10" ht="15" customHeight="1">
      <c r="A1412" s="2" t="s">
        <v>41</v>
      </c>
      <c r="B1412" s="2" t="s">
        <v>42</v>
      </c>
      <c r="C1412" s="2" t="s">
        <v>228</v>
      </c>
      <c r="D1412" s="2" t="s">
        <v>229</v>
      </c>
      <c r="E1412" s="3">
        <v>2</v>
      </c>
      <c r="F1412" s="3">
        <v>16</v>
      </c>
      <c r="G1412" s="2" t="s">
        <v>540</v>
      </c>
      <c r="H1412" s="2" t="s">
        <v>759</v>
      </c>
      <c r="I1412" s="2" t="s">
        <v>18504</v>
      </c>
      <c r="J1412" s="2" t="s">
        <v>2892</v>
      </c>
    </row>
    <row r="1413" spans="1:10" ht="15" customHeight="1">
      <c r="A1413" s="2" t="s">
        <v>242</v>
      </c>
      <c r="B1413" s="2" t="s">
        <v>243</v>
      </c>
      <c r="C1413" s="2" t="s">
        <v>98</v>
      </c>
      <c r="D1413" s="2" t="s">
        <v>99</v>
      </c>
      <c r="E1413" s="3">
        <v>17</v>
      </c>
      <c r="F1413" s="3">
        <v>6</v>
      </c>
      <c r="G1413" s="2" t="s">
        <v>763</v>
      </c>
      <c r="H1413" s="2" t="s">
        <v>592</v>
      </c>
      <c r="I1413" s="2" t="s">
        <v>18504</v>
      </c>
      <c r="J1413" s="2" t="s">
        <v>2809</v>
      </c>
    </row>
    <row r="1414" spans="1:10" ht="15" customHeight="1">
      <c r="A1414" s="2" t="s">
        <v>228</v>
      </c>
      <c r="B1414" s="2" t="s">
        <v>229</v>
      </c>
      <c r="C1414" s="2" t="s">
        <v>41</v>
      </c>
      <c r="D1414" s="2" t="s">
        <v>42</v>
      </c>
      <c r="E1414" s="3">
        <v>16</v>
      </c>
      <c r="F1414" s="3">
        <v>2</v>
      </c>
      <c r="G1414" s="2" t="s">
        <v>759</v>
      </c>
      <c r="H1414" s="2" t="s">
        <v>540</v>
      </c>
      <c r="I1414" s="2" t="s">
        <v>18504</v>
      </c>
      <c r="J1414" s="2" t="s">
        <v>2809</v>
      </c>
    </row>
    <row r="1415" spans="1:10" ht="15" customHeight="1">
      <c r="A1415" s="2" t="s">
        <v>228</v>
      </c>
      <c r="B1415" s="2" t="s">
        <v>229</v>
      </c>
      <c r="C1415" s="2" t="s">
        <v>330</v>
      </c>
      <c r="D1415" s="2" t="s">
        <v>331</v>
      </c>
      <c r="E1415" s="3">
        <v>16</v>
      </c>
      <c r="F1415" s="3">
        <v>24</v>
      </c>
      <c r="G1415" s="2" t="s">
        <v>759</v>
      </c>
      <c r="H1415" s="2" t="s">
        <v>842</v>
      </c>
      <c r="I1415" s="2" t="s">
        <v>18504</v>
      </c>
      <c r="J1415" s="2" t="s">
        <v>2892</v>
      </c>
    </row>
    <row r="1416" spans="1:10" ht="15" customHeight="1">
      <c r="A1416" s="2" t="s">
        <v>228</v>
      </c>
      <c r="B1416" s="2" t="s">
        <v>229</v>
      </c>
      <c r="C1416" s="2" t="s">
        <v>214</v>
      </c>
      <c r="D1416" s="2" t="s">
        <v>215</v>
      </c>
      <c r="E1416" s="3">
        <v>16</v>
      </c>
      <c r="F1416" s="3">
        <v>15</v>
      </c>
      <c r="G1416" s="2" t="s">
        <v>759</v>
      </c>
      <c r="H1416" s="2" t="s">
        <v>751</v>
      </c>
      <c r="I1416" s="2" t="s">
        <v>18504</v>
      </c>
      <c r="J1416" s="2" t="s">
        <v>2868</v>
      </c>
    </row>
    <row r="1417" spans="1:10" ht="15" customHeight="1">
      <c r="A1417" s="2" t="s">
        <v>228</v>
      </c>
      <c r="B1417" s="2" t="s">
        <v>229</v>
      </c>
      <c r="C1417" s="2" t="s">
        <v>203</v>
      </c>
      <c r="D1417" s="2" t="s">
        <v>204</v>
      </c>
      <c r="E1417" s="3">
        <v>16</v>
      </c>
      <c r="F1417" s="3">
        <v>14</v>
      </c>
      <c r="G1417" s="2" t="s">
        <v>759</v>
      </c>
      <c r="H1417" s="2" t="s">
        <v>741</v>
      </c>
      <c r="I1417" s="2" t="s">
        <v>18504</v>
      </c>
      <c r="J1417" s="2" t="s">
        <v>2868</v>
      </c>
    </row>
    <row r="1418" spans="1:10" ht="15" customHeight="1">
      <c r="A1418" s="2" t="s">
        <v>228</v>
      </c>
      <c r="B1418" s="2" t="s">
        <v>229</v>
      </c>
      <c r="C1418" s="2" t="s">
        <v>192</v>
      </c>
      <c r="D1418" s="2" t="s">
        <v>193</v>
      </c>
      <c r="E1418" s="3">
        <v>16</v>
      </c>
      <c r="F1418" s="3">
        <v>13</v>
      </c>
      <c r="G1418" s="2" t="s">
        <v>759</v>
      </c>
      <c r="H1418" s="2" t="s">
        <v>731</v>
      </c>
      <c r="I1418" s="2" t="s">
        <v>18504</v>
      </c>
      <c r="J1418" s="2" t="s">
        <v>2868</v>
      </c>
    </row>
    <row r="1419" spans="1:10" ht="15" customHeight="1">
      <c r="A1419" s="2" t="s">
        <v>228</v>
      </c>
      <c r="B1419" s="2" t="s">
        <v>229</v>
      </c>
      <c r="C1419" s="2" t="s">
        <v>176</v>
      </c>
      <c r="D1419" s="2" t="s">
        <v>177</v>
      </c>
      <c r="E1419" s="3">
        <v>16</v>
      </c>
      <c r="F1419" s="3">
        <v>12</v>
      </c>
      <c r="G1419" s="2" t="s">
        <v>759</v>
      </c>
      <c r="H1419" s="2" t="s">
        <v>706</v>
      </c>
      <c r="I1419" s="2" t="s">
        <v>18504</v>
      </c>
      <c r="J1419" s="2" t="s">
        <v>2868</v>
      </c>
    </row>
    <row r="1420" spans="1:10" ht="15" customHeight="1">
      <c r="A1420" s="2" t="s">
        <v>228</v>
      </c>
      <c r="B1420" s="2" t="s">
        <v>229</v>
      </c>
      <c r="C1420" s="2" t="s">
        <v>165</v>
      </c>
      <c r="D1420" s="2" t="s">
        <v>166</v>
      </c>
      <c r="E1420" s="3">
        <v>16</v>
      </c>
      <c r="F1420" s="3">
        <v>11</v>
      </c>
      <c r="G1420" s="2" t="s">
        <v>759</v>
      </c>
      <c r="H1420" s="2" t="s">
        <v>693</v>
      </c>
      <c r="I1420" s="2" t="s">
        <v>18504</v>
      </c>
      <c r="J1420" s="2" t="s">
        <v>2868</v>
      </c>
    </row>
    <row r="1421" spans="1:10" ht="15" customHeight="1">
      <c r="A1421" s="2" t="s">
        <v>228</v>
      </c>
      <c r="B1421" s="2" t="s">
        <v>229</v>
      </c>
      <c r="C1421" s="2" t="s">
        <v>136</v>
      </c>
      <c r="D1421" s="2" t="s">
        <v>137</v>
      </c>
      <c r="E1421" s="3">
        <v>16</v>
      </c>
      <c r="F1421" s="3">
        <v>9</v>
      </c>
      <c r="G1421" s="2" t="s">
        <v>759</v>
      </c>
      <c r="H1421" s="2" t="s">
        <v>659</v>
      </c>
      <c r="I1421" s="2" t="s">
        <v>18504</v>
      </c>
      <c r="J1421" s="2" t="s">
        <v>2868</v>
      </c>
    </row>
    <row r="1422" spans="1:10" ht="15" customHeight="1">
      <c r="A1422" s="2" t="s">
        <v>228</v>
      </c>
      <c r="B1422" s="2" t="s">
        <v>229</v>
      </c>
      <c r="C1422" s="2" t="s">
        <v>98</v>
      </c>
      <c r="D1422" s="2" t="s">
        <v>99</v>
      </c>
      <c r="E1422" s="3">
        <v>16</v>
      </c>
      <c r="F1422" s="3">
        <v>6</v>
      </c>
      <c r="G1422" s="2" t="s">
        <v>759</v>
      </c>
      <c r="H1422" s="2" t="s">
        <v>592</v>
      </c>
      <c r="I1422" s="2" t="s">
        <v>18504</v>
      </c>
      <c r="J1422" s="2" t="s">
        <v>2868</v>
      </c>
    </row>
    <row r="1423" spans="1:10" ht="15" customHeight="1">
      <c r="A1423" s="2" t="s">
        <v>228</v>
      </c>
      <c r="B1423" s="2" t="s">
        <v>229</v>
      </c>
      <c r="C1423" s="2" t="s">
        <v>84</v>
      </c>
      <c r="D1423" s="2" t="s">
        <v>85</v>
      </c>
      <c r="E1423" s="3">
        <v>16</v>
      </c>
      <c r="F1423" s="3">
        <v>5</v>
      </c>
      <c r="G1423" s="2" t="s">
        <v>759</v>
      </c>
      <c r="H1423" s="2" t="s">
        <v>580</v>
      </c>
      <c r="I1423" s="2" t="s">
        <v>18504</v>
      </c>
      <c r="J1423" s="2" t="s">
        <v>2868</v>
      </c>
    </row>
    <row r="1424" spans="1:10" ht="15" customHeight="1">
      <c r="A1424" s="2" t="s">
        <v>228</v>
      </c>
      <c r="B1424" s="2" t="s">
        <v>229</v>
      </c>
      <c r="C1424" s="2" t="s">
        <v>70</v>
      </c>
      <c r="D1424" s="2" t="s">
        <v>71</v>
      </c>
      <c r="E1424" s="3">
        <v>16</v>
      </c>
      <c r="F1424" s="3">
        <v>4</v>
      </c>
      <c r="G1424" s="2" t="s">
        <v>759</v>
      </c>
      <c r="H1424" s="2" t="s">
        <v>562</v>
      </c>
      <c r="I1424" s="2" t="s">
        <v>18504</v>
      </c>
      <c r="J1424" s="2" t="s">
        <v>2868</v>
      </c>
    </row>
    <row r="1425" spans="1:10" ht="15" customHeight="1">
      <c r="A1425" s="2" t="s">
        <v>228</v>
      </c>
      <c r="B1425" s="2" t="s">
        <v>229</v>
      </c>
      <c r="C1425" s="2" t="s">
        <v>56</v>
      </c>
      <c r="D1425" s="2" t="s">
        <v>57</v>
      </c>
      <c r="E1425" s="3">
        <v>16</v>
      </c>
      <c r="F1425" s="3">
        <v>3</v>
      </c>
      <c r="G1425" s="2" t="s">
        <v>759</v>
      </c>
      <c r="H1425" s="2" t="s">
        <v>556</v>
      </c>
      <c r="I1425" s="2" t="s">
        <v>18504</v>
      </c>
      <c r="J1425" s="2" t="s">
        <v>2868</v>
      </c>
    </row>
    <row r="1426" spans="1:10" ht="15" customHeight="1">
      <c r="A1426" s="2" t="s">
        <v>228</v>
      </c>
      <c r="B1426" s="2" t="s">
        <v>229</v>
      </c>
      <c r="C1426" s="2" t="s">
        <v>41</v>
      </c>
      <c r="D1426" s="2" t="s">
        <v>42</v>
      </c>
      <c r="E1426" s="3">
        <v>16</v>
      </c>
      <c r="F1426" s="3">
        <v>2</v>
      </c>
      <c r="G1426" s="2" t="s">
        <v>759</v>
      </c>
      <c r="H1426" s="2" t="s">
        <v>540</v>
      </c>
      <c r="I1426" s="2" t="s">
        <v>18504</v>
      </c>
      <c r="J1426" s="2" t="s">
        <v>2868</v>
      </c>
    </row>
    <row r="1427" spans="1:10" ht="15" customHeight="1">
      <c r="A1427" s="2" t="s">
        <v>330</v>
      </c>
      <c r="B1427" s="2" t="s">
        <v>331</v>
      </c>
      <c r="C1427" s="2" t="s">
        <v>342</v>
      </c>
      <c r="D1427" s="2" t="s">
        <v>343</v>
      </c>
      <c r="E1427" s="3">
        <v>24</v>
      </c>
      <c r="F1427" s="3">
        <v>25</v>
      </c>
      <c r="G1427" s="2" t="s">
        <v>842</v>
      </c>
      <c r="H1427" s="2" t="s">
        <v>859</v>
      </c>
      <c r="I1427" s="2" t="s">
        <v>18504</v>
      </c>
      <c r="J1427" s="2" t="s">
        <v>2868</v>
      </c>
    </row>
    <row r="1428" spans="1:10" ht="15" customHeight="1">
      <c r="A1428" s="2" t="s">
        <v>330</v>
      </c>
      <c r="B1428" s="2" t="s">
        <v>331</v>
      </c>
      <c r="C1428" s="2" t="s">
        <v>41</v>
      </c>
      <c r="D1428" s="2" t="s">
        <v>42</v>
      </c>
      <c r="E1428" s="3">
        <v>24</v>
      </c>
      <c r="F1428" s="3">
        <v>2</v>
      </c>
      <c r="G1428" s="2" t="s">
        <v>842</v>
      </c>
      <c r="H1428" s="2" t="s">
        <v>540</v>
      </c>
      <c r="I1428" s="2" t="s">
        <v>18504</v>
      </c>
      <c r="J1428" s="2" t="s">
        <v>2892</v>
      </c>
    </row>
    <row r="1429" spans="1:10" ht="15" customHeight="1">
      <c r="A1429" s="2" t="s">
        <v>330</v>
      </c>
      <c r="B1429" s="2" t="s">
        <v>331</v>
      </c>
      <c r="C1429" s="2" t="s">
        <v>112</v>
      </c>
      <c r="D1429" s="2" t="s">
        <v>113</v>
      </c>
      <c r="E1429" s="3">
        <v>24</v>
      </c>
      <c r="F1429" s="3">
        <v>7</v>
      </c>
      <c r="G1429" s="2" t="s">
        <v>842</v>
      </c>
      <c r="H1429" s="2" t="s">
        <v>604</v>
      </c>
      <c r="I1429" s="2" t="s">
        <v>18504</v>
      </c>
      <c r="J1429" s="2" t="s">
        <v>2892</v>
      </c>
    </row>
    <row r="1430" spans="1:10" ht="15" customHeight="1">
      <c r="A1430" s="2" t="s">
        <v>330</v>
      </c>
      <c r="B1430" s="2" t="s">
        <v>331</v>
      </c>
      <c r="C1430" s="2" t="s">
        <v>228</v>
      </c>
      <c r="D1430" s="2" t="s">
        <v>229</v>
      </c>
      <c r="E1430" s="3">
        <v>24</v>
      </c>
      <c r="F1430" s="3">
        <v>16</v>
      </c>
      <c r="G1430" s="2" t="s">
        <v>842</v>
      </c>
      <c r="H1430" s="2" t="s">
        <v>759</v>
      </c>
      <c r="I1430" s="2" t="s">
        <v>18504</v>
      </c>
      <c r="J1430" s="2" t="s">
        <v>2892</v>
      </c>
    </row>
    <row r="1431" spans="1:10" ht="15" customHeight="1">
      <c r="A1431" s="2" t="s">
        <v>330</v>
      </c>
      <c r="B1431" s="2" t="s">
        <v>331</v>
      </c>
      <c r="C1431" s="2" t="s">
        <v>268</v>
      </c>
      <c r="D1431" s="2" t="s">
        <v>269</v>
      </c>
      <c r="E1431" s="3">
        <v>24</v>
      </c>
      <c r="F1431" s="3">
        <v>19</v>
      </c>
      <c r="G1431" s="2" t="s">
        <v>842</v>
      </c>
      <c r="H1431" s="2" t="s">
        <v>819</v>
      </c>
      <c r="I1431" s="2" t="s">
        <v>18504</v>
      </c>
      <c r="J1431" s="2" t="s">
        <v>2892</v>
      </c>
    </row>
    <row r="1432" spans="1:10" ht="15" customHeight="1">
      <c r="A1432" s="2" t="s">
        <v>24</v>
      </c>
      <c r="B1432" s="2" t="s">
        <v>25</v>
      </c>
      <c r="C1432" s="2" t="s">
        <v>41</v>
      </c>
      <c r="D1432" s="2" t="s">
        <v>42</v>
      </c>
      <c r="E1432" s="3">
        <v>1</v>
      </c>
      <c r="F1432" s="3">
        <v>2</v>
      </c>
      <c r="G1432" s="2" t="s">
        <v>504</v>
      </c>
      <c r="H1432" s="2" t="s">
        <v>540</v>
      </c>
      <c r="I1432" s="2" t="s">
        <v>18504</v>
      </c>
      <c r="J1432" s="2" t="s">
        <v>2772</v>
      </c>
    </row>
    <row r="1433" spans="1:10" ht="15" customHeight="1">
      <c r="A1433" s="2" t="s">
        <v>41</v>
      </c>
      <c r="B1433" s="2" t="s">
        <v>42</v>
      </c>
      <c r="C1433" s="2" t="s">
        <v>330</v>
      </c>
      <c r="D1433" s="2" t="s">
        <v>331</v>
      </c>
      <c r="E1433" s="3">
        <v>2</v>
      </c>
      <c r="F1433" s="3">
        <v>24</v>
      </c>
      <c r="G1433" s="2" t="s">
        <v>540</v>
      </c>
      <c r="H1433" s="2" t="s">
        <v>842</v>
      </c>
      <c r="I1433" s="2" t="s">
        <v>18504</v>
      </c>
      <c r="J1433" s="2" t="s">
        <v>2892</v>
      </c>
    </row>
    <row r="1434" spans="1:10" ht="15" customHeight="1">
      <c r="A1434" s="2" t="s">
        <v>41</v>
      </c>
      <c r="B1434" s="2" t="s">
        <v>42</v>
      </c>
      <c r="C1434" s="2" t="s">
        <v>56</v>
      </c>
      <c r="D1434" s="2" t="s">
        <v>57</v>
      </c>
      <c r="E1434" s="3">
        <v>2</v>
      </c>
      <c r="F1434" s="3">
        <v>3</v>
      </c>
      <c r="G1434" s="2" t="s">
        <v>540</v>
      </c>
      <c r="H1434" s="2" t="s">
        <v>556</v>
      </c>
      <c r="I1434" s="2" t="s">
        <v>18504</v>
      </c>
      <c r="J1434" s="2" t="s">
        <v>2901</v>
      </c>
    </row>
    <row r="1435" spans="1:10" ht="15" customHeight="1">
      <c r="A1435" s="2" t="s">
        <v>41</v>
      </c>
      <c r="B1435" s="2" t="s">
        <v>42</v>
      </c>
      <c r="C1435" s="2" t="s">
        <v>136</v>
      </c>
      <c r="D1435" s="2" t="s">
        <v>137</v>
      </c>
      <c r="E1435" s="3">
        <v>2</v>
      </c>
      <c r="F1435" s="3">
        <v>9</v>
      </c>
      <c r="G1435" s="2" t="s">
        <v>540</v>
      </c>
      <c r="H1435" s="2" t="s">
        <v>659</v>
      </c>
      <c r="I1435" s="2" t="s">
        <v>18504</v>
      </c>
      <c r="J1435" s="2" t="s">
        <v>2901</v>
      </c>
    </row>
    <row r="1436" spans="1:10" ht="15" customHeight="1">
      <c r="A1436" s="2" t="s">
        <v>342</v>
      </c>
      <c r="B1436" s="2" t="s">
        <v>343</v>
      </c>
      <c r="C1436" s="2" t="s">
        <v>41</v>
      </c>
      <c r="D1436" s="2" t="s">
        <v>42</v>
      </c>
      <c r="E1436" s="3">
        <v>25</v>
      </c>
      <c r="F1436" s="3">
        <v>2</v>
      </c>
      <c r="G1436" s="2" t="s">
        <v>859</v>
      </c>
      <c r="H1436" s="2" t="s">
        <v>540</v>
      </c>
      <c r="I1436" s="2" t="s">
        <v>18504</v>
      </c>
      <c r="J1436" s="2" t="s">
        <v>2868</v>
      </c>
    </row>
    <row r="1437" spans="1:10" ht="15" customHeight="1">
      <c r="A1437" s="2" t="s">
        <v>342</v>
      </c>
      <c r="B1437" s="2" t="s">
        <v>343</v>
      </c>
      <c r="C1437" s="2" t="s">
        <v>56</v>
      </c>
      <c r="D1437" s="2" t="s">
        <v>57</v>
      </c>
      <c r="E1437" s="3">
        <v>25</v>
      </c>
      <c r="F1437" s="3">
        <v>3</v>
      </c>
      <c r="G1437" s="2" t="s">
        <v>859</v>
      </c>
      <c r="H1437" s="2" t="s">
        <v>556</v>
      </c>
      <c r="I1437" s="2" t="s">
        <v>18504</v>
      </c>
      <c r="J1437" s="2" t="s">
        <v>2868</v>
      </c>
    </row>
    <row r="1438" spans="1:10" ht="15" customHeight="1">
      <c r="A1438" s="2" t="s">
        <v>41</v>
      </c>
      <c r="B1438" s="2" t="s">
        <v>42</v>
      </c>
      <c r="C1438" s="2" t="s">
        <v>192</v>
      </c>
      <c r="D1438" s="2" t="s">
        <v>193</v>
      </c>
      <c r="E1438" s="3">
        <v>2</v>
      </c>
      <c r="F1438" s="3">
        <v>13</v>
      </c>
      <c r="G1438" s="2" t="s">
        <v>540</v>
      </c>
      <c r="H1438" s="2" t="s">
        <v>731</v>
      </c>
      <c r="I1438" s="2" t="s">
        <v>18504</v>
      </c>
      <c r="J1438" s="2" t="s">
        <v>2901</v>
      </c>
    </row>
    <row r="1439" spans="1:10" ht="15" customHeight="1">
      <c r="A1439" s="2" t="s">
        <v>228</v>
      </c>
      <c r="B1439" s="2" t="s">
        <v>229</v>
      </c>
      <c r="C1439" s="2" t="s">
        <v>268</v>
      </c>
      <c r="D1439" s="2" t="s">
        <v>269</v>
      </c>
      <c r="E1439" s="3">
        <v>16</v>
      </c>
      <c r="F1439" s="3">
        <v>19</v>
      </c>
      <c r="G1439" s="2" t="s">
        <v>759</v>
      </c>
      <c r="H1439" s="2" t="s">
        <v>819</v>
      </c>
      <c r="I1439" s="2" t="s">
        <v>18504</v>
      </c>
      <c r="J1439" s="2" t="s">
        <v>2868</v>
      </c>
    </row>
    <row r="1440" spans="1:10" ht="15" customHeight="1">
      <c r="A1440" s="2" t="s">
        <v>228</v>
      </c>
      <c r="B1440" s="2" t="s">
        <v>229</v>
      </c>
      <c r="C1440" s="2" t="s">
        <v>24</v>
      </c>
      <c r="D1440" s="2" t="s">
        <v>25</v>
      </c>
      <c r="E1440" s="3">
        <v>16</v>
      </c>
      <c r="F1440" s="3">
        <v>1</v>
      </c>
      <c r="G1440" s="2" t="s">
        <v>759</v>
      </c>
      <c r="H1440" s="2" t="s">
        <v>504</v>
      </c>
      <c r="I1440" s="2" t="s">
        <v>18504</v>
      </c>
      <c r="J1440" s="2" t="s">
        <v>2809</v>
      </c>
    </row>
    <row r="1441" spans="1:10" ht="15" customHeight="1">
      <c r="A1441" s="2" t="s">
        <v>228</v>
      </c>
      <c r="B1441" s="2" t="s">
        <v>229</v>
      </c>
      <c r="C1441" s="2" t="s">
        <v>281</v>
      </c>
      <c r="D1441" s="2" t="s">
        <v>282</v>
      </c>
      <c r="E1441" s="3">
        <v>16</v>
      </c>
      <c r="F1441" s="3">
        <v>20</v>
      </c>
      <c r="G1441" s="2" t="s">
        <v>759</v>
      </c>
      <c r="H1441" s="2" t="s">
        <v>826</v>
      </c>
      <c r="I1441" s="2" t="s">
        <v>18504</v>
      </c>
      <c r="J1441" s="2" t="s">
        <v>2868</v>
      </c>
    </row>
    <row r="1442" spans="1:10" ht="15" customHeight="1">
      <c r="A1442" s="2" t="s">
        <v>228</v>
      </c>
      <c r="B1442" s="2" t="s">
        <v>229</v>
      </c>
      <c r="C1442" s="2" t="s">
        <v>316</v>
      </c>
      <c r="D1442" s="2" t="s">
        <v>317</v>
      </c>
      <c r="E1442" s="3">
        <v>16</v>
      </c>
      <c r="F1442" s="3">
        <v>23</v>
      </c>
      <c r="G1442" s="2" t="s">
        <v>759</v>
      </c>
      <c r="H1442" s="2" t="s">
        <v>839</v>
      </c>
      <c r="I1442" s="2" t="s">
        <v>18504</v>
      </c>
      <c r="J1442" s="2" t="s">
        <v>2868</v>
      </c>
    </row>
    <row r="1443" spans="1:10" ht="15" customHeight="1">
      <c r="A1443" s="2" t="s">
        <v>228</v>
      </c>
      <c r="B1443" s="2" t="s">
        <v>229</v>
      </c>
      <c r="C1443" s="2" t="s">
        <v>268</v>
      </c>
      <c r="D1443" s="2" t="s">
        <v>269</v>
      </c>
      <c r="E1443" s="3">
        <v>16</v>
      </c>
      <c r="F1443" s="3">
        <v>19</v>
      </c>
      <c r="G1443" s="2" t="s">
        <v>759</v>
      </c>
      <c r="H1443" s="2" t="s">
        <v>819</v>
      </c>
      <c r="I1443" s="2" t="s">
        <v>18504</v>
      </c>
      <c r="J1443" s="2" t="s">
        <v>2892</v>
      </c>
    </row>
    <row r="1444" spans="1:10" ht="15" customHeight="1">
      <c r="A1444" s="2" t="s">
        <v>228</v>
      </c>
      <c r="B1444" s="2" t="s">
        <v>229</v>
      </c>
      <c r="C1444" s="2" t="s">
        <v>112</v>
      </c>
      <c r="D1444" s="2" t="s">
        <v>113</v>
      </c>
      <c r="E1444" s="3">
        <v>16</v>
      </c>
      <c r="F1444" s="3">
        <v>7</v>
      </c>
      <c r="G1444" s="2" t="s">
        <v>759</v>
      </c>
      <c r="H1444" s="2" t="s">
        <v>604</v>
      </c>
      <c r="I1444" s="2" t="s">
        <v>18504</v>
      </c>
      <c r="J1444" s="2" t="s">
        <v>2892</v>
      </c>
    </row>
    <row r="1445" spans="1:10" ht="15" customHeight="1">
      <c r="A1445" s="2" t="s">
        <v>228</v>
      </c>
      <c r="B1445" s="2" t="s">
        <v>229</v>
      </c>
      <c r="C1445" s="2" t="s">
        <v>41</v>
      </c>
      <c r="D1445" s="2" t="s">
        <v>42</v>
      </c>
      <c r="E1445" s="3">
        <v>16</v>
      </c>
      <c r="F1445" s="3">
        <v>2</v>
      </c>
      <c r="G1445" s="2" t="s">
        <v>759</v>
      </c>
      <c r="H1445" s="2" t="s">
        <v>540</v>
      </c>
      <c r="I1445" s="2" t="s">
        <v>18504</v>
      </c>
      <c r="J1445" s="2" t="s">
        <v>2892</v>
      </c>
    </row>
    <row r="1446" spans="1:10" ht="15" customHeight="1">
      <c r="A1446" s="2" t="s">
        <v>228</v>
      </c>
      <c r="B1446" s="2" t="s">
        <v>229</v>
      </c>
      <c r="C1446" s="2" t="s">
        <v>441</v>
      </c>
      <c r="D1446" s="2" t="s">
        <v>442</v>
      </c>
      <c r="E1446" s="3">
        <v>16</v>
      </c>
      <c r="F1446" s="3">
        <v>34</v>
      </c>
      <c r="G1446" s="2" t="s">
        <v>759</v>
      </c>
      <c r="H1446" s="2" t="s">
        <v>949</v>
      </c>
      <c r="I1446" s="2" t="s">
        <v>18504</v>
      </c>
      <c r="J1446" s="2" t="s">
        <v>2887</v>
      </c>
    </row>
    <row r="1447" spans="1:10" ht="15" customHeight="1">
      <c r="A1447" s="2" t="s">
        <v>228</v>
      </c>
      <c r="B1447" s="2" t="s">
        <v>229</v>
      </c>
      <c r="C1447" s="2" t="s">
        <v>303</v>
      </c>
      <c r="D1447" s="2" t="s">
        <v>304</v>
      </c>
      <c r="E1447" s="3">
        <v>16</v>
      </c>
      <c r="F1447" s="3">
        <v>22</v>
      </c>
      <c r="G1447" s="2" t="s">
        <v>759</v>
      </c>
      <c r="H1447" s="2" t="s">
        <v>835</v>
      </c>
      <c r="I1447" s="2" t="s">
        <v>18504</v>
      </c>
      <c r="J1447" s="2" t="s">
        <v>2887</v>
      </c>
    </row>
    <row r="1448" spans="1:10" ht="15" customHeight="1">
      <c r="A1448" s="2" t="s">
        <v>228</v>
      </c>
      <c r="B1448" s="2" t="s">
        <v>229</v>
      </c>
      <c r="C1448" s="2" t="s">
        <v>294</v>
      </c>
      <c r="D1448" s="2" t="s">
        <v>295</v>
      </c>
      <c r="E1448" s="3">
        <v>16</v>
      </c>
      <c r="F1448" s="3">
        <v>21</v>
      </c>
      <c r="G1448" s="2" t="s">
        <v>759</v>
      </c>
      <c r="H1448" s="2" t="s">
        <v>831</v>
      </c>
      <c r="I1448" s="2" t="s">
        <v>18504</v>
      </c>
      <c r="J1448" s="2" t="s">
        <v>2887</v>
      </c>
    </row>
    <row r="1449" spans="1:10" ht="15" customHeight="1">
      <c r="A1449" s="2" t="s">
        <v>228</v>
      </c>
      <c r="B1449" s="2" t="s">
        <v>229</v>
      </c>
      <c r="C1449" s="2" t="s">
        <v>268</v>
      </c>
      <c r="D1449" s="2" t="s">
        <v>269</v>
      </c>
      <c r="E1449" s="3">
        <v>16</v>
      </c>
      <c r="F1449" s="3">
        <v>19</v>
      </c>
      <c r="G1449" s="2" t="s">
        <v>759</v>
      </c>
      <c r="H1449" s="2" t="s">
        <v>819</v>
      </c>
      <c r="I1449" s="2" t="s">
        <v>18504</v>
      </c>
      <c r="J1449" s="2" t="s">
        <v>2887</v>
      </c>
    </row>
    <row r="1450" spans="1:10" ht="15" customHeight="1">
      <c r="A1450" s="2" t="s">
        <v>228</v>
      </c>
      <c r="B1450" s="2" t="s">
        <v>229</v>
      </c>
      <c r="C1450" s="2" t="s">
        <v>214</v>
      </c>
      <c r="D1450" s="2" t="s">
        <v>215</v>
      </c>
      <c r="E1450" s="3">
        <v>16</v>
      </c>
      <c r="F1450" s="3">
        <v>15</v>
      </c>
      <c r="G1450" s="2" t="s">
        <v>759</v>
      </c>
      <c r="H1450" s="2" t="s">
        <v>751</v>
      </c>
      <c r="I1450" s="2" t="s">
        <v>18504</v>
      </c>
      <c r="J1450" s="2" t="s">
        <v>2887</v>
      </c>
    </row>
    <row r="1451" spans="1:10" ht="15" customHeight="1">
      <c r="A1451" s="2" t="s">
        <v>228</v>
      </c>
      <c r="B1451" s="2" t="s">
        <v>229</v>
      </c>
      <c r="C1451" s="2" t="s">
        <v>203</v>
      </c>
      <c r="D1451" s="2" t="s">
        <v>204</v>
      </c>
      <c r="E1451" s="3">
        <v>16</v>
      </c>
      <c r="F1451" s="3">
        <v>14</v>
      </c>
      <c r="G1451" s="2" t="s">
        <v>759</v>
      </c>
      <c r="H1451" s="2" t="s">
        <v>741</v>
      </c>
      <c r="I1451" s="2" t="s">
        <v>18504</v>
      </c>
      <c r="J1451" s="2" t="s">
        <v>2887</v>
      </c>
    </row>
    <row r="1452" spans="1:10" ht="15" customHeight="1">
      <c r="A1452" s="2" t="s">
        <v>228</v>
      </c>
      <c r="B1452" s="2" t="s">
        <v>229</v>
      </c>
      <c r="C1452" s="2" t="s">
        <v>165</v>
      </c>
      <c r="D1452" s="2" t="s">
        <v>166</v>
      </c>
      <c r="E1452" s="3">
        <v>16</v>
      </c>
      <c r="F1452" s="3">
        <v>11</v>
      </c>
      <c r="G1452" s="2" t="s">
        <v>759</v>
      </c>
      <c r="H1452" s="2" t="s">
        <v>693</v>
      </c>
      <c r="I1452" s="2" t="s">
        <v>18504</v>
      </c>
      <c r="J1452" s="2" t="s">
        <v>2887</v>
      </c>
    </row>
    <row r="1453" spans="1:10" ht="15" customHeight="1">
      <c r="A1453" s="2" t="s">
        <v>228</v>
      </c>
      <c r="B1453" s="2" t="s">
        <v>229</v>
      </c>
      <c r="C1453" s="2" t="s">
        <v>136</v>
      </c>
      <c r="D1453" s="2" t="s">
        <v>137</v>
      </c>
      <c r="E1453" s="3">
        <v>16</v>
      </c>
      <c r="F1453" s="3">
        <v>9</v>
      </c>
      <c r="G1453" s="2" t="s">
        <v>759</v>
      </c>
      <c r="H1453" s="2" t="s">
        <v>659</v>
      </c>
      <c r="I1453" s="2" t="s">
        <v>18504</v>
      </c>
      <c r="J1453" s="2" t="s">
        <v>2887</v>
      </c>
    </row>
    <row r="1454" spans="1:10" ht="15" customHeight="1">
      <c r="A1454" s="2" t="s">
        <v>228</v>
      </c>
      <c r="B1454" s="2" t="s">
        <v>229</v>
      </c>
      <c r="C1454" s="2" t="s">
        <v>123</v>
      </c>
      <c r="D1454" s="2" t="s">
        <v>124</v>
      </c>
      <c r="E1454" s="3">
        <v>16</v>
      </c>
      <c r="F1454" s="3">
        <v>8</v>
      </c>
      <c r="G1454" s="2" t="s">
        <v>759</v>
      </c>
      <c r="H1454" s="2" t="s">
        <v>632</v>
      </c>
      <c r="I1454" s="2" t="s">
        <v>18504</v>
      </c>
      <c r="J1454" s="2" t="s">
        <v>2887</v>
      </c>
    </row>
    <row r="1455" spans="1:10" ht="15" customHeight="1">
      <c r="A1455" s="2" t="s">
        <v>228</v>
      </c>
      <c r="B1455" s="2" t="s">
        <v>229</v>
      </c>
      <c r="C1455" s="2" t="s">
        <v>98</v>
      </c>
      <c r="D1455" s="2" t="s">
        <v>99</v>
      </c>
      <c r="E1455" s="3">
        <v>16</v>
      </c>
      <c r="F1455" s="3">
        <v>6</v>
      </c>
      <c r="G1455" s="2" t="s">
        <v>759</v>
      </c>
      <c r="H1455" s="2" t="s">
        <v>592</v>
      </c>
      <c r="I1455" s="2" t="s">
        <v>18504</v>
      </c>
      <c r="J1455" s="2" t="s">
        <v>2887</v>
      </c>
    </row>
    <row r="1456" spans="1:10" ht="15" customHeight="1">
      <c r="A1456" s="2" t="s">
        <v>228</v>
      </c>
      <c r="B1456" s="2" t="s">
        <v>229</v>
      </c>
      <c r="C1456" s="2" t="s">
        <v>84</v>
      </c>
      <c r="D1456" s="2" t="s">
        <v>85</v>
      </c>
      <c r="E1456" s="3">
        <v>16</v>
      </c>
      <c r="F1456" s="3">
        <v>5</v>
      </c>
      <c r="G1456" s="2" t="s">
        <v>759</v>
      </c>
      <c r="H1456" s="2" t="s">
        <v>580</v>
      </c>
      <c r="I1456" s="2" t="s">
        <v>18504</v>
      </c>
      <c r="J1456" s="2" t="s">
        <v>2887</v>
      </c>
    </row>
    <row r="1457" spans="1:10" ht="15" customHeight="1">
      <c r="A1457" s="2" t="s">
        <v>228</v>
      </c>
      <c r="B1457" s="2" t="s">
        <v>229</v>
      </c>
      <c r="C1457" s="2" t="s">
        <v>70</v>
      </c>
      <c r="D1457" s="2" t="s">
        <v>71</v>
      </c>
      <c r="E1457" s="3">
        <v>16</v>
      </c>
      <c r="F1457" s="3">
        <v>4</v>
      </c>
      <c r="G1457" s="2" t="s">
        <v>759</v>
      </c>
      <c r="H1457" s="2" t="s">
        <v>562</v>
      </c>
      <c r="I1457" s="2" t="s">
        <v>18504</v>
      </c>
      <c r="J1457" s="2" t="s">
        <v>2887</v>
      </c>
    </row>
    <row r="1458" spans="1:10" ht="15" customHeight="1">
      <c r="A1458" s="2" t="s">
        <v>228</v>
      </c>
      <c r="B1458" s="2" t="s">
        <v>229</v>
      </c>
      <c r="C1458" s="2" t="s">
        <v>56</v>
      </c>
      <c r="D1458" s="2" t="s">
        <v>57</v>
      </c>
      <c r="E1458" s="3">
        <v>16</v>
      </c>
      <c r="F1458" s="3">
        <v>3</v>
      </c>
      <c r="G1458" s="2" t="s">
        <v>759</v>
      </c>
      <c r="H1458" s="2" t="s">
        <v>556</v>
      </c>
      <c r="I1458" s="2" t="s">
        <v>18504</v>
      </c>
      <c r="J1458" s="2" t="s">
        <v>2887</v>
      </c>
    </row>
    <row r="1459" spans="1:10" ht="15" customHeight="1">
      <c r="A1459" s="2" t="s">
        <v>228</v>
      </c>
      <c r="B1459" s="2" t="s">
        <v>229</v>
      </c>
      <c r="C1459" s="2" t="s">
        <v>41</v>
      </c>
      <c r="D1459" s="2" t="s">
        <v>42</v>
      </c>
      <c r="E1459" s="3">
        <v>16</v>
      </c>
      <c r="F1459" s="3">
        <v>2</v>
      </c>
      <c r="G1459" s="2" t="s">
        <v>759</v>
      </c>
      <c r="H1459" s="2" t="s">
        <v>540</v>
      </c>
      <c r="I1459" s="2" t="s">
        <v>18504</v>
      </c>
      <c r="J1459" s="2" t="s">
        <v>2887</v>
      </c>
    </row>
    <row r="1460" spans="1:10" ht="15" customHeight="1">
      <c r="A1460" s="2" t="s">
        <v>294</v>
      </c>
      <c r="B1460" s="2" t="s">
        <v>295</v>
      </c>
      <c r="C1460" s="2" t="s">
        <v>419</v>
      </c>
      <c r="D1460" s="2" t="s">
        <v>420</v>
      </c>
      <c r="E1460" s="3">
        <v>21</v>
      </c>
      <c r="F1460" s="3">
        <v>32</v>
      </c>
      <c r="G1460" s="2" t="s">
        <v>831</v>
      </c>
      <c r="H1460" s="2" t="s">
        <v>915</v>
      </c>
      <c r="I1460" s="2" t="s">
        <v>18504</v>
      </c>
      <c r="J1460" s="2" t="s">
        <v>2792</v>
      </c>
    </row>
    <row r="1461" spans="1:10" ht="15" customHeight="1">
      <c r="A1461" s="2" t="s">
        <v>228</v>
      </c>
      <c r="B1461" s="2" t="s">
        <v>229</v>
      </c>
      <c r="C1461" s="2" t="s">
        <v>98</v>
      </c>
      <c r="D1461" s="2" t="s">
        <v>99</v>
      </c>
      <c r="E1461" s="3">
        <v>16</v>
      </c>
      <c r="F1461" s="3">
        <v>6</v>
      </c>
      <c r="G1461" s="2" t="s">
        <v>759</v>
      </c>
      <c r="H1461" s="2" t="s">
        <v>592</v>
      </c>
      <c r="I1461" s="2" t="s">
        <v>18504</v>
      </c>
      <c r="J1461" s="2" t="s">
        <v>3015</v>
      </c>
    </row>
    <row r="1462" spans="1:10" ht="15" customHeight="1">
      <c r="A1462" s="2" t="s">
        <v>228</v>
      </c>
      <c r="B1462" s="2" t="s">
        <v>229</v>
      </c>
      <c r="C1462" s="2" t="s">
        <v>70</v>
      </c>
      <c r="D1462" s="2" t="s">
        <v>71</v>
      </c>
      <c r="E1462" s="3">
        <v>16</v>
      </c>
      <c r="F1462" s="3">
        <v>4</v>
      </c>
      <c r="G1462" s="2" t="s">
        <v>759</v>
      </c>
      <c r="H1462" s="2" t="s">
        <v>562</v>
      </c>
      <c r="I1462" s="2" t="s">
        <v>18504</v>
      </c>
      <c r="J1462" s="2" t="s">
        <v>3015</v>
      </c>
    </row>
    <row r="1463" spans="1:10" ht="15" customHeight="1">
      <c r="A1463" s="2" t="s">
        <v>228</v>
      </c>
      <c r="B1463" s="2" t="s">
        <v>229</v>
      </c>
      <c r="C1463" s="2" t="s">
        <v>56</v>
      </c>
      <c r="D1463" s="2" t="s">
        <v>57</v>
      </c>
      <c r="E1463" s="3">
        <v>16</v>
      </c>
      <c r="F1463" s="3">
        <v>3</v>
      </c>
      <c r="G1463" s="2" t="s">
        <v>759</v>
      </c>
      <c r="H1463" s="2" t="s">
        <v>556</v>
      </c>
      <c r="I1463" s="2" t="s">
        <v>18504</v>
      </c>
      <c r="J1463" s="2" t="s">
        <v>3015</v>
      </c>
    </row>
    <row r="1464" spans="1:10" ht="15" customHeight="1">
      <c r="A1464" s="2" t="s">
        <v>228</v>
      </c>
      <c r="B1464" s="2" t="s">
        <v>229</v>
      </c>
      <c r="C1464" s="2" t="s">
        <v>342</v>
      </c>
      <c r="D1464" s="2" t="s">
        <v>343</v>
      </c>
      <c r="E1464" s="3">
        <v>16</v>
      </c>
      <c r="F1464" s="3">
        <v>25</v>
      </c>
      <c r="G1464" s="2" t="s">
        <v>759</v>
      </c>
      <c r="H1464" s="2" t="s">
        <v>859</v>
      </c>
      <c r="I1464" s="2" t="s">
        <v>18504</v>
      </c>
      <c r="J1464" s="2" t="s">
        <v>2868</v>
      </c>
    </row>
    <row r="1465" spans="1:10" ht="15" customHeight="1">
      <c r="A1465" s="2" t="s">
        <v>228</v>
      </c>
      <c r="B1465" s="2" t="s">
        <v>229</v>
      </c>
      <c r="C1465" s="2" t="s">
        <v>330</v>
      </c>
      <c r="D1465" s="2" t="s">
        <v>331</v>
      </c>
      <c r="E1465" s="3">
        <v>16</v>
      </c>
      <c r="F1465" s="3">
        <v>24</v>
      </c>
      <c r="G1465" s="2" t="s">
        <v>759</v>
      </c>
      <c r="H1465" s="2" t="s">
        <v>842</v>
      </c>
      <c r="I1465" s="2" t="s">
        <v>18504</v>
      </c>
      <c r="J1465" s="2" t="s">
        <v>2868</v>
      </c>
    </row>
    <row r="1466" spans="1:10" ht="15" customHeight="1">
      <c r="A1466" s="2" t="s">
        <v>228</v>
      </c>
      <c r="B1466" s="2" t="s">
        <v>229</v>
      </c>
      <c r="C1466" s="2" t="s">
        <v>303</v>
      </c>
      <c r="D1466" s="2" t="s">
        <v>304</v>
      </c>
      <c r="E1466" s="3">
        <v>16</v>
      </c>
      <c r="F1466" s="3">
        <v>22</v>
      </c>
      <c r="G1466" s="2" t="s">
        <v>759</v>
      </c>
      <c r="H1466" s="2" t="s">
        <v>835</v>
      </c>
      <c r="I1466" s="2" t="s">
        <v>18504</v>
      </c>
      <c r="J1466" s="2" t="s">
        <v>2868</v>
      </c>
    </row>
    <row r="1467" spans="1:10" ht="15" customHeight="1">
      <c r="A1467" s="2" t="s">
        <v>242</v>
      </c>
      <c r="B1467" s="2" t="s">
        <v>243</v>
      </c>
      <c r="C1467" s="2" t="s">
        <v>112</v>
      </c>
      <c r="D1467" s="2" t="s">
        <v>113</v>
      </c>
      <c r="E1467" s="3">
        <v>17</v>
      </c>
      <c r="F1467" s="3">
        <v>7</v>
      </c>
      <c r="G1467" s="2" t="s">
        <v>763</v>
      </c>
      <c r="H1467" s="2" t="s">
        <v>604</v>
      </c>
      <c r="I1467" s="2" t="s">
        <v>18504</v>
      </c>
      <c r="J1467" s="2" t="s">
        <v>2809</v>
      </c>
    </row>
    <row r="1468" spans="1:10" ht="15" customHeight="1">
      <c r="A1468" s="2" t="s">
        <v>242</v>
      </c>
      <c r="B1468" s="2" t="s">
        <v>243</v>
      </c>
      <c r="C1468" s="2" t="s">
        <v>123</v>
      </c>
      <c r="D1468" s="2" t="s">
        <v>124</v>
      </c>
      <c r="E1468" s="3">
        <v>17</v>
      </c>
      <c r="F1468" s="3">
        <v>8</v>
      </c>
      <c r="G1468" s="2" t="s">
        <v>763</v>
      </c>
      <c r="H1468" s="2" t="s">
        <v>632</v>
      </c>
      <c r="I1468" s="2" t="s">
        <v>18504</v>
      </c>
      <c r="J1468" s="2" t="s">
        <v>2809</v>
      </c>
    </row>
    <row r="1469" spans="1:10" ht="15" customHeight="1">
      <c r="A1469" s="2" t="s">
        <v>303</v>
      </c>
      <c r="B1469" s="2" t="s">
        <v>304</v>
      </c>
      <c r="C1469" s="2" t="s">
        <v>281</v>
      </c>
      <c r="D1469" s="2" t="s">
        <v>282</v>
      </c>
      <c r="E1469" s="3">
        <v>22</v>
      </c>
      <c r="F1469" s="3">
        <v>20</v>
      </c>
      <c r="G1469" s="2" t="s">
        <v>835</v>
      </c>
      <c r="H1469" s="2" t="s">
        <v>826</v>
      </c>
      <c r="I1469" s="2" t="s">
        <v>18504</v>
      </c>
      <c r="J1469" s="2" t="s">
        <v>2923</v>
      </c>
    </row>
    <row r="1470" spans="1:10" ht="15" customHeight="1">
      <c r="A1470" s="2" t="s">
        <v>41</v>
      </c>
      <c r="B1470" s="2" t="s">
        <v>42</v>
      </c>
      <c r="C1470" s="2" t="s">
        <v>281</v>
      </c>
      <c r="D1470" s="2" t="s">
        <v>282</v>
      </c>
      <c r="E1470" s="3">
        <v>2</v>
      </c>
      <c r="F1470" s="3">
        <v>20</v>
      </c>
      <c r="G1470" s="2" t="s">
        <v>540</v>
      </c>
      <c r="H1470" s="2" t="s">
        <v>826</v>
      </c>
      <c r="I1470" s="2" t="s">
        <v>18504</v>
      </c>
      <c r="J1470" s="2" t="s">
        <v>2868</v>
      </c>
    </row>
    <row r="1471" spans="1:10" ht="15" customHeight="1">
      <c r="A1471" s="2" t="s">
        <v>41</v>
      </c>
      <c r="B1471" s="2" t="s">
        <v>42</v>
      </c>
      <c r="C1471" s="2" t="s">
        <v>303</v>
      </c>
      <c r="D1471" s="2" t="s">
        <v>304</v>
      </c>
      <c r="E1471" s="3">
        <v>2</v>
      </c>
      <c r="F1471" s="3">
        <v>22</v>
      </c>
      <c r="G1471" s="2" t="s">
        <v>540</v>
      </c>
      <c r="H1471" s="2" t="s">
        <v>835</v>
      </c>
      <c r="I1471" s="2" t="s">
        <v>18504</v>
      </c>
      <c r="J1471" s="2" t="s">
        <v>2868</v>
      </c>
    </row>
    <row r="1472" spans="1:10" ht="15" customHeight="1">
      <c r="A1472" s="2" t="s">
        <v>41</v>
      </c>
      <c r="B1472" s="2" t="s">
        <v>42</v>
      </c>
      <c r="C1472" s="2" t="s">
        <v>316</v>
      </c>
      <c r="D1472" s="2" t="s">
        <v>317</v>
      </c>
      <c r="E1472" s="3">
        <v>2</v>
      </c>
      <c r="F1472" s="3">
        <v>23</v>
      </c>
      <c r="G1472" s="2" t="s">
        <v>540</v>
      </c>
      <c r="H1472" s="2" t="s">
        <v>839</v>
      </c>
      <c r="I1472" s="2" t="s">
        <v>18504</v>
      </c>
      <c r="J1472" s="2" t="s">
        <v>2868</v>
      </c>
    </row>
    <row r="1473" spans="1:10" ht="15" customHeight="1">
      <c r="A1473" s="2" t="s">
        <v>41</v>
      </c>
      <c r="B1473" s="2" t="s">
        <v>42</v>
      </c>
      <c r="C1473" s="2" t="s">
        <v>330</v>
      </c>
      <c r="D1473" s="2" t="s">
        <v>331</v>
      </c>
      <c r="E1473" s="3">
        <v>2</v>
      </c>
      <c r="F1473" s="3">
        <v>24</v>
      </c>
      <c r="G1473" s="2" t="s">
        <v>540</v>
      </c>
      <c r="H1473" s="2" t="s">
        <v>842</v>
      </c>
      <c r="I1473" s="2" t="s">
        <v>18504</v>
      </c>
      <c r="J1473" s="2" t="s">
        <v>2868</v>
      </c>
    </row>
    <row r="1474" spans="1:10" ht="15" customHeight="1">
      <c r="A1474" s="2" t="s">
        <v>41</v>
      </c>
      <c r="B1474" s="2" t="s">
        <v>42</v>
      </c>
      <c r="C1474" s="2" t="s">
        <v>342</v>
      </c>
      <c r="D1474" s="2" t="s">
        <v>343</v>
      </c>
      <c r="E1474" s="3">
        <v>2</v>
      </c>
      <c r="F1474" s="3">
        <v>25</v>
      </c>
      <c r="G1474" s="2" t="s">
        <v>540</v>
      </c>
      <c r="H1474" s="2" t="s">
        <v>859</v>
      </c>
      <c r="I1474" s="2" t="s">
        <v>18504</v>
      </c>
      <c r="J1474" s="2" t="s">
        <v>2868</v>
      </c>
    </row>
    <row r="1475" spans="1:10" ht="15" customHeight="1">
      <c r="A1475" s="2" t="s">
        <v>41</v>
      </c>
      <c r="B1475" s="2" t="s">
        <v>42</v>
      </c>
      <c r="C1475" s="2" t="s">
        <v>24</v>
      </c>
      <c r="D1475" s="2" t="s">
        <v>25</v>
      </c>
      <c r="E1475" s="3">
        <v>2</v>
      </c>
      <c r="F1475" s="3">
        <v>1</v>
      </c>
      <c r="G1475" s="2" t="s">
        <v>540</v>
      </c>
      <c r="H1475" s="2" t="s">
        <v>504</v>
      </c>
      <c r="I1475" s="2" t="s">
        <v>18504</v>
      </c>
      <c r="J1475" s="2" t="s">
        <v>2772</v>
      </c>
    </row>
    <row r="1476" spans="1:10" ht="15" customHeight="1">
      <c r="A1476" s="2" t="s">
        <v>41</v>
      </c>
      <c r="B1476" s="2" t="s">
        <v>42</v>
      </c>
      <c r="C1476" s="2" t="s">
        <v>56</v>
      </c>
      <c r="D1476" s="2" t="s">
        <v>57</v>
      </c>
      <c r="E1476" s="3">
        <v>2</v>
      </c>
      <c r="F1476" s="3">
        <v>3</v>
      </c>
      <c r="G1476" s="2" t="s">
        <v>540</v>
      </c>
      <c r="H1476" s="2" t="s">
        <v>556</v>
      </c>
      <c r="I1476" s="2" t="s">
        <v>18504</v>
      </c>
      <c r="J1476" s="2" t="s">
        <v>2772</v>
      </c>
    </row>
    <row r="1477" spans="1:10" ht="15" customHeight="1">
      <c r="A1477" s="2" t="s">
        <v>41</v>
      </c>
      <c r="B1477" s="2" t="s">
        <v>42</v>
      </c>
      <c r="C1477" s="2" t="s">
        <v>136</v>
      </c>
      <c r="D1477" s="2" t="s">
        <v>137</v>
      </c>
      <c r="E1477" s="3">
        <v>2</v>
      </c>
      <c r="F1477" s="3">
        <v>9</v>
      </c>
      <c r="G1477" s="2" t="s">
        <v>540</v>
      </c>
      <c r="H1477" s="2" t="s">
        <v>659</v>
      </c>
      <c r="I1477" s="2" t="s">
        <v>18504</v>
      </c>
      <c r="J1477" s="2" t="s">
        <v>2772</v>
      </c>
    </row>
    <row r="1478" spans="1:10" ht="15" customHeight="1">
      <c r="A1478" s="2" t="s">
        <v>41</v>
      </c>
      <c r="B1478" s="2" t="s">
        <v>42</v>
      </c>
      <c r="C1478" s="2" t="s">
        <v>214</v>
      </c>
      <c r="D1478" s="2" t="s">
        <v>215</v>
      </c>
      <c r="E1478" s="3">
        <v>2</v>
      </c>
      <c r="F1478" s="3">
        <v>15</v>
      </c>
      <c r="G1478" s="2" t="s">
        <v>540</v>
      </c>
      <c r="H1478" s="2" t="s">
        <v>751</v>
      </c>
      <c r="I1478" s="2" t="s">
        <v>18504</v>
      </c>
      <c r="J1478" s="2" t="s">
        <v>2772</v>
      </c>
    </row>
    <row r="1479" spans="1:10" ht="15" customHeight="1">
      <c r="A1479" s="2" t="s">
        <v>41</v>
      </c>
      <c r="B1479" s="2" t="s">
        <v>42</v>
      </c>
      <c r="C1479" s="2" t="s">
        <v>56</v>
      </c>
      <c r="D1479" s="2" t="s">
        <v>57</v>
      </c>
      <c r="E1479" s="3">
        <v>2</v>
      </c>
      <c r="F1479" s="3">
        <v>3</v>
      </c>
      <c r="G1479" s="2" t="s">
        <v>540</v>
      </c>
      <c r="H1479" s="2" t="s">
        <v>556</v>
      </c>
      <c r="I1479" s="2" t="s">
        <v>18504</v>
      </c>
      <c r="J1479" s="2" t="s">
        <v>2887</v>
      </c>
    </row>
    <row r="1480" spans="1:10" ht="15" customHeight="1">
      <c r="A1480" s="2" t="s">
        <v>41</v>
      </c>
      <c r="B1480" s="2" t="s">
        <v>42</v>
      </c>
      <c r="C1480" s="2" t="s">
        <v>70</v>
      </c>
      <c r="D1480" s="2" t="s">
        <v>71</v>
      </c>
      <c r="E1480" s="3">
        <v>2</v>
      </c>
      <c r="F1480" s="3">
        <v>4</v>
      </c>
      <c r="G1480" s="2" t="s">
        <v>540</v>
      </c>
      <c r="H1480" s="2" t="s">
        <v>562</v>
      </c>
      <c r="I1480" s="2" t="s">
        <v>18504</v>
      </c>
      <c r="J1480" s="2" t="s">
        <v>2887</v>
      </c>
    </row>
    <row r="1481" spans="1:10" ht="15" customHeight="1">
      <c r="A1481" s="2" t="s">
        <v>41</v>
      </c>
      <c r="B1481" s="2" t="s">
        <v>42</v>
      </c>
      <c r="C1481" s="2" t="s">
        <v>84</v>
      </c>
      <c r="D1481" s="2" t="s">
        <v>85</v>
      </c>
      <c r="E1481" s="3">
        <v>2</v>
      </c>
      <c r="F1481" s="3">
        <v>5</v>
      </c>
      <c r="G1481" s="2" t="s">
        <v>540</v>
      </c>
      <c r="H1481" s="2" t="s">
        <v>580</v>
      </c>
      <c r="I1481" s="2" t="s">
        <v>18504</v>
      </c>
      <c r="J1481" s="2" t="s">
        <v>2887</v>
      </c>
    </row>
    <row r="1482" spans="1:10" ht="15" customHeight="1">
      <c r="A1482" s="2" t="s">
        <v>41</v>
      </c>
      <c r="B1482" s="2" t="s">
        <v>42</v>
      </c>
      <c r="C1482" s="2" t="s">
        <v>98</v>
      </c>
      <c r="D1482" s="2" t="s">
        <v>99</v>
      </c>
      <c r="E1482" s="3">
        <v>2</v>
      </c>
      <c r="F1482" s="3">
        <v>6</v>
      </c>
      <c r="G1482" s="2" t="s">
        <v>540</v>
      </c>
      <c r="H1482" s="2" t="s">
        <v>592</v>
      </c>
      <c r="I1482" s="2" t="s">
        <v>18504</v>
      </c>
      <c r="J1482" s="2" t="s">
        <v>2887</v>
      </c>
    </row>
    <row r="1483" spans="1:10" ht="15" customHeight="1">
      <c r="A1483" s="2" t="s">
        <v>41</v>
      </c>
      <c r="B1483" s="2" t="s">
        <v>42</v>
      </c>
      <c r="C1483" s="2" t="s">
        <v>123</v>
      </c>
      <c r="D1483" s="2" t="s">
        <v>124</v>
      </c>
      <c r="E1483" s="3">
        <v>2</v>
      </c>
      <c r="F1483" s="3">
        <v>8</v>
      </c>
      <c r="G1483" s="2" t="s">
        <v>540</v>
      </c>
      <c r="H1483" s="2" t="s">
        <v>632</v>
      </c>
      <c r="I1483" s="2" t="s">
        <v>18504</v>
      </c>
      <c r="J1483" s="2" t="s">
        <v>2887</v>
      </c>
    </row>
    <row r="1484" spans="1:10" ht="15" customHeight="1">
      <c r="A1484" s="2" t="s">
        <v>41</v>
      </c>
      <c r="B1484" s="2" t="s">
        <v>42</v>
      </c>
      <c r="C1484" s="2" t="s">
        <v>136</v>
      </c>
      <c r="D1484" s="2" t="s">
        <v>137</v>
      </c>
      <c r="E1484" s="3">
        <v>2</v>
      </c>
      <c r="F1484" s="3">
        <v>9</v>
      </c>
      <c r="G1484" s="2" t="s">
        <v>540</v>
      </c>
      <c r="H1484" s="2" t="s">
        <v>659</v>
      </c>
      <c r="I1484" s="2" t="s">
        <v>18504</v>
      </c>
      <c r="J1484" s="2" t="s">
        <v>2887</v>
      </c>
    </row>
    <row r="1485" spans="1:10" ht="15" customHeight="1">
      <c r="A1485" s="2" t="s">
        <v>254</v>
      </c>
      <c r="B1485" s="2" t="s">
        <v>255</v>
      </c>
      <c r="C1485" s="2" t="s">
        <v>466</v>
      </c>
      <c r="D1485" s="2" t="s">
        <v>467</v>
      </c>
      <c r="E1485" s="3">
        <v>18</v>
      </c>
      <c r="F1485" s="3">
        <v>36</v>
      </c>
      <c r="G1485" s="2" t="s">
        <v>800</v>
      </c>
      <c r="H1485" s="2" t="s">
        <v>1178</v>
      </c>
      <c r="I1485" s="2" t="s">
        <v>18504</v>
      </c>
      <c r="J1485" s="2" t="s">
        <v>2843</v>
      </c>
    </row>
    <row r="1486" spans="1:10" ht="15" customHeight="1">
      <c r="A1486" s="2" t="s">
        <v>254</v>
      </c>
      <c r="B1486" s="2" t="s">
        <v>255</v>
      </c>
      <c r="C1486" s="2" t="s">
        <v>351</v>
      </c>
      <c r="D1486" s="2" t="s">
        <v>352</v>
      </c>
      <c r="E1486" s="3">
        <v>18</v>
      </c>
      <c r="F1486" s="3">
        <v>26</v>
      </c>
      <c r="G1486" s="2" t="s">
        <v>800</v>
      </c>
      <c r="H1486" s="2" t="s">
        <v>861</v>
      </c>
      <c r="I1486" s="2" t="s">
        <v>18504</v>
      </c>
      <c r="J1486" s="2" t="s">
        <v>2843</v>
      </c>
    </row>
    <row r="1487" spans="1:10" ht="15" customHeight="1">
      <c r="A1487" s="2" t="s">
        <v>254</v>
      </c>
      <c r="B1487" s="2" t="s">
        <v>255</v>
      </c>
      <c r="C1487" s="2" t="s">
        <v>316</v>
      </c>
      <c r="D1487" s="2" t="s">
        <v>317</v>
      </c>
      <c r="E1487" s="3">
        <v>18</v>
      </c>
      <c r="F1487" s="3">
        <v>23</v>
      </c>
      <c r="G1487" s="2" t="s">
        <v>800</v>
      </c>
      <c r="H1487" s="2" t="s">
        <v>839</v>
      </c>
      <c r="I1487" s="2" t="s">
        <v>18504</v>
      </c>
      <c r="J1487" s="2" t="s">
        <v>2843</v>
      </c>
    </row>
    <row r="1488" spans="1:10" ht="15" customHeight="1">
      <c r="A1488" s="2" t="s">
        <v>254</v>
      </c>
      <c r="B1488" s="2" t="s">
        <v>255</v>
      </c>
      <c r="C1488" s="2" t="s">
        <v>176</v>
      </c>
      <c r="D1488" s="2" t="s">
        <v>177</v>
      </c>
      <c r="E1488" s="3">
        <v>18</v>
      </c>
      <c r="F1488" s="3">
        <v>12</v>
      </c>
      <c r="G1488" s="2" t="s">
        <v>800</v>
      </c>
      <c r="H1488" s="2" t="s">
        <v>706</v>
      </c>
      <c r="I1488" s="2" t="s">
        <v>18504</v>
      </c>
      <c r="J1488" s="2" t="s">
        <v>2843</v>
      </c>
    </row>
    <row r="1489" spans="1:10" ht="15" customHeight="1">
      <c r="A1489" s="2" t="s">
        <v>254</v>
      </c>
      <c r="B1489" s="2" t="s">
        <v>255</v>
      </c>
      <c r="C1489" s="2" t="s">
        <v>165</v>
      </c>
      <c r="D1489" s="2" t="s">
        <v>166</v>
      </c>
      <c r="E1489" s="3">
        <v>18</v>
      </c>
      <c r="F1489" s="3">
        <v>11</v>
      </c>
      <c r="G1489" s="2" t="s">
        <v>800</v>
      </c>
      <c r="H1489" s="2" t="s">
        <v>693</v>
      </c>
      <c r="I1489" s="2" t="s">
        <v>18504</v>
      </c>
      <c r="J1489" s="2" t="s">
        <v>2843</v>
      </c>
    </row>
    <row r="1490" spans="1:10" ht="15" customHeight="1">
      <c r="A1490" s="2" t="s">
        <v>254</v>
      </c>
      <c r="B1490" s="2" t="s">
        <v>255</v>
      </c>
      <c r="C1490" s="2" t="s">
        <v>151</v>
      </c>
      <c r="D1490" s="2" t="s">
        <v>152</v>
      </c>
      <c r="E1490" s="3">
        <v>18</v>
      </c>
      <c r="F1490" s="3">
        <v>10</v>
      </c>
      <c r="G1490" s="2" t="s">
        <v>800</v>
      </c>
      <c r="H1490" s="2" t="s">
        <v>683</v>
      </c>
      <c r="I1490" s="2" t="s">
        <v>18504</v>
      </c>
      <c r="J1490" s="2" t="s">
        <v>2843</v>
      </c>
    </row>
    <row r="1491" spans="1:10" ht="15" customHeight="1">
      <c r="A1491" s="2" t="s">
        <v>254</v>
      </c>
      <c r="B1491" s="2" t="s">
        <v>255</v>
      </c>
      <c r="C1491" s="2" t="s">
        <v>136</v>
      </c>
      <c r="D1491" s="2" t="s">
        <v>137</v>
      </c>
      <c r="E1491" s="3">
        <v>18</v>
      </c>
      <c r="F1491" s="3">
        <v>9</v>
      </c>
      <c r="G1491" s="2" t="s">
        <v>800</v>
      </c>
      <c r="H1491" s="2" t="s">
        <v>659</v>
      </c>
      <c r="I1491" s="2" t="s">
        <v>18504</v>
      </c>
      <c r="J1491" s="2" t="s">
        <v>2843</v>
      </c>
    </row>
    <row r="1492" spans="1:10" ht="15" customHeight="1">
      <c r="A1492" s="2" t="s">
        <v>254</v>
      </c>
      <c r="B1492" s="2" t="s">
        <v>255</v>
      </c>
      <c r="C1492" s="2" t="s">
        <v>123</v>
      </c>
      <c r="D1492" s="2" t="s">
        <v>124</v>
      </c>
      <c r="E1492" s="3">
        <v>18</v>
      </c>
      <c r="F1492" s="3">
        <v>8</v>
      </c>
      <c r="G1492" s="2" t="s">
        <v>800</v>
      </c>
      <c r="H1492" s="2" t="s">
        <v>632</v>
      </c>
      <c r="I1492" s="2" t="s">
        <v>18504</v>
      </c>
      <c r="J1492" s="2" t="s">
        <v>2843</v>
      </c>
    </row>
    <row r="1493" spans="1:10" ht="15" customHeight="1">
      <c r="A1493" s="2" t="s">
        <v>41</v>
      </c>
      <c r="B1493" s="2" t="s">
        <v>42</v>
      </c>
      <c r="C1493" s="2" t="s">
        <v>268</v>
      </c>
      <c r="D1493" s="2" t="s">
        <v>269</v>
      </c>
      <c r="E1493" s="3">
        <v>2</v>
      </c>
      <c r="F1493" s="3">
        <v>19</v>
      </c>
      <c r="G1493" s="2" t="s">
        <v>540</v>
      </c>
      <c r="H1493" s="2" t="s">
        <v>819</v>
      </c>
      <c r="I1493" s="2" t="s">
        <v>18504</v>
      </c>
      <c r="J1493" s="2" t="s">
        <v>2868</v>
      </c>
    </row>
    <row r="1494" spans="1:10" ht="15" customHeight="1">
      <c r="A1494" s="2" t="s">
        <v>254</v>
      </c>
      <c r="B1494" s="2" t="s">
        <v>255</v>
      </c>
      <c r="C1494" s="2" t="s">
        <v>112</v>
      </c>
      <c r="D1494" s="2" t="s">
        <v>113</v>
      </c>
      <c r="E1494" s="3">
        <v>18</v>
      </c>
      <c r="F1494" s="3">
        <v>7</v>
      </c>
      <c r="G1494" s="2" t="s">
        <v>800</v>
      </c>
      <c r="H1494" s="2" t="s">
        <v>604</v>
      </c>
      <c r="I1494" s="2" t="s">
        <v>18504</v>
      </c>
      <c r="J1494" s="2" t="s">
        <v>2843</v>
      </c>
    </row>
    <row r="1495" spans="1:10" ht="15" customHeight="1">
      <c r="A1495" s="2" t="s">
        <v>41</v>
      </c>
      <c r="B1495" s="2" t="s">
        <v>42</v>
      </c>
      <c r="C1495" s="2" t="s">
        <v>228</v>
      </c>
      <c r="D1495" s="2" t="s">
        <v>229</v>
      </c>
      <c r="E1495" s="3">
        <v>2</v>
      </c>
      <c r="F1495" s="3">
        <v>16</v>
      </c>
      <c r="G1495" s="2" t="s">
        <v>540</v>
      </c>
      <c r="H1495" s="2" t="s">
        <v>759</v>
      </c>
      <c r="I1495" s="2" t="s">
        <v>18504</v>
      </c>
      <c r="J1495" s="2" t="s">
        <v>2868</v>
      </c>
    </row>
    <row r="1496" spans="1:10" ht="15" customHeight="1">
      <c r="A1496" s="2" t="s">
        <v>41</v>
      </c>
      <c r="B1496" s="2" t="s">
        <v>42</v>
      </c>
      <c r="C1496" s="2" t="s">
        <v>203</v>
      </c>
      <c r="D1496" s="2" t="s">
        <v>204</v>
      </c>
      <c r="E1496" s="3">
        <v>2</v>
      </c>
      <c r="F1496" s="3">
        <v>14</v>
      </c>
      <c r="G1496" s="2" t="s">
        <v>540</v>
      </c>
      <c r="H1496" s="2" t="s">
        <v>741</v>
      </c>
      <c r="I1496" s="2" t="s">
        <v>18504</v>
      </c>
      <c r="J1496" s="2" t="s">
        <v>2868</v>
      </c>
    </row>
    <row r="1497" spans="1:10" ht="15" customHeight="1">
      <c r="A1497" s="2" t="s">
        <v>303</v>
      </c>
      <c r="B1497" s="2" t="s">
        <v>304</v>
      </c>
      <c r="C1497" s="2" t="s">
        <v>176</v>
      </c>
      <c r="D1497" s="2" t="s">
        <v>177</v>
      </c>
      <c r="E1497" s="3">
        <v>22</v>
      </c>
      <c r="F1497" s="3">
        <v>12</v>
      </c>
      <c r="G1497" s="2" t="s">
        <v>835</v>
      </c>
      <c r="H1497" s="2" t="s">
        <v>706</v>
      </c>
      <c r="I1497" s="2" t="s">
        <v>18504</v>
      </c>
      <c r="J1497" s="2" t="s">
        <v>2792</v>
      </c>
    </row>
    <row r="1498" spans="1:10" ht="15" customHeight="1">
      <c r="A1498" s="2" t="s">
        <v>303</v>
      </c>
      <c r="B1498" s="2" t="s">
        <v>304</v>
      </c>
      <c r="C1498" s="2" t="s">
        <v>192</v>
      </c>
      <c r="D1498" s="2" t="s">
        <v>193</v>
      </c>
      <c r="E1498" s="3">
        <v>22</v>
      </c>
      <c r="F1498" s="3">
        <v>13</v>
      </c>
      <c r="G1498" s="2" t="s">
        <v>835</v>
      </c>
      <c r="H1498" s="2" t="s">
        <v>731</v>
      </c>
      <c r="I1498" s="2" t="s">
        <v>18504</v>
      </c>
      <c r="J1498" s="2" t="s">
        <v>2792</v>
      </c>
    </row>
    <row r="1499" spans="1:10" ht="15" customHeight="1">
      <c r="A1499" s="2" t="s">
        <v>303</v>
      </c>
      <c r="B1499" s="2" t="s">
        <v>304</v>
      </c>
      <c r="C1499" s="2" t="s">
        <v>203</v>
      </c>
      <c r="D1499" s="2" t="s">
        <v>204</v>
      </c>
      <c r="E1499" s="3">
        <v>22</v>
      </c>
      <c r="F1499" s="3">
        <v>14</v>
      </c>
      <c r="G1499" s="2" t="s">
        <v>835</v>
      </c>
      <c r="H1499" s="2" t="s">
        <v>741</v>
      </c>
      <c r="I1499" s="2" t="s">
        <v>18504</v>
      </c>
      <c r="J1499" s="2" t="s">
        <v>2792</v>
      </c>
    </row>
    <row r="1500" spans="1:10" ht="15" customHeight="1">
      <c r="A1500" s="2" t="s">
        <v>303</v>
      </c>
      <c r="B1500" s="2" t="s">
        <v>304</v>
      </c>
      <c r="C1500" s="2" t="s">
        <v>214</v>
      </c>
      <c r="D1500" s="2" t="s">
        <v>215</v>
      </c>
      <c r="E1500" s="3">
        <v>22</v>
      </c>
      <c r="F1500" s="3">
        <v>15</v>
      </c>
      <c r="G1500" s="2" t="s">
        <v>835</v>
      </c>
      <c r="H1500" s="2" t="s">
        <v>751</v>
      </c>
      <c r="I1500" s="2" t="s">
        <v>18504</v>
      </c>
      <c r="J1500" s="2" t="s">
        <v>2792</v>
      </c>
    </row>
    <row r="1501" spans="1:10" ht="15" customHeight="1">
      <c r="A1501" s="2" t="s">
        <v>303</v>
      </c>
      <c r="B1501" s="2" t="s">
        <v>304</v>
      </c>
      <c r="C1501" s="2" t="s">
        <v>268</v>
      </c>
      <c r="D1501" s="2" t="s">
        <v>269</v>
      </c>
      <c r="E1501" s="3">
        <v>22</v>
      </c>
      <c r="F1501" s="3">
        <v>19</v>
      </c>
      <c r="G1501" s="2" t="s">
        <v>835</v>
      </c>
      <c r="H1501" s="2" t="s">
        <v>819</v>
      </c>
      <c r="I1501" s="2" t="s">
        <v>18504</v>
      </c>
      <c r="J1501" s="2" t="s">
        <v>2792</v>
      </c>
    </row>
    <row r="1502" spans="1:10" ht="15" customHeight="1">
      <c r="A1502" s="2" t="s">
        <v>303</v>
      </c>
      <c r="B1502" s="2" t="s">
        <v>304</v>
      </c>
      <c r="C1502" s="2" t="s">
        <v>281</v>
      </c>
      <c r="D1502" s="2" t="s">
        <v>282</v>
      </c>
      <c r="E1502" s="3">
        <v>22</v>
      </c>
      <c r="F1502" s="3">
        <v>20</v>
      </c>
      <c r="G1502" s="2" t="s">
        <v>835</v>
      </c>
      <c r="H1502" s="2" t="s">
        <v>826</v>
      </c>
      <c r="I1502" s="2" t="s">
        <v>18504</v>
      </c>
      <c r="J1502" s="2" t="s">
        <v>2792</v>
      </c>
    </row>
    <row r="1503" spans="1:10" ht="15" customHeight="1">
      <c r="A1503" s="2" t="s">
        <v>303</v>
      </c>
      <c r="B1503" s="2" t="s">
        <v>304</v>
      </c>
      <c r="C1503" s="2" t="s">
        <v>294</v>
      </c>
      <c r="D1503" s="2" t="s">
        <v>295</v>
      </c>
      <c r="E1503" s="3">
        <v>22</v>
      </c>
      <c r="F1503" s="3">
        <v>21</v>
      </c>
      <c r="G1503" s="2" t="s">
        <v>835</v>
      </c>
      <c r="H1503" s="2" t="s">
        <v>831</v>
      </c>
      <c r="I1503" s="2" t="s">
        <v>18504</v>
      </c>
      <c r="J1503" s="2" t="s">
        <v>2792</v>
      </c>
    </row>
    <row r="1504" spans="1:10" ht="15" customHeight="1">
      <c r="A1504" s="2" t="s">
        <v>303</v>
      </c>
      <c r="B1504" s="2" t="s">
        <v>304</v>
      </c>
      <c r="C1504" s="2" t="s">
        <v>316</v>
      </c>
      <c r="D1504" s="2" t="s">
        <v>317</v>
      </c>
      <c r="E1504" s="3">
        <v>22</v>
      </c>
      <c r="F1504" s="3">
        <v>23</v>
      </c>
      <c r="G1504" s="2" t="s">
        <v>835</v>
      </c>
      <c r="H1504" s="2" t="s">
        <v>839</v>
      </c>
      <c r="I1504" s="2" t="s">
        <v>18504</v>
      </c>
      <c r="J1504" s="2" t="s">
        <v>2792</v>
      </c>
    </row>
    <row r="1505" spans="1:10" ht="15" customHeight="1">
      <c r="A1505" s="2" t="s">
        <v>303</v>
      </c>
      <c r="B1505" s="2" t="s">
        <v>304</v>
      </c>
      <c r="C1505" s="2" t="s">
        <v>342</v>
      </c>
      <c r="D1505" s="2" t="s">
        <v>343</v>
      </c>
      <c r="E1505" s="3">
        <v>22</v>
      </c>
      <c r="F1505" s="3">
        <v>25</v>
      </c>
      <c r="G1505" s="2" t="s">
        <v>835</v>
      </c>
      <c r="H1505" s="2" t="s">
        <v>859</v>
      </c>
      <c r="I1505" s="2" t="s">
        <v>18504</v>
      </c>
      <c r="J1505" s="2" t="s">
        <v>2792</v>
      </c>
    </row>
    <row r="1506" spans="1:10" ht="15" customHeight="1">
      <c r="A1506" s="2" t="s">
        <v>303</v>
      </c>
      <c r="B1506" s="2" t="s">
        <v>304</v>
      </c>
      <c r="C1506" s="2" t="s">
        <v>419</v>
      </c>
      <c r="D1506" s="2" t="s">
        <v>420</v>
      </c>
      <c r="E1506" s="3">
        <v>22</v>
      </c>
      <c r="F1506" s="3">
        <v>32</v>
      </c>
      <c r="G1506" s="2" t="s">
        <v>835</v>
      </c>
      <c r="H1506" s="2" t="s">
        <v>915</v>
      </c>
      <c r="I1506" s="2" t="s">
        <v>18504</v>
      </c>
      <c r="J1506" s="2" t="s">
        <v>2792</v>
      </c>
    </row>
    <row r="1507" spans="1:10" ht="15" customHeight="1">
      <c r="A1507" s="2" t="s">
        <v>303</v>
      </c>
      <c r="B1507" s="2" t="s">
        <v>304</v>
      </c>
      <c r="C1507" s="2" t="s">
        <v>441</v>
      </c>
      <c r="D1507" s="2" t="s">
        <v>442</v>
      </c>
      <c r="E1507" s="3">
        <v>22</v>
      </c>
      <c r="F1507" s="3">
        <v>34</v>
      </c>
      <c r="G1507" s="2" t="s">
        <v>835</v>
      </c>
      <c r="H1507" s="2" t="s">
        <v>949</v>
      </c>
      <c r="I1507" s="2" t="s">
        <v>18504</v>
      </c>
      <c r="J1507" s="2" t="s">
        <v>2792</v>
      </c>
    </row>
    <row r="1508" spans="1:10" ht="15" customHeight="1">
      <c r="A1508" s="2" t="s">
        <v>303</v>
      </c>
      <c r="B1508" s="2" t="s">
        <v>304</v>
      </c>
      <c r="C1508" s="2" t="s">
        <v>24</v>
      </c>
      <c r="D1508" s="2" t="s">
        <v>25</v>
      </c>
      <c r="E1508" s="3">
        <v>22</v>
      </c>
      <c r="F1508" s="3">
        <v>1</v>
      </c>
      <c r="G1508" s="2" t="s">
        <v>835</v>
      </c>
      <c r="H1508" s="2" t="s">
        <v>504</v>
      </c>
      <c r="I1508" s="2" t="s">
        <v>18504</v>
      </c>
      <c r="J1508" s="2" t="s">
        <v>2809</v>
      </c>
    </row>
    <row r="1509" spans="1:10" ht="15" customHeight="1">
      <c r="A1509" s="2" t="s">
        <v>303</v>
      </c>
      <c r="B1509" s="2" t="s">
        <v>304</v>
      </c>
      <c r="C1509" s="2" t="s">
        <v>41</v>
      </c>
      <c r="D1509" s="2" t="s">
        <v>42</v>
      </c>
      <c r="E1509" s="3">
        <v>22</v>
      </c>
      <c r="F1509" s="3">
        <v>2</v>
      </c>
      <c r="G1509" s="2" t="s">
        <v>835</v>
      </c>
      <c r="H1509" s="2" t="s">
        <v>540</v>
      </c>
      <c r="I1509" s="2" t="s">
        <v>18504</v>
      </c>
      <c r="J1509" s="2" t="s">
        <v>2809</v>
      </c>
    </row>
    <row r="1510" spans="1:10" ht="15" customHeight="1">
      <c r="A1510" s="2" t="s">
        <v>303</v>
      </c>
      <c r="B1510" s="2" t="s">
        <v>304</v>
      </c>
      <c r="C1510" s="2" t="s">
        <v>56</v>
      </c>
      <c r="D1510" s="2" t="s">
        <v>57</v>
      </c>
      <c r="E1510" s="3">
        <v>22</v>
      </c>
      <c r="F1510" s="3">
        <v>3</v>
      </c>
      <c r="G1510" s="2" t="s">
        <v>835</v>
      </c>
      <c r="H1510" s="2" t="s">
        <v>556</v>
      </c>
      <c r="I1510" s="2" t="s">
        <v>18504</v>
      </c>
      <c r="J1510" s="2" t="s">
        <v>2809</v>
      </c>
    </row>
    <row r="1511" spans="1:10" ht="15" customHeight="1">
      <c r="A1511" s="2" t="s">
        <v>192</v>
      </c>
      <c r="B1511" s="2" t="s">
        <v>193</v>
      </c>
      <c r="C1511" s="2" t="s">
        <v>136</v>
      </c>
      <c r="D1511" s="2" t="s">
        <v>137</v>
      </c>
      <c r="E1511" s="3">
        <v>13</v>
      </c>
      <c r="F1511" s="3">
        <v>9</v>
      </c>
      <c r="G1511" s="2" t="s">
        <v>731</v>
      </c>
      <c r="H1511" s="2" t="s">
        <v>659</v>
      </c>
      <c r="I1511" s="2" t="s">
        <v>18504</v>
      </c>
      <c r="J1511" s="2" t="s">
        <v>2809</v>
      </c>
    </row>
    <row r="1512" spans="1:10" ht="15" customHeight="1">
      <c r="A1512" s="2" t="s">
        <v>24</v>
      </c>
      <c r="B1512" s="2" t="s">
        <v>25</v>
      </c>
      <c r="C1512" s="2" t="s">
        <v>192</v>
      </c>
      <c r="D1512" s="2" t="s">
        <v>193</v>
      </c>
      <c r="E1512" s="3">
        <v>1</v>
      </c>
      <c r="F1512" s="3">
        <v>13</v>
      </c>
      <c r="G1512" s="2" t="s">
        <v>504</v>
      </c>
      <c r="H1512" s="2" t="s">
        <v>731</v>
      </c>
      <c r="I1512" s="2" t="s">
        <v>18504</v>
      </c>
      <c r="J1512" s="2" t="s">
        <v>2753</v>
      </c>
    </row>
    <row r="1513" spans="1:10" ht="15" customHeight="1">
      <c r="A1513" s="2" t="s">
        <v>24</v>
      </c>
      <c r="B1513" s="2" t="s">
        <v>25</v>
      </c>
      <c r="C1513" s="2" t="s">
        <v>56</v>
      </c>
      <c r="D1513" s="2" t="s">
        <v>57</v>
      </c>
      <c r="E1513" s="3">
        <v>1</v>
      </c>
      <c r="F1513" s="3">
        <v>3</v>
      </c>
      <c r="G1513" s="2" t="s">
        <v>504</v>
      </c>
      <c r="H1513" s="2" t="s">
        <v>556</v>
      </c>
      <c r="I1513" s="2" t="s">
        <v>18504</v>
      </c>
      <c r="J1513" s="2" t="s">
        <v>2762</v>
      </c>
    </row>
    <row r="1514" spans="1:10" ht="15" customHeight="1">
      <c r="A1514" s="2" t="s">
        <v>41</v>
      </c>
      <c r="B1514" s="2" t="s">
        <v>42</v>
      </c>
      <c r="C1514" s="2" t="s">
        <v>84</v>
      </c>
      <c r="D1514" s="2" t="s">
        <v>85</v>
      </c>
      <c r="E1514" s="3">
        <v>2</v>
      </c>
      <c r="F1514" s="3">
        <v>5</v>
      </c>
      <c r="G1514" s="2" t="s">
        <v>540</v>
      </c>
      <c r="H1514" s="2" t="s">
        <v>580</v>
      </c>
      <c r="I1514" s="2" t="s">
        <v>18504</v>
      </c>
      <c r="J1514" s="2" t="s">
        <v>2868</v>
      </c>
    </row>
    <row r="1515" spans="1:10" ht="15" customHeight="1">
      <c r="A1515" s="2" t="s">
        <v>41</v>
      </c>
      <c r="B1515" s="2" t="s">
        <v>42</v>
      </c>
      <c r="C1515" s="2" t="s">
        <v>98</v>
      </c>
      <c r="D1515" s="2" t="s">
        <v>99</v>
      </c>
      <c r="E1515" s="3">
        <v>2</v>
      </c>
      <c r="F1515" s="3">
        <v>6</v>
      </c>
      <c r="G1515" s="2" t="s">
        <v>540</v>
      </c>
      <c r="H1515" s="2" t="s">
        <v>592</v>
      </c>
      <c r="I1515" s="2" t="s">
        <v>18504</v>
      </c>
      <c r="J1515" s="2" t="s">
        <v>2868</v>
      </c>
    </row>
    <row r="1516" spans="1:10" ht="15" customHeight="1">
      <c r="A1516" s="2" t="s">
        <v>41</v>
      </c>
      <c r="B1516" s="2" t="s">
        <v>42</v>
      </c>
      <c r="C1516" s="2" t="s">
        <v>136</v>
      </c>
      <c r="D1516" s="2" t="s">
        <v>137</v>
      </c>
      <c r="E1516" s="3">
        <v>2</v>
      </c>
      <c r="F1516" s="3">
        <v>9</v>
      </c>
      <c r="G1516" s="2" t="s">
        <v>540</v>
      </c>
      <c r="H1516" s="2" t="s">
        <v>659</v>
      </c>
      <c r="I1516" s="2" t="s">
        <v>18504</v>
      </c>
      <c r="J1516" s="2" t="s">
        <v>2868</v>
      </c>
    </row>
    <row r="1517" spans="1:10" ht="15" customHeight="1">
      <c r="A1517" s="2" t="s">
        <v>41</v>
      </c>
      <c r="B1517" s="2" t="s">
        <v>42</v>
      </c>
      <c r="C1517" s="2" t="s">
        <v>165</v>
      </c>
      <c r="D1517" s="2" t="s">
        <v>166</v>
      </c>
      <c r="E1517" s="3">
        <v>2</v>
      </c>
      <c r="F1517" s="3">
        <v>11</v>
      </c>
      <c r="G1517" s="2" t="s">
        <v>540</v>
      </c>
      <c r="H1517" s="2" t="s">
        <v>693</v>
      </c>
      <c r="I1517" s="2" t="s">
        <v>18504</v>
      </c>
      <c r="J1517" s="2" t="s">
        <v>2868</v>
      </c>
    </row>
    <row r="1518" spans="1:10" ht="15" customHeight="1">
      <c r="A1518" s="2" t="s">
        <v>41</v>
      </c>
      <c r="B1518" s="2" t="s">
        <v>42</v>
      </c>
      <c r="C1518" s="2" t="s">
        <v>176</v>
      </c>
      <c r="D1518" s="2" t="s">
        <v>177</v>
      </c>
      <c r="E1518" s="3">
        <v>2</v>
      </c>
      <c r="F1518" s="3">
        <v>12</v>
      </c>
      <c r="G1518" s="2" t="s">
        <v>540</v>
      </c>
      <c r="H1518" s="2" t="s">
        <v>706</v>
      </c>
      <c r="I1518" s="2" t="s">
        <v>18504</v>
      </c>
      <c r="J1518" s="2" t="s">
        <v>2868</v>
      </c>
    </row>
    <row r="1519" spans="1:10" ht="15" customHeight="1">
      <c r="A1519" s="2" t="s">
        <v>41</v>
      </c>
      <c r="B1519" s="2" t="s">
        <v>42</v>
      </c>
      <c r="C1519" s="2" t="s">
        <v>192</v>
      </c>
      <c r="D1519" s="2" t="s">
        <v>193</v>
      </c>
      <c r="E1519" s="3">
        <v>2</v>
      </c>
      <c r="F1519" s="3">
        <v>13</v>
      </c>
      <c r="G1519" s="2" t="s">
        <v>540</v>
      </c>
      <c r="H1519" s="2" t="s">
        <v>731</v>
      </c>
      <c r="I1519" s="2" t="s">
        <v>18504</v>
      </c>
      <c r="J1519" s="2" t="s">
        <v>2868</v>
      </c>
    </row>
    <row r="1520" spans="1:10" ht="15" customHeight="1">
      <c r="A1520" s="2" t="s">
        <v>41</v>
      </c>
      <c r="B1520" s="2" t="s">
        <v>42</v>
      </c>
      <c r="C1520" s="2" t="s">
        <v>214</v>
      </c>
      <c r="D1520" s="2" t="s">
        <v>215</v>
      </c>
      <c r="E1520" s="3">
        <v>2</v>
      </c>
      <c r="F1520" s="3">
        <v>15</v>
      </c>
      <c r="G1520" s="2" t="s">
        <v>540</v>
      </c>
      <c r="H1520" s="2" t="s">
        <v>751</v>
      </c>
      <c r="I1520" s="2" t="s">
        <v>18504</v>
      </c>
      <c r="J1520" s="2" t="s">
        <v>2868</v>
      </c>
    </row>
    <row r="1521" spans="1:10" ht="15" customHeight="1">
      <c r="A1521" s="2" t="s">
        <v>254</v>
      </c>
      <c r="B1521" s="2" t="s">
        <v>255</v>
      </c>
      <c r="C1521" s="2" t="s">
        <v>41</v>
      </c>
      <c r="D1521" s="2" t="s">
        <v>42</v>
      </c>
      <c r="E1521" s="3">
        <v>18</v>
      </c>
      <c r="F1521" s="3">
        <v>2</v>
      </c>
      <c r="G1521" s="2" t="s">
        <v>800</v>
      </c>
      <c r="H1521" s="2" t="s">
        <v>540</v>
      </c>
      <c r="I1521" s="2" t="s">
        <v>18504</v>
      </c>
      <c r="J1521" s="2" t="s">
        <v>2843</v>
      </c>
    </row>
    <row r="1522" spans="1:10" ht="15" customHeight="1">
      <c r="A1522" s="2" t="s">
        <v>254</v>
      </c>
      <c r="B1522" s="2" t="s">
        <v>255</v>
      </c>
      <c r="C1522" s="2" t="s">
        <v>24</v>
      </c>
      <c r="D1522" s="2" t="s">
        <v>25</v>
      </c>
      <c r="E1522" s="3">
        <v>18</v>
      </c>
      <c r="F1522" s="3">
        <v>1</v>
      </c>
      <c r="G1522" s="2" t="s">
        <v>800</v>
      </c>
      <c r="H1522" s="2" t="s">
        <v>504</v>
      </c>
      <c r="I1522" s="2" t="s">
        <v>18504</v>
      </c>
      <c r="J1522" s="2" t="s">
        <v>2843</v>
      </c>
    </row>
    <row r="1523" spans="1:10" ht="15" customHeight="1">
      <c r="A1523" s="2" t="s">
        <v>254</v>
      </c>
      <c r="B1523" s="2" t="s">
        <v>255</v>
      </c>
      <c r="C1523" s="2" t="s">
        <v>228</v>
      </c>
      <c r="D1523" s="2" t="s">
        <v>229</v>
      </c>
      <c r="E1523" s="3">
        <v>18</v>
      </c>
      <c r="F1523" s="3">
        <v>16</v>
      </c>
      <c r="G1523" s="2" t="s">
        <v>800</v>
      </c>
      <c r="H1523" s="2" t="s">
        <v>759</v>
      </c>
      <c r="I1523" s="2" t="s">
        <v>18504</v>
      </c>
      <c r="J1523" s="2" t="s">
        <v>2815</v>
      </c>
    </row>
    <row r="1524" spans="1:10" ht="15" customHeight="1">
      <c r="A1524" s="2" t="s">
        <v>303</v>
      </c>
      <c r="B1524" s="2" t="s">
        <v>304</v>
      </c>
      <c r="C1524" s="2" t="s">
        <v>123</v>
      </c>
      <c r="D1524" s="2" t="s">
        <v>124</v>
      </c>
      <c r="E1524" s="3">
        <v>22</v>
      </c>
      <c r="F1524" s="3">
        <v>8</v>
      </c>
      <c r="G1524" s="2" t="s">
        <v>835</v>
      </c>
      <c r="H1524" s="2" t="s">
        <v>632</v>
      </c>
      <c r="I1524" s="2" t="s">
        <v>18504</v>
      </c>
      <c r="J1524" s="2" t="s">
        <v>2923</v>
      </c>
    </row>
    <row r="1525" spans="1:10" ht="15" customHeight="1">
      <c r="A1525" s="2" t="s">
        <v>303</v>
      </c>
      <c r="B1525" s="2" t="s">
        <v>304</v>
      </c>
      <c r="C1525" s="2" t="s">
        <v>136</v>
      </c>
      <c r="D1525" s="2" t="s">
        <v>137</v>
      </c>
      <c r="E1525" s="3">
        <v>22</v>
      </c>
      <c r="F1525" s="3">
        <v>9</v>
      </c>
      <c r="G1525" s="2" t="s">
        <v>835</v>
      </c>
      <c r="H1525" s="2" t="s">
        <v>659</v>
      </c>
      <c r="I1525" s="2" t="s">
        <v>18504</v>
      </c>
      <c r="J1525" s="2" t="s">
        <v>2923</v>
      </c>
    </row>
    <row r="1526" spans="1:10" ht="15" customHeight="1">
      <c r="A1526" s="2" t="s">
        <v>303</v>
      </c>
      <c r="B1526" s="2" t="s">
        <v>304</v>
      </c>
      <c r="C1526" s="2" t="s">
        <v>165</v>
      </c>
      <c r="D1526" s="2" t="s">
        <v>166</v>
      </c>
      <c r="E1526" s="3">
        <v>22</v>
      </c>
      <c r="F1526" s="3">
        <v>11</v>
      </c>
      <c r="G1526" s="2" t="s">
        <v>835</v>
      </c>
      <c r="H1526" s="2" t="s">
        <v>693</v>
      </c>
      <c r="I1526" s="2" t="s">
        <v>18504</v>
      </c>
      <c r="J1526" s="2" t="s">
        <v>2923</v>
      </c>
    </row>
    <row r="1527" spans="1:10" ht="15" customHeight="1">
      <c r="A1527" s="2" t="s">
        <v>303</v>
      </c>
      <c r="B1527" s="2" t="s">
        <v>304</v>
      </c>
      <c r="C1527" s="2" t="s">
        <v>176</v>
      </c>
      <c r="D1527" s="2" t="s">
        <v>177</v>
      </c>
      <c r="E1527" s="3">
        <v>22</v>
      </c>
      <c r="F1527" s="3">
        <v>12</v>
      </c>
      <c r="G1527" s="2" t="s">
        <v>835</v>
      </c>
      <c r="H1527" s="2" t="s">
        <v>706</v>
      </c>
      <c r="I1527" s="2" t="s">
        <v>18504</v>
      </c>
      <c r="J1527" s="2" t="s">
        <v>2923</v>
      </c>
    </row>
    <row r="1528" spans="1:10" ht="15" customHeight="1">
      <c r="A1528" s="2" t="s">
        <v>303</v>
      </c>
      <c r="B1528" s="2" t="s">
        <v>304</v>
      </c>
      <c r="C1528" s="2" t="s">
        <v>203</v>
      </c>
      <c r="D1528" s="2" t="s">
        <v>204</v>
      </c>
      <c r="E1528" s="3">
        <v>22</v>
      </c>
      <c r="F1528" s="3">
        <v>14</v>
      </c>
      <c r="G1528" s="2" t="s">
        <v>835</v>
      </c>
      <c r="H1528" s="2" t="s">
        <v>741</v>
      </c>
      <c r="I1528" s="2" t="s">
        <v>18504</v>
      </c>
      <c r="J1528" s="2" t="s">
        <v>2923</v>
      </c>
    </row>
    <row r="1529" spans="1:10" ht="15" customHeight="1">
      <c r="A1529" s="2" t="s">
        <v>24</v>
      </c>
      <c r="B1529" s="2" t="s">
        <v>25</v>
      </c>
      <c r="C1529" s="2" t="s">
        <v>70</v>
      </c>
      <c r="D1529" s="2" t="s">
        <v>71</v>
      </c>
      <c r="E1529" s="3">
        <v>1</v>
      </c>
      <c r="F1529" s="3">
        <v>4</v>
      </c>
      <c r="G1529" s="2" t="s">
        <v>504</v>
      </c>
      <c r="H1529" s="2" t="s">
        <v>562</v>
      </c>
      <c r="I1529" s="2" t="s">
        <v>18504</v>
      </c>
      <c r="J1529" s="2" t="s">
        <v>2762</v>
      </c>
    </row>
    <row r="1530" spans="1:10" ht="15" customHeight="1">
      <c r="A1530" s="2" t="s">
        <v>24</v>
      </c>
      <c r="B1530" s="2" t="s">
        <v>25</v>
      </c>
      <c r="C1530" s="2" t="s">
        <v>98</v>
      </c>
      <c r="D1530" s="2" t="s">
        <v>99</v>
      </c>
      <c r="E1530" s="3">
        <v>1</v>
      </c>
      <c r="F1530" s="3">
        <v>6</v>
      </c>
      <c r="G1530" s="2" t="s">
        <v>504</v>
      </c>
      <c r="H1530" s="2" t="s">
        <v>592</v>
      </c>
      <c r="I1530" s="2" t="s">
        <v>18504</v>
      </c>
      <c r="J1530" s="2" t="s">
        <v>2762</v>
      </c>
    </row>
    <row r="1531" spans="1:10" ht="15" customHeight="1">
      <c r="A1531" s="2" t="s">
        <v>41</v>
      </c>
      <c r="B1531" s="2" t="s">
        <v>42</v>
      </c>
      <c r="C1531" s="2" t="s">
        <v>165</v>
      </c>
      <c r="D1531" s="2" t="s">
        <v>166</v>
      </c>
      <c r="E1531" s="3">
        <v>2</v>
      </c>
      <c r="F1531" s="3">
        <v>11</v>
      </c>
      <c r="G1531" s="2" t="s">
        <v>540</v>
      </c>
      <c r="H1531" s="2" t="s">
        <v>693</v>
      </c>
      <c r="I1531" s="2" t="s">
        <v>18504</v>
      </c>
      <c r="J1531" s="2" t="s">
        <v>2887</v>
      </c>
    </row>
    <row r="1532" spans="1:10" ht="15" customHeight="1">
      <c r="A1532" s="2" t="s">
        <v>41</v>
      </c>
      <c r="B1532" s="2" t="s">
        <v>42</v>
      </c>
      <c r="C1532" s="2" t="s">
        <v>203</v>
      </c>
      <c r="D1532" s="2" t="s">
        <v>204</v>
      </c>
      <c r="E1532" s="3">
        <v>2</v>
      </c>
      <c r="F1532" s="3">
        <v>14</v>
      </c>
      <c r="G1532" s="2" t="s">
        <v>540</v>
      </c>
      <c r="H1532" s="2" t="s">
        <v>741</v>
      </c>
      <c r="I1532" s="2" t="s">
        <v>18504</v>
      </c>
      <c r="J1532" s="2" t="s">
        <v>2887</v>
      </c>
    </row>
    <row r="1533" spans="1:10" ht="15" customHeight="1">
      <c r="A1533" s="2" t="s">
        <v>41</v>
      </c>
      <c r="B1533" s="2" t="s">
        <v>42</v>
      </c>
      <c r="C1533" s="2" t="s">
        <v>214</v>
      </c>
      <c r="D1533" s="2" t="s">
        <v>215</v>
      </c>
      <c r="E1533" s="3">
        <v>2</v>
      </c>
      <c r="F1533" s="3">
        <v>15</v>
      </c>
      <c r="G1533" s="2" t="s">
        <v>540</v>
      </c>
      <c r="H1533" s="2" t="s">
        <v>751</v>
      </c>
      <c r="I1533" s="2" t="s">
        <v>18504</v>
      </c>
      <c r="J1533" s="2" t="s">
        <v>2887</v>
      </c>
    </row>
    <row r="1534" spans="1:10" ht="15" customHeight="1">
      <c r="A1534" s="2" t="s">
        <v>41</v>
      </c>
      <c r="B1534" s="2" t="s">
        <v>42</v>
      </c>
      <c r="C1534" s="2" t="s">
        <v>228</v>
      </c>
      <c r="D1534" s="2" t="s">
        <v>229</v>
      </c>
      <c r="E1534" s="3">
        <v>2</v>
      </c>
      <c r="F1534" s="3">
        <v>16</v>
      </c>
      <c r="G1534" s="2" t="s">
        <v>540</v>
      </c>
      <c r="H1534" s="2" t="s">
        <v>759</v>
      </c>
      <c r="I1534" s="2" t="s">
        <v>18504</v>
      </c>
      <c r="J1534" s="2" t="s">
        <v>2887</v>
      </c>
    </row>
    <row r="1535" spans="1:10" ht="15" customHeight="1">
      <c r="A1535" s="2" t="s">
        <v>41</v>
      </c>
      <c r="B1535" s="2" t="s">
        <v>42</v>
      </c>
      <c r="C1535" s="2" t="s">
        <v>268</v>
      </c>
      <c r="D1535" s="2" t="s">
        <v>269</v>
      </c>
      <c r="E1535" s="3">
        <v>2</v>
      </c>
      <c r="F1535" s="3">
        <v>19</v>
      </c>
      <c r="G1535" s="2" t="s">
        <v>540</v>
      </c>
      <c r="H1535" s="2" t="s">
        <v>819</v>
      </c>
      <c r="I1535" s="2" t="s">
        <v>18504</v>
      </c>
      <c r="J1535" s="2" t="s">
        <v>2887</v>
      </c>
    </row>
    <row r="1536" spans="1:10" ht="15" customHeight="1">
      <c r="A1536" s="2" t="s">
        <v>242</v>
      </c>
      <c r="B1536" s="2" t="s">
        <v>243</v>
      </c>
      <c r="C1536" s="2" t="s">
        <v>441</v>
      </c>
      <c r="D1536" s="2" t="s">
        <v>442</v>
      </c>
      <c r="E1536" s="3">
        <v>17</v>
      </c>
      <c r="F1536" s="3">
        <v>34</v>
      </c>
      <c r="G1536" s="2" t="s">
        <v>763</v>
      </c>
      <c r="H1536" s="2" t="s">
        <v>949</v>
      </c>
      <c r="I1536" s="2" t="s">
        <v>18504</v>
      </c>
      <c r="J1536" s="2" t="s">
        <v>2809</v>
      </c>
    </row>
    <row r="1537" spans="1:10" ht="15" customHeight="1">
      <c r="A1537" s="2" t="s">
        <v>242</v>
      </c>
      <c r="B1537" s="2" t="s">
        <v>243</v>
      </c>
      <c r="C1537" s="2" t="s">
        <v>316</v>
      </c>
      <c r="D1537" s="2" t="s">
        <v>317</v>
      </c>
      <c r="E1537" s="3">
        <v>17</v>
      </c>
      <c r="F1537" s="3">
        <v>23</v>
      </c>
      <c r="G1537" s="2" t="s">
        <v>763</v>
      </c>
      <c r="H1537" s="2" t="s">
        <v>839</v>
      </c>
      <c r="I1537" s="2" t="s">
        <v>18504</v>
      </c>
      <c r="J1537" s="2" t="s">
        <v>2809</v>
      </c>
    </row>
    <row r="1538" spans="1:10" ht="15" customHeight="1">
      <c r="A1538" s="2" t="s">
        <v>242</v>
      </c>
      <c r="B1538" s="2" t="s">
        <v>243</v>
      </c>
      <c r="C1538" s="2" t="s">
        <v>303</v>
      </c>
      <c r="D1538" s="2" t="s">
        <v>304</v>
      </c>
      <c r="E1538" s="3">
        <v>17</v>
      </c>
      <c r="F1538" s="3">
        <v>22</v>
      </c>
      <c r="G1538" s="2" t="s">
        <v>763</v>
      </c>
      <c r="H1538" s="2" t="s">
        <v>835</v>
      </c>
      <c r="I1538" s="2" t="s">
        <v>18504</v>
      </c>
      <c r="J1538" s="2" t="s">
        <v>2809</v>
      </c>
    </row>
    <row r="1539" spans="1:10" ht="15" customHeight="1">
      <c r="A1539" s="2" t="s">
        <v>242</v>
      </c>
      <c r="B1539" s="2" t="s">
        <v>243</v>
      </c>
      <c r="C1539" s="2" t="s">
        <v>268</v>
      </c>
      <c r="D1539" s="2" t="s">
        <v>269</v>
      </c>
      <c r="E1539" s="3">
        <v>17</v>
      </c>
      <c r="F1539" s="3">
        <v>19</v>
      </c>
      <c r="G1539" s="2" t="s">
        <v>763</v>
      </c>
      <c r="H1539" s="2" t="s">
        <v>819</v>
      </c>
      <c r="I1539" s="2" t="s">
        <v>18504</v>
      </c>
      <c r="J1539" s="2" t="s">
        <v>2809</v>
      </c>
    </row>
    <row r="1540" spans="1:10" ht="15" customHeight="1">
      <c r="A1540" s="2" t="s">
        <v>242</v>
      </c>
      <c r="B1540" s="2" t="s">
        <v>243</v>
      </c>
      <c r="C1540" s="2" t="s">
        <v>228</v>
      </c>
      <c r="D1540" s="2" t="s">
        <v>229</v>
      </c>
      <c r="E1540" s="3">
        <v>17</v>
      </c>
      <c r="F1540" s="3">
        <v>16</v>
      </c>
      <c r="G1540" s="2" t="s">
        <v>763</v>
      </c>
      <c r="H1540" s="2" t="s">
        <v>759</v>
      </c>
      <c r="I1540" s="2" t="s">
        <v>18504</v>
      </c>
      <c r="J1540" s="2" t="s">
        <v>2809</v>
      </c>
    </row>
    <row r="1541" spans="1:10" ht="15" customHeight="1">
      <c r="A1541" s="2" t="s">
        <v>242</v>
      </c>
      <c r="B1541" s="2" t="s">
        <v>243</v>
      </c>
      <c r="C1541" s="2" t="s">
        <v>214</v>
      </c>
      <c r="D1541" s="2" t="s">
        <v>215</v>
      </c>
      <c r="E1541" s="3">
        <v>17</v>
      </c>
      <c r="F1541" s="3">
        <v>15</v>
      </c>
      <c r="G1541" s="2" t="s">
        <v>763</v>
      </c>
      <c r="H1541" s="2" t="s">
        <v>751</v>
      </c>
      <c r="I1541" s="2" t="s">
        <v>18504</v>
      </c>
      <c r="J1541" s="2" t="s">
        <v>2809</v>
      </c>
    </row>
    <row r="1542" spans="1:10" ht="15" customHeight="1">
      <c r="A1542" s="2" t="s">
        <v>242</v>
      </c>
      <c r="B1542" s="2" t="s">
        <v>243</v>
      </c>
      <c r="C1542" s="2" t="s">
        <v>203</v>
      </c>
      <c r="D1542" s="2" t="s">
        <v>204</v>
      </c>
      <c r="E1542" s="3">
        <v>17</v>
      </c>
      <c r="F1542" s="3">
        <v>14</v>
      </c>
      <c r="G1542" s="2" t="s">
        <v>763</v>
      </c>
      <c r="H1542" s="2" t="s">
        <v>741</v>
      </c>
      <c r="I1542" s="2" t="s">
        <v>18504</v>
      </c>
      <c r="J1542" s="2" t="s">
        <v>2809</v>
      </c>
    </row>
    <row r="1543" spans="1:10" ht="15" customHeight="1">
      <c r="A1543" s="2" t="s">
        <v>242</v>
      </c>
      <c r="B1543" s="2" t="s">
        <v>243</v>
      </c>
      <c r="C1543" s="2" t="s">
        <v>192</v>
      </c>
      <c r="D1543" s="2" t="s">
        <v>193</v>
      </c>
      <c r="E1543" s="3">
        <v>17</v>
      </c>
      <c r="F1543" s="3">
        <v>13</v>
      </c>
      <c r="G1543" s="2" t="s">
        <v>763</v>
      </c>
      <c r="H1543" s="2" t="s">
        <v>731</v>
      </c>
      <c r="I1543" s="2" t="s">
        <v>18504</v>
      </c>
      <c r="J1543" s="2" t="s">
        <v>2809</v>
      </c>
    </row>
    <row r="1544" spans="1:10" ht="15" customHeight="1">
      <c r="A1544" s="2" t="s">
        <v>242</v>
      </c>
      <c r="B1544" s="2" t="s">
        <v>243</v>
      </c>
      <c r="C1544" s="2" t="s">
        <v>176</v>
      </c>
      <c r="D1544" s="2" t="s">
        <v>177</v>
      </c>
      <c r="E1544" s="3">
        <v>17</v>
      </c>
      <c r="F1544" s="3">
        <v>12</v>
      </c>
      <c r="G1544" s="2" t="s">
        <v>763</v>
      </c>
      <c r="H1544" s="2" t="s">
        <v>706</v>
      </c>
      <c r="I1544" s="2" t="s">
        <v>18504</v>
      </c>
      <c r="J1544" s="2" t="s">
        <v>2809</v>
      </c>
    </row>
    <row r="1545" spans="1:10" ht="15" customHeight="1">
      <c r="A1545" s="2" t="s">
        <v>242</v>
      </c>
      <c r="B1545" s="2" t="s">
        <v>243</v>
      </c>
      <c r="C1545" s="2" t="s">
        <v>165</v>
      </c>
      <c r="D1545" s="2" t="s">
        <v>166</v>
      </c>
      <c r="E1545" s="3">
        <v>17</v>
      </c>
      <c r="F1545" s="3">
        <v>11</v>
      </c>
      <c r="G1545" s="2" t="s">
        <v>763</v>
      </c>
      <c r="H1545" s="2" t="s">
        <v>693</v>
      </c>
      <c r="I1545" s="2" t="s">
        <v>18504</v>
      </c>
      <c r="J1545" s="2" t="s">
        <v>2809</v>
      </c>
    </row>
    <row r="1546" spans="1:10" ht="15" customHeight="1">
      <c r="A1546" s="2" t="s">
        <v>242</v>
      </c>
      <c r="B1546" s="2" t="s">
        <v>243</v>
      </c>
      <c r="C1546" s="2" t="s">
        <v>136</v>
      </c>
      <c r="D1546" s="2" t="s">
        <v>137</v>
      </c>
      <c r="E1546" s="3">
        <v>17</v>
      </c>
      <c r="F1546" s="3">
        <v>9</v>
      </c>
      <c r="G1546" s="2" t="s">
        <v>763</v>
      </c>
      <c r="H1546" s="2" t="s">
        <v>659</v>
      </c>
      <c r="I1546" s="2" t="s">
        <v>18504</v>
      </c>
      <c r="J1546" s="2" t="s">
        <v>2809</v>
      </c>
    </row>
    <row r="1547" spans="1:10" ht="15" customHeight="1">
      <c r="A1547" s="2" t="s">
        <v>303</v>
      </c>
      <c r="B1547" s="2" t="s">
        <v>304</v>
      </c>
      <c r="C1547" s="2" t="s">
        <v>112</v>
      </c>
      <c r="D1547" s="2" t="s">
        <v>113</v>
      </c>
      <c r="E1547" s="3">
        <v>22</v>
      </c>
      <c r="F1547" s="3">
        <v>7</v>
      </c>
      <c r="G1547" s="2" t="s">
        <v>835</v>
      </c>
      <c r="H1547" s="2" t="s">
        <v>604</v>
      </c>
      <c r="I1547" s="2" t="s">
        <v>18504</v>
      </c>
      <c r="J1547" s="2" t="s">
        <v>2923</v>
      </c>
    </row>
    <row r="1548" spans="1:10" ht="15" customHeight="1">
      <c r="A1548" s="2" t="s">
        <v>303</v>
      </c>
      <c r="B1548" s="2" t="s">
        <v>304</v>
      </c>
      <c r="C1548" s="2" t="s">
        <v>98</v>
      </c>
      <c r="D1548" s="2" t="s">
        <v>99</v>
      </c>
      <c r="E1548" s="3">
        <v>22</v>
      </c>
      <c r="F1548" s="3">
        <v>6</v>
      </c>
      <c r="G1548" s="2" t="s">
        <v>835</v>
      </c>
      <c r="H1548" s="2" t="s">
        <v>592</v>
      </c>
      <c r="I1548" s="2" t="s">
        <v>18504</v>
      </c>
      <c r="J1548" s="2" t="s">
        <v>2923</v>
      </c>
    </row>
    <row r="1549" spans="1:10" ht="15" customHeight="1">
      <c r="A1549" s="2" t="s">
        <v>303</v>
      </c>
      <c r="B1549" s="2" t="s">
        <v>304</v>
      </c>
      <c r="C1549" s="2" t="s">
        <v>84</v>
      </c>
      <c r="D1549" s="2" t="s">
        <v>85</v>
      </c>
      <c r="E1549" s="3">
        <v>22</v>
      </c>
      <c r="F1549" s="3">
        <v>5</v>
      </c>
      <c r="G1549" s="2" t="s">
        <v>835</v>
      </c>
      <c r="H1549" s="2" t="s">
        <v>580</v>
      </c>
      <c r="I1549" s="2" t="s">
        <v>18504</v>
      </c>
      <c r="J1549" s="2" t="s">
        <v>2923</v>
      </c>
    </row>
    <row r="1550" spans="1:10" ht="15" customHeight="1">
      <c r="A1550" s="2" t="s">
        <v>303</v>
      </c>
      <c r="B1550" s="2" t="s">
        <v>304</v>
      </c>
      <c r="C1550" s="2" t="s">
        <v>56</v>
      </c>
      <c r="D1550" s="2" t="s">
        <v>57</v>
      </c>
      <c r="E1550" s="3">
        <v>22</v>
      </c>
      <c r="F1550" s="3">
        <v>3</v>
      </c>
      <c r="G1550" s="2" t="s">
        <v>835</v>
      </c>
      <c r="H1550" s="2" t="s">
        <v>556</v>
      </c>
      <c r="I1550" s="2" t="s">
        <v>18504</v>
      </c>
      <c r="J1550" s="2" t="s">
        <v>2923</v>
      </c>
    </row>
    <row r="1551" spans="1:10" ht="15" customHeight="1">
      <c r="A1551" s="2" t="s">
        <v>254</v>
      </c>
      <c r="B1551" s="2" t="s">
        <v>255</v>
      </c>
      <c r="C1551" s="2" t="s">
        <v>214</v>
      </c>
      <c r="D1551" s="2" t="s">
        <v>215</v>
      </c>
      <c r="E1551" s="3">
        <v>18</v>
      </c>
      <c r="F1551" s="3">
        <v>15</v>
      </c>
      <c r="G1551" s="2" t="s">
        <v>800</v>
      </c>
      <c r="H1551" s="2" t="s">
        <v>751</v>
      </c>
      <c r="I1551" s="2" t="s">
        <v>18504</v>
      </c>
      <c r="J1551" s="2" t="s">
        <v>2815</v>
      </c>
    </row>
    <row r="1552" spans="1:10" ht="15" customHeight="1">
      <c r="A1552" s="2" t="s">
        <v>254</v>
      </c>
      <c r="B1552" s="2" t="s">
        <v>255</v>
      </c>
      <c r="C1552" s="2" t="s">
        <v>165</v>
      </c>
      <c r="D1552" s="2" t="s">
        <v>166</v>
      </c>
      <c r="E1552" s="3">
        <v>18</v>
      </c>
      <c r="F1552" s="3">
        <v>11</v>
      </c>
      <c r="G1552" s="2" t="s">
        <v>800</v>
      </c>
      <c r="H1552" s="2" t="s">
        <v>693</v>
      </c>
      <c r="I1552" s="2" t="s">
        <v>18504</v>
      </c>
      <c r="J1552" s="2" t="s">
        <v>2815</v>
      </c>
    </row>
    <row r="1553" spans="1:10" ht="15" customHeight="1">
      <c r="A1553" s="2" t="s">
        <v>254</v>
      </c>
      <c r="B1553" s="2" t="s">
        <v>255</v>
      </c>
      <c r="C1553" s="2" t="s">
        <v>136</v>
      </c>
      <c r="D1553" s="2" t="s">
        <v>137</v>
      </c>
      <c r="E1553" s="3">
        <v>18</v>
      </c>
      <c r="F1553" s="3">
        <v>9</v>
      </c>
      <c r="G1553" s="2" t="s">
        <v>800</v>
      </c>
      <c r="H1553" s="2" t="s">
        <v>659</v>
      </c>
      <c r="I1553" s="2" t="s">
        <v>18504</v>
      </c>
      <c r="J1553" s="2" t="s">
        <v>2815</v>
      </c>
    </row>
    <row r="1554" spans="1:10" ht="15" customHeight="1">
      <c r="A1554" s="2" t="s">
        <v>254</v>
      </c>
      <c r="B1554" s="2" t="s">
        <v>255</v>
      </c>
      <c r="C1554" s="2" t="s">
        <v>123</v>
      </c>
      <c r="D1554" s="2" t="s">
        <v>124</v>
      </c>
      <c r="E1554" s="3">
        <v>18</v>
      </c>
      <c r="F1554" s="3">
        <v>8</v>
      </c>
      <c r="G1554" s="2" t="s">
        <v>800</v>
      </c>
      <c r="H1554" s="2" t="s">
        <v>632</v>
      </c>
      <c r="I1554" s="2" t="s">
        <v>18504</v>
      </c>
      <c r="J1554" s="2" t="s">
        <v>2815</v>
      </c>
    </row>
    <row r="1555" spans="1:10" ht="15" customHeight="1">
      <c r="A1555" s="2" t="s">
        <v>254</v>
      </c>
      <c r="B1555" s="2" t="s">
        <v>255</v>
      </c>
      <c r="C1555" s="2" t="s">
        <v>112</v>
      </c>
      <c r="D1555" s="2" t="s">
        <v>113</v>
      </c>
      <c r="E1555" s="3">
        <v>18</v>
      </c>
      <c r="F1555" s="3">
        <v>7</v>
      </c>
      <c r="G1555" s="2" t="s">
        <v>800</v>
      </c>
      <c r="H1555" s="2" t="s">
        <v>604</v>
      </c>
      <c r="I1555" s="2" t="s">
        <v>18504</v>
      </c>
      <c r="J1555" s="2" t="s">
        <v>2815</v>
      </c>
    </row>
    <row r="1556" spans="1:10" ht="15" customHeight="1">
      <c r="A1556" s="2" t="s">
        <v>254</v>
      </c>
      <c r="B1556" s="2" t="s">
        <v>255</v>
      </c>
      <c r="C1556" s="2" t="s">
        <v>98</v>
      </c>
      <c r="D1556" s="2" t="s">
        <v>99</v>
      </c>
      <c r="E1556" s="3">
        <v>18</v>
      </c>
      <c r="F1556" s="3">
        <v>6</v>
      </c>
      <c r="G1556" s="2" t="s">
        <v>800</v>
      </c>
      <c r="H1556" s="2" t="s">
        <v>592</v>
      </c>
      <c r="I1556" s="2" t="s">
        <v>18504</v>
      </c>
      <c r="J1556" s="2" t="s">
        <v>2815</v>
      </c>
    </row>
    <row r="1557" spans="1:10" ht="15" customHeight="1">
      <c r="A1557" s="2" t="s">
        <v>254</v>
      </c>
      <c r="B1557" s="2" t="s">
        <v>255</v>
      </c>
      <c r="C1557" s="2" t="s">
        <v>70</v>
      </c>
      <c r="D1557" s="2" t="s">
        <v>71</v>
      </c>
      <c r="E1557" s="3">
        <v>18</v>
      </c>
      <c r="F1557" s="3">
        <v>4</v>
      </c>
      <c r="G1557" s="2" t="s">
        <v>800</v>
      </c>
      <c r="H1557" s="2" t="s">
        <v>562</v>
      </c>
      <c r="I1557" s="2" t="s">
        <v>18504</v>
      </c>
      <c r="J1557" s="2" t="s">
        <v>2815</v>
      </c>
    </row>
    <row r="1558" spans="1:10" ht="15" customHeight="1">
      <c r="A1558" s="2" t="s">
        <v>254</v>
      </c>
      <c r="B1558" s="2" t="s">
        <v>255</v>
      </c>
      <c r="C1558" s="2" t="s">
        <v>56</v>
      </c>
      <c r="D1558" s="2" t="s">
        <v>57</v>
      </c>
      <c r="E1558" s="3">
        <v>18</v>
      </c>
      <c r="F1558" s="3">
        <v>3</v>
      </c>
      <c r="G1558" s="2" t="s">
        <v>800</v>
      </c>
      <c r="H1558" s="2" t="s">
        <v>556</v>
      </c>
      <c r="I1558" s="2" t="s">
        <v>18504</v>
      </c>
      <c r="J1558" s="2" t="s">
        <v>2815</v>
      </c>
    </row>
    <row r="1559" spans="1:10" ht="15" customHeight="1">
      <c r="A1559" s="2" t="s">
        <v>254</v>
      </c>
      <c r="B1559" s="2" t="s">
        <v>255</v>
      </c>
      <c r="C1559" s="2" t="s">
        <v>24</v>
      </c>
      <c r="D1559" s="2" t="s">
        <v>25</v>
      </c>
      <c r="E1559" s="3">
        <v>18</v>
      </c>
      <c r="F1559" s="3">
        <v>1</v>
      </c>
      <c r="G1559" s="2" t="s">
        <v>800</v>
      </c>
      <c r="H1559" s="2" t="s">
        <v>504</v>
      </c>
      <c r="I1559" s="2" t="s">
        <v>18504</v>
      </c>
      <c r="J1559" s="2" t="s">
        <v>2815</v>
      </c>
    </row>
    <row r="1560" spans="1:10" ht="15" customHeight="1">
      <c r="A1560" s="2" t="s">
        <v>303</v>
      </c>
      <c r="B1560" s="2" t="s">
        <v>304</v>
      </c>
      <c r="C1560" s="2" t="s">
        <v>98</v>
      </c>
      <c r="D1560" s="2" t="s">
        <v>99</v>
      </c>
      <c r="E1560" s="3">
        <v>22</v>
      </c>
      <c r="F1560" s="3">
        <v>6</v>
      </c>
      <c r="G1560" s="2" t="s">
        <v>835</v>
      </c>
      <c r="H1560" s="2" t="s">
        <v>592</v>
      </c>
      <c r="I1560" s="2" t="s">
        <v>18504</v>
      </c>
      <c r="J1560" s="2" t="s">
        <v>2809</v>
      </c>
    </row>
    <row r="1561" spans="1:10" ht="15" customHeight="1">
      <c r="A1561" s="2" t="s">
        <v>303</v>
      </c>
      <c r="B1561" s="2" t="s">
        <v>304</v>
      </c>
      <c r="C1561" s="2" t="s">
        <v>112</v>
      </c>
      <c r="D1561" s="2" t="s">
        <v>113</v>
      </c>
      <c r="E1561" s="3">
        <v>22</v>
      </c>
      <c r="F1561" s="3">
        <v>7</v>
      </c>
      <c r="G1561" s="2" t="s">
        <v>835</v>
      </c>
      <c r="H1561" s="2" t="s">
        <v>604</v>
      </c>
      <c r="I1561" s="2" t="s">
        <v>18504</v>
      </c>
      <c r="J1561" s="2" t="s">
        <v>2809</v>
      </c>
    </row>
    <row r="1562" spans="1:10" ht="15" customHeight="1">
      <c r="A1562" s="2" t="s">
        <v>41</v>
      </c>
      <c r="B1562" s="2" t="s">
        <v>42</v>
      </c>
      <c r="C1562" s="2" t="s">
        <v>56</v>
      </c>
      <c r="D1562" s="2" t="s">
        <v>57</v>
      </c>
      <c r="E1562" s="3">
        <v>2</v>
      </c>
      <c r="F1562" s="3">
        <v>3</v>
      </c>
      <c r="G1562" s="2" t="s">
        <v>540</v>
      </c>
      <c r="H1562" s="2" t="s">
        <v>556</v>
      </c>
      <c r="I1562" s="2" t="s">
        <v>18504</v>
      </c>
      <c r="J1562" s="2" t="s">
        <v>2792</v>
      </c>
    </row>
    <row r="1563" spans="1:10" ht="15" customHeight="1">
      <c r="A1563" s="2" t="s">
        <v>303</v>
      </c>
      <c r="B1563" s="2" t="s">
        <v>304</v>
      </c>
      <c r="C1563" s="2" t="s">
        <v>123</v>
      </c>
      <c r="D1563" s="2" t="s">
        <v>124</v>
      </c>
      <c r="E1563" s="3">
        <v>22</v>
      </c>
      <c r="F1563" s="3">
        <v>8</v>
      </c>
      <c r="G1563" s="2" t="s">
        <v>835</v>
      </c>
      <c r="H1563" s="2" t="s">
        <v>632</v>
      </c>
      <c r="I1563" s="2" t="s">
        <v>18504</v>
      </c>
      <c r="J1563" s="2" t="s">
        <v>2809</v>
      </c>
    </row>
    <row r="1564" spans="1:10" ht="15" customHeight="1">
      <c r="A1564" s="2" t="s">
        <v>303</v>
      </c>
      <c r="B1564" s="2" t="s">
        <v>304</v>
      </c>
      <c r="C1564" s="2" t="s">
        <v>165</v>
      </c>
      <c r="D1564" s="2" t="s">
        <v>166</v>
      </c>
      <c r="E1564" s="3">
        <v>22</v>
      </c>
      <c r="F1564" s="3">
        <v>11</v>
      </c>
      <c r="G1564" s="2" t="s">
        <v>835</v>
      </c>
      <c r="H1564" s="2" t="s">
        <v>693</v>
      </c>
      <c r="I1564" s="2" t="s">
        <v>18504</v>
      </c>
      <c r="J1564" s="2" t="s">
        <v>2809</v>
      </c>
    </row>
    <row r="1565" spans="1:10" ht="15" customHeight="1">
      <c r="A1565" s="2" t="s">
        <v>303</v>
      </c>
      <c r="B1565" s="2" t="s">
        <v>304</v>
      </c>
      <c r="C1565" s="2" t="s">
        <v>176</v>
      </c>
      <c r="D1565" s="2" t="s">
        <v>177</v>
      </c>
      <c r="E1565" s="3">
        <v>22</v>
      </c>
      <c r="F1565" s="3">
        <v>12</v>
      </c>
      <c r="G1565" s="2" t="s">
        <v>835</v>
      </c>
      <c r="H1565" s="2" t="s">
        <v>706</v>
      </c>
      <c r="I1565" s="2" t="s">
        <v>18504</v>
      </c>
      <c r="J1565" s="2" t="s">
        <v>2809</v>
      </c>
    </row>
    <row r="1566" spans="1:10" ht="15" customHeight="1">
      <c r="A1566" s="2" t="s">
        <v>303</v>
      </c>
      <c r="B1566" s="2" t="s">
        <v>304</v>
      </c>
      <c r="C1566" s="2" t="s">
        <v>192</v>
      </c>
      <c r="D1566" s="2" t="s">
        <v>193</v>
      </c>
      <c r="E1566" s="3">
        <v>22</v>
      </c>
      <c r="F1566" s="3">
        <v>13</v>
      </c>
      <c r="G1566" s="2" t="s">
        <v>835</v>
      </c>
      <c r="H1566" s="2" t="s">
        <v>731</v>
      </c>
      <c r="I1566" s="2" t="s">
        <v>18504</v>
      </c>
      <c r="J1566" s="2" t="s">
        <v>2809</v>
      </c>
    </row>
    <row r="1567" spans="1:10" ht="15" customHeight="1">
      <c r="A1567" s="2" t="s">
        <v>303</v>
      </c>
      <c r="B1567" s="2" t="s">
        <v>304</v>
      </c>
      <c r="C1567" s="2" t="s">
        <v>203</v>
      </c>
      <c r="D1567" s="2" t="s">
        <v>204</v>
      </c>
      <c r="E1567" s="3">
        <v>22</v>
      </c>
      <c r="F1567" s="3">
        <v>14</v>
      </c>
      <c r="G1567" s="2" t="s">
        <v>835</v>
      </c>
      <c r="H1567" s="2" t="s">
        <v>741</v>
      </c>
      <c r="I1567" s="2" t="s">
        <v>18504</v>
      </c>
      <c r="J1567" s="2" t="s">
        <v>2809</v>
      </c>
    </row>
    <row r="1568" spans="1:10" ht="15" customHeight="1">
      <c r="A1568" s="2" t="s">
        <v>303</v>
      </c>
      <c r="B1568" s="2" t="s">
        <v>304</v>
      </c>
      <c r="C1568" s="2" t="s">
        <v>214</v>
      </c>
      <c r="D1568" s="2" t="s">
        <v>215</v>
      </c>
      <c r="E1568" s="3">
        <v>22</v>
      </c>
      <c r="F1568" s="3">
        <v>15</v>
      </c>
      <c r="G1568" s="2" t="s">
        <v>835</v>
      </c>
      <c r="H1568" s="2" t="s">
        <v>751</v>
      </c>
      <c r="I1568" s="2" t="s">
        <v>18504</v>
      </c>
      <c r="J1568" s="2" t="s">
        <v>2809</v>
      </c>
    </row>
    <row r="1569" spans="1:10" ht="15" customHeight="1">
      <c r="A1569" s="2" t="s">
        <v>303</v>
      </c>
      <c r="B1569" s="2" t="s">
        <v>304</v>
      </c>
      <c r="C1569" s="2" t="s">
        <v>228</v>
      </c>
      <c r="D1569" s="2" t="s">
        <v>229</v>
      </c>
      <c r="E1569" s="3">
        <v>22</v>
      </c>
      <c r="F1569" s="3">
        <v>16</v>
      </c>
      <c r="G1569" s="2" t="s">
        <v>835</v>
      </c>
      <c r="H1569" s="2" t="s">
        <v>759</v>
      </c>
      <c r="I1569" s="2" t="s">
        <v>18504</v>
      </c>
      <c r="J1569" s="2" t="s">
        <v>2809</v>
      </c>
    </row>
    <row r="1570" spans="1:10" ht="15" customHeight="1">
      <c r="A1570" s="2" t="s">
        <v>303</v>
      </c>
      <c r="B1570" s="2" t="s">
        <v>304</v>
      </c>
      <c r="C1570" s="2" t="s">
        <v>242</v>
      </c>
      <c r="D1570" s="2" t="s">
        <v>243</v>
      </c>
      <c r="E1570" s="3">
        <v>22</v>
      </c>
      <c r="F1570" s="3">
        <v>17</v>
      </c>
      <c r="G1570" s="2" t="s">
        <v>835</v>
      </c>
      <c r="H1570" s="2" t="s">
        <v>763</v>
      </c>
      <c r="I1570" s="2" t="s">
        <v>18504</v>
      </c>
      <c r="J1570" s="2" t="s">
        <v>2809</v>
      </c>
    </row>
    <row r="1571" spans="1:10" ht="15" customHeight="1">
      <c r="A1571" s="2" t="s">
        <v>303</v>
      </c>
      <c r="B1571" s="2" t="s">
        <v>304</v>
      </c>
      <c r="C1571" s="2" t="s">
        <v>268</v>
      </c>
      <c r="D1571" s="2" t="s">
        <v>269</v>
      </c>
      <c r="E1571" s="3">
        <v>22</v>
      </c>
      <c r="F1571" s="3">
        <v>19</v>
      </c>
      <c r="G1571" s="2" t="s">
        <v>835</v>
      </c>
      <c r="H1571" s="2" t="s">
        <v>819</v>
      </c>
      <c r="I1571" s="2" t="s">
        <v>18504</v>
      </c>
      <c r="J1571" s="2" t="s">
        <v>2809</v>
      </c>
    </row>
    <row r="1572" spans="1:10" ht="15" customHeight="1">
      <c r="A1572" s="2" t="s">
        <v>303</v>
      </c>
      <c r="B1572" s="2" t="s">
        <v>304</v>
      </c>
      <c r="C1572" s="2" t="s">
        <v>316</v>
      </c>
      <c r="D1572" s="2" t="s">
        <v>317</v>
      </c>
      <c r="E1572" s="3">
        <v>22</v>
      </c>
      <c r="F1572" s="3">
        <v>23</v>
      </c>
      <c r="G1572" s="2" t="s">
        <v>835</v>
      </c>
      <c r="H1572" s="2" t="s">
        <v>839</v>
      </c>
      <c r="I1572" s="2" t="s">
        <v>18504</v>
      </c>
      <c r="J1572" s="2" t="s">
        <v>2809</v>
      </c>
    </row>
    <row r="1573" spans="1:10" ht="15" customHeight="1">
      <c r="A1573" s="2" t="s">
        <v>303</v>
      </c>
      <c r="B1573" s="2" t="s">
        <v>304</v>
      </c>
      <c r="C1573" s="2" t="s">
        <v>441</v>
      </c>
      <c r="D1573" s="2" t="s">
        <v>442</v>
      </c>
      <c r="E1573" s="3">
        <v>22</v>
      </c>
      <c r="F1573" s="3">
        <v>34</v>
      </c>
      <c r="G1573" s="2" t="s">
        <v>835</v>
      </c>
      <c r="H1573" s="2" t="s">
        <v>949</v>
      </c>
      <c r="I1573" s="2" t="s">
        <v>18504</v>
      </c>
      <c r="J1573" s="2" t="s">
        <v>2809</v>
      </c>
    </row>
    <row r="1574" spans="1:10" ht="15" customHeight="1">
      <c r="A1574" s="2" t="s">
        <v>303</v>
      </c>
      <c r="B1574" s="2" t="s">
        <v>304</v>
      </c>
      <c r="C1574" s="2" t="s">
        <v>41</v>
      </c>
      <c r="D1574" s="2" t="s">
        <v>42</v>
      </c>
      <c r="E1574" s="3">
        <v>22</v>
      </c>
      <c r="F1574" s="3">
        <v>2</v>
      </c>
      <c r="G1574" s="2" t="s">
        <v>835</v>
      </c>
      <c r="H1574" s="2" t="s">
        <v>540</v>
      </c>
      <c r="I1574" s="2" t="s">
        <v>18504</v>
      </c>
      <c r="J1574" s="2" t="s">
        <v>2923</v>
      </c>
    </row>
    <row r="1575" spans="1:10" ht="15" customHeight="1">
      <c r="A1575" s="2" t="s">
        <v>303</v>
      </c>
      <c r="B1575" s="2" t="s">
        <v>304</v>
      </c>
      <c r="C1575" s="2" t="s">
        <v>136</v>
      </c>
      <c r="D1575" s="2" t="s">
        <v>137</v>
      </c>
      <c r="E1575" s="3">
        <v>22</v>
      </c>
      <c r="F1575" s="3">
        <v>9</v>
      </c>
      <c r="G1575" s="2" t="s">
        <v>835</v>
      </c>
      <c r="H1575" s="2" t="s">
        <v>659</v>
      </c>
      <c r="I1575" s="2" t="s">
        <v>18504</v>
      </c>
      <c r="J1575" s="2" t="s">
        <v>2809</v>
      </c>
    </row>
    <row r="1576" spans="1:10" ht="15" customHeight="1">
      <c r="A1576" s="2" t="s">
        <v>192</v>
      </c>
      <c r="B1576" s="2" t="s">
        <v>193</v>
      </c>
      <c r="C1576" s="2" t="s">
        <v>123</v>
      </c>
      <c r="D1576" s="2" t="s">
        <v>124</v>
      </c>
      <c r="E1576" s="3">
        <v>13</v>
      </c>
      <c r="F1576" s="3">
        <v>8</v>
      </c>
      <c r="G1576" s="2" t="s">
        <v>731</v>
      </c>
      <c r="H1576" s="2" t="s">
        <v>632</v>
      </c>
      <c r="I1576" s="2" t="s">
        <v>18504</v>
      </c>
      <c r="J1576" s="2" t="s">
        <v>2809</v>
      </c>
    </row>
    <row r="1577" spans="1:10" ht="15" customHeight="1">
      <c r="A1577" s="2" t="s">
        <v>351</v>
      </c>
      <c r="B1577" s="2" t="s">
        <v>352</v>
      </c>
      <c r="C1577" s="2" t="s">
        <v>151</v>
      </c>
      <c r="D1577" s="2" t="s">
        <v>152</v>
      </c>
      <c r="E1577" s="3">
        <v>26</v>
      </c>
      <c r="F1577" s="3">
        <v>10</v>
      </c>
      <c r="G1577" s="2" t="s">
        <v>861</v>
      </c>
      <c r="H1577" s="2" t="s">
        <v>683</v>
      </c>
      <c r="I1577" s="2" t="s">
        <v>18504</v>
      </c>
      <c r="J1577" s="2" t="s">
        <v>2843</v>
      </c>
    </row>
    <row r="1578" spans="1:10" ht="15" customHeight="1">
      <c r="A1578" s="2" t="s">
        <v>192</v>
      </c>
      <c r="B1578" s="2" t="s">
        <v>193</v>
      </c>
      <c r="C1578" s="2" t="s">
        <v>98</v>
      </c>
      <c r="D1578" s="2" t="s">
        <v>99</v>
      </c>
      <c r="E1578" s="3">
        <v>13</v>
      </c>
      <c r="F1578" s="3">
        <v>6</v>
      </c>
      <c r="G1578" s="2" t="s">
        <v>731</v>
      </c>
      <c r="H1578" s="2" t="s">
        <v>592</v>
      </c>
      <c r="I1578" s="2" t="s">
        <v>18504</v>
      </c>
      <c r="J1578" s="2" t="s">
        <v>2809</v>
      </c>
    </row>
    <row r="1579" spans="1:10" ht="15" customHeight="1">
      <c r="A1579" s="2" t="s">
        <v>316</v>
      </c>
      <c r="B1579" s="2" t="s">
        <v>317</v>
      </c>
      <c r="C1579" s="2" t="s">
        <v>330</v>
      </c>
      <c r="D1579" s="2" t="s">
        <v>331</v>
      </c>
      <c r="E1579" s="3">
        <v>23</v>
      </c>
      <c r="F1579" s="3">
        <v>24</v>
      </c>
      <c r="G1579" s="2" t="s">
        <v>839</v>
      </c>
      <c r="H1579" s="2" t="s">
        <v>842</v>
      </c>
      <c r="I1579" s="2" t="s">
        <v>18504</v>
      </c>
      <c r="J1579" s="2" t="s">
        <v>2868</v>
      </c>
    </row>
    <row r="1580" spans="1:10" ht="15" customHeight="1">
      <c r="A1580" s="2" t="s">
        <v>316</v>
      </c>
      <c r="B1580" s="2" t="s">
        <v>317</v>
      </c>
      <c r="C1580" s="2" t="s">
        <v>342</v>
      </c>
      <c r="D1580" s="2" t="s">
        <v>343</v>
      </c>
      <c r="E1580" s="3">
        <v>23</v>
      </c>
      <c r="F1580" s="3">
        <v>25</v>
      </c>
      <c r="G1580" s="2" t="s">
        <v>839</v>
      </c>
      <c r="H1580" s="2" t="s">
        <v>859</v>
      </c>
      <c r="I1580" s="2" t="s">
        <v>18504</v>
      </c>
      <c r="J1580" s="2" t="s">
        <v>2868</v>
      </c>
    </row>
    <row r="1581" spans="1:10" ht="15" customHeight="1">
      <c r="A1581" s="2" t="s">
        <v>316</v>
      </c>
      <c r="B1581" s="2" t="s">
        <v>317</v>
      </c>
      <c r="C1581" s="2" t="s">
        <v>24</v>
      </c>
      <c r="D1581" s="2" t="s">
        <v>25</v>
      </c>
      <c r="E1581" s="3">
        <v>23</v>
      </c>
      <c r="F1581" s="3">
        <v>1</v>
      </c>
      <c r="G1581" s="2" t="s">
        <v>839</v>
      </c>
      <c r="H1581" s="2" t="s">
        <v>504</v>
      </c>
      <c r="I1581" s="2" t="s">
        <v>18504</v>
      </c>
      <c r="J1581" s="2" t="s">
        <v>2792</v>
      </c>
    </row>
    <row r="1582" spans="1:10" ht="15" customHeight="1">
      <c r="A1582" s="2" t="s">
        <v>316</v>
      </c>
      <c r="B1582" s="2" t="s">
        <v>317</v>
      </c>
      <c r="C1582" s="2" t="s">
        <v>41</v>
      </c>
      <c r="D1582" s="2" t="s">
        <v>42</v>
      </c>
      <c r="E1582" s="3">
        <v>23</v>
      </c>
      <c r="F1582" s="3">
        <v>2</v>
      </c>
      <c r="G1582" s="2" t="s">
        <v>839</v>
      </c>
      <c r="H1582" s="2" t="s">
        <v>540</v>
      </c>
      <c r="I1582" s="2" t="s">
        <v>18504</v>
      </c>
      <c r="J1582" s="2" t="s">
        <v>2792</v>
      </c>
    </row>
    <row r="1583" spans="1:10" ht="15" customHeight="1">
      <c r="A1583" s="2" t="s">
        <v>316</v>
      </c>
      <c r="B1583" s="2" t="s">
        <v>317</v>
      </c>
      <c r="C1583" s="2" t="s">
        <v>56</v>
      </c>
      <c r="D1583" s="2" t="s">
        <v>57</v>
      </c>
      <c r="E1583" s="3">
        <v>23</v>
      </c>
      <c r="F1583" s="3">
        <v>3</v>
      </c>
      <c r="G1583" s="2" t="s">
        <v>839</v>
      </c>
      <c r="H1583" s="2" t="s">
        <v>556</v>
      </c>
      <c r="I1583" s="2" t="s">
        <v>18504</v>
      </c>
      <c r="J1583" s="2" t="s">
        <v>2792</v>
      </c>
    </row>
    <row r="1584" spans="1:10" ht="15" customHeight="1">
      <c r="A1584" s="2" t="s">
        <v>316</v>
      </c>
      <c r="B1584" s="2" t="s">
        <v>317</v>
      </c>
      <c r="C1584" s="2" t="s">
        <v>70</v>
      </c>
      <c r="D1584" s="2" t="s">
        <v>71</v>
      </c>
      <c r="E1584" s="3">
        <v>23</v>
      </c>
      <c r="F1584" s="3">
        <v>4</v>
      </c>
      <c r="G1584" s="2" t="s">
        <v>839</v>
      </c>
      <c r="H1584" s="2" t="s">
        <v>562</v>
      </c>
      <c r="I1584" s="2" t="s">
        <v>18504</v>
      </c>
      <c r="J1584" s="2" t="s">
        <v>2792</v>
      </c>
    </row>
    <row r="1585" spans="1:10" ht="15" customHeight="1">
      <c r="A1585" s="2" t="s">
        <v>316</v>
      </c>
      <c r="B1585" s="2" t="s">
        <v>317</v>
      </c>
      <c r="C1585" s="2" t="s">
        <v>84</v>
      </c>
      <c r="D1585" s="2" t="s">
        <v>85</v>
      </c>
      <c r="E1585" s="3">
        <v>23</v>
      </c>
      <c r="F1585" s="3">
        <v>5</v>
      </c>
      <c r="G1585" s="2" t="s">
        <v>839</v>
      </c>
      <c r="H1585" s="2" t="s">
        <v>580</v>
      </c>
      <c r="I1585" s="2" t="s">
        <v>18504</v>
      </c>
      <c r="J1585" s="2" t="s">
        <v>2792</v>
      </c>
    </row>
    <row r="1586" spans="1:10" ht="15" customHeight="1">
      <c r="A1586" s="2" t="s">
        <v>316</v>
      </c>
      <c r="B1586" s="2" t="s">
        <v>317</v>
      </c>
      <c r="C1586" s="2" t="s">
        <v>98</v>
      </c>
      <c r="D1586" s="2" t="s">
        <v>99</v>
      </c>
      <c r="E1586" s="3">
        <v>23</v>
      </c>
      <c r="F1586" s="3">
        <v>6</v>
      </c>
      <c r="G1586" s="2" t="s">
        <v>839</v>
      </c>
      <c r="H1586" s="2" t="s">
        <v>592</v>
      </c>
      <c r="I1586" s="2" t="s">
        <v>18504</v>
      </c>
      <c r="J1586" s="2" t="s">
        <v>2792</v>
      </c>
    </row>
    <row r="1587" spans="1:10" ht="15" customHeight="1">
      <c r="A1587" s="2" t="s">
        <v>316</v>
      </c>
      <c r="B1587" s="2" t="s">
        <v>317</v>
      </c>
      <c r="C1587" s="2" t="s">
        <v>123</v>
      </c>
      <c r="D1587" s="2" t="s">
        <v>124</v>
      </c>
      <c r="E1587" s="3">
        <v>23</v>
      </c>
      <c r="F1587" s="3">
        <v>8</v>
      </c>
      <c r="G1587" s="2" t="s">
        <v>839</v>
      </c>
      <c r="H1587" s="2" t="s">
        <v>632</v>
      </c>
      <c r="I1587" s="2" t="s">
        <v>18504</v>
      </c>
      <c r="J1587" s="2" t="s">
        <v>2792</v>
      </c>
    </row>
    <row r="1588" spans="1:10" ht="15" customHeight="1">
      <c r="A1588" s="2" t="s">
        <v>316</v>
      </c>
      <c r="B1588" s="2" t="s">
        <v>317</v>
      </c>
      <c r="C1588" s="2" t="s">
        <v>136</v>
      </c>
      <c r="D1588" s="2" t="s">
        <v>137</v>
      </c>
      <c r="E1588" s="3">
        <v>23</v>
      </c>
      <c r="F1588" s="3">
        <v>9</v>
      </c>
      <c r="G1588" s="2" t="s">
        <v>839</v>
      </c>
      <c r="H1588" s="2" t="s">
        <v>659</v>
      </c>
      <c r="I1588" s="2" t="s">
        <v>18504</v>
      </c>
      <c r="J1588" s="2" t="s">
        <v>2792</v>
      </c>
    </row>
    <row r="1589" spans="1:10" ht="15" customHeight="1">
      <c r="A1589" s="2" t="s">
        <v>316</v>
      </c>
      <c r="B1589" s="2" t="s">
        <v>317</v>
      </c>
      <c r="C1589" s="2" t="s">
        <v>165</v>
      </c>
      <c r="D1589" s="2" t="s">
        <v>166</v>
      </c>
      <c r="E1589" s="3">
        <v>23</v>
      </c>
      <c r="F1589" s="3">
        <v>11</v>
      </c>
      <c r="G1589" s="2" t="s">
        <v>839</v>
      </c>
      <c r="H1589" s="2" t="s">
        <v>693</v>
      </c>
      <c r="I1589" s="2" t="s">
        <v>18504</v>
      </c>
      <c r="J1589" s="2" t="s">
        <v>2792</v>
      </c>
    </row>
    <row r="1590" spans="1:10" ht="15" customHeight="1">
      <c r="A1590" s="2" t="s">
        <v>316</v>
      </c>
      <c r="B1590" s="2" t="s">
        <v>317</v>
      </c>
      <c r="C1590" s="2" t="s">
        <v>176</v>
      </c>
      <c r="D1590" s="2" t="s">
        <v>177</v>
      </c>
      <c r="E1590" s="3">
        <v>23</v>
      </c>
      <c r="F1590" s="3">
        <v>12</v>
      </c>
      <c r="G1590" s="2" t="s">
        <v>839</v>
      </c>
      <c r="H1590" s="2" t="s">
        <v>706</v>
      </c>
      <c r="I1590" s="2" t="s">
        <v>18504</v>
      </c>
      <c r="J1590" s="2" t="s">
        <v>2792</v>
      </c>
    </row>
    <row r="1591" spans="1:10" ht="15" customHeight="1">
      <c r="A1591" s="2" t="s">
        <v>98</v>
      </c>
      <c r="B1591" s="2" t="s">
        <v>99</v>
      </c>
      <c r="C1591" s="2" t="s">
        <v>70</v>
      </c>
      <c r="D1591" s="2" t="s">
        <v>71</v>
      </c>
      <c r="E1591" s="3">
        <v>6</v>
      </c>
      <c r="F1591" s="3">
        <v>4</v>
      </c>
      <c r="G1591" s="2" t="s">
        <v>592</v>
      </c>
      <c r="H1591" s="2" t="s">
        <v>562</v>
      </c>
      <c r="I1591" s="2" t="s">
        <v>18504</v>
      </c>
      <c r="J1591" s="2" t="s">
        <v>3182</v>
      </c>
    </row>
    <row r="1592" spans="1:10" ht="15" customHeight="1">
      <c r="A1592" s="2" t="s">
        <v>98</v>
      </c>
      <c r="B1592" s="2" t="s">
        <v>99</v>
      </c>
      <c r="C1592" s="2" t="s">
        <v>407</v>
      </c>
      <c r="D1592" s="2" t="s">
        <v>408</v>
      </c>
      <c r="E1592" s="3">
        <v>6</v>
      </c>
      <c r="F1592" s="3">
        <v>31</v>
      </c>
      <c r="G1592" s="2" t="s">
        <v>592</v>
      </c>
      <c r="H1592" s="2" t="s">
        <v>913</v>
      </c>
      <c r="I1592" s="2" t="s">
        <v>18504</v>
      </c>
      <c r="J1592" s="2" t="s">
        <v>3054</v>
      </c>
    </row>
    <row r="1593" spans="1:10" ht="15" customHeight="1">
      <c r="A1593" s="2" t="s">
        <v>98</v>
      </c>
      <c r="B1593" s="2" t="s">
        <v>99</v>
      </c>
      <c r="C1593" s="2" t="s">
        <v>56</v>
      </c>
      <c r="D1593" s="2" t="s">
        <v>57</v>
      </c>
      <c r="E1593" s="3">
        <v>6</v>
      </c>
      <c r="F1593" s="3">
        <v>3</v>
      </c>
      <c r="G1593" s="2" t="s">
        <v>592</v>
      </c>
      <c r="H1593" s="2" t="s">
        <v>556</v>
      </c>
      <c r="I1593" s="2" t="s">
        <v>18504</v>
      </c>
      <c r="J1593" s="2" t="s">
        <v>3054</v>
      </c>
    </row>
    <row r="1594" spans="1:10" ht="15" customHeight="1">
      <c r="A1594" s="2" t="s">
        <v>98</v>
      </c>
      <c r="B1594" s="2" t="s">
        <v>99</v>
      </c>
      <c r="C1594" s="2" t="s">
        <v>56</v>
      </c>
      <c r="D1594" s="2" t="s">
        <v>57</v>
      </c>
      <c r="E1594" s="3">
        <v>6</v>
      </c>
      <c r="F1594" s="3">
        <v>3</v>
      </c>
      <c r="G1594" s="2" t="s">
        <v>592</v>
      </c>
      <c r="H1594" s="2" t="s">
        <v>556</v>
      </c>
      <c r="I1594" s="2" t="s">
        <v>18504</v>
      </c>
      <c r="J1594" s="2" t="s">
        <v>2959</v>
      </c>
    </row>
    <row r="1595" spans="1:10" ht="15" customHeight="1">
      <c r="A1595" s="2" t="s">
        <v>98</v>
      </c>
      <c r="B1595" s="2" t="s">
        <v>99</v>
      </c>
      <c r="C1595" s="2" t="s">
        <v>41</v>
      </c>
      <c r="D1595" s="2" t="s">
        <v>42</v>
      </c>
      <c r="E1595" s="3">
        <v>6</v>
      </c>
      <c r="F1595" s="3">
        <v>2</v>
      </c>
      <c r="G1595" s="2" t="s">
        <v>592</v>
      </c>
      <c r="H1595" s="2" t="s">
        <v>540</v>
      </c>
      <c r="I1595" s="2" t="s">
        <v>18504</v>
      </c>
      <c r="J1595" s="2" t="s">
        <v>2959</v>
      </c>
    </row>
    <row r="1596" spans="1:10" ht="15" customHeight="1">
      <c r="A1596" s="2" t="s">
        <v>98</v>
      </c>
      <c r="B1596" s="2" t="s">
        <v>99</v>
      </c>
      <c r="C1596" s="2" t="s">
        <v>56</v>
      </c>
      <c r="D1596" s="2" t="s">
        <v>57</v>
      </c>
      <c r="E1596" s="3">
        <v>6</v>
      </c>
      <c r="F1596" s="3">
        <v>3</v>
      </c>
      <c r="G1596" s="2" t="s">
        <v>592</v>
      </c>
      <c r="H1596" s="2" t="s">
        <v>556</v>
      </c>
      <c r="I1596" s="2" t="s">
        <v>18504</v>
      </c>
      <c r="J1596" s="2" t="s">
        <v>2815</v>
      </c>
    </row>
    <row r="1597" spans="1:10" ht="15" customHeight="1">
      <c r="A1597" s="2" t="s">
        <v>98</v>
      </c>
      <c r="B1597" s="2" t="s">
        <v>99</v>
      </c>
      <c r="C1597" s="2" t="s">
        <v>70</v>
      </c>
      <c r="D1597" s="2" t="s">
        <v>71</v>
      </c>
      <c r="E1597" s="3">
        <v>6</v>
      </c>
      <c r="F1597" s="3">
        <v>4</v>
      </c>
      <c r="G1597" s="2" t="s">
        <v>592</v>
      </c>
      <c r="H1597" s="2" t="s">
        <v>562</v>
      </c>
      <c r="I1597" s="2" t="s">
        <v>18504</v>
      </c>
      <c r="J1597" s="2" t="s">
        <v>2815</v>
      </c>
    </row>
    <row r="1598" spans="1:10" ht="15" customHeight="1">
      <c r="A1598" s="2" t="s">
        <v>98</v>
      </c>
      <c r="B1598" s="2" t="s">
        <v>99</v>
      </c>
      <c r="C1598" s="2" t="s">
        <v>112</v>
      </c>
      <c r="D1598" s="2" t="s">
        <v>113</v>
      </c>
      <c r="E1598" s="3">
        <v>6</v>
      </c>
      <c r="F1598" s="3">
        <v>7</v>
      </c>
      <c r="G1598" s="2" t="s">
        <v>592</v>
      </c>
      <c r="H1598" s="2" t="s">
        <v>604</v>
      </c>
      <c r="I1598" s="2" t="s">
        <v>18504</v>
      </c>
      <c r="J1598" s="2" t="s">
        <v>2815</v>
      </c>
    </row>
    <row r="1599" spans="1:10" ht="15" customHeight="1">
      <c r="A1599" s="2" t="s">
        <v>98</v>
      </c>
      <c r="B1599" s="2" t="s">
        <v>99</v>
      </c>
      <c r="C1599" s="2" t="s">
        <v>123</v>
      </c>
      <c r="D1599" s="2" t="s">
        <v>124</v>
      </c>
      <c r="E1599" s="3">
        <v>6</v>
      </c>
      <c r="F1599" s="3">
        <v>8</v>
      </c>
      <c r="G1599" s="2" t="s">
        <v>592</v>
      </c>
      <c r="H1599" s="2" t="s">
        <v>632</v>
      </c>
      <c r="I1599" s="2" t="s">
        <v>18504</v>
      </c>
      <c r="J1599" s="2" t="s">
        <v>2815</v>
      </c>
    </row>
    <row r="1600" spans="1:10" ht="15" customHeight="1">
      <c r="A1600" s="2" t="s">
        <v>98</v>
      </c>
      <c r="B1600" s="2" t="s">
        <v>99</v>
      </c>
      <c r="C1600" s="2" t="s">
        <v>136</v>
      </c>
      <c r="D1600" s="2" t="s">
        <v>137</v>
      </c>
      <c r="E1600" s="3">
        <v>6</v>
      </c>
      <c r="F1600" s="3">
        <v>9</v>
      </c>
      <c r="G1600" s="2" t="s">
        <v>592</v>
      </c>
      <c r="H1600" s="2" t="s">
        <v>659</v>
      </c>
      <c r="I1600" s="2" t="s">
        <v>18504</v>
      </c>
      <c r="J1600" s="2" t="s">
        <v>2815</v>
      </c>
    </row>
    <row r="1601" spans="1:10" ht="15" customHeight="1">
      <c r="A1601" s="2" t="s">
        <v>98</v>
      </c>
      <c r="B1601" s="2" t="s">
        <v>99</v>
      </c>
      <c r="C1601" s="2" t="s">
        <v>165</v>
      </c>
      <c r="D1601" s="2" t="s">
        <v>166</v>
      </c>
      <c r="E1601" s="3">
        <v>6</v>
      </c>
      <c r="F1601" s="3">
        <v>11</v>
      </c>
      <c r="G1601" s="2" t="s">
        <v>592</v>
      </c>
      <c r="H1601" s="2" t="s">
        <v>693</v>
      </c>
      <c r="I1601" s="2" t="s">
        <v>18504</v>
      </c>
      <c r="J1601" s="2" t="s">
        <v>2815</v>
      </c>
    </row>
    <row r="1602" spans="1:10" ht="15" customHeight="1">
      <c r="A1602" s="2" t="s">
        <v>316</v>
      </c>
      <c r="B1602" s="2" t="s">
        <v>317</v>
      </c>
      <c r="C1602" s="2" t="s">
        <v>303</v>
      </c>
      <c r="D1602" s="2" t="s">
        <v>304</v>
      </c>
      <c r="E1602" s="3">
        <v>23</v>
      </c>
      <c r="F1602" s="3">
        <v>22</v>
      </c>
      <c r="G1602" s="2" t="s">
        <v>839</v>
      </c>
      <c r="H1602" s="2" t="s">
        <v>835</v>
      </c>
      <c r="I1602" s="2" t="s">
        <v>18504</v>
      </c>
      <c r="J1602" s="2" t="s">
        <v>2868</v>
      </c>
    </row>
    <row r="1603" spans="1:10" ht="15" customHeight="1">
      <c r="A1603" s="2" t="s">
        <v>98</v>
      </c>
      <c r="B1603" s="2" t="s">
        <v>99</v>
      </c>
      <c r="C1603" s="2" t="s">
        <v>214</v>
      </c>
      <c r="D1603" s="2" t="s">
        <v>215</v>
      </c>
      <c r="E1603" s="3">
        <v>6</v>
      </c>
      <c r="F1603" s="3">
        <v>15</v>
      </c>
      <c r="G1603" s="2" t="s">
        <v>592</v>
      </c>
      <c r="H1603" s="2" t="s">
        <v>751</v>
      </c>
      <c r="I1603" s="2" t="s">
        <v>18504</v>
      </c>
      <c r="J1603" s="2" t="s">
        <v>2815</v>
      </c>
    </row>
    <row r="1604" spans="1:10" ht="15" customHeight="1">
      <c r="A1604" s="2" t="s">
        <v>98</v>
      </c>
      <c r="B1604" s="2" t="s">
        <v>99</v>
      </c>
      <c r="C1604" s="2" t="s">
        <v>254</v>
      </c>
      <c r="D1604" s="2" t="s">
        <v>255</v>
      </c>
      <c r="E1604" s="3">
        <v>6</v>
      </c>
      <c r="F1604" s="3">
        <v>18</v>
      </c>
      <c r="G1604" s="2" t="s">
        <v>592</v>
      </c>
      <c r="H1604" s="2" t="s">
        <v>800</v>
      </c>
      <c r="I1604" s="2" t="s">
        <v>18504</v>
      </c>
      <c r="J1604" s="2" t="s">
        <v>2815</v>
      </c>
    </row>
    <row r="1605" spans="1:10" ht="15" customHeight="1">
      <c r="A1605" s="2" t="s">
        <v>98</v>
      </c>
      <c r="B1605" s="2" t="s">
        <v>99</v>
      </c>
      <c r="C1605" s="2" t="s">
        <v>56</v>
      </c>
      <c r="D1605" s="2" t="s">
        <v>57</v>
      </c>
      <c r="E1605" s="3">
        <v>6</v>
      </c>
      <c r="F1605" s="3">
        <v>3</v>
      </c>
      <c r="G1605" s="2" t="s">
        <v>592</v>
      </c>
      <c r="H1605" s="2" t="s">
        <v>556</v>
      </c>
      <c r="I1605" s="2" t="s">
        <v>18504</v>
      </c>
      <c r="J1605" s="2" t="s">
        <v>3041</v>
      </c>
    </row>
    <row r="1606" spans="1:10" ht="15" customHeight="1">
      <c r="A1606" s="2" t="s">
        <v>98</v>
      </c>
      <c r="B1606" s="2" t="s">
        <v>99</v>
      </c>
      <c r="C1606" s="2" t="s">
        <v>70</v>
      </c>
      <c r="D1606" s="2" t="s">
        <v>71</v>
      </c>
      <c r="E1606" s="3">
        <v>6</v>
      </c>
      <c r="F1606" s="3">
        <v>4</v>
      </c>
      <c r="G1606" s="2" t="s">
        <v>592</v>
      </c>
      <c r="H1606" s="2" t="s">
        <v>562</v>
      </c>
      <c r="I1606" s="2" t="s">
        <v>18504</v>
      </c>
      <c r="J1606" s="2" t="s">
        <v>3041</v>
      </c>
    </row>
    <row r="1607" spans="1:10" ht="15" customHeight="1">
      <c r="A1607" s="2" t="s">
        <v>98</v>
      </c>
      <c r="B1607" s="2" t="s">
        <v>99</v>
      </c>
      <c r="C1607" s="2" t="s">
        <v>41</v>
      </c>
      <c r="D1607" s="2" t="s">
        <v>42</v>
      </c>
      <c r="E1607" s="3">
        <v>6</v>
      </c>
      <c r="F1607" s="3">
        <v>2</v>
      </c>
      <c r="G1607" s="2" t="s">
        <v>592</v>
      </c>
      <c r="H1607" s="2" t="s">
        <v>540</v>
      </c>
      <c r="I1607" s="2" t="s">
        <v>18504</v>
      </c>
      <c r="J1607" s="2" t="s">
        <v>2938</v>
      </c>
    </row>
    <row r="1608" spans="1:10" ht="15" customHeight="1">
      <c r="A1608" s="2" t="s">
        <v>98</v>
      </c>
      <c r="B1608" s="2" t="s">
        <v>99</v>
      </c>
      <c r="C1608" s="2" t="s">
        <v>24</v>
      </c>
      <c r="D1608" s="2" t="s">
        <v>25</v>
      </c>
      <c r="E1608" s="3">
        <v>6</v>
      </c>
      <c r="F1608" s="3">
        <v>1</v>
      </c>
      <c r="G1608" s="2" t="s">
        <v>592</v>
      </c>
      <c r="H1608" s="2" t="s">
        <v>504</v>
      </c>
      <c r="I1608" s="2" t="s">
        <v>18504</v>
      </c>
      <c r="J1608" s="2" t="s">
        <v>2831</v>
      </c>
    </row>
    <row r="1609" spans="1:10" ht="15" customHeight="1">
      <c r="A1609" s="2" t="s">
        <v>98</v>
      </c>
      <c r="B1609" s="2" t="s">
        <v>99</v>
      </c>
      <c r="C1609" s="2" t="s">
        <v>151</v>
      </c>
      <c r="D1609" s="2" t="s">
        <v>152</v>
      </c>
      <c r="E1609" s="3">
        <v>6</v>
      </c>
      <c r="F1609" s="3">
        <v>10</v>
      </c>
      <c r="G1609" s="2" t="s">
        <v>592</v>
      </c>
      <c r="H1609" s="2" t="s">
        <v>683</v>
      </c>
      <c r="I1609" s="2" t="s">
        <v>18504</v>
      </c>
      <c r="J1609" s="2" t="s">
        <v>2831</v>
      </c>
    </row>
    <row r="1610" spans="1:10" ht="15" customHeight="1">
      <c r="A1610" s="2" t="s">
        <v>98</v>
      </c>
      <c r="B1610" s="2" t="s">
        <v>99</v>
      </c>
      <c r="C1610" s="2" t="s">
        <v>228</v>
      </c>
      <c r="D1610" s="2" t="s">
        <v>229</v>
      </c>
      <c r="E1610" s="3">
        <v>6</v>
      </c>
      <c r="F1610" s="3">
        <v>16</v>
      </c>
      <c r="G1610" s="2" t="s">
        <v>592</v>
      </c>
      <c r="H1610" s="2" t="s">
        <v>759</v>
      </c>
      <c r="I1610" s="2" t="s">
        <v>18504</v>
      </c>
      <c r="J1610" s="2" t="s">
        <v>2815</v>
      </c>
    </row>
    <row r="1611" spans="1:10" ht="15" customHeight="1">
      <c r="A1611" s="2" t="s">
        <v>316</v>
      </c>
      <c r="B1611" s="2" t="s">
        <v>317</v>
      </c>
      <c r="C1611" s="2" t="s">
        <v>281</v>
      </c>
      <c r="D1611" s="2" t="s">
        <v>282</v>
      </c>
      <c r="E1611" s="3">
        <v>23</v>
      </c>
      <c r="F1611" s="3">
        <v>20</v>
      </c>
      <c r="G1611" s="2" t="s">
        <v>839</v>
      </c>
      <c r="H1611" s="2" t="s">
        <v>826</v>
      </c>
      <c r="I1611" s="2" t="s">
        <v>18504</v>
      </c>
      <c r="J1611" s="2" t="s">
        <v>2868</v>
      </c>
    </row>
    <row r="1612" spans="1:10" ht="15" customHeight="1">
      <c r="A1612" s="2" t="s">
        <v>316</v>
      </c>
      <c r="B1612" s="2" t="s">
        <v>317</v>
      </c>
      <c r="C1612" s="2" t="s">
        <v>268</v>
      </c>
      <c r="D1612" s="2" t="s">
        <v>269</v>
      </c>
      <c r="E1612" s="3">
        <v>23</v>
      </c>
      <c r="F1612" s="3">
        <v>19</v>
      </c>
      <c r="G1612" s="2" t="s">
        <v>839</v>
      </c>
      <c r="H1612" s="2" t="s">
        <v>819</v>
      </c>
      <c r="I1612" s="2" t="s">
        <v>18504</v>
      </c>
      <c r="J1612" s="2" t="s">
        <v>2868</v>
      </c>
    </row>
    <row r="1613" spans="1:10" ht="15" customHeight="1">
      <c r="A1613" s="2" t="s">
        <v>316</v>
      </c>
      <c r="B1613" s="2" t="s">
        <v>317</v>
      </c>
      <c r="C1613" s="2" t="s">
        <v>228</v>
      </c>
      <c r="D1613" s="2" t="s">
        <v>229</v>
      </c>
      <c r="E1613" s="3">
        <v>23</v>
      </c>
      <c r="F1613" s="3">
        <v>16</v>
      </c>
      <c r="G1613" s="2" t="s">
        <v>839</v>
      </c>
      <c r="H1613" s="2" t="s">
        <v>759</v>
      </c>
      <c r="I1613" s="2" t="s">
        <v>18504</v>
      </c>
      <c r="J1613" s="2" t="s">
        <v>2868</v>
      </c>
    </row>
    <row r="1614" spans="1:10" ht="15" customHeight="1">
      <c r="A1614" s="2" t="s">
        <v>56</v>
      </c>
      <c r="B1614" s="2" t="s">
        <v>57</v>
      </c>
      <c r="C1614" s="2" t="s">
        <v>254</v>
      </c>
      <c r="D1614" s="2" t="s">
        <v>255</v>
      </c>
      <c r="E1614" s="3">
        <v>3</v>
      </c>
      <c r="F1614" s="3">
        <v>18</v>
      </c>
      <c r="G1614" s="2" t="s">
        <v>556</v>
      </c>
      <c r="H1614" s="2" t="s">
        <v>800</v>
      </c>
      <c r="I1614" s="2" t="s">
        <v>18504</v>
      </c>
      <c r="J1614" s="2" t="s">
        <v>2815</v>
      </c>
    </row>
    <row r="1615" spans="1:10" ht="15" customHeight="1">
      <c r="A1615" s="2" t="s">
        <v>56</v>
      </c>
      <c r="B1615" s="2" t="s">
        <v>57</v>
      </c>
      <c r="C1615" s="2" t="s">
        <v>228</v>
      </c>
      <c r="D1615" s="2" t="s">
        <v>229</v>
      </c>
      <c r="E1615" s="3">
        <v>3</v>
      </c>
      <c r="F1615" s="3">
        <v>16</v>
      </c>
      <c r="G1615" s="2" t="s">
        <v>556</v>
      </c>
      <c r="H1615" s="2" t="s">
        <v>759</v>
      </c>
      <c r="I1615" s="2" t="s">
        <v>18504</v>
      </c>
      <c r="J1615" s="2" t="s">
        <v>2815</v>
      </c>
    </row>
    <row r="1616" spans="1:10" ht="15" customHeight="1">
      <c r="A1616" s="2" t="s">
        <v>56</v>
      </c>
      <c r="B1616" s="2" t="s">
        <v>57</v>
      </c>
      <c r="C1616" s="2" t="s">
        <v>214</v>
      </c>
      <c r="D1616" s="2" t="s">
        <v>215</v>
      </c>
      <c r="E1616" s="3">
        <v>3</v>
      </c>
      <c r="F1616" s="3">
        <v>15</v>
      </c>
      <c r="G1616" s="2" t="s">
        <v>556</v>
      </c>
      <c r="H1616" s="2" t="s">
        <v>751</v>
      </c>
      <c r="I1616" s="2" t="s">
        <v>18504</v>
      </c>
      <c r="J1616" s="2" t="s">
        <v>2815</v>
      </c>
    </row>
    <row r="1617" spans="1:10" ht="15" customHeight="1">
      <c r="A1617" s="2" t="s">
        <v>56</v>
      </c>
      <c r="B1617" s="2" t="s">
        <v>57</v>
      </c>
      <c r="C1617" s="2" t="s">
        <v>165</v>
      </c>
      <c r="D1617" s="2" t="s">
        <v>166</v>
      </c>
      <c r="E1617" s="3">
        <v>3</v>
      </c>
      <c r="F1617" s="3">
        <v>11</v>
      </c>
      <c r="G1617" s="2" t="s">
        <v>556</v>
      </c>
      <c r="H1617" s="2" t="s">
        <v>693</v>
      </c>
      <c r="I1617" s="2" t="s">
        <v>18504</v>
      </c>
      <c r="J1617" s="2" t="s">
        <v>2815</v>
      </c>
    </row>
    <row r="1618" spans="1:10" ht="15" customHeight="1">
      <c r="A1618" s="2" t="s">
        <v>56</v>
      </c>
      <c r="B1618" s="2" t="s">
        <v>57</v>
      </c>
      <c r="C1618" s="2" t="s">
        <v>136</v>
      </c>
      <c r="D1618" s="2" t="s">
        <v>137</v>
      </c>
      <c r="E1618" s="3">
        <v>3</v>
      </c>
      <c r="F1618" s="3">
        <v>9</v>
      </c>
      <c r="G1618" s="2" t="s">
        <v>556</v>
      </c>
      <c r="H1618" s="2" t="s">
        <v>659</v>
      </c>
      <c r="I1618" s="2" t="s">
        <v>18504</v>
      </c>
      <c r="J1618" s="2" t="s">
        <v>2815</v>
      </c>
    </row>
    <row r="1619" spans="1:10" ht="15" customHeight="1">
      <c r="A1619" s="2" t="s">
        <v>56</v>
      </c>
      <c r="B1619" s="2" t="s">
        <v>57</v>
      </c>
      <c r="C1619" s="2" t="s">
        <v>123</v>
      </c>
      <c r="D1619" s="2" t="s">
        <v>124</v>
      </c>
      <c r="E1619" s="3">
        <v>3</v>
      </c>
      <c r="F1619" s="3">
        <v>8</v>
      </c>
      <c r="G1619" s="2" t="s">
        <v>556</v>
      </c>
      <c r="H1619" s="2" t="s">
        <v>632</v>
      </c>
      <c r="I1619" s="2" t="s">
        <v>18504</v>
      </c>
      <c r="J1619" s="2" t="s">
        <v>2815</v>
      </c>
    </row>
    <row r="1620" spans="1:10" ht="15" customHeight="1">
      <c r="A1620" s="2" t="s">
        <v>56</v>
      </c>
      <c r="B1620" s="2" t="s">
        <v>57</v>
      </c>
      <c r="C1620" s="2" t="s">
        <v>70</v>
      </c>
      <c r="D1620" s="2" t="s">
        <v>71</v>
      </c>
      <c r="E1620" s="3">
        <v>3</v>
      </c>
      <c r="F1620" s="3">
        <v>4</v>
      </c>
      <c r="G1620" s="2" t="s">
        <v>556</v>
      </c>
      <c r="H1620" s="2" t="s">
        <v>562</v>
      </c>
      <c r="I1620" s="2" t="s">
        <v>18504</v>
      </c>
      <c r="J1620" s="2" t="s">
        <v>3041</v>
      </c>
    </row>
    <row r="1621" spans="1:10" ht="15" customHeight="1">
      <c r="A1621" s="2" t="s">
        <v>56</v>
      </c>
      <c r="B1621" s="2" t="s">
        <v>57</v>
      </c>
      <c r="C1621" s="2" t="s">
        <v>112</v>
      </c>
      <c r="D1621" s="2" t="s">
        <v>113</v>
      </c>
      <c r="E1621" s="3">
        <v>3</v>
      </c>
      <c r="F1621" s="3">
        <v>7</v>
      </c>
      <c r="G1621" s="2" t="s">
        <v>556</v>
      </c>
      <c r="H1621" s="2" t="s">
        <v>604</v>
      </c>
      <c r="I1621" s="2" t="s">
        <v>18504</v>
      </c>
      <c r="J1621" s="2" t="s">
        <v>2815</v>
      </c>
    </row>
    <row r="1622" spans="1:10" ht="15" customHeight="1">
      <c r="A1622" s="2" t="s">
        <v>56</v>
      </c>
      <c r="B1622" s="2" t="s">
        <v>57</v>
      </c>
      <c r="C1622" s="2" t="s">
        <v>70</v>
      </c>
      <c r="D1622" s="2" t="s">
        <v>71</v>
      </c>
      <c r="E1622" s="3">
        <v>3</v>
      </c>
      <c r="F1622" s="3">
        <v>4</v>
      </c>
      <c r="G1622" s="2" t="s">
        <v>556</v>
      </c>
      <c r="H1622" s="2" t="s">
        <v>562</v>
      </c>
      <c r="I1622" s="2" t="s">
        <v>18504</v>
      </c>
      <c r="J1622" s="2" t="s">
        <v>2815</v>
      </c>
    </row>
    <row r="1623" spans="1:10" ht="15" customHeight="1">
      <c r="A1623" s="2" t="s">
        <v>56</v>
      </c>
      <c r="B1623" s="2" t="s">
        <v>57</v>
      </c>
      <c r="C1623" s="2" t="s">
        <v>24</v>
      </c>
      <c r="D1623" s="2" t="s">
        <v>25</v>
      </c>
      <c r="E1623" s="3">
        <v>3</v>
      </c>
      <c r="F1623" s="3">
        <v>1</v>
      </c>
      <c r="G1623" s="2" t="s">
        <v>556</v>
      </c>
      <c r="H1623" s="2" t="s">
        <v>504</v>
      </c>
      <c r="I1623" s="2" t="s">
        <v>18504</v>
      </c>
      <c r="J1623" s="2" t="s">
        <v>2815</v>
      </c>
    </row>
    <row r="1624" spans="1:10" ht="15" customHeight="1">
      <c r="A1624" s="2" t="s">
        <v>56</v>
      </c>
      <c r="B1624" s="2" t="s">
        <v>57</v>
      </c>
      <c r="C1624" s="2" t="s">
        <v>303</v>
      </c>
      <c r="D1624" s="2" t="s">
        <v>304</v>
      </c>
      <c r="E1624" s="3">
        <v>3</v>
      </c>
      <c r="F1624" s="3">
        <v>22</v>
      </c>
      <c r="G1624" s="2" t="s">
        <v>556</v>
      </c>
      <c r="H1624" s="2" t="s">
        <v>835</v>
      </c>
      <c r="I1624" s="2" t="s">
        <v>18504</v>
      </c>
      <c r="J1624" s="2" t="s">
        <v>2923</v>
      </c>
    </row>
    <row r="1625" spans="1:10" ht="15" customHeight="1">
      <c r="A1625" s="2" t="s">
        <v>56</v>
      </c>
      <c r="B1625" s="2" t="s">
        <v>57</v>
      </c>
      <c r="C1625" s="2" t="s">
        <v>281</v>
      </c>
      <c r="D1625" s="2" t="s">
        <v>282</v>
      </c>
      <c r="E1625" s="3">
        <v>3</v>
      </c>
      <c r="F1625" s="3">
        <v>20</v>
      </c>
      <c r="G1625" s="2" t="s">
        <v>556</v>
      </c>
      <c r="H1625" s="2" t="s">
        <v>826</v>
      </c>
      <c r="I1625" s="2" t="s">
        <v>18504</v>
      </c>
      <c r="J1625" s="2" t="s">
        <v>2923</v>
      </c>
    </row>
    <row r="1626" spans="1:10" ht="15" customHeight="1">
      <c r="A1626" s="2" t="s">
        <v>56</v>
      </c>
      <c r="B1626" s="2" t="s">
        <v>57</v>
      </c>
      <c r="C1626" s="2" t="s">
        <v>203</v>
      </c>
      <c r="D1626" s="2" t="s">
        <v>204</v>
      </c>
      <c r="E1626" s="3">
        <v>3</v>
      </c>
      <c r="F1626" s="3">
        <v>14</v>
      </c>
      <c r="G1626" s="2" t="s">
        <v>556</v>
      </c>
      <c r="H1626" s="2" t="s">
        <v>741</v>
      </c>
      <c r="I1626" s="2" t="s">
        <v>18504</v>
      </c>
      <c r="J1626" s="2" t="s">
        <v>2923</v>
      </c>
    </row>
    <row r="1627" spans="1:10" ht="15" customHeight="1">
      <c r="A1627" s="2" t="s">
        <v>56</v>
      </c>
      <c r="B1627" s="2" t="s">
        <v>57</v>
      </c>
      <c r="C1627" s="2" t="s">
        <v>176</v>
      </c>
      <c r="D1627" s="2" t="s">
        <v>177</v>
      </c>
      <c r="E1627" s="3">
        <v>3</v>
      </c>
      <c r="F1627" s="3">
        <v>12</v>
      </c>
      <c r="G1627" s="2" t="s">
        <v>556</v>
      </c>
      <c r="H1627" s="2" t="s">
        <v>706</v>
      </c>
      <c r="I1627" s="2" t="s">
        <v>18504</v>
      </c>
      <c r="J1627" s="2" t="s">
        <v>2923</v>
      </c>
    </row>
    <row r="1628" spans="1:10" ht="15" customHeight="1">
      <c r="A1628" s="2" t="s">
        <v>56</v>
      </c>
      <c r="B1628" s="2" t="s">
        <v>57</v>
      </c>
      <c r="C1628" s="2" t="s">
        <v>98</v>
      </c>
      <c r="D1628" s="2" t="s">
        <v>99</v>
      </c>
      <c r="E1628" s="3">
        <v>3</v>
      </c>
      <c r="F1628" s="3">
        <v>6</v>
      </c>
      <c r="G1628" s="2" t="s">
        <v>556</v>
      </c>
      <c r="H1628" s="2" t="s">
        <v>592</v>
      </c>
      <c r="I1628" s="2" t="s">
        <v>18504</v>
      </c>
      <c r="J1628" s="2" t="s">
        <v>2815</v>
      </c>
    </row>
    <row r="1629" spans="1:10" ht="15" customHeight="1">
      <c r="A1629" s="2" t="s">
        <v>98</v>
      </c>
      <c r="B1629" s="2" t="s">
        <v>99</v>
      </c>
      <c r="C1629" s="2" t="s">
        <v>24</v>
      </c>
      <c r="D1629" s="2" t="s">
        <v>25</v>
      </c>
      <c r="E1629" s="3">
        <v>6</v>
      </c>
      <c r="F1629" s="3">
        <v>1</v>
      </c>
      <c r="G1629" s="2" t="s">
        <v>592</v>
      </c>
      <c r="H1629" s="2" t="s">
        <v>504</v>
      </c>
      <c r="I1629" s="2" t="s">
        <v>18504</v>
      </c>
      <c r="J1629" s="2" t="s">
        <v>2815</v>
      </c>
    </row>
    <row r="1630" spans="1:10" ht="15" customHeight="1">
      <c r="A1630" s="2" t="s">
        <v>56</v>
      </c>
      <c r="B1630" s="2" t="s">
        <v>57</v>
      </c>
      <c r="C1630" s="2" t="s">
        <v>98</v>
      </c>
      <c r="D1630" s="2" t="s">
        <v>99</v>
      </c>
      <c r="E1630" s="3">
        <v>3</v>
      </c>
      <c r="F1630" s="3">
        <v>6</v>
      </c>
      <c r="G1630" s="2" t="s">
        <v>556</v>
      </c>
      <c r="H1630" s="2" t="s">
        <v>592</v>
      </c>
      <c r="I1630" s="2" t="s">
        <v>18504</v>
      </c>
      <c r="J1630" s="2" t="s">
        <v>3041</v>
      </c>
    </row>
    <row r="1631" spans="1:10" ht="15" customHeight="1">
      <c r="A1631" s="2" t="s">
        <v>56</v>
      </c>
      <c r="B1631" s="2" t="s">
        <v>57</v>
      </c>
      <c r="C1631" s="2" t="s">
        <v>41</v>
      </c>
      <c r="D1631" s="2" t="s">
        <v>42</v>
      </c>
      <c r="E1631" s="3">
        <v>3</v>
      </c>
      <c r="F1631" s="3">
        <v>2</v>
      </c>
      <c r="G1631" s="2" t="s">
        <v>556</v>
      </c>
      <c r="H1631" s="2" t="s">
        <v>540</v>
      </c>
      <c r="I1631" s="2" t="s">
        <v>18504</v>
      </c>
      <c r="J1631" s="2" t="s">
        <v>2959</v>
      </c>
    </row>
    <row r="1632" spans="1:10" ht="15" customHeight="1">
      <c r="A1632" s="2" t="s">
        <v>316</v>
      </c>
      <c r="B1632" s="2" t="s">
        <v>317</v>
      </c>
      <c r="C1632" s="2" t="s">
        <v>214</v>
      </c>
      <c r="D1632" s="2" t="s">
        <v>215</v>
      </c>
      <c r="E1632" s="3">
        <v>23</v>
      </c>
      <c r="F1632" s="3">
        <v>15</v>
      </c>
      <c r="G1632" s="2" t="s">
        <v>839</v>
      </c>
      <c r="H1632" s="2" t="s">
        <v>751</v>
      </c>
      <c r="I1632" s="2" t="s">
        <v>18504</v>
      </c>
      <c r="J1632" s="2" t="s">
        <v>2868</v>
      </c>
    </row>
    <row r="1633" spans="1:10" ht="15" customHeight="1">
      <c r="A1633" s="2" t="s">
        <v>316</v>
      </c>
      <c r="B1633" s="2" t="s">
        <v>317</v>
      </c>
      <c r="C1633" s="2" t="s">
        <v>203</v>
      </c>
      <c r="D1633" s="2" t="s">
        <v>204</v>
      </c>
      <c r="E1633" s="3">
        <v>23</v>
      </c>
      <c r="F1633" s="3">
        <v>14</v>
      </c>
      <c r="G1633" s="2" t="s">
        <v>839</v>
      </c>
      <c r="H1633" s="2" t="s">
        <v>741</v>
      </c>
      <c r="I1633" s="2" t="s">
        <v>18504</v>
      </c>
      <c r="J1633" s="2" t="s">
        <v>2868</v>
      </c>
    </row>
    <row r="1634" spans="1:10" ht="15" customHeight="1">
      <c r="A1634" s="2" t="s">
        <v>316</v>
      </c>
      <c r="B1634" s="2" t="s">
        <v>317</v>
      </c>
      <c r="C1634" s="2" t="s">
        <v>192</v>
      </c>
      <c r="D1634" s="2" t="s">
        <v>193</v>
      </c>
      <c r="E1634" s="3">
        <v>23</v>
      </c>
      <c r="F1634" s="3">
        <v>13</v>
      </c>
      <c r="G1634" s="2" t="s">
        <v>839</v>
      </c>
      <c r="H1634" s="2" t="s">
        <v>731</v>
      </c>
      <c r="I1634" s="2" t="s">
        <v>18504</v>
      </c>
      <c r="J1634" s="2" t="s">
        <v>2868</v>
      </c>
    </row>
    <row r="1635" spans="1:10" ht="15" customHeight="1">
      <c r="A1635" s="2" t="s">
        <v>316</v>
      </c>
      <c r="B1635" s="2" t="s">
        <v>317</v>
      </c>
      <c r="C1635" s="2" t="s">
        <v>176</v>
      </c>
      <c r="D1635" s="2" t="s">
        <v>177</v>
      </c>
      <c r="E1635" s="3">
        <v>23</v>
      </c>
      <c r="F1635" s="3">
        <v>12</v>
      </c>
      <c r="G1635" s="2" t="s">
        <v>839</v>
      </c>
      <c r="H1635" s="2" t="s">
        <v>706</v>
      </c>
      <c r="I1635" s="2" t="s">
        <v>18504</v>
      </c>
      <c r="J1635" s="2" t="s">
        <v>2868</v>
      </c>
    </row>
    <row r="1636" spans="1:10" ht="15" customHeight="1">
      <c r="A1636" s="2" t="s">
        <v>316</v>
      </c>
      <c r="B1636" s="2" t="s">
        <v>317</v>
      </c>
      <c r="C1636" s="2" t="s">
        <v>165</v>
      </c>
      <c r="D1636" s="2" t="s">
        <v>166</v>
      </c>
      <c r="E1636" s="3">
        <v>23</v>
      </c>
      <c r="F1636" s="3">
        <v>11</v>
      </c>
      <c r="G1636" s="2" t="s">
        <v>839</v>
      </c>
      <c r="H1636" s="2" t="s">
        <v>693</v>
      </c>
      <c r="I1636" s="2" t="s">
        <v>18504</v>
      </c>
      <c r="J1636" s="2" t="s">
        <v>2868</v>
      </c>
    </row>
    <row r="1637" spans="1:10" ht="15" customHeight="1">
      <c r="A1637" s="2" t="s">
        <v>316</v>
      </c>
      <c r="B1637" s="2" t="s">
        <v>317</v>
      </c>
      <c r="C1637" s="2" t="s">
        <v>136</v>
      </c>
      <c r="D1637" s="2" t="s">
        <v>137</v>
      </c>
      <c r="E1637" s="3">
        <v>23</v>
      </c>
      <c r="F1637" s="3">
        <v>9</v>
      </c>
      <c r="G1637" s="2" t="s">
        <v>839</v>
      </c>
      <c r="H1637" s="2" t="s">
        <v>659</v>
      </c>
      <c r="I1637" s="2" t="s">
        <v>18504</v>
      </c>
      <c r="J1637" s="2" t="s">
        <v>2868</v>
      </c>
    </row>
    <row r="1638" spans="1:10" ht="15" customHeight="1">
      <c r="A1638" s="2" t="s">
        <v>56</v>
      </c>
      <c r="B1638" s="2" t="s">
        <v>57</v>
      </c>
      <c r="C1638" s="2" t="s">
        <v>41</v>
      </c>
      <c r="D1638" s="2" t="s">
        <v>42</v>
      </c>
      <c r="E1638" s="3">
        <v>3</v>
      </c>
      <c r="F1638" s="3">
        <v>2</v>
      </c>
      <c r="G1638" s="2" t="s">
        <v>556</v>
      </c>
      <c r="H1638" s="2" t="s">
        <v>540</v>
      </c>
      <c r="I1638" s="2" t="s">
        <v>18504</v>
      </c>
      <c r="J1638" s="2" t="s">
        <v>2950</v>
      </c>
    </row>
    <row r="1639" spans="1:10" ht="15" customHeight="1">
      <c r="A1639" s="2" t="s">
        <v>316</v>
      </c>
      <c r="B1639" s="2" t="s">
        <v>317</v>
      </c>
      <c r="C1639" s="2" t="s">
        <v>98</v>
      </c>
      <c r="D1639" s="2" t="s">
        <v>99</v>
      </c>
      <c r="E1639" s="3">
        <v>23</v>
      </c>
      <c r="F1639" s="3">
        <v>6</v>
      </c>
      <c r="G1639" s="2" t="s">
        <v>839</v>
      </c>
      <c r="H1639" s="2" t="s">
        <v>592</v>
      </c>
      <c r="I1639" s="2" t="s">
        <v>18504</v>
      </c>
      <c r="J1639" s="2" t="s">
        <v>2868</v>
      </c>
    </row>
    <row r="1640" spans="1:10" ht="15" customHeight="1">
      <c r="A1640" s="2" t="s">
        <v>316</v>
      </c>
      <c r="B1640" s="2" t="s">
        <v>317</v>
      </c>
      <c r="C1640" s="2" t="s">
        <v>70</v>
      </c>
      <c r="D1640" s="2" t="s">
        <v>71</v>
      </c>
      <c r="E1640" s="3">
        <v>23</v>
      </c>
      <c r="F1640" s="3">
        <v>4</v>
      </c>
      <c r="G1640" s="2" t="s">
        <v>839</v>
      </c>
      <c r="H1640" s="2" t="s">
        <v>562</v>
      </c>
      <c r="I1640" s="2" t="s">
        <v>18504</v>
      </c>
      <c r="J1640" s="2" t="s">
        <v>2868</v>
      </c>
    </row>
    <row r="1641" spans="1:10" ht="15" customHeight="1">
      <c r="A1641" s="2" t="s">
        <v>316</v>
      </c>
      <c r="B1641" s="2" t="s">
        <v>317</v>
      </c>
      <c r="C1641" s="2" t="s">
        <v>56</v>
      </c>
      <c r="D1641" s="2" t="s">
        <v>57</v>
      </c>
      <c r="E1641" s="3">
        <v>23</v>
      </c>
      <c r="F1641" s="3">
        <v>3</v>
      </c>
      <c r="G1641" s="2" t="s">
        <v>839</v>
      </c>
      <c r="H1641" s="2" t="s">
        <v>556</v>
      </c>
      <c r="I1641" s="2" t="s">
        <v>18504</v>
      </c>
      <c r="J1641" s="2" t="s">
        <v>2868</v>
      </c>
    </row>
    <row r="1642" spans="1:10" ht="15" customHeight="1">
      <c r="A1642" s="2" t="s">
        <v>316</v>
      </c>
      <c r="B1642" s="2" t="s">
        <v>317</v>
      </c>
      <c r="C1642" s="2" t="s">
        <v>41</v>
      </c>
      <c r="D1642" s="2" t="s">
        <v>42</v>
      </c>
      <c r="E1642" s="3">
        <v>23</v>
      </c>
      <c r="F1642" s="3">
        <v>2</v>
      </c>
      <c r="G1642" s="2" t="s">
        <v>839</v>
      </c>
      <c r="H1642" s="2" t="s">
        <v>540</v>
      </c>
      <c r="I1642" s="2" t="s">
        <v>18504</v>
      </c>
      <c r="J1642" s="2" t="s">
        <v>2868</v>
      </c>
    </row>
    <row r="1643" spans="1:10" ht="15" customHeight="1">
      <c r="A1643" s="2" t="s">
        <v>56</v>
      </c>
      <c r="B1643" s="2" t="s">
        <v>57</v>
      </c>
      <c r="C1643" s="2" t="s">
        <v>407</v>
      </c>
      <c r="D1643" s="2" t="s">
        <v>408</v>
      </c>
      <c r="E1643" s="3">
        <v>3</v>
      </c>
      <c r="F1643" s="3">
        <v>31</v>
      </c>
      <c r="G1643" s="2" t="s">
        <v>556</v>
      </c>
      <c r="H1643" s="2" t="s">
        <v>913</v>
      </c>
      <c r="I1643" s="2" t="s">
        <v>18504</v>
      </c>
      <c r="J1643" s="2" t="s">
        <v>3054</v>
      </c>
    </row>
    <row r="1644" spans="1:10" ht="15" customHeight="1">
      <c r="A1644" s="2" t="s">
        <v>56</v>
      </c>
      <c r="B1644" s="2" t="s">
        <v>57</v>
      </c>
      <c r="C1644" s="2" t="s">
        <v>98</v>
      </c>
      <c r="D1644" s="2" t="s">
        <v>99</v>
      </c>
      <c r="E1644" s="3">
        <v>3</v>
      </c>
      <c r="F1644" s="3">
        <v>6</v>
      </c>
      <c r="G1644" s="2" t="s">
        <v>556</v>
      </c>
      <c r="H1644" s="2" t="s">
        <v>592</v>
      </c>
      <c r="I1644" s="2" t="s">
        <v>18504</v>
      </c>
      <c r="J1644" s="2" t="s">
        <v>3054</v>
      </c>
    </row>
    <row r="1645" spans="1:10" ht="15" customHeight="1">
      <c r="A1645" s="2" t="s">
        <v>56</v>
      </c>
      <c r="B1645" s="2" t="s">
        <v>57</v>
      </c>
      <c r="C1645" s="2" t="s">
        <v>98</v>
      </c>
      <c r="D1645" s="2" t="s">
        <v>99</v>
      </c>
      <c r="E1645" s="3">
        <v>3</v>
      </c>
      <c r="F1645" s="3">
        <v>6</v>
      </c>
      <c r="G1645" s="2" t="s">
        <v>556</v>
      </c>
      <c r="H1645" s="2" t="s">
        <v>592</v>
      </c>
      <c r="I1645" s="2" t="s">
        <v>18504</v>
      </c>
      <c r="J1645" s="2" t="s">
        <v>2959</v>
      </c>
    </row>
    <row r="1646" spans="1:10" ht="15" customHeight="1">
      <c r="A1646" s="2" t="s">
        <v>316</v>
      </c>
      <c r="B1646" s="2" t="s">
        <v>317</v>
      </c>
      <c r="C1646" s="2" t="s">
        <v>84</v>
      </c>
      <c r="D1646" s="2" t="s">
        <v>85</v>
      </c>
      <c r="E1646" s="3">
        <v>23</v>
      </c>
      <c r="F1646" s="3">
        <v>5</v>
      </c>
      <c r="G1646" s="2" t="s">
        <v>839</v>
      </c>
      <c r="H1646" s="2" t="s">
        <v>580</v>
      </c>
      <c r="I1646" s="2" t="s">
        <v>18504</v>
      </c>
      <c r="J1646" s="2" t="s">
        <v>2868</v>
      </c>
    </row>
    <row r="1647" spans="1:10" ht="15" customHeight="1">
      <c r="A1647" s="2" t="s">
        <v>56</v>
      </c>
      <c r="B1647" s="2" t="s">
        <v>57</v>
      </c>
      <c r="C1647" s="2" t="s">
        <v>165</v>
      </c>
      <c r="D1647" s="2" t="s">
        <v>166</v>
      </c>
      <c r="E1647" s="3">
        <v>3</v>
      </c>
      <c r="F1647" s="3">
        <v>11</v>
      </c>
      <c r="G1647" s="2" t="s">
        <v>556</v>
      </c>
      <c r="H1647" s="2" t="s">
        <v>693</v>
      </c>
      <c r="I1647" s="2" t="s">
        <v>18504</v>
      </c>
      <c r="J1647" s="2" t="s">
        <v>2923</v>
      </c>
    </row>
    <row r="1648" spans="1:10" ht="15" customHeight="1">
      <c r="A1648" s="2" t="s">
        <v>98</v>
      </c>
      <c r="B1648" s="2" t="s">
        <v>99</v>
      </c>
      <c r="C1648" s="2" t="s">
        <v>303</v>
      </c>
      <c r="D1648" s="2" t="s">
        <v>304</v>
      </c>
      <c r="E1648" s="3">
        <v>6</v>
      </c>
      <c r="F1648" s="3">
        <v>22</v>
      </c>
      <c r="G1648" s="2" t="s">
        <v>592</v>
      </c>
      <c r="H1648" s="2" t="s">
        <v>835</v>
      </c>
      <c r="I1648" s="2" t="s">
        <v>18504</v>
      </c>
      <c r="J1648" s="2" t="s">
        <v>2923</v>
      </c>
    </row>
    <row r="1649" spans="1:10" ht="15" customHeight="1">
      <c r="A1649" s="2" t="s">
        <v>98</v>
      </c>
      <c r="B1649" s="2" t="s">
        <v>99</v>
      </c>
      <c r="C1649" s="2" t="s">
        <v>203</v>
      </c>
      <c r="D1649" s="2" t="s">
        <v>204</v>
      </c>
      <c r="E1649" s="3">
        <v>6</v>
      </c>
      <c r="F1649" s="3">
        <v>14</v>
      </c>
      <c r="G1649" s="2" t="s">
        <v>592</v>
      </c>
      <c r="H1649" s="2" t="s">
        <v>741</v>
      </c>
      <c r="I1649" s="2" t="s">
        <v>18504</v>
      </c>
      <c r="J1649" s="2" t="s">
        <v>2923</v>
      </c>
    </row>
    <row r="1650" spans="1:10" ht="15" customHeight="1">
      <c r="A1650" s="2" t="s">
        <v>98</v>
      </c>
      <c r="B1650" s="2" t="s">
        <v>99</v>
      </c>
      <c r="C1650" s="2" t="s">
        <v>176</v>
      </c>
      <c r="D1650" s="2" t="s">
        <v>177</v>
      </c>
      <c r="E1650" s="3">
        <v>6</v>
      </c>
      <c r="F1650" s="3">
        <v>12</v>
      </c>
      <c r="G1650" s="2" t="s">
        <v>592</v>
      </c>
      <c r="H1650" s="2" t="s">
        <v>706</v>
      </c>
      <c r="I1650" s="2" t="s">
        <v>18504</v>
      </c>
      <c r="J1650" s="2" t="s">
        <v>2792</v>
      </c>
    </row>
    <row r="1651" spans="1:10" ht="15" customHeight="1">
      <c r="A1651" s="2" t="s">
        <v>98</v>
      </c>
      <c r="B1651" s="2" t="s">
        <v>99</v>
      </c>
      <c r="C1651" s="2" t="s">
        <v>165</v>
      </c>
      <c r="D1651" s="2" t="s">
        <v>166</v>
      </c>
      <c r="E1651" s="3">
        <v>6</v>
      </c>
      <c r="F1651" s="3">
        <v>11</v>
      </c>
      <c r="G1651" s="2" t="s">
        <v>592</v>
      </c>
      <c r="H1651" s="2" t="s">
        <v>693</v>
      </c>
      <c r="I1651" s="2" t="s">
        <v>18504</v>
      </c>
      <c r="J1651" s="2" t="s">
        <v>2792</v>
      </c>
    </row>
    <row r="1652" spans="1:10" ht="15" customHeight="1">
      <c r="A1652" s="2" t="s">
        <v>98</v>
      </c>
      <c r="B1652" s="2" t="s">
        <v>99</v>
      </c>
      <c r="C1652" s="2" t="s">
        <v>136</v>
      </c>
      <c r="D1652" s="2" t="s">
        <v>137</v>
      </c>
      <c r="E1652" s="3">
        <v>6</v>
      </c>
      <c r="F1652" s="3">
        <v>9</v>
      </c>
      <c r="G1652" s="2" t="s">
        <v>592</v>
      </c>
      <c r="H1652" s="2" t="s">
        <v>659</v>
      </c>
      <c r="I1652" s="2" t="s">
        <v>18504</v>
      </c>
      <c r="J1652" s="2" t="s">
        <v>2792</v>
      </c>
    </row>
    <row r="1653" spans="1:10" ht="15" customHeight="1">
      <c r="A1653" s="2" t="s">
        <v>98</v>
      </c>
      <c r="B1653" s="2" t="s">
        <v>99</v>
      </c>
      <c r="C1653" s="2" t="s">
        <v>123</v>
      </c>
      <c r="D1653" s="2" t="s">
        <v>124</v>
      </c>
      <c r="E1653" s="3">
        <v>6</v>
      </c>
      <c r="F1653" s="3">
        <v>8</v>
      </c>
      <c r="G1653" s="2" t="s">
        <v>592</v>
      </c>
      <c r="H1653" s="2" t="s">
        <v>632</v>
      </c>
      <c r="I1653" s="2" t="s">
        <v>18504</v>
      </c>
      <c r="J1653" s="2" t="s">
        <v>2792</v>
      </c>
    </row>
    <row r="1654" spans="1:10" ht="15" customHeight="1">
      <c r="A1654" s="2" t="s">
        <v>98</v>
      </c>
      <c r="B1654" s="2" t="s">
        <v>99</v>
      </c>
      <c r="C1654" s="2" t="s">
        <v>84</v>
      </c>
      <c r="D1654" s="2" t="s">
        <v>85</v>
      </c>
      <c r="E1654" s="3">
        <v>6</v>
      </c>
      <c r="F1654" s="3">
        <v>5</v>
      </c>
      <c r="G1654" s="2" t="s">
        <v>592</v>
      </c>
      <c r="H1654" s="2" t="s">
        <v>580</v>
      </c>
      <c r="I1654" s="2" t="s">
        <v>18504</v>
      </c>
      <c r="J1654" s="2" t="s">
        <v>2792</v>
      </c>
    </row>
    <row r="1655" spans="1:10" ht="15" customHeight="1">
      <c r="A1655" s="2" t="s">
        <v>98</v>
      </c>
      <c r="B1655" s="2" t="s">
        <v>99</v>
      </c>
      <c r="C1655" s="2" t="s">
        <v>70</v>
      </c>
      <c r="D1655" s="2" t="s">
        <v>71</v>
      </c>
      <c r="E1655" s="3">
        <v>6</v>
      </c>
      <c r="F1655" s="3">
        <v>4</v>
      </c>
      <c r="G1655" s="2" t="s">
        <v>592</v>
      </c>
      <c r="H1655" s="2" t="s">
        <v>562</v>
      </c>
      <c r="I1655" s="2" t="s">
        <v>18504</v>
      </c>
      <c r="J1655" s="2" t="s">
        <v>2792</v>
      </c>
    </row>
    <row r="1656" spans="1:10" ht="15" customHeight="1">
      <c r="A1656" s="2" t="s">
        <v>98</v>
      </c>
      <c r="B1656" s="2" t="s">
        <v>99</v>
      </c>
      <c r="C1656" s="2" t="s">
        <v>56</v>
      </c>
      <c r="D1656" s="2" t="s">
        <v>57</v>
      </c>
      <c r="E1656" s="3">
        <v>6</v>
      </c>
      <c r="F1656" s="3">
        <v>3</v>
      </c>
      <c r="G1656" s="2" t="s">
        <v>592</v>
      </c>
      <c r="H1656" s="2" t="s">
        <v>556</v>
      </c>
      <c r="I1656" s="2" t="s">
        <v>18504</v>
      </c>
      <c r="J1656" s="2" t="s">
        <v>2792</v>
      </c>
    </row>
    <row r="1657" spans="1:10" ht="15" customHeight="1">
      <c r="A1657" s="2" t="s">
        <v>98</v>
      </c>
      <c r="B1657" s="2" t="s">
        <v>99</v>
      </c>
      <c r="C1657" s="2" t="s">
        <v>41</v>
      </c>
      <c r="D1657" s="2" t="s">
        <v>42</v>
      </c>
      <c r="E1657" s="3">
        <v>6</v>
      </c>
      <c r="F1657" s="3">
        <v>2</v>
      </c>
      <c r="G1657" s="2" t="s">
        <v>592</v>
      </c>
      <c r="H1657" s="2" t="s">
        <v>540</v>
      </c>
      <c r="I1657" s="2" t="s">
        <v>18504</v>
      </c>
      <c r="J1657" s="2" t="s">
        <v>2792</v>
      </c>
    </row>
    <row r="1658" spans="1:10" ht="15" customHeight="1">
      <c r="A1658" s="2" t="s">
        <v>98</v>
      </c>
      <c r="B1658" s="2" t="s">
        <v>99</v>
      </c>
      <c r="C1658" s="2" t="s">
        <v>24</v>
      </c>
      <c r="D1658" s="2" t="s">
        <v>25</v>
      </c>
      <c r="E1658" s="3">
        <v>6</v>
      </c>
      <c r="F1658" s="3">
        <v>1</v>
      </c>
      <c r="G1658" s="2" t="s">
        <v>592</v>
      </c>
      <c r="H1658" s="2" t="s">
        <v>504</v>
      </c>
      <c r="I1658" s="2" t="s">
        <v>18504</v>
      </c>
      <c r="J1658" s="2" t="s">
        <v>2792</v>
      </c>
    </row>
    <row r="1659" spans="1:10" ht="15" customHeight="1">
      <c r="A1659" s="2" t="s">
        <v>98</v>
      </c>
      <c r="B1659" s="2" t="s">
        <v>99</v>
      </c>
      <c r="C1659" s="2" t="s">
        <v>24</v>
      </c>
      <c r="D1659" s="2" t="s">
        <v>25</v>
      </c>
      <c r="E1659" s="3">
        <v>6</v>
      </c>
      <c r="F1659" s="3">
        <v>1</v>
      </c>
      <c r="G1659" s="2" t="s">
        <v>592</v>
      </c>
      <c r="H1659" s="2" t="s">
        <v>504</v>
      </c>
      <c r="I1659" s="2" t="s">
        <v>18504</v>
      </c>
      <c r="J1659" s="2" t="s">
        <v>2788</v>
      </c>
    </row>
    <row r="1660" spans="1:10" ht="15" customHeight="1">
      <c r="A1660" s="2" t="s">
        <v>98</v>
      </c>
      <c r="B1660" s="2" t="s">
        <v>99</v>
      </c>
      <c r="C1660" s="2" t="s">
        <v>441</v>
      </c>
      <c r="D1660" s="2" t="s">
        <v>442</v>
      </c>
      <c r="E1660" s="3">
        <v>6</v>
      </c>
      <c r="F1660" s="3">
        <v>34</v>
      </c>
      <c r="G1660" s="2" t="s">
        <v>592</v>
      </c>
      <c r="H1660" s="2" t="s">
        <v>949</v>
      </c>
      <c r="I1660" s="2" t="s">
        <v>18504</v>
      </c>
      <c r="J1660" s="2" t="s">
        <v>2887</v>
      </c>
    </row>
    <row r="1661" spans="1:10" ht="15" customHeight="1">
      <c r="A1661" s="2" t="s">
        <v>98</v>
      </c>
      <c r="B1661" s="2" t="s">
        <v>99</v>
      </c>
      <c r="C1661" s="2" t="s">
        <v>303</v>
      </c>
      <c r="D1661" s="2" t="s">
        <v>304</v>
      </c>
      <c r="E1661" s="3">
        <v>6</v>
      </c>
      <c r="F1661" s="3">
        <v>22</v>
      </c>
      <c r="G1661" s="2" t="s">
        <v>592</v>
      </c>
      <c r="H1661" s="2" t="s">
        <v>835</v>
      </c>
      <c r="I1661" s="2" t="s">
        <v>18504</v>
      </c>
      <c r="J1661" s="2" t="s">
        <v>2887</v>
      </c>
    </row>
    <row r="1662" spans="1:10" ht="15" customHeight="1">
      <c r="A1662" s="2" t="s">
        <v>98</v>
      </c>
      <c r="B1662" s="2" t="s">
        <v>99</v>
      </c>
      <c r="C1662" s="2" t="s">
        <v>294</v>
      </c>
      <c r="D1662" s="2" t="s">
        <v>295</v>
      </c>
      <c r="E1662" s="3">
        <v>6</v>
      </c>
      <c r="F1662" s="3">
        <v>21</v>
      </c>
      <c r="G1662" s="2" t="s">
        <v>592</v>
      </c>
      <c r="H1662" s="2" t="s">
        <v>831</v>
      </c>
      <c r="I1662" s="2" t="s">
        <v>18504</v>
      </c>
      <c r="J1662" s="2" t="s">
        <v>2887</v>
      </c>
    </row>
    <row r="1663" spans="1:10" ht="15" customHeight="1">
      <c r="A1663" s="2" t="s">
        <v>98</v>
      </c>
      <c r="B1663" s="2" t="s">
        <v>99</v>
      </c>
      <c r="C1663" s="2" t="s">
        <v>268</v>
      </c>
      <c r="D1663" s="2" t="s">
        <v>269</v>
      </c>
      <c r="E1663" s="3">
        <v>6</v>
      </c>
      <c r="F1663" s="3">
        <v>19</v>
      </c>
      <c r="G1663" s="2" t="s">
        <v>592</v>
      </c>
      <c r="H1663" s="2" t="s">
        <v>819</v>
      </c>
      <c r="I1663" s="2" t="s">
        <v>18504</v>
      </c>
      <c r="J1663" s="2" t="s">
        <v>2887</v>
      </c>
    </row>
    <row r="1664" spans="1:10" ht="15" customHeight="1">
      <c r="A1664" s="2" t="s">
        <v>98</v>
      </c>
      <c r="B1664" s="2" t="s">
        <v>99</v>
      </c>
      <c r="C1664" s="2" t="s">
        <v>228</v>
      </c>
      <c r="D1664" s="2" t="s">
        <v>229</v>
      </c>
      <c r="E1664" s="3">
        <v>6</v>
      </c>
      <c r="F1664" s="3">
        <v>16</v>
      </c>
      <c r="G1664" s="2" t="s">
        <v>592</v>
      </c>
      <c r="H1664" s="2" t="s">
        <v>759</v>
      </c>
      <c r="I1664" s="2" t="s">
        <v>18504</v>
      </c>
      <c r="J1664" s="2" t="s">
        <v>2887</v>
      </c>
    </row>
    <row r="1665" spans="1:10" ht="15" customHeight="1">
      <c r="A1665" s="2" t="s">
        <v>98</v>
      </c>
      <c r="B1665" s="2" t="s">
        <v>99</v>
      </c>
      <c r="C1665" s="2" t="s">
        <v>214</v>
      </c>
      <c r="D1665" s="2" t="s">
        <v>215</v>
      </c>
      <c r="E1665" s="3">
        <v>6</v>
      </c>
      <c r="F1665" s="3">
        <v>15</v>
      </c>
      <c r="G1665" s="2" t="s">
        <v>592</v>
      </c>
      <c r="H1665" s="2" t="s">
        <v>751</v>
      </c>
      <c r="I1665" s="2" t="s">
        <v>18504</v>
      </c>
      <c r="J1665" s="2" t="s">
        <v>2887</v>
      </c>
    </row>
    <row r="1666" spans="1:10" ht="15" customHeight="1">
      <c r="A1666" s="2" t="s">
        <v>98</v>
      </c>
      <c r="B1666" s="2" t="s">
        <v>99</v>
      </c>
      <c r="C1666" s="2" t="s">
        <v>203</v>
      </c>
      <c r="D1666" s="2" t="s">
        <v>204</v>
      </c>
      <c r="E1666" s="3">
        <v>6</v>
      </c>
      <c r="F1666" s="3">
        <v>14</v>
      </c>
      <c r="G1666" s="2" t="s">
        <v>592</v>
      </c>
      <c r="H1666" s="2" t="s">
        <v>741</v>
      </c>
      <c r="I1666" s="2" t="s">
        <v>18504</v>
      </c>
      <c r="J1666" s="2" t="s">
        <v>2887</v>
      </c>
    </row>
    <row r="1667" spans="1:10" ht="15" customHeight="1">
      <c r="A1667" s="2" t="s">
        <v>98</v>
      </c>
      <c r="B1667" s="2" t="s">
        <v>99</v>
      </c>
      <c r="C1667" s="2" t="s">
        <v>56</v>
      </c>
      <c r="D1667" s="2" t="s">
        <v>57</v>
      </c>
      <c r="E1667" s="3">
        <v>6</v>
      </c>
      <c r="F1667" s="3">
        <v>3</v>
      </c>
      <c r="G1667" s="2" t="s">
        <v>592</v>
      </c>
      <c r="H1667" s="2" t="s">
        <v>556</v>
      </c>
      <c r="I1667" s="2" t="s">
        <v>18504</v>
      </c>
      <c r="J1667" s="2" t="s">
        <v>3015</v>
      </c>
    </row>
    <row r="1668" spans="1:10" ht="15" customHeight="1">
      <c r="A1668" s="2" t="s">
        <v>98</v>
      </c>
      <c r="B1668" s="2" t="s">
        <v>99</v>
      </c>
      <c r="C1668" s="2" t="s">
        <v>70</v>
      </c>
      <c r="D1668" s="2" t="s">
        <v>71</v>
      </c>
      <c r="E1668" s="3">
        <v>6</v>
      </c>
      <c r="F1668" s="3">
        <v>4</v>
      </c>
      <c r="G1668" s="2" t="s">
        <v>592</v>
      </c>
      <c r="H1668" s="2" t="s">
        <v>562</v>
      </c>
      <c r="I1668" s="2" t="s">
        <v>18504</v>
      </c>
      <c r="J1668" s="2" t="s">
        <v>3015</v>
      </c>
    </row>
    <row r="1669" spans="1:10" ht="15" customHeight="1">
      <c r="A1669" s="2" t="s">
        <v>98</v>
      </c>
      <c r="B1669" s="2" t="s">
        <v>99</v>
      </c>
      <c r="C1669" s="2" t="s">
        <v>112</v>
      </c>
      <c r="D1669" s="2" t="s">
        <v>113</v>
      </c>
      <c r="E1669" s="3">
        <v>6</v>
      </c>
      <c r="F1669" s="3">
        <v>7</v>
      </c>
      <c r="G1669" s="2" t="s">
        <v>592</v>
      </c>
      <c r="H1669" s="2" t="s">
        <v>604</v>
      </c>
      <c r="I1669" s="2" t="s">
        <v>18504</v>
      </c>
      <c r="J1669" s="2" t="s">
        <v>3015</v>
      </c>
    </row>
    <row r="1670" spans="1:10" ht="15" customHeight="1">
      <c r="A1670" s="2" t="s">
        <v>98</v>
      </c>
      <c r="B1670" s="2" t="s">
        <v>99</v>
      </c>
      <c r="C1670" s="2" t="s">
        <v>228</v>
      </c>
      <c r="D1670" s="2" t="s">
        <v>229</v>
      </c>
      <c r="E1670" s="3">
        <v>6</v>
      </c>
      <c r="F1670" s="3">
        <v>16</v>
      </c>
      <c r="G1670" s="2" t="s">
        <v>592</v>
      </c>
      <c r="H1670" s="2" t="s">
        <v>759</v>
      </c>
      <c r="I1670" s="2" t="s">
        <v>18504</v>
      </c>
      <c r="J1670" s="2" t="s">
        <v>3015</v>
      </c>
    </row>
    <row r="1671" spans="1:10" ht="15" customHeight="1">
      <c r="A1671" s="2" t="s">
        <v>98</v>
      </c>
      <c r="B1671" s="2" t="s">
        <v>99</v>
      </c>
      <c r="C1671" s="2" t="s">
        <v>441</v>
      </c>
      <c r="D1671" s="2" t="s">
        <v>442</v>
      </c>
      <c r="E1671" s="3">
        <v>6</v>
      </c>
      <c r="F1671" s="3">
        <v>34</v>
      </c>
      <c r="G1671" s="2" t="s">
        <v>592</v>
      </c>
      <c r="H1671" s="2" t="s">
        <v>949</v>
      </c>
      <c r="I1671" s="2" t="s">
        <v>18504</v>
      </c>
      <c r="J1671" s="2" t="s">
        <v>3285</v>
      </c>
    </row>
    <row r="1672" spans="1:10" ht="15" customHeight="1">
      <c r="A1672" s="2" t="s">
        <v>98</v>
      </c>
      <c r="B1672" s="2" t="s">
        <v>99</v>
      </c>
      <c r="C1672" s="2" t="s">
        <v>24</v>
      </c>
      <c r="D1672" s="2" t="s">
        <v>25</v>
      </c>
      <c r="E1672" s="3">
        <v>6</v>
      </c>
      <c r="F1672" s="3">
        <v>1</v>
      </c>
      <c r="G1672" s="2" t="s">
        <v>592</v>
      </c>
      <c r="H1672" s="2" t="s">
        <v>504</v>
      </c>
      <c r="I1672" s="2" t="s">
        <v>18504</v>
      </c>
      <c r="J1672" s="2" t="s">
        <v>2778</v>
      </c>
    </row>
    <row r="1673" spans="1:10" ht="15" customHeight="1">
      <c r="A1673" s="2" t="s">
        <v>98</v>
      </c>
      <c r="B1673" s="2" t="s">
        <v>99</v>
      </c>
      <c r="C1673" s="2" t="s">
        <v>192</v>
      </c>
      <c r="D1673" s="2" t="s">
        <v>193</v>
      </c>
      <c r="E1673" s="3">
        <v>6</v>
      </c>
      <c r="F1673" s="3">
        <v>13</v>
      </c>
      <c r="G1673" s="2" t="s">
        <v>592</v>
      </c>
      <c r="H1673" s="2" t="s">
        <v>731</v>
      </c>
      <c r="I1673" s="2" t="s">
        <v>18504</v>
      </c>
      <c r="J1673" s="2" t="s">
        <v>2792</v>
      </c>
    </row>
    <row r="1674" spans="1:10" ht="15" customHeight="1">
      <c r="A1674" s="2" t="s">
        <v>98</v>
      </c>
      <c r="B1674" s="2" t="s">
        <v>99</v>
      </c>
      <c r="C1674" s="2" t="s">
        <v>192</v>
      </c>
      <c r="D1674" s="2" t="s">
        <v>193</v>
      </c>
      <c r="E1674" s="3">
        <v>6</v>
      </c>
      <c r="F1674" s="3">
        <v>13</v>
      </c>
      <c r="G1674" s="2" t="s">
        <v>592</v>
      </c>
      <c r="H1674" s="2" t="s">
        <v>731</v>
      </c>
      <c r="I1674" s="2" t="s">
        <v>18504</v>
      </c>
      <c r="J1674" s="2" t="s">
        <v>2778</v>
      </c>
    </row>
    <row r="1675" spans="1:10" ht="15" customHeight="1">
      <c r="A1675" s="2" t="s">
        <v>98</v>
      </c>
      <c r="B1675" s="2" t="s">
        <v>99</v>
      </c>
      <c r="C1675" s="2" t="s">
        <v>56</v>
      </c>
      <c r="D1675" s="2" t="s">
        <v>57</v>
      </c>
      <c r="E1675" s="3">
        <v>6</v>
      </c>
      <c r="F1675" s="3">
        <v>3</v>
      </c>
      <c r="G1675" s="2" t="s">
        <v>592</v>
      </c>
      <c r="H1675" s="2" t="s">
        <v>556</v>
      </c>
      <c r="I1675" s="2" t="s">
        <v>18504</v>
      </c>
      <c r="J1675" s="2" t="s">
        <v>2887</v>
      </c>
    </row>
    <row r="1676" spans="1:10" ht="15" customHeight="1">
      <c r="A1676" s="2" t="s">
        <v>98</v>
      </c>
      <c r="B1676" s="2" t="s">
        <v>99</v>
      </c>
      <c r="C1676" s="2" t="s">
        <v>70</v>
      </c>
      <c r="D1676" s="2" t="s">
        <v>71</v>
      </c>
      <c r="E1676" s="3">
        <v>6</v>
      </c>
      <c r="F1676" s="3">
        <v>4</v>
      </c>
      <c r="G1676" s="2" t="s">
        <v>592</v>
      </c>
      <c r="H1676" s="2" t="s">
        <v>562</v>
      </c>
      <c r="I1676" s="2" t="s">
        <v>18504</v>
      </c>
      <c r="J1676" s="2" t="s">
        <v>2887</v>
      </c>
    </row>
    <row r="1677" spans="1:10" ht="15" customHeight="1">
      <c r="A1677" s="2" t="s">
        <v>98</v>
      </c>
      <c r="B1677" s="2" t="s">
        <v>99</v>
      </c>
      <c r="C1677" s="2" t="s">
        <v>84</v>
      </c>
      <c r="D1677" s="2" t="s">
        <v>85</v>
      </c>
      <c r="E1677" s="3">
        <v>6</v>
      </c>
      <c r="F1677" s="3">
        <v>5</v>
      </c>
      <c r="G1677" s="2" t="s">
        <v>592</v>
      </c>
      <c r="H1677" s="2" t="s">
        <v>580</v>
      </c>
      <c r="I1677" s="2" t="s">
        <v>18504</v>
      </c>
      <c r="J1677" s="2" t="s">
        <v>2887</v>
      </c>
    </row>
    <row r="1678" spans="1:10" ht="15" customHeight="1">
      <c r="A1678" s="2" t="s">
        <v>98</v>
      </c>
      <c r="B1678" s="2" t="s">
        <v>99</v>
      </c>
      <c r="C1678" s="2" t="s">
        <v>123</v>
      </c>
      <c r="D1678" s="2" t="s">
        <v>124</v>
      </c>
      <c r="E1678" s="3">
        <v>6</v>
      </c>
      <c r="F1678" s="3">
        <v>8</v>
      </c>
      <c r="G1678" s="2" t="s">
        <v>592</v>
      </c>
      <c r="H1678" s="2" t="s">
        <v>632</v>
      </c>
      <c r="I1678" s="2" t="s">
        <v>18504</v>
      </c>
      <c r="J1678" s="2" t="s">
        <v>2887</v>
      </c>
    </row>
    <row r="1679" spans="1:10" ht="15" customHeight="1">
      <c r="A1679" s="2" t="s">
        <v>98</v>
      </c>
      <c r="B1679" s="2" t="s">
        <v>99</v>
      </c>
      <c r="C1679" s="2" t="s">
        <v>136</v>
      </c>
      <c r="D1679" s="2" t="s">
        <v>137</v>
      </c>
      <c r="E1679" s="3">
        <v>6</v>
      </c>
      <c r="F1679" s="3">
        <v>9</v>
      </c>
      <c r="G1679" s="2" t="s">
        <v>592</v>
      </c>
      <c r="H1679" s="2" t="s">
        <v>659</v>
      </c>
      <c r="I1679" s="2" t="s">
        <v>18504</v>
      </c>
      <c r="J1679" s="2" t="s">
        <v>2887</v>
      </c>
    </row>
    <row r="1680" spans="1:10" ht="15" customHeight="1">
      <c r="A1680" s="2" t="s">
        <v>98</v>
      </c>
      <c r="B1680" s="2" t="s">
        <v>99</v>
      </c>
      <c r="C1680" s="2" t="s">
        <v>165</v>
      </c>
      <c r="D1680" s="2" t="s">
        <v>166</v>
      </c>
      <c r="E1680" s="3">
        <v>6</v>
      </c>
      <c r="F1680" s="3">
        <v>11</v>
      </c>
      <c r="G1680" s="2" t="s">
        <v>592</v>
      </c>
      <c r="H1680" s="2" t="s">
        <v>693</v>
      </c>
      <c r="I1680" s="2" t="s">
        <v>18504</v>
      </c>
      <c r="J1680" s="2" t="s">
        <v>2887</v>
      </c>
    </row>
    <row r="1681" spans="1:10" ht="15" customHeight="1">
      <c r="A1681" s="2" t="s">
        <v>98</v>
      </c>
      <c r="B1681" s="2" t="s">
        <v>99</v>
      </c>
      <c r="C1681" s="2" t="s">
        <v>41</v>
      </c>
      <c r="D1681" s="2" t="s">
        <v>42</v>
      </c>
      <c r="E1681" s="3">
        <v>6</v>
      </c>
      <c r="F1681" s="3">
        <v>2</v>
      </c>
      <c r="G1681" s="2" t="s">
        <v>592</v>
      </c>
      <c r="H1681" s="2" t="s">
        <v>540</v>
      </c>
      <c r="I1681" s="2" t="s">
        <v>18504</v>
      </c>
      <c r="J1681" s="2" t="s">
        <v>2887</v>
      </c>
    </row>
    <row r="1682" spans="1:10" ht="15" customHeight="1">
      <c r="A1682" s="2" t="s">
        <v>98</v>
      </c>
      <c r="B1682" s="2" t="s">
        <v>99</v>
      </c>
      <c r="C1682" s="2" t="s">
        <v>203</v>
      </c>
      <c r="D1682" s="2" t="s">
        <v>204</v>
      </c>
      <c r="E1682" s="3">
        <v>6</v>
      </c>
      <c r="F1682" s="3">
        <v>14</v>
      </c>
      <c r="G1682" s="2" t="s">
        <v>592</v>
      </c>
      <c r="H1682" s="2" t="s">
        <v>741</v>
      </c>
      <c r="I1682" s="2" t="s">
        <v>18504</v>
      </c>
      <c r="J1682" s="2" t="s">
        <v>2792</v>
      </c>
    </row>
    <row r="1683" spans="1:10" ht="15" customHeight="1">
      <c r="A1683" s="2" t="s">
        <v>98</v>
      </c>
      <c r="B1683" s="2" t="s">
        <v>99</v>
      </c>
      <c r="C1683" s="2" t="s">
        <v>214</v>
      </c>
      <c r="D1683" s="2" t="s">
        <v>215</v>
      </c>
      <c r="E1683" s="3">
        <v>6</v>
      </c>
      <c r="F1683" s="3">
        <v>15</v>
      </c>
      <c r="G1683" s="2" t="s">
        <v>592</v>
      </c>
      <c r="H1683" s="2" t="s">
        <v>751</v>
      </c>
      <c r="I1683" s="2" t="s">
        <v>18504</v>
      </c>
      <c r="J1683" s="2" t="s">
        <v>2792</v>
      </c>
    </row>
    <row r="1684" spans="1:10" ht="15" customHeight="1">
      <c r="A1684" s="2" t="s">
        <v>98</v>
      </c>
      <c r="B1684" s="2" t="s">
        <v>99</v>
      </c>
      <c r="C1684" s="2" t="s">
        <v>268</v>
      </c>
      <c r="D1684" s="2" t="s">
        <v>269</v>
      </c>
      <c r="E1684" s="3">
        <v>6</v>
      </c>
      <c r="F1684" s="3">
        <v>19</v>
      </c>
      <c r="G1684" s="2" t="s">
        <v>592</v>
      </c>
      <c r="H1684" s="2" t="s">
        <v>819</v>
      </c>
      <c r="I1684" s="2" t="s">
        <v>18504</v>
      </c>
      <c r="J1684" s="2" t="s">
        <v>2792</v>
      </c>
    </row>
    <row r="1685" spans="1:10" ht="15" customHeight="1">
      <c r="A1685" s="2" t="s">
        <v>98</v>
      </c>
      <c r="B1685" s="2" t="s">
        <v>99</v>
      </c>
      <c r="C1685" s="2" t="s">
        <v>228</v>
      </c>
      <c r="D1685" s="2" t="s">
        <v>229</v>
      </c>
      <c r="E1685" s="3">
        <v>6</v>
      </c>
      <c r="F1685" s="3">
        <v>16</v>
      </c>
      <c r="G1685" s="2" t="s">
        <v>592</v>
      </c>
      <c r="H1685" s="2" t="s">
        <v>759</v>
      </c>
      <c r="I1685" s="2" t="s">
        <v>18504</v>
      </c>
      <c r="J1685" s="2" t="s">
        <v>2809</v>
      </c>
    </row>
    <row r="1686" spans="1:10" ht="15" customHeight="1">
      <c r="A1686" s="2" t="s">
        <v>98</v>
      </c>
      <c r="B1686" s="2" t="s">
        <v>99</v>
      </c>
      <c r="C1686" s="2" t="s">
        <v>242</v>
      </c>
      <c r="D1686" s="2" t="s">
        <v>243</v>
      </c>
      <c r="E1686" s="3">
        <v>6</v>
      </c>
      <c r="F1686" s="3">
        <v>17</v>
      </c>
      <c r="G1686" s="2" t="s">
        <v>592</v>
      </c>
      <c r="H1686" s="2" t="s">
        <v>763</v>
      </c>
      <c r="I1686" s="2" t="s">
        <v>18504</v>
      </c>
      <c r="J1686" s="2" t="s">
        <v>2809</v>
      </c>
    </row>
    <row r="1687" spans="1:10" ht="15" customHeight="1">
      <c r="A1687" s="2" t="s">
        <v>98</v>
      </c>
      <c r="B1687" s="2" t="s">
        <v>99</v>
      </c>
      <c r="C1687" s="2" t="s">
        <v>268</v>
      </c>
      <c r="D1687" s="2" t="s">
        <v>269</v>
      </c>
      <c r="E1687" s="3">
        <v>6</v>
      </c>
      <c r="F1687" s="3">
        <v>19</v>
      </c>
      <c r="G1687" s="2" t="s">
        <v>592</v>
      </c>
      <c r="H1687" s="2" t="s">
        <v>819</v>
      </c>
      <c r="I1687" s="2" t="s">
        <v>18504</v>
      </c>
      <c r="J1687" s="2" t="s">
        <v>2809</v>
      </c>
    </row>
    <row r="1688" spans="1:10" ht="15" customHeight="1">
      <c r="A1688" s="2" t="s">
        <v>98</v>
      </c>
      <c r="B1688" s="2" t="s">
        <v>99</v>
      </c>
      <c r="C1688" s="2" t="s">
        <v>303</v>
      </c>
      <c r="D1688" s="2" t="s">
        <v>304</v>
      </c>
      <c r="E1688" s="3">
        <v>6</v>
      </c>
      <c r="F1688" s="3">
        <v>22</v>
      </c>
      <c r="G1688" s="2" t="s">
        <v>592</v>
      </c>
      <c r="H1688" s="2" t="s">
        <v>835</v>
      </c>
      <c r="I1688" s="2" t="s">
        <v>18504</v>
      </c>
      <c r="J1688" s="2" t="s">
        <v>2809</v>
      </c>
    </row>
    <row r="1689" spans="1:10" ht="15" customHeight="1">
      <c r="A1689" s="2" t="s">
        <v>98</v>
      </c>
      <c r="B1689" s="2" t="s">
        <v>99</v>
      </c>
      <c r="C1689" s="2" t="s">
        <v>316</v>
      </c>
      <c r="D1689" s="2" t="s">
        <v>317</v>
      </c>
      <c r="E1689" s="3">
        <v>6</v>
      </c>
      <c r="F1689" s="3">
        <v>23</v>
      </c>
      <c r="G1689" s="2" t="s">
        <v>592</v>
      </c>
      <c r="H1689" s="2" t="s">
        <v>839</v>
      </c>
      <c r="I1689" s="2" t="s">
        <v>18504</v>
      </c>
      <c r="J1689" s="2" t="s">
        <v>2809</v>
      </c>
    </row>
    <row r="1690" spans="1:10" ht="15" customHeight="1">
      <c r="A1690" s="2" t="s">
        <v>98</v>
      </c>
      <c r="B1690" s="2" t="s">
        <v>99</v>
      </c>
      <c r="C1690" s="2" t="s">
        <v>441</v>
      </c>
      <c r="D1690" s="2" t="s">
        <v>442</v>
      </c>
      <c r="E1690" s="3">
        <v>6</v>
      </c>
      <c r="F1690" s="3">
        <v>34</v>
      </c>
      <c r="G1690" s="2" t="s">
        <v>592</v>
      </c>
      <c r="H1690" s="2" t="s">
        <v>949</v>
      </c>
      <c r="I1690" s="2" t="s">
        <v>18504</v>
      </c>
      <c r="J1690" s="2" t="s">
        <v>2809</v>
      </c>
    </row>
    <row r="1691" spans="1:10" ht="15" customHeight="1">
      <c r="A1691" s="2" t="s">
        <v>98</v>
      </c>
      <c r="B1691" s="2" t="s">
        <v>99</v>
      </c>
      <c r="C1691" s="2" t="s">
        <v>214</v>
      </c>
      <c r="D1691" s="2" t="s">
        <v>215</v>
      </c>
      <c r="E1691" s="3">
        <v>6</v>
      </c>
      <c r="F1691" s="3">
        <v>15</v>
      </c>
      <c r="G1691" s="2" t="s">
        <v>592</v>
      </c>
      <c r="H1691" s="2" t="s">
        <v>751</v>
      </c>
      <c r="I1691" s="2" t="s">
        <v>18504</v>
      </c>
      <c r="J1691" s="2" t="s">
        <v>2809</v>
      </c>
    </row>
    <row r="1692" spans="1:10" ht="15" customHeight="1">
      <c r="A1692" s="2" t="s">
        <v>98</v>
      </c>
      <c r="B1692" s="2" t="s">
        <v>99</v>
      </c>
      <c r="C1692" s="2" t="s">
        <v>41</v>
      </c>
      <c r="D1692" s="2" t="s">
        <v>42</v>
      </c>
      <c r="E1692" s="3">
        <v>6</v>
      </c>
      <c r="F1692" s="3">
        <v>2</v>
      </c>
      <c r="G1692" s="2" t="s">
        <v>592</v>
      </c>
      <c r="H1692" s="2" t="s">
        <v>540</v>
      </c>
      <c r="I1692" s="2" t="s">
        <v>18504</v>
      </c>
      <c r="J1692" s="2" t="s">
        <v>2923</v>
      </c>
    </row>
    <row r="1693" spans="1:10" ht="15" customHeight="1">
      <c r="A1693" s="2" t="s">
        <v>98</v>
      </c>
      <c r="B1693" s="2" t="s">
        <v>99</v>
      </c>
      <c r="C1693" s="2" t="s">
        <v>84</v>
      </c>
      <c r="D1693" s="2" t="s">
        <v>85</v>
      </c>
      <c r="E1693" s="3">
        <v>6</v>
      </c>
      <c r="F1693" s="3">
        <v>5</v>
      </c>
      <c r="G1693" s="2" t="s">
        <v>592</v>
      </c>
      <c r="H1693" s="2" t="s">
        <v>580</v>
      </c>
      <c r="I1693" s="2" t="s">
        <v>18504</v>
      </c>
      <c r="J1693" s="2" t="s">
        <v>2923</v>
      </c>
    </row>
    <row r="1694" spans="1:10" ht="15" customHeight="1">
      <c r="A1694" s="2" t="s">
        <v>98</v>
      </c>
      <c r="B1694" s="2" t="s">
        <v>99</v>
      </c>
      <c r="C1694" s="2" t="s">
        <v>112</v>
      </c>
      <c r="D1694" s="2" t="s">
        <v>113</v>
      </c>
      <c r="E1694" s="3">
        <v>6</v>
      </c>
      <c r="F1694" s="3">
        <v>7</v>
      </c>
      <c r="G1694" s="2" t="s">
        <v>592</v>
      </c>
      <c r="H1694" s="2" t="s">
        <v>604</v>
      </c>
      <c r="I1694" s="2" t="s">
        <v>18504</v>
      </c>
      <c r="J1694" s="2" t="s">
        <v>2923</v>
      </c>
    </row>
    <row r="1695" spans="1:10" ht="15" customHeight="1">
      <c r="A1695" s="2" t="s">
        <v>98</v>
      </c>
      <c r="B1695" s="2" t="s">
        <v>99</v>
      </c>
      <c r="C1695" s="2" t="s">
        <v>123</v>
      </c>
      <c r="D1695" s="2" t="s">
        <v>124</v>
      </c>
      <c r="E1695" s="3">
        <v>6</v>
      </c>
      <c r="F1695" s="3">
        <v>8</v>
      </c>
      <c r="G1695" s="2" t="s">
        <v>592</v>
      </c>
      <c r="H1695" s="2" t="s">
        <v>632</v>
      </c>
      <c r="I1695" s="2" t="s">
        <v>18504</v>
      </c>
      <c r="J1695" s="2" t="s">
        <v>2923</v>
      </c>
    </row>
    <row r="1696" spans="1:10" ht="15" customHeight="1">
      <c r="A1696" s="2" t="s">
        <v>98</v>
      </c>
      <c r="B1696" s="2" t="s">
        <v>99</v>
      </c>
      <c r="C1696" s="2" t="s">
        <v>136</v>
      </c>
      <c r="D1696" s="2" t="s">
        <v>137</v>
      </c>
      <c r="E1696" s="3">
        <v>6</v>
      </c>
      <c r="F1696" s="3">
        <v>9</v>
      </c>
      <c r="G1696" s="2" t="s">
        <v>592</v>
      </c>
      <c r="H1696" s="2" t="s">
        <v>659</v>
      </c>
      <c r="I1696" s="2" t="s">
        <v>18504</v>
      </c>
      <c r="J1696" s="2" t="s">
        <v>2923</v>
      </c>
    </row>
    <row r="1697" spans="1:10" ht="15" customHeight="1">
      <c r="A1697" s="2" t="s">
        <v>98</v>
      </c>
      <c r="B1697" s="2" t="s">
        <v>99</v>
      </c>
      <c r="C1697" s="2" t="s">
        <v>165</v>
      </c>
      <c r="D1697" s="2" t="s">
        <v>166</v>
      </c>
      <c r="E1697" s="3">
        <v>6</v>
      </c>
      <c r="F1697" s="3">
        <v>11</v>
      </c>
      <c r="G1697" s="2" t="s">
        <v>592</v>
      </c>
      <c r="H1697" s="2" t="s">
        <v>693</v>
      </c>
      <c r="I1697" s="2" t="s">
        <v>18504</v>
      </c>
      <c r="J1697" s="2" t="s">
        <v>2923</v>
      </c>
    </row>
    <row r="1698" spans="1:10" ht="15" customHeight="1">
      <c r="A1698" s="2" t="s">
        <v>98</v>
      </c>
      <c r="B1698" s="2" t="s">
        <v>99</v>
      </c>
      <c r="C1698" s="2" t="s">
        <v>176</v>
      </c>
      <c r="D1698" s="2" t="s">
        <v>177</v>
      </c>
      <c r="E1698" s="3">
        <v>6</v>
      </c>
      <c r="F1698" s="3">
        <v>12</v>
      </c>
      <c r="G1698" s="2" t="s">
        <v>592</v>
      </c>
      <c r="H1698" s="2" t="s">
        <v>706</v>
      </c>
      <c r="I1698" s="2" t="s">
        <v>18504</v>
      </c>
      <c r="J1698" s="2" t="s">
        <v>2923</v>
      </c>
    </row>
    <row r="1699" spans="1:10" ht="15" customHeight="1">
      <c r="A1699" s="2" t="s">
        <v>98</v>
      </c>
      <c r="B1699" s="2" t="s">
        <v>99</v>
      </c>
      <c r="C1699" s="2" t="s">
        <v>56</v>
      </c>
      <c r="D1699" s="2" t="s">
        <v>57</v>
      </c>
      <c r="E1699" s="3">
        <v>6</v>
      </c>
      <c r="F1699" s="3">
        <v>3</v>
      </c>
      <c r="G1699" s="2" t="s">
        <v>592</v>
      </c>
      <c r="H1699" s="2" t="s">
        <v>556</v>
      </c>
      <c r="I1699" s="2" t="s">
        <v>18504</v>
      </c>
      <c r="J1699" s="2" t="s">
        <v>2923</v>
      </c>
    </row>
    <row r="1700" spans="1:10" ht="15" customHeight="1">
      <c r="A1700" s="2" t="s">
        <v>98</v>
      </c>
      <c r="B1700" s="2" t="s">
        <v>99</v>
      </c>
      <c r="C1700" s="2" t="s">
        <v>281</v>
      </c>
      <c r="D1700" s="2" t="s">
        <v>282</v>
      </c>
      <c r="E1700" s="3">
        <v>6</v>
      </c>
      <c r="F1700" s="3">
        <v>20</v>
      </c>
      <c r="G1700" s="2" t="s">
        <v>592</v>
      </c>
      <c r="H1700" s="2" t="s">
        <v>826</v>
      </c>
      <c r="I1700" s="2" t="s">
        <v>18504</v>
      </c>
      <c r="J1700" s="2" t="s">
        <v>2923</v>
      </c>
    </row>
    <row r="1701" spans="1:10" ht="15" customHeight="1">
      <c r="A1701" s="2" t="s">
        <v>98</v>
      </c>
      <c r="B1701" s="2" t="s">
        <v>99</v>
      </c>
      <c r="C1701" s="2" t="s">
        <v>203</v>
      </c>
      <c r="D1701" s="2" t="s">
        <v>204</v>
      </c>
      <c r="E1701" s="3">
        <v>6</v>
      </c>
      <c r="F1701" s="3">
        <v>14</v>
      </c>
      <c r="G1701" s="2" t="s">
        <v>592</v>
      </c>
      <c r="H1701" s="2" t="s">
        <v>741</v>
      </c>
      <c r="I1701" s="2" t="s">
        <v>18504</v>
      </c>
      <c r="J1701" s="2" t="s">
        <v>2809</v>
      </c>
    </row>
    <row r="1702" spans="1:10" ht="15" customHeight="1">
      <c r="A1702" s="2" t="s">
        <v>98</v>
      </c>
      <c r="B1702" s="2" t="s">
        <v>99</v>
      </c>
      <c r="C1702" s="2" t="s">
        <v>176</v>
      </c>
      <c r="D1702" s="2" t="s">
        <v>177</v>
      </c>
      <c r="E1702" s="3">
        <v>6</v>
      </c>
      <c r="F1702" s="3">
        <v>12</v>
      </c>
      <c r="G1702" s="2" t="s">
        <v>592</v>
      </c>
      <c r="H1702" s="2" t="s">
        <v>706</v>
      </c>
      <c r="I1702" s="2" t="s">
        <v>18504</v>
      </c>
      <c r="J1702" s="2" t="s">
        <v>2809</v>
      </c>
    </row>
    <row r="1703" spans="1:10" ht="15" customHeight="1">
      <c r="A1703" s="2" t="s">
        <v>98</v>
      </c>
      <c r="B1703" s="2" t="s">
        <v>99</v>
      </c>
      <c r="C1703" s="2" t="s">
        <v>281</v>
      </c>
      <c r="D1703" s="2" t="s">
        <v>282</v>
      </c>
      <c r="E1703" s="3">
        <v>6</v>
      </c>
      <c r="F1703" s="3">
        <v>20</v>
      </c>
      <c r="G1703" s="2" t="s">
        <v>592</v>
      </c>
      <c r="H1703" s="2" t="s">
        <v>826</v>
      </c>
      <c r="I1703" s="2" t="s">
        <v>18504</v>
      </c>
      <c r="J1703" s="2" t="s">
        <v>2792</v>
      </c>
    </row>
    <row r="1704" spans="1:10" ht="15" customHeight="1">
      <c r="A1704" s="2" t="s">
        <v>98</v>
      </c>
      <c r="B1704" s="2" t="s">
        <v>99</v>
      </c>
      <c r="C1704" s="2" t="s">
        <v>294</v>
      </c>
      <c r="D1704" s="2" t="s">
        <v>295</v>
      </c>
      <c r="E1704" s="3">
        <v>6</v>
      </c>
      <c r="F1704" s="3">
        <v>21</v>
      </c>
      <c r="G1704" s="2" t="s">
        <v>592</v>
      </c>
      <c r="H1704" s="2" t="s">
        <v>831</v>
      </c>
      <c r="I1704" s="2" t="s">
        <v>18504</v>
      </c>
      <c r="J1704" s="2" t="s">
        <v>2792</v>
      </c>
    </row>
    <row r="1705" spans="1:10" ht="15" customHeight="1">
      <c r="A1705" s="2" t="s">
        <v>98</v>
      </c>
      <c r="B1705" s="2" t="s">
        <v>99</v>
      </c>
      <c r="C1705" s="2" t="s">
        <v>303</v>
      </c>
      <c r="D1705" s="2" t="s">
        <v>304</v>
      </c>
      <c r="E1705" s="3">
        <v>6</v>
      </c>
      <c r="F1705" s="3">
        <v>22</v>
      </c>
      <c r="G1705" s="2" t="s">
        <v>592</v>
      </c>
      <c r="H1705" s="2" t="s">
        <v>835</v>
      </c>
      <c r="I1705" s="2" t="s">
        <v>18504</v>
      </c>
      <c r="J1705" s="2" t="s">
        <v>2792</v>
      </c>
    </row>
    <row r="1706" spans="1:10" ht="15" customHeight="1">
      <c r="A1706" s="2" t="s">
        <v>98</v>
      </c>
      <c r="B1706" s="2" t="s">
        <v>99</v>
      </c>
      <c r="C1706" s="2" t="s">
        <v>316</v>
      </c>
      <c r="D1706" s="2" t="s">
        <v>317</v>
      </c>
      <c r="E1706" s="3">
        <v>6</v>
      </c>
      <c r="F1706" s="3">
        <v>23</v>
      </c>
      <c r="G1706" s="2" t="s">
        <v>592</v>
      </c>
      <c r="H1706" s="2" t="s">
        <v>839</v>
      </c>
      <c r="I1706" s="2" t="s">
        <v>18504</v>
      </c>
      <c r="J1706" s="2" t="s">
        <v>2792</v>
      </c>
    </row>
    <row r="1707" spans="1:10" ht="15" customHeight="1">
      <c r="A1707" s="2" t="s">
        <v>98</v>
      </c>
      <c r="B1707" s="2" t="s">
        <v>99</v>
      </c>
      <c r="C1707" s="2" t="s">
        <v>342</v>
      </c>
      <c r="D1707" s="2" t="s">
        <v>343</v>
      </c>
      <c r="E1707" s="3">
        <v>6</v>
      </c>
      <c r="F1707" s="3">
        <v>25</v>
      </c>
      <c r="G1707" s="2" t="s">
        <v>592</v>
      </c>
      <c r="H1707" s="2" t="s">
        <v>859</v>
      </c>
      <c r="I1707" s="2" t="s">
        <v>18504</v>
      </c>
      <c r="J1707" s="2" t="s">
        <v>2792</v>
      </c>
    </row>
    <row r="1708" spans="1:10" ht="15" customHeight="1">
      <c r="A1708" s="2" t="s">
        <v>98</v>
      </c>
      <c r="B1708" s="2" t="s">
        <v>99</v>
      </c>
      <c r="C1708" s="2" t="s">
        <v>419</v>
      </c>
      <c r="D1708" s="2" t="s">
        <v>420</v>
      </c>
      <c r="E1708" s="3">
        <v>6</v>
      </c>
      <c r="F1708" s="3">
        <v>32</v>
      </c>
      <c r="G1708" s="2" t="s">
        <v>592</v>
      </c>
      <c r="H1708" s="2" t="s">
        <v>915</v>
      </c>
      <c r="I1708" s="2" t="s">
        <v>18504</v>
      </c>
      <c r="J1708" s="2" t="s">
        <v>2792</v>
      </c>
    </row>
    <row r="1709" spans="1:10" ht="15" customHeight="1">
      <c r="A1709" s="2" t="s">
        <v>98</v>
      </c>
      <c r="B1709" s="2" t="s">
        <v>99</v>
      </c>
      <c r="C1709" s="2" t="s">
        <v>192</v>
      </c>
      <c r="D1709" s="2" t="s">
        <v>193</v>
      </c>
      <c r="E1709" s="3">
        <v>6</v>
      </c>
      <c r="F1709" s="3">
        <v>13</v>
      </c>
      <c r="G1709" s="2" t="s">
        <v>592</v>
      </c>
      <c r="H1709" s="2" t="s">
        <v>731</v>
      </c>
      <c r="I1709" s="2" t="s">
        <v>18504</v>
      </c>
      <c r="J1709" s="2" t="s">
        <v>2809</v>
      </c>
    </row>
    <row r="1710" spans="1:10" ht="15" customHeight="1">
      <c r="A1710" s="2" t="s">
        <v>98</v>
      </c>
      <c r="B1710" s="2" t="s">
        <v>99</v>
      </c>
      <c r="C1710" s="2" t="s">
        <v>441</v>
      </c>
      <c r="D1710" s="2" t="s">
        <v>442</v>
      </c>
      <c r="E1710" s="3">
        <v>6</v>
      </c>
      <c r="F1710" s="3">
        <v>34</v>
      </c>
      <c r="G1710" s="2" t="s">
        <v>592</v>
      </c>
      <c r="H1710" s="2" t="s">
        <v>949</v>
      </c>
      <c r="I1710" s="2" t="s">
        <v>18504</v>
      </c>
      <c r="J1710" s="2" t="s">
        <v>2792</v>
      </c>
    </row>
    <row r="1711" spans="1:10" ht="15" customHeight="1">
      <c r="A1711" s="2" t="s">
        <v>98</v>
      </c>
      <c r="B1711" s="2" t="s">
        <v>99</v>
      </c>
      <c r="C1711" s="2" t="s">
        <v>41</v>
      </c>
      <c r="D1711" s="2" t="s">
        <v>42</v>
      </c>
      <c r="E1711" s="3">
        <v>6</v>
      </c>
      <c r="F1711" s="3">
        <v>2</v>
      </c>
      <c r="G1711" s="2" t="s">
        <v>592</v>
      </c>
      <c r="H1711" s="2" t="s">
        <v>540</v>
      </c>
      <c r="I1711" s="2" t="s">
        <v>18504</v>
      </c>
      <c r="J1711" s="2" t="s">
        <v>2809</v>
      </c>
    </row>
    <row r="1712" spans="1:10" ht="15" customHeight="1">
      <c r="A1712" s="2" t="s">
        <v>98</v>
      </c>
      <c r="B1712" s="2" t="s">
        <v>99</v>
      </c>
      <c r="C1712" s="2" t="s">
        <v>56</v>
      </c>
      <c r="D1712" s="2" t="s">
        <v>57</v>
      </c>
      <c r="E1712" s="3">
        <v>6</v>
      </c>
      <c r="F1712" s="3">
        <v>3</v>
      </c>
      <c r="G1712" s="2" t="s">
        <v>592</v>
      </c>
      <c r="H1712" s="2" t="s">
        <v>556</v>
      </c>
      <c r="I1712" s="2" t="s">
        <v>18504</v>
      </c>
      <c r="J1712" s="2" t="s">
        <v>2809</v>
      </c>
    </row>
    <row r="1713" spans="1:10" ht="15" customHeight="1">
      <c r="A1713" s="2" t="s">
        <v>98</v>
      </c>
      <c r="B1713" s="2" t="s">
        <v>99</v>
      </c>
      <c r="C1713" s="2" t="s">
        <v>112</v>
      </c>
      <c r="D1713" s="2" t="s">
        <v>113</v>
      </c>
      <c r="E1713" s="3">
        <v>6</v>
      </c>
      <c r="F1713" s="3">
        <v>7</v>
      </c>
      <c r="G1713" s="2" t="s">
        <v>592</v>
      </c>
      <c r="H1713" s="2" t="s">
        <v>604</v>
      </c>
      <c r="I1713" s="2" t="s">
        <v>18504</v>
      </c>
      <c r="J1713" s="2" t="s">
        <v>2809</v>
      </c>
    </row>
    <row r="1714" spans="1:10" ht="15" customHeight="1">
      <c r="A1714" s="2" t="s">
        <v>98</v>
      </c>
      <c r="B1714" s="2" t="s">
        <v>99</v>
      </c>
      <c r="C1714" s="2" t="s">
        <v>123</v>
      </c>
      <c r="D1714" s="2" t="s">
        <v>124</v>
      </c>
      <c r="E1714" s="3">
        <v>6</v>
      </c>
      <c r="F1714" s="3">
        <v>8</v>
      </c>
      <c r="G1714" s="2" t="s">
        <v>592</v>
      </c>
      <c r="H1714" s="2" t="s">
        <v>632</v>
      </c>
      <c r="I1714" s="2" t="s">
        <v>18504</v>
      </c>
      <c r="J1714" s="2" t="s">
        <v>2809</v>
      </c>
    </row>
    <row r="1715" spans="1:10" ht="15" customHeight="1">
      <c r="A1715" s="2" t="s">
        <v>98</v>
      </c>
      <c r="B1715" s="2" t="s">
        <v>99</v>
      </c>
      <c r="C1715" s="2" t="s">
        <v>136</v>
      </c>
      <c r="D1715" s="2" t="s">
        <v>137</v>
      </c>
      <c r="E1715" s="3">
        <v>6</v>
      </c>
      <c r="F1715" s="3">
        <v>9</v>
      </c>
      <c r="G1715" s="2" t="s">
        <v>592</v>
      </c>
      <c r="H1715" s="2" t="s">
        <v>659</v>
      </c>
      <c r="I1715" s="2" t="s">
        <v>18504</v>
      </c>
      <c r="J1715" s="2" t="s">
        <v>2809</v>
      </c>
    </row>
    <row r="1716" spans="1:10" ht="15" customHeight="1">
      <c r="A1716" s="2" t="s">
        <v>98</v>
      </c>
      <c r="B1716" s="2" t="s">
        <v>99</v>
      </c>
      <c r="C1716" s="2" t="s">
        <v>165</v>
      </c>
      <c r="D1716" s="2" t="s">
        <v>166</v>
      </c>
      <c r="E1716" s="3">
        <v>6</v>
      </c>
      <c r="F1716" s="3">
        <v>11</v>
      </c>
      <c r="G1716" s="2" t="s">
        <v>592</v>
      </c>
      <c r="H1716" s="2" t="s">
        <v>693</v>
      </c>
      <c r="I1716" s="2" t="s">
        <v>18504</v>
      </c>
      <c r="J1716" s="2" t="s">
        <v>2809</v>
      </c>
    </row>
    <row r="1717" spans="1:10" ht="15" customHeight="1">
      <c r="A1717" s="2" t="s">
        <v>98</v>
      </c>
      <c r="B1717" s="2" t="s">
        <v>99</v>
      </c>
      <c r="C1717" s="2" t="s">
        <v>24</v>
      </c>
      <c r="D1717" s="2" t="s">
        <v>25</v>
      </c>
      <c r="E1717" s="3">
        <v>6</v>
      </c>
      <c r="F1717" s="3">
        <v>1</v>
      </c>
      <c r="G1717" s="2" t="s">
        <v>592</v>
      </c>
      <c r="H1717" s="2" t="s">
        <v>504</v>
      </c>
      <c r="I1717" s="2" t="s">
        <v>18504</v>
      </c>
      <c r="J1717" s="2" t="s">
        <v>2809</v>
      </c>
    </row>
    <row r="1718" spans="1:10" ht="15" customHeight="1">
      <c r="A1718" s="2" t="s">
        <v>56</v>
      </c>
      <c r="B1718" s="2" t="s">
        <v>57</v>
      </c>
      <c r="C1718" s="2" t="s">
        <v>136</v>
      </c>
      <c r="D1718" s="2" t="s">
        <v>137</v>
      </c>
      <c r="E1718" s="3">
        <v>3</v>
      </c>
      <c r="F1718" s="3">
        <v>9</v>
      </c>
      <c r="G1718" s="2" t="s">
        <v>556</v>
      </c>
      <c r="H1718" s="2" t="s">
        <v>659</v>
      </c>
      <c r="I1718" s="2" t="s">
        <v>18504</v>
      </c>
      <c r="J1718" s="2" t="s">
        <v>2923</v>
      </c>
    </row>
    <row r="1719" spans="1:10" ht="15" customHeight="1">
      <c r="A1719" s="2" t="s">
        <v>56</v>
      </c>
      <c r="B1719" s="2" t="s">
        <v>57</v>
      </c>
      <c r="C1719" s="2" t="s">
        <v>123</v>
      </c>
      <c r="D1719" s="2" t="s">
        <v>124</v>
      </c>
      <c r="E1719" s="3">
        <v>3</v>
      </c>
      <c r="F1719" s="3">
        <v>8</v>
      </c>
      <c r="G1719" s="2" t="s">
        <v>556</v>
      </c>
      <c r="H1719" s="2" t="s">
        <v>632</v>
      </c>
      <c r="I1719" s="2" t="s">
        <v>18504</v>
      </c>
      <c r="J1719" s="2" t="s">
        <v>2923</v>
      </c>
    </row>
    <row r="1720" spans="1:10" ht="15" customHeight="1">
      <c r="A1720" s="2" t="s">
        <v>56</v>
      </c>
      <c r="B1720" s="2" t="s">
        <v>57</v>
      </c>
      <c r="C1720" s="2" t="s">
        <v>112</v>
      </c>
      <c r="D1720" s="2" t="s">
        <v>113</v>
      </c>
      <c r="E1720" s="3">
        <v>3</v>
      </c>
      <c r="F1720" s="3">
        <v>7</v>
      </c>
      <c r="G1720" s="2" t="s">
        <v>556</v>
      </c>
      <c r="H1720" s="2" t="s">
        <v>604</v>
      </c>
      <c r="I1720" s="2" t="s">
        <v>18504</v>
      </c>
      <c r="J1720" s="2" t="s">
        <v>2923</v>
      </c>
    </row>
    <row r="1721" spans="1:10" ht="15" customHeight="1">
      <c r="A1721" s="2" t="s">
        <v>56</v>
      </c>
      <c r="B1721" s="2" t="s">
        <v>57</v>
      </c>
      <c r="C1721" s="2" t="s">
        <v>228</v>
      </c>
      <c r="D1721" s="2" t="s">
        <v>229</v>
      </c>
      <c r="E1721" s="3">
        <v>3</v>
      </c>
      <c r="F1721" s="3">
        <v>16</v>
      </c>
      <c r="G1721" s="2" t="s">
        <v>556</v>
      </c>
      <c r="H1721" s="2" t="s">
        <v>759</v>
      </c>
      <c r="I1721" s="2" t="s">
        <v>18504</v>
      </c>
      <c r="J1721" s="2" t="s">
        <v>2809</v>
      </c>
    </row>
    <row r="1722" spans="1:10" ht="15" customHeight="1">
      <c r="A1722" s="2" t="s">
        <v>56</v>
      </c>
      <c r="B1722" s="2" t="s">
        <v>57</v>
      </c>
      <c r="C1722" s="2" t="s">
        <v>242</v>
      </c>
      <c r="D1722" s="2" t="s">
        <v>243</v>
      </c>
      <c r="E1722" s="3">
        <v>3</v>
      </c>
      <c r="F1722" s="3">
        <v>17</v>
      </c>
      <c r="G1722" s="2" t="s">
        <v>556</v>
      </c>
      <c r="H1722" s="2" t="s">
        <v>763</v>
      </c>
      <c r="I1722" s="2" t="s">
        <v>18504</v>
      </c>
      <c r="J1722" s="2" t="s">
        <v>2809</v>
      </c>
    </row>
    <row r="1723" spans="1:10" ht="15" customHeight="1">
      <c r="A1723" s="2" t="s">
        <v>56</v>
      </c>
      <c r="B1723" s="2" t="s">
        <v>57</v>
      </c>
      <c r="C1723" s="2" t="s">
        <v>268</v>
      </c>
      <c r="D1723" s="2" t="s">
        <v>269</v>
      </c>
      <c r="E1723" s="3">
        <v>3</v>
      </c>
      <c r="F1723" s="3">
        <v>19</v>
      </c>
      <c r="G1723" s="2" t="s">
        <v>556</v>
      </c>
      <c r="H1723" s="2" t="s">
        <v>819</v>
      </c>
      <c r="I1723" s="2" t="s">
        <v>18504</v>
      </c>
      <c r="J1723" s="2" t="s">
        <v>2809</v>
      </c>
    </row>
    <row r="1724" spans="1:10" ht="15" customHeight="1">
      <c r="A1724" s="2" t="s">
        <v>56</v>
      </c>
      <c r="B1724" s="2" t="s">
        <v>57</v>
      </c>
      <c r="C1724" s="2" t="s">
        <v>303</v>
      </c>
      <c r="D1724" s="2" t="s">
        <v>304</v>
      </c>
      <c r="E1724" s="3">
        <v>3</v>
      </c>
      <c r="F1724" s="3">
        <v>22</v>
      </c>
      <c r="G1724" s="2" t="s">
        <v>556</v>
      </c>
      <c r="H1724" s="2" t="s">
        <v>835</v>
      </c>
      <c r="I1724" s="2" t="s">
        <v>18504</v>
      </c>
      <c r="J1724" s="2" t="s">
        <v>2809</v>
      </c>
    </row>
    <row r="1725" spans="1:10" ht="15" customHeight="1">
      <c r="A1725" s="2" t="s">
        <v>56</v>
      </c>
      <c r="B1725" s="2" t="s">
        <v>57</v>
      </c>
      <c r="C1725" s="2" t="s">
        <v>316</v>
      </c>
      <c r="D1725" s="2" t="s">
        <v>317</v>
      </c>
      <c r="E1725" s="3">
        <v>3</v>
      </c>
      <c r="F1725" s="3">
        <v>23</v>
      </c>
      <c r="G1725" s="2" t="s">
        <v>556</v>
      </c>
      <c r="H1725" s="2" t="s">
        <v>839</v>
      </c>
      <c r="I1725" s="2" t="s">
        <v>18504</v>
      </c>
      <c r="J1725" s="2" t="s">
        <v>2809</v>
      </c>
    </row>
    <row r="1726" spans="1:10" ht="15" customHeight="1">
      <c r="A1726" s="2" t="s">
        <v>112</v>
      </c>
      <c r="B1726" s="2" t="s">
        <v>113</v>
      </c>
      <c r="C1726" s="2" t="s">
        <v>466</v>
      </c>
      <c r="D1726" s="2" t="s">
        <v>467</v>
      </c>
      <c r="E1726" s="3">
        <v>7</v>
      </c>
      <c r="F1726" s="3">
        <v>36</v>
      </c>
      <c r="G1726" s="2" t="s">
        <v>604</v>
      </c>
      <c r="H1726" s="2" t="s">
        <v>1178</v>
      </c>
      <c r="I1726" s="2" t="s">
        <v>18504</v>
      </c>
      <c r="J1726" s="2" t="s">
        <v>2843</v>
      </c>
    </row>
    <row r="1727" spans="1:10" ht="15" customHeight="1">
      <c r="A1727" s="2" t="s">
        <v>112</v>
      </c>
      <c r="B1727" s="2" t="s">
        <v>113</v>
      </c>
      <c r="C1727" s="2" t="s">
        <v>351</v>
      </c>
      <c r="D1727" s="2" t="s">
        <v>352</v>
      </c>
      <c r="E1727" s="3">
        <v>7</v>
      </c>
      <c r="F1727" s="3">
        <v>26</v>
      </c>
      <c r="G1727" s="2" t="s">
        <v>604</v>
      </c>
      <c r="H1727" s="2" t="s">
        <v>861</v>
      </c>
      <c r="I1727" s="2" t="s">
        <v>18504</v>
      </c>
      <c r="J1727" s="2" t="s">
        <v>2843</v>
      </c>
    </row>
    <row r="1728" spans="1:10" ht="15" customHeight="1">
      <c r="A1728" s="2" t="s">
        <v>112</v>
      </c>
      <c r="B1728" s="2" t="s">
        <v>113</v>
      </c>
      <c r="C1728" s="2" t="s">
        <v>316</v>
      </c>
      <c r="D1728" s="2" t="s">
        <v>317</v>
      </c>
      <c r="E1728" s="3">
        <v>7</v>
      </c>
      <c r="F1728" s="3">
        <v>23</v>
      </c>
      <c r="G1728" s="2" t="s">
        <v>604</v>
      </c>
      <c r="H1728" s="2" t="s">
        <v>839</v>
      </c>
      <c r="I1728" s="2" t="s">
        <v>18504</v>
      </c>
      <c r="J1728" s="2" t="s">
        <v>2843</v>
      </c>
    </row>
    <row r="1729" spans="1:10" ht="15" customHeight="1">
      <c r="A1729" s="2" t="s">
        <v>112</v>
      </c>
      <c r="B1729" s="2" t="s">
        <v>113</v>
      </c>
      <c r="C1729" s="2" t="s">
        <v>254</v>
      </c>
      <c r="D1729" s="2" t="s">
        <v>255</v>
      </c>
      <c r="E1729" s="3">
        <v>7</v>
      </c>
      <c r="F1729" s="3">
        <v>18</v>
      </c>
      <c r="G1729" s="2" t="s">
        <v>604</v>
      </c>
      <c r="H1729" s="2" t="s">
        <v>800</v>
      </c>
      <c r="I1729" s="2" t="s">
        <v>18504</v>
      </c>
      <c r="J1729" s="2" t="s">
        <v>2843</v>
      </c>
    </row>
    <row r="1730" spans="1:10" ht="15" customHeight="1">
      <c r="A1730" s="2" t="s">
        <v>112</v>
      </c>
      <c r="B1730" s="2" t="s">
        <v>113</v>
      </c>
      <c r="C1730" s="2" t="s">
        <v>176</v>
      </c>
      <c r="D1730" s="2" t="s">
        <v>177</v>
      </c>
      <c r="E1730" s="3">
        <v>7</v>
      </c>
      <c r="F1730" s="3">
        <v>12</v>
      </c>
      <c r="G1730" s="2" t="s">
        <v>604</v>
      </c>
      <c r="H1730" s="2" t="s">
        <v>706</v>
      </c>
      <c r="I1730" s="2" t="s">
        <v>18504</v>
      </c>
      <c r="J1730" s="2" t="s">
        <v>2843</v>
      </c>
    </row>
    <row r="1731" spans="1:10" ht="15" customHeight="1">
      <c r="A1731" s="2" t="s">
        <v>112</v>
      </c>
      <c r="B1731" s="2" t="s">
        <v>113</v>
      </c>
      <c r="C1731" s="2" t="s">
        <v>165</v>
      </c>
      <c r="D1731" s="2" t="s">
        <v>166</v>
      </c>
      <c r="E1731" s="3">
        <v>7</v>
      </c>
      <c r="F1731" s="3">
        <v>11</v>
      </c>
      <c r="G1731" s="2" t="s">
        <v>604</v>
      </c>
      <c r="H1731" s="2" t="s">
        <v>693</v>
      </c>
      <c r="I1731" s="2" t="s">
        <v>18504</v>
      </c>
      <c r="J1731" s="2" t="s">
        <v>2843</v>
      </c>
    </row>
    <row r="1732" spans="1:10" ht="15" customHeight="1">
      <c r="A1732" s="2" t="s">
        <v>112</v>
      </c>
      <c r="B1732" s="2" t="s">
        <v>113</v>
      </c>
      <c r="C1732" s="2" t="s">
        <v>151</v>
      </c>
      <c r="D1732" s="2" t="s">
        <v>152</v>
      </c>
      <c r="E1732" s="3">
        <v>7</v>
      </c>
      <c r="F1732" s="3">
        <v>10</v>
      </c>
      <c r="G1732" s="2" t="s">
        <v>604</v>
      </c>
      <c r="H1732" s="2" t="s">
        <v>683</v>
      </c>
      <c r="I1732" s="2" t="s">
        <v>18504</v>
      </c>
      <c r="J1732" s="2" t="s">
        <v>2843</v>
      </c>
    </row>
    <row r="1733" spans="1:10" ht="15" customHeight="1">
      <c r="A1733" s="2" t="s">
        <v>112</v>
      </c>
      <c r="B1733" s="2" t="s">
        <v>113</v>
      </c>
      <c r="C1733" s="2" t="s">
        <v>136</v>
      </c>
      <c r="D1733" s="2" t="s">
        <v>137</v>
      </c>
      <c r="E1733" s="3">
        <v>7</v>
      </c>
      <c r="F1733" s="3">
        <v>9</v>
      </c>
      <c r="G1733" s="2" t="s">
        <v>604</v>
      </c>
      <c r="H1733" s="2" t="s">
        <v>659</v>
      </c>
      <c r="I1733" s="2" t="s">
        <v>18504</v>
      </c>
      <c r="J1733" s="2" t="s">
        <v>2843</v>
      </c>
    </row>
    <row r="1734" spans="1:10" ht="15" customHeight="1">
      <c r="A1734" s="2" t="s">
        <v>112</v>
      </c>
      <c r="B1734" s="2" t="s">
        <v>113</v>
      </c>
      <c r="C1734" s="2" t="s">
        <v>123</v>
      </c>
      <c r="D1734" s="2" t="s">
        <v>124</v>
      </c>
      <c r="E1734" s="3">
        <v>7</v>
      </c>
      <c r="F1734" s="3">
        <v>8</v>
      </c>
      <c r="G1734" s="2" t="s">
        <v>604</v>
      </c>
      <c r="H1734" s="2" t="s">
        <v>632</v>
      </c>
      <c r="I1734" s="2" t="s">
        <v>18504</v>
      </c>
      <c r="J1734" s="2" t="s">
        <v>2843</v>
      </c>
    </row>
    <row r="1735" spans="1:10" ht="15" customHeight="1">
      <c r="A1735" s="2" t="s">
        <v>112</v>
      </c>
      <c r="B1735" s="2" t="s">
        <v>113</v>
      </c>
      <c r="C1735" s="2" t="s">
        <v>41</v>
      </c>
      <c r="D1735" s="2" t="s">
        <v>42</v>
      </c>
      <c r="E1735" s="3">
        <v>7</v>
      </c>
      <c r="F1735" s="3">
        <v>2</v>
      </c>
      <c r="G1735" s="2" t="s">
        <v>604</v>
      </c>
      <c r="H1735" s="2" t="s">
        <v>540</v>
      </c>
      <c r="I1735" s="2" t="s">
        <v>18504</v>
      </c>
      <c r="J1735" s="2" t="s">
        <v>2843</v>
      </c>
    </row>
    <row r="1736" spans="1:10" ht="15" customHeight="1">
      <c r="A1736" s="2" t="s">
        <v>112</v>
      </c>
      <c r="B1736" s="2" t="s">
        <v>113</v>
      </c>
      <c r="C1736" s="2" t="s">
        <v>24</v>
      </c>
      <c r="D1736" s="2" t="s">
        <v>25</v>
      </c>
      <c r="E1736" s="3">
        <v>7</v>
      </c>
      <c r="F1736" s="3">
        <v>1</v>
      </c>
      <c r="G1736" s="2" t="s">
        <v>604</v>
      </c>
      <c r="H1736" s="2" t="s">
        <v>504</v>
      </c>
      <c r="I1736" s="2" t="s">
        <v>18504</v>
      </c>
      <c r="J1736" s="2" t="s">
        <v>2843</v>
      </c>
    </row>
    <row r="1737" spans="1:10" ht="15" customHeight="1">
      <c r="A1737" s="2" t="s">
        <v>112</v>
      </c>
      <c r="B1737" s="2" t="s">
        <v>113</v>
      </c>
      <c r="C1737" s="2" t="s">
        <v>254</v>
      </c>
      <c r="D1737" s="2" t="s">
        <v>255</v>
      </c>
      <c r="E1737" s="3">
        <v>7</v>
      </c>
      <c r="F1737" s="3">
        <v>18</v>
      </c>
      <c r="G1737" s="2" t="s">
        <v>604</v>
      </c>
      <c r="H1737" s="2" t="s">
        <v>800</v>
      </c>
      <c r="I1737" s="2" t="s">
        <v>18504</v>
      </c>
      <c r="J1737" s="2" t="s">
        <v>2815</v>
      </c>
    </row>
    <row r="1738" spans="1:10" ht="15" customHeight="1">
      <c r="A1738" s="2" t="s">
        <v>112</v>
      </c>
      <c r="B1738" s="2" t="s">
        <v>113</v>
      </c>
      <c r="C1738" s="2" t="s">
        <v>165</v>
      </c>
      <c r="D1738" s="2" t="s">
        <v>166</v>
      </c>
      <c r="E1738" s="3">
        <v>7</v>
      </c>
      <c r="F1738" s="3">
        <v>11</v>
      </c>
      <c r="G1738" s="2" t="s">
        <v>604</v>
      </c>
      <c r="H1738" s="2" t="s">
        <v>693</v>
      </c>
      <c r="I1738" s="2" t="s">
        <v>18504</v>
      </c>
      <c r="J1738" s="2" t="s">
        <v>2923</v>
      </c>
    </row>
    <row r="1739" spans="1:10" ht="15" customHeight="1">
      <c r="A1739" s="2" t="s">
        <v>112</v>
      </c>
      <c r="B1739" s="2" t="s">
        <v>113</v>
      </c>
      <c r="C1739" s="2" t="s">
        <v>176</v>
      </c>
      <c r="D1739" s="2" t="s">
        <v>177</v>
      </c>
      <c r="E1739" s="3">
        <v>7</v>
      </c>
      <c r="F1739" s="3">
        <v>12</v>
      </c>
      <c r="G1739" s="2" t="s">
        <v>604</v>
      </c>
      <c r="H1739" s="2" t="s">
        <v>706</v>
      </c>
      <c r="I1739" s="2" t="s">
        <v>18504</v>
      </c>
      <c r="J1739" s="2" t="s">
        <v>2923</v>
      </c>
    </row>
    <row r="1740" spans="1:10" ht="15" customHeight="1">
      <c r="A1740" s="2" t="s">
        <v>112</v>
      </c>
      <c r="B1740" s="2" t="s">
        <v>113</v>
      </c>
      <c r="C1740" s="2" t="s">
        <v>203</v>
      </c>
      <c r="D1740" s="2" t="s">
        <v>204</v>
      </c>
      <c r="E1740" s="3">
        <v>7</v>
      </c>
      <c r="F1740" s="3">
        <v>14</v>
      </c>
      <c r="G1740" s="2" t="s">
        <v>604</v>
      </c>
      <c r="H1740" s="2" t="s">
        <v>741</v>
      </c>
      <c r="I1740" s="2" t="s">
        <v>18504</v>
      </c>
      <c r="J1740" s="2" t="s">
        <v>2923</v>
      </c>
    </row>
    <row r="1741" spans="1:10" ht="15" customHeight="1">
      <c r="A1741" s="2" t="s">
        <v>112</v>
      </c>
      <c r="B1741" s="2" t="s">
        <v>113</v>
      </c>
      <c r="C1741" s="2" t="s">
        <v>281</v>
      </c>
      <c r="D1741" s="2" t="s">
        <v>282</v>
      </c>
      <c r="E1741" s="3">
        <v>7</v>
      </c>
      <c r="F1741" s="3">
        <v>20</v>
      </c>
      <c r="G1741" s="2" t="s">
        <v>604</v>
      </c>
      <c r="H1741" s="2" t="s">
        <v>826</v>
      </c>
      <c r="I1741" s="2" t="s">
        <v>18504</v>
      </c>
      <c r="J1741" s="2" t="s">
        <v>2923</v>
      </c>
    </row>
    <row r="1742" spans="1:10" ht="15" customHeight="1">
      <c r="A1742" s="2" t="s">
        <v>112</v>
      </c>
      <c r="B1742" s="2" t="s">
        <v>113</v>
      </c>
      <c r="C1742" s="2" t="s">
        <v>303</v>
      </c>
      <c r="D1742" s="2" t="s">
        <v>304</v>
      </c>
      <c r="E1742" s="3">
        <v>7</v>
      </c>
      <c r="F1742" s="3">
        <v>22</v>
      </c>
      <c r="G1742" s="2" t="s">
        <v>604</v>
      </c>
      <c r="H1742" s="2" t="s">
        <v>835</v>
      </c>
      <c r="I1742" s="2" t="s">
        <v>18504</v>
      </c>
      <c r="J1742" s="2" t="s">
        <v>2923</v>
      </c>
    </row>
    <row r="1743" spans="1:10" ht="15" customHeight="1">
      <c r="A1743" s="2" t="s">
        <v>112</v>
      </c>
      <c r="B1743" s="2" t="s">
        <v>113</v>
      </c>
      <c r="C1743" s="2" t="s">
        <v>24</v>
      </c>
      <c r="D1743" s="2" t="s">
        <v>25</v>
      </c>
      <c r="E1743" s="3">
        <v>7</v>
      </c>
      <c r="F1743" s="3">
        <v>1</v>
      </c>
      <c r="G1743" s="2" t="s">
        <v>604</v>
      </c>
      <c r="H1743" s="2" t="s">
        <v>504</v>
      </c>
      <c r="I1743" s="2" t="s">
        <v>18504</v>
      </c>
      <c r="J1743" s="2" t="s">
        <v>2815</v>
      </c>
    </row>
    <row r="1744" spans="1:10" ht="15" customHeight="1">
      <c r="A1744" s="2" t="s">
        <v>56</v>
      </c>
      <c r="B1744" s="2" t="s">
        <v>57</v>
      </c>
      <c r="C1744" s="2" t="s">
        <v>214</v>
      </c>
      <c r="D1744" s="2" t="s">
        <v>215</v>
      </c>
      <c r="E1744" s="3">
        <v>3</v>
      </c>
      <c r="F1744" s="3">
        <v>15</v>
      </c>
      <c r="G1744" s="2" t="s">
        <v>556</v>
      </c>
      <c r="H1744" s="2" t="s">
        <v>751</v>
      </c>
      <c r="I1744" s="2" t="s">
        <v>18504</v>
      </c>
      <c r="J1744" s="2" t="s">
        <v>2809</v>
      </c>
    </row>
    <row r="1745" spans="1:10" ht="15" customHeight="1">
      <c r="A1745" s="2" t="s">
        <v>112</v>
      </c>
      <c r="B1745" s="2" t="s">
        <v>113</v>
      </c>
      <c r="C1745" s="2" t="s">
        <v>56</v>
      </c>
      <c r="D1745" s="2" t="s">
        <v>57</v>
      </c>
      <c r="E1745" s="3">
        <v>7</v>
      </c>
      <c r="F1745" s="3">
        <v>3</v>
      </c>
      <c r="G1745" s="2" t="s">
        <v>604</v>
      </c>
      <c r="H1745" s="2" t="s">
        <v>556</v>
      </c>
      <c r="I1745" s="2" t="s">
        <v>18504</v>
      </c>
      <c r="J1745" s="2" t="s">
        <v>2815</v>
      </c>
    </row>
    <row r="1746" spans="1:10" ht="15" customHeight="1">
      <c r="A1746" s="2" t="s">
        <v>112</v>
      </c>
      <c r="B1746" s="2" t="s">
        <v>113</v>
      </c>
      <c r="C1746" s="2" t="s">
        <v>98</v>
      </c>
      <c r="D1746" s="2" t="s">
        <v>99</v>
      </c>
      <c r="E1746" s="3">
        <v>7</v>
      </c>
      <c r="F1746" s="3">
        <v>6</v>
      </c>
      <c r="G1746" s="2" t="s">
        <v>604</v>
      </c>
      <c r="H1746" s="2" t="s">
        <v>592</v>
      </c>
      <c r="I1746" s="2" t="s">
        <v>18504</v>
      </c>
      <c r="J1746" s="2" t="s">
        <v>2815</v>
      </c>
    </row>
    <row r="1747" spans="1:10" ht="15" customHeight="1">
      <c r="A1747" s="2" t="s">
        <v>112</v>
      </c>
      <c r="B1747" s="2" t="s">
        <v>113</v>
      </c>
      <c r="C1747" s="2" t="s">
        <v>123</v>
      </c>
      <c r="D1747" s="2" t="s">
        <v>124</v>
      </c>
      <c r="E1747" s="3">
        <v>7</v>
      </c>
      <c r="F1747" s="3">
        <v>8</v>
      </c>
      <c r="G1747" s="2" t="s">
        <v>604</v>
      </c>
      <c r="H1747" s="2" t="s">
        <v>632</v>
      </c>
      <c r="I1747" s="2" t="s">
        <v>18504</v>
      </c>
      <c r="J1747" s="2" t="s">
        <v>2815</v>
      </c>
    </row>
    <row r="1748" spans="1:10" ht="15" customHeight="1">
      <c r="A1748" s="2" t="s">
        <v>112</v>
      </c>
      <c r="B1748" s="2" t="s">
        <v>113</v>
      </c>
      <c r="C1748" s="2" t="s">
        <v>136</v>
      </c>
      <c r="D1748" s="2" t="s">
        <v>137</v>
      </c>
      <c r="E1748" s="3">
        <v>7</v>
      </c>
      <c r="F1748" s="3">
        <v>9</v>
      </c>
      <c r="G1748" s="2" t="s">
        <v>604</v>
      </c>
      <c r="H1748" s="2" t="s">
        <v>659</v>
      </c>
      <c r="I1748" s="2" t="s">
        <v>18504</v>
      </c>
      <c r="J1748" s="2" t="s">
        <v>2815</v>
      </c>
    </row>
    <row r="1749" spans="1:10" ht="15" customHeight="1">
      <c r="A1749" s="2" t="s">
        <v>112</v>
      </c>
      <c r="B1749" s="2" t="s">
        <v>113</v>
      </c>
      <c r="C1749" s="2" t="s">
        <v>165</v>
      </c>
      <c r="D1749" s="2" t="s">
        <v>166</v>
      </c>
      <c r="E1749" s="3">
        <v>7</v>
      </c>
      <c r="F1749" s="3">
        <v>11</v>
      </c>
      <c r="G1749" s="2" t="s">
        <v>604</v>
      </c>
      <c r="H1749" s="2" t="s">
        <v>693</v>
      </c>
      <c r="I1749" s="2" t="s">
        <v>18504</v>
      </c>
      <c r="J1749" s="2" t="s">
        <v>2815</v>
      </c>
    </row>
    <row r="1750" spans="1:10" ht="15" customHeight="1">
      <c r="A1750" s="2" t="s">
        <v>112</v>
      </c>
      <c r="B1750" s="2" t="s">
        <v>113</v>
      </c>
      <c r="C1750" s="2" t="s">
        <v>214</v>
      </c>
      <c r="D1750" s="2" t="s">
        <v>215</v>
      </c>
      <c r="E1750" s="3">
        <v>7</v>
      </c>
      <c r="F1750" s="3">
        <v>15</v>
      </c>
      <c r="G1750" s="2" t="s">
        <v>604</v>
      </c>
      <c r="H1750" s="2" t="s">
        <v>751</v>
      </c>
      <c r="I1750" s="2" t="s">
        <v>18504</v>
      </c>
      <c r="J1750" s="2" t="s">
        <v>2815</v>
      </c>
    </row>
    <row r="1751" spans="1:10" ht="15" customHeight="1">
      <c r="A1751" s="2" t="s">
        <v>112</v>
      </c>
      <c r="B1751" s="2" t="s">
        <v>113</v>
      </c>
      <c r="C1751" s="2" t="s">
        <v>228</v>
      </c>
      <c r="D1751" s="2" t="s">
        <v>229</v>
      </c>
      <c r="E1751" s="3">
        <v>7</v>
      </c>
      <c r="F1751" s="3">
        <v>16</v>
      </c>
      <c r="G1751" s="2" t="s">
        <v>604</v>
      </c>
      <c r="H1751" s="2" t="s">
        <v>759</v>
      </c>
      <c r="I1751" s="2" t="s">
        <v>18504</v>
      </c>
      <c r="J1751" s="2" t="s">
        <v>2815</v>
      </c>
    </row>
    <row r="1752" spans="1:10" ht="15" customHeight="1">
      <c r="A1752" s="2" t="s">
        <v>112</v>
      </c>
      <c r="B1752" s="2" t="s">
        <v>113</v>
      </c>
      <c r="C1752" s="2" t="s">
        <v>70</v>
      </c>
      <c r="D1752" s="2" t="s">
        <v>71</v>
      </c>
      <c r="E1752" s="3">
        <v>7</v>
      </c>
      <c r="F1752" s="3">
        <v>4</v>
      </c>
      <c r="G1752" s="2" t="s">
        <v>604</v>
      </c>
      <c r="H1752" s="2" t="s">
        <v>562</v>
      </c>
      <c r="I1752" s="2" t="s">
        <v>18504</v>
      </c>
      <c r="J1752" s="2" t="s">
        <v>2815</v>
      </c>
    </row>
    <row r="1753" spans="1:10" ht="15" customHeight="1">
      <c r="A1753" s="2" t="s">
        <v>56</v>
      </c>
      <c r="B1753" s="2" t="s">
        <v>57</v>
      </c>
      <c r="C1753" s="2" t="s">
        <v>203</v>
      </c>
      <c r="D1753" s="2" t="s">
        <v>204</v>
      </c>
      <c r="E1753" s="3">
        <v>3</v>
      </c>
      <c r="F1753" s="3">
        <v>14</v>
      </c>
      <c r="G1753" s="2" t="s">
        <v>556</v>
      </c>
      <c r="H1753" s="2" t="s">
        <v>741</v>
      </c>
      <c r="I1753" s="2" t="s">
        <v>18504</v>
      </c>
      <c r="J1753" s="2" t="s">
        <v>2809</v>
      </c>
    </row>
    <row r="1754" spans="1:10" ht="15" customHeight="1">
      <c r="A1754" s="2" t="s">
        <v>56</v>
      </c>
      <c r="B1754" s="2" t="s">
        <v>57</v>
      </c>
      <c r="C1754" s="2" t="s">
        <v>192</v>
      </c>
      <c r="D1754" s="2" t="s">
        <v>193</v>
      </c>
      <c r="E1754" s="3">
        <v>3</v>
      </c>
      <c r="F1754" s="3">
        <v>13</v>
      </c>
      <c r="G1754" s="2" t="s">
        <v>556</v>
      </c>
      <c r="H1754" s="2" t="s">
        <v>731</v>
      </c>
      <c r="I1754" s="2" t="s">
        <v>18504</v>
      </c>
      <c r="J1754" s="2" t="s">
        <v>2809</v>
      </c>
    </row>
    <row r="1755" spans="1:10" ht="15" customHeight="1">
      <c r="A1755" s="2" t="s">
        <v>56</v>
      </c>
      <c r="B1755" s="2" t="s">
        <v>57</v>
      </c>
      <c r="C1755" s="2" t="s">
        <v>176</v>
      </c>
      <c r="D1755" s="2" t="s">
        <v>177</v>
      </c>
      <c r="E1755" s="3">
        <v>3</v>
      </c>
      <c r="F1755" s="3">
        <v>12</v>
      </c>
      <c r="G1755" s="2" t="s">
        <v>556</v>
      </c>
      <c r="H1755" s="2" t="s">
        <v>706</v>
      </c>
      <c r="I1755" s="2" t="s">
        <v>18504</v>
      </c>
      <c r="J1755" s="2" t="s">
        <v>2809</v>
      </c>
    </row>
    <row r="1756" spans="1:10" ht="15" customHeight="1">
      <c r="A1756" s="2" t="s">
        <v>123</v>
      </c>
      <c r="B1756" s="2" t="s">
        <v>124</v>
      </c>
      <c r="C1756" s="2" t="s">
        <v>98</v>
      </c>
      <c r="D1756" s="2" t="s">
        <v>99</v>
      </c>
      <c r="E1756" s="3">
        <v>8</v>
      </c>
      <c r="F1756" s="3">
        <v>6</v>
      </c>
      <c r="G1756" s="2" t="s">
        <v>632</v>
      </c>
      <c r="H1756" s="2" t="s">
        <v>592</v>
      </c>
      <c r="I1756" s="2" t="s">
        <v>18504</v>
      </c>
      <c r="J1756" s="2" t="s">
        <v>2887</v>
      </c>
    </row>
    <row r="1757" spans="1:10" ht="15" customHeight="1">
      <c r="A1757" s="2" t="s">
        <v>123</v>
      </c>
      <c r="B1757" s="2" t="s">
        <v>124</v>
      </c>
      <c r="C1757" s="2" t="s">
        <v>136</v>
      </c>
      <c r="D1757" s="2" t="s">
        <v>137</v>
      </c>
      <c r="E1757" s="3">
        <v>8</v>
      </c>
      <c r="F1757" s="3">
        <v>9</v>
      </c>
      <c r="G1757" s="2" t="s">
        <v>632</v>
      </c>
      <c r="H1757" s="2" t="s">
        <v>659</v>
      </c>
      <c r="I1757" s="2" t="s">
        <v>18504</v>
      </c>
      <c r="J1757" s="2" t="s">
        <v>2887</v>
      </c>
    </row>
    <row r="1758" spans="1:10" ht="15" customHeight="1">
      <c r="A1758" s="2" t="s">
        <v>123</v>
      </c>
      <c r="B1758" s="2" t="s">
        <v>124</v>
      </c>
      <c r="C1758" s="2" t="s">
        <v>165</v>
      </c>
      <c r="D1758" s="2" t="s">
        <v>166</v>
      </c>
      <c r="E1758" s="3">
        <v>8</v>
      </c>
      <c r="F1758" s="3">
        <v>11</v>
      </c>
      <c r="G1758" s="2" t="s">
        <v>632</v>
      </c>
      <c r="H1758" s="2" t="s">
        <v>693</v>
      </c>
      <c r="I1758" s="2" t="s">
        <v>18504</v>
      </c>
      <c r="J1758" s="2" t="s">
        <v>2887</v>
      </c>
    </row>
    <row r="1759" spans="1:10" ht="15" customHeight="1">
      <c r="A1759" s="2" t="s">
        <v>123</v>
      </c>
      <c r="B1759" s="2" t="s">
        <v>124</v>
      </c>
      <c r="C1759" s="2" t="s">
        <v>203</v>
      </c>
      <c r="D1759" s="2" t="s">
        <v>204</v>
      </c>
      <c r="E1759" s="3">
        <v>8</v>
      </c>
      <c r="F1759" s="3">
        <v>14</v>
      </c>
      <c r="G1759" s="2" t="s">
        <v>632</v>
      </c>
      <c r="H1759" s="2" t="s">
        <v>741</v>
      </c>
      <c r="I1759" s="2" t="s">
        <v>18504</v>
      </c>
      <c r="J1759" s="2" t="s">
        <v>2887</v>
      </c>
    </row>
    <row r="1760" spans="1:10" ht="15" customHeight="1">
      <c r="A1760" s="2" t="s">
        <v>123</v>
      </c>
      <c r="B1760" s="2" t="s">
        <v>124</v>
      </c>
      <c r="C1760" s="2" t="s">
        <v>214</v>
      </c>
      <c r="D1760" s="2" t="s">
        <v>215</v>
      </c>
      <c r="E1760" s="3">
        <v>8</v>
      </c>
      <c r="F1760" s="3">
        <v>15</v>
      </c>
      <c r="G1760" s="2" t="s">
        <v>632</v>
      </c>
      <c r="H1760" s="2" t="s">
        <v>751</v>
      </c>
      <c r="I1760" s="2" t="s">
        <v>18504</v>
      </c>
      <c r="J1760" s="2" t="s">
        <v>2887</v>
      </c>
    </row>
    <row r="1761" spans="1:10" ht="15" customHeight="1">
      <c r="A1761" s="2" t="s">
        <v>123</v>
      </c>
      <c r="B1761" s="2" t="s">
        <v>124</v>
      </c>
      <c r="C1761" s="2" t="s">
        <v>228</v>
      </c>
      <c r="D1761" s="2" t="s">
        <v>229</v>
      </c>
      <c r="E1761" s="3">
        <v>8</v>
      </c>
      <c r="F1761" s="3">
        <v>16</v>
      </c>
      <c r="G1761" s="2" t="s">
        <v>632</v>
      </c>
      <c r="H1761" s="2" t="s">
        <v>759</v>
      </c>
      <c r="I1761" s="2" t="s">
        <v>18504</v>
      </c>
      <c r="J1761" s="2" t="s">
        <v>2887</v>
      </c>
    </row>
    <row r="1762" spans="1:10" ht="15" customHeight="1">
      <c r="A1762" s="2" t="s">
        <v>192</v>
      </c>
      <c r="B1762" s="2" t="s">
        <v>193</v>
      </c>
      <c r="C1762" s="2" t="s">
        <v>112</v>
      </c>
      <c r="D1762" s="2" t="s">
        <v>113</v>
      </c>
      <c r="E1762" s="3">
        <v>13</v>
      </c>
      <c r="F1762" s="3">
        <v>7</v>
      </c>
      <c r="G1762" s="2" t="s">
        <v>731</v>
      </c>
      <c r="H1762" s="2" t="s">
        <v>604</v>
      </c>
      <c r="I1762" s="2" t="s">
        <v>18504</v>
      </c>
      <c r="J1762" s="2" t="s">
        <v>2809</v>
      </c>
    </row>
    <row r="1763" spans="1:10" ht="15" customHeight="1">
      <c r="A1763" s="2" t="s">
        <v>123</v>
      </c>
      <c r="B1763" s="2" t="s">
        <v>124</v>
      </c>
      <c r="C1763" s="2" t="s">
        <v>268</v>
      </c>
      <c r="D1763" s="2" t="s">
        <v>269</v>
      </c>
      <c r="E1763" s="3">
        <v>8</v>
      </c>
      <c r="F1763" s="3">
        <v>19</v>
      </c>
      <c r="G1763" s="2" t="s">
        <v>632</v>
      </c>
      <c r="H1763" s="2" t="s">
        <v>819</v>
      </c>
      <c r="I1763" s="2" t="s">
        <v>18504</v>
      </c>
      <c r="J1763" s="2" t="s">
        <v>2887</v>
      </c>
    </row>
    <row r="1764" spans="1:10" ht="15" customHeight="1">
      <c r="A1764" s="2" t="s">
        <v>123</v>
      </c>
      <c r="B1764" s="2" t="s">
        <v>124</v>
      </c>
      <c r="C1764" s="2" t="s">
        <v>303</v>
      </c>
      <c r="D1764" s="2" t="s">
        <v>304</v>
      </c>
      <c r="E1764" s="3">
        <v>8</v>
      </c>
      <c r="F1764" s="3">
        <v>22</v>
      </c>
      <c r="G1764" s="2" t="s">
        <v>632</v>
      </c>
      <c r="H1764" s="2" t="s">
        <v>835</v>
      </c>
      <c r="I1764" s="2" t="s">
        <v>18504</v>
      </c>
      <c r="J1764" s="2" t="s">
        <v>2887</v>
      </c>
    </row>
    <row r="1765" spans="1:10" ht="15" customHeight="1">
      <c r="A1765" s="2" t="s">
        <v>123</v>
      </c>
      <c r="B1765" s="2" t="s">
        <v>124</v>
      </c>
      <c r="C1765" s="2" t="s">
        <v>441</v>
      </c>
      <c r="D1765" s="2" t="s">
        <v>442</v>
      </c>
      <c r="E1765" s="3">
        <v>8</v>
      </c>
      <c r="F1765" s="3">
        <v>34</v>
      </c>
      <c r="G1765" s="2" t="s">
        <v>632</v>
      </c>
      <c r="H1765" s="2" t="s">
        <v>949</v>
      </c>
      <c r="I1765" s="2" t="s">
        <v>18504</v>
      </c>
      <c r="J1765" s="2" t="s">
        <v>2887</v>
      </c>
    </row>
    <row r="1766" spans="1:10" ht="15" customHeight="1">
      <c r="A1766" s="2" t="s">
        <v>123</v>
      </c>
      <c r="B1766" s="2" t="s">
        <v>124</v>
      </c>
      <c r="C1766" s="2" t="s">
        <v>24</v>
      </c>
      <c r="D1766" s="2" t="s">
        <v>25</v>
      </c>
      <c r="E1766" s="3">
        <v>8</v>
      </c>
      <c r="F1766" s="3">
        <v>1</v>
      </c>
      <c r="G1766" s="2" t="s">
        <v>632</v>
      </c>
      <c r="H1766" s="2" t="s">
        <v>504</v>
      </c>
      <c r="I1766" s="2" t="s">
        <v>18504</v>
      </c>
      <c r="J1766" s="2" t="s">
        <v>2792</v>
      </c>
    </row>
    <row r="1767" spans="1:10" ht="15" customHeight="1">
      <c r="A1767" s="2" t="s">
        <v>123</v>
      </c>
      <c r="B1767" s="2" t="s">
        <v>124</v>
      </c>
      <c r="C1767" s="2" t="s">
        <v>41</v>
      </c>
      <c r="D1767" s="2" t="s">
        <v>42</v>
      </c>
      <c r="E1767" s="3">
        <v>8</v>
      </c>
      <c r="F1767" s="3">
        <v>2</v>
      </c>
      <c r="G1767" s="2" t="s">
        <v>632</v>
      </c>
      <c r="H1767" s="2" t="s">
        <v>540</v>
      </c>
      <c r="I1767" s="2" t="s">
        <v>18504</v>
      </c>
      <c r="J1767" s="2" t="s">
        <v>2792</v>
      </c>
    </row>
    <row r="1768" spans="1:10" ht="15" customHeight="1">
      <c r="A1768" s="2" t="s">
        <v>123</v>
      </c>
      <c r="B1768" s="2" t="s">
        <v>124</v>
      </c>
      <c r="C1768" s="2" t="s">
        <v>56</v>
      </c>
      <c r="D1768" s="2" t="s">
        <v>57</v>
      </c>
      <c r="E1768" s="3">
        <v>8</v>
      </c>
      <c r="F1768" s="3">
        <v>3</v>
      </c>
      <c r="G1768" s="2" t="s">
        <v>632</v>
      </c>
      <c r="H1768" s="2" t="s">
        <v>556</v>
      </c>
      <c r="I1768" s="2" t="s">
        <v>18504</v>
      </c>
      <c r="J1768" s="2" t="s">
        <v>2792</v>
      </c>
    </row>
    <row r="1769" spans="1:10" ht="15" customHeight="1">
      <c r="A1769" s="2" t="s">
        <v>123</v>
      </c>
      <c r="B1769" s="2" t="s">
        <v>124</v>
      </c>
      <c r="C1769" s="2" t="s">
        <v>70</v>
      </c>
      <c r="D1769" s="2" t="s">
        <v>71</v>
      </c>
      <c r="E1769" s="3">
        <v>8</v>
      </c>
      <c r="F1769" s="3">
        <v>4</v>
      </c>
      <c r="G1769" s="2" t="s">
        <v>632</v>
      </c>
      <c r="H1769" s="2" t="s">
        <v>562</v>
      </c>
      <c r="I1769" s="2" t="s">
        <v>18504</v>
      </c>
      <c r="J1769" s="2" t="s">
        <v>2792</v>
      </c>
    </row>
    <row r="1770" spans="1:10" ht="15" customHeight="1">
      <c r="A1770" s="2" t="s">
        <v>123</v>
      </c>
      <c r="B1770" s="2" t="s">
        <v>124</v>
      </c>
      <c r="C1770" s="2" t="s">
        <v>294</v>
      </c>
      <c r="D1770" s="2" t="s">
        <v>295</v>
      </c>
      <c r="E1770" s="3">
        <v>8</v>
      </c>
      <c r="F1770" s="3">
        <v>21</v>
      </c>
      <c r="G1770" s="2" t="s">
        <v>632</v>
      </c>
      <c r="H1770" s="2" t="s">
        <v>831</v>
      </c>
      <c r="I1770" s="2" t="s">
        <v>18504</v>
      </c>
      <c r="J1770" s="2" t="s">
        <v>2887</v>
      </c>
    </row>
    <row r="1771" spans="1:10" ht="15" customHeight="1">
      <c r="A1771" s="2" t="s">
        <v>112</v>
      </c>
      <c r="B1771" s="2" t="s">
        <v>113</v>
      </c>
      <c r="C1771" s="2" t="s">
        <v>136</v>
      </c>
      <c r="D1771" s="2" t="s">
        <v>137</v>
      </c>
      <c r="E1771" s="3">
        <v>7</v>
      </c>
      <c r="F1771" s="3">
        <v>9</v>
      </c>
      <c r="G1771" s="2" t="s">
        <v>604</v>
      </c>
      <c r="H1771" s="2" t="s">
        <v>659</v>
      </c>
      <c r="I1771" s="2" t="s">
        <v>18504</v>
      </c>
      <c r="J1771" s="2" t="s">
        <v>2923</v>
      </c>
    </row>
    <row r="1772" spans="1:10" ht="15" customHeight="1">
      <c r="A1772" s="2" t="s">
        <v>123</v>
      </c>
      <c r="B1772" s="2" t="s">
        <v>124</v>
      </c>
      <c r="C1772" s="2" t="s">
        <v>70</v>
      </c>
      <c r="D1772" s="2" t="s">
        <v>71</v>
      </c>
      <c r="E1772" s="3">
        <v>8</v>
      </c>
      <c r="F1772" s="3">
        <v>4</v>
      </c>
      <c r="G1772" s="2" t="s">
        <v>632</v>
      </c>
      <c r="H1772" s="2" t="s">
        <v>562</v>
      </c>
      <c r="I1772" s="2" t="s">
        <v>18504</v>
      </c>
      <c r="J1772" s="2" t="s">
        <v>2887</v>
      </c>
    </row>
    <row r="1773" spans="1:10" ht="15" customHeight="1">
      <c r="A1773" s="2" t="s">
        <v>123</v>
      </c>
      <c r="B1773" s="2" t="s">
        <v>124</v>
      </c>
      <c r="C1773" s="2" t="s">
        <v>41</v>
      </c>
      <c r="D1773" s="2" t="s">
        <v>42</v>
      </c>
      <c r="E1773" s="3">
        <v>8</v>
      </c>
      <c r="F1773" s="3">
        <v>2</v>
      </c>
      <c r="G1773" s="2" t="s">
        <v>632</v>
      </c>
      <c r="H1773" s="2" t="s">
        <v>540</v>
      </c>
      <c r="I1773" s="2" t="s">
        <v>18504</v>
      </c>
      <c r="J1773" s="2" t="s">
        <v>2887</v>
      </c>
    </row>
    <row r="1774" spans="1:10" ht="15" customHeight="1">
      <c r="A1774" s="2" t="s">
        <v>56</v>
      </c>
      <c r="B1774" s="2" t="s">
        <v>57</v>
      </c>
      <c r="C1774" s="2" t="s">
        <v>165</v>
      </c>
      <c r="D1774" s="2" t="s">
        <v>166</v>
      </c>
      <c r="E1774" s="3">
        <v>3</v>
      </c>
      <c r="F1774" s="3">
        <v>11</v>
      </c>
      <c r="G1774" s="2" t="s">
        <v>556</v>
      </c>
      <c r="H1774" s="2" t="s">
        <v>693</v>
      </c>
      <c r="I1774" s="2" t="s">
        <v>18504</v>
      </c>
      <c r="J1774" s="2" t="s">
        <v>2809</v>
      </c>
    </row>
    <row r="1775" spans="1:10" ht="15" customHeight="1">
      <c r="A1775" s="2" t="s">
        <v>56</v>
      </c>
      <c r="B1775" s="2" t="s">
        <v>57</v>
      </c>
      <c r="C1775" s="2" t="s">
        <v>136</v>
      </c>
      <c r="D1775" s="2" t="s">
        <v>137</v>
      </c>
      <c r="E1775" s="3">
        <v>3</v>
      </c>
      <c r="F1775" s="3">
        <v>9</v>
      </c>
      <c r="G1775" s="2" t="s">
        <v>556</v>
      </c>
      <c r="H1775" s="2" t="s">
        <v>659</v>
      </c>
      <c r="I1775" s="2" t="s">
        <v>18504</v>
      </c>
      <c r="J1775" s="2" t="s">
        <v>2809</v>
      </c>
    </row>
    <row r="1776" spans="1:10" ht="15" customHeight="1">
      <c r="A1776" s="2" t="s">
        <v>56</v>
      </c>
      <c r="B1776" s="2" t="s">
        <v>57</v>
      </c>
      <c r="C1776" s="2" t="s">
        <v>123</v>
      </c>
      <c r="D1776" s="2" t="s">
        <v>124</v>
      </c>
      <c r="E1776" s="3">
        <v>3</v>
      </c>
      <c r="F1776" s="3">
        <v>8</v>
      </c>
      <c r="G1776" s="2" t="s">
        <v>556</v>
      </c>
      <c r="H1776" s="2" t="s">
        <v>632</v>
      </c>
      <c r="I1776" s="2" t="s">
        <v>18504</v>
      </c>
      <c r="J1776" s="2" t="s">
        <v>2809</v>
      </c>
    </row>
    <row r="1777" spans="1:10" ht="15" customHeight="1">
      <c r="A1777" s="2" t="s">
        <v>56</v>
      </c>
      <c r="B1777" s="2" t="s">
        <v>57</v>
      </c>
      <c r="C1777" s="2" t="s">
        <v>112</v>
      </c>
      <c r="D1777" s="2" t="s">
        <v>113</v>
      </c>
      <c r="E1777" s="3">
        <v>3</v>
      </c>
      <c r="F1777" s="3">
        <v>7</v>
      </c>
      <c r="G1777" s="2" t="s">
        <v>556</v>
      </c>
      <c r="H1777" s="2" t="s">
        <v>604</v>
      </c>
      <c r="I1777" s="2" t="s">
        <v>18504</v>
      </c>
      <c r="J1777" s="2" t="s">
        <v>2809</v>
      </c>
    </row>
    <row r="1778" spans="1:10" ht="15" customHeight="1">
      <c r="A1778" s="2" t="s">
        <v>56</v>
      </c>
      <c r="B1778" s="2" t="s">
        <v>57</v>
      </c>
      <c r="C1778" s="2" t="s">
        <v>98</v>
      </c>
      <c r="D1778" s="2" t="s">
        <v>99</v>
      </c>
      <c r="E1778" s="3">
        <v>3</v>
      </c>
      <c r="F1778" s="3">
        <v>6</v>
      </c>
      <c r="G1778" s="2" t="s">
        <v>556</v>
      </c>
      <c r="H1778" s="2" t="s">
        <v>592</v>
      </c>
      <c r="I1778" s="2" t="s">
        <v>18504</v>
      </c>
      <c r="J1778" s="2" t="s">
        <v>2809</v>
      </c>
    </row>
    <row r="1779" spans="1:10" ht="15" customHeight="1">
      <c r="A1779" s="2" t="s">
        <v>56</v>
      </c>
      <c r="B1779" s="2" t="s">
        <v>57</v>
      </c>
      <c r="C1779" s="2" t="s">
        <v>41</v>
      </c>
      <c r="D1779" s="2" t="s">
        <v>42</v>
      </c>
      <c r="E1779" s="3">
        <v>3</v>
      </c>
      <c r="F1779" s="3">
        <v>2</v>
      </c>
      <c r="G1779" s="2" t="s">
        <v>556</v>
      </c>
      <c r="H1779" s="2" t="s">
        <v>540</v>
      </c>
      <c r="I1779" s="2" t="s">
        <v>18504</v>
      </c>
      <c r="J1779" s="2" t="s">
        <v>2809</v>
      </c>
    </row>
    <row r="1780" spans="1:10" ht="15" customHeight="1">
      <c r="A1780" s="2" t="s">
        <v>123</v>
      </c>
      <c r="B1780" s="2" t="s">
        <v>124</v>
      </c>
      <c r="C1780" s="2" t="s">
        <v>56</v>
      </c>
      <c r="D1780" s="2" t="s">
        <v>57</v>
      </c>
      <c r="E1780" s="3">
        <v>8</v>
      </c>
      <c r="F1780" s="3">
        <v>3</v>
      </c>
      <c r="G1780" s="2" t="s">
        <v>632</v>
      </c>
      <c r="H1780" s="2" t="s">
        <v>556</v>
      </c>
      <c r="I1780" s="2" t="s">
        <v>18504</v>
      </c>
      <c r="J1780" s="2" t="s">
        <v>2887</v>
      </c>
    </row>
    <row r="1781" spans="1:10" ht="15" customHeight="1">
      <c r="A1781" s="2" t="s">
        <v>56</v>
      </c>
      <c r="B1781" s="2" t="s">
        <v>57</v>
      </c>
      <c r="C1781" s="2" t="s">
        <v>24</v>
      </c>
      <c r="D1781" s="2" t="s">
        <v>25</v>
      </c>
      <c r="E1781" s="3">
        <v>3</v>
      </c>
      <c r="F1781" s="3">
        <v>1</v>
      </c>
      <c r="G1781" s="2" t="s">
        <v>556</v>
      </c>
      <c r="H1781" s="2" t="s">
        <v>504</v>
      </c>
      <c r="I1781" s="2" t="s">
        <v>18504</v>
      </c>
      <c r="J1781" s="2" t="s">
        <v>2809</v>
      </c>
    </row>
    <row r="1782" spans="1:10" ht="15" customHeight="1">
      <c r="A1782" s="2" t="s">
        <v>56</v>
      </c>
      <c r="B1782" s="2" t="s">
        <v>57</v>
      </c>
      <c r="C1782" s="2" t="s">
        <v>370</v>
      </c>
      <c r="D1782" s="2" t="s">
        <v>371</v>
      </c>
      <c r="E1782" s="3">
        <v>3</v>
      </c>
      <c r="F1782" s="3">
        <v>28</v>
      </c>
      <c r="G1782" s="2" t="s">
        <v>556</v>
      </c>
      <c r="H1782" s="2" t="s">
        <v>884</v>
      </c>
      <c r="I1782" s="2" t="s">
        <v>18504</v>
      </c>
      <c r="J1782" s="2" t="s">
        <v>2802</v>
      </c>
    </row>
    <row r="1783" spans="1:10" ht="15" customHeight="1">
      <c r="A1783" s="2" t="s">
        <v>56</v>
      </c>
      <c r="B1783" s="2" t="s">
        <v>57</v>
      </c>
      <c r="C1783" s="2" t="s">
        <v>112</v>
      </c>
      <c r="D1783" s="2" t="s">
        <v>113</v>
      </c>
      <c r="E1783" s="3">
        <v>3</v>
      </c>
      <c r="F1783" s="3">
        <v>7</v>
      </c>
      <c r="G1783" s="2" t="s">
        <v>556</v>
      </c>
      <c r="H1783" s="2" t="s">
        <v>604</v>
      </c>
      <c r="I1783" s="2" t="s">
        <v>18504</v>
      </c>
      <c r="J1783" s="2" t="s">
        <v>2802</v>
      </c>
    </row>
    <row r="1784" spans="1:10" ht="15" customHeight="1">
      <c r="A1784" s="2" t="s">
        <v>56</v>
      </c>
      <c r="B1784" s="2" t="s">
        <v>57</v>
      </c>
      <c r="C1784" s="2" t="s">
        <v>70</v>
      </c>
      <c r="D1784" s="2" t="s">
        <v>71</v>
      </c>
      <c r="E1784" s="3">
        <v>3</v>
      </c>
      <c r="F1784" s="3">
        <v>4</v>
      </c>
      <c r="G1784" s="2" t="s">
        <v>556</v>
      </c>
      <c r="H1784" s="2" t="s">
        <v>562</v>
      </c>
      <c r="I1784" s="2" t="s">
        <v>18504</v>
      </c>
      <c r="J1784" s="2" t="s">
        <v>2802</v>
      </c>
    </row>
    <row r="1785" spans="1:10" ht="15" customHeight="1">
      <c r="A1785" s="2" t="s">
        <v>56</v>
      </c>
      <c r="B1785" s="2" t="s">
        <v>57</v>
      </c>
      <c r="C1785" s="2" t="s">
        <v>24</v>
      </c>
      <c r="D1785" s="2" t="s">
        <v>25</v>
      </c>
      <c r="E1785" s="3">
        <v>3</v>
      </c>
      <c r="F1785" s="3">
        <v>1</v>
      </c>
      <c r="G1785" s="2" t="s">
        <v>556</v>
      </c>
      <c r="H1785" s="2" t="s">
        <v>504</v>
      </c>
      <c r="I1785" s="2" t="s">
        <v>18504</v>
      </c>
      <c r="J1785" s="2" t="s">
        <v>2802</v>
      </c>
    </row>
    <row r="1786" spans="1:10" ht="15" customHeight="1">
      <c r="A1786" s="2" t="s">
        <v>56</v>
      </c>
      <c r="B1786" s="2" t="s">
        <v>57</v>
      </c>
      <c r="C1786" s="2" t="s">
        <v>441</v>
      </c>
      <c r="D1786" s="2" t="s">
        <v>442</v>
      </c>
      <c r="E1786" s="3">
        <v>3</v>
      </c>
      <c r="F1786" s="3">
        <v>34</v>
      </c>
      <c r="G1786" s="2" t="s">
        <v>556</v>
      </c>
      <c r="H1786" s="2" t="s">
        <v>949</v>
      </c>
      <c r="I1786" s="2" t="s">
        <v>18504</v>
      </c>
      <c r="J1786" s="2" t="s">
        <v>2792</v>
      </c>
    </row>
    <row r="1787" spans="1:10" ht="15" customHeight="1">
      <c r="A1787" s="2" t="s">
        <v>24</v>
      </c>
      <c r="B1787" s="2" t="s">
        <v>25</v>
      </c>
      <c r="C1787" s="2" t="s">
        <v>268</v>
      </c>
      <c r="D1787" s="2" t="s">
        <v>269</v>
      </c>
      <c r="E1787" s="3">
        <v>1</v>
      </c>
      <c r="F1787" s="3">
        <v>19</v>
      </c>
      <c r="G1787" s="2" t="s">
        <v>504</v>
      </c>
      <c r="H1787" s="2" t="s">
        <v>819</v>
      </c>
      <c r="I1787" s="2" t="s">
        <v>18504</v>
      </c>
      <c r="J1787" s="2" t="s">
        <v>2809</v>
      </c>
    </row>
    <row r="1788" spans="1:10" ht="15" customHeight="1">
      <c r="A1788" s="2" t="s">
        <v>56</v>
      </c>
      <c r="B1788" s="2" t="s">
        <v>57</v>
      </c>
      <c r="C1788" s="2" t="s">
        <v>419</v>
      </c>
      <c r="D1788" s="2" t="s">
        <v>420</v>
      </c>
      <c r="E1788" s="3">
        <v>3</v>
      </c>
      <c r="F1788" s="3">
        <v>32</v>
      </c>
      <c r="G1788" s="2" t="s">
        <v>556</v>
      </c>
      <c r="H1788" s="2" t="s">
        <v>915</v>
      </c>
      <c r="I1788" s="2" t="s">
        <v>18504</v>
      </c>
      <c r="J1788" s="2" t="s">
        <v>2802</v>
      </c>
    </row>
    <row r="1789" spans="1:10" ht="15" customHeight="1">
      <c r="A1789" s="2" t="s">
        <v>112</v>
      </c>
      <c r="B1789" s="2" t="s">
        <v>113</v>
      </c>
      <c r="C1789" s="2" t="s">
        <v>123</v>
      </c>
      <c r="D1789" s="2" t="s">
        <v>124</v>
      </c>
      <c r="E1789" s="3">
        <v>7</v>
      </c>
      <c r="F1789" s="3">
        <v>8</v>
      </c>
      <c r="G1789" s="2" t="s">
        <v>604</v>
      </c>
      <c r="H1789" s="2" t="s">
        <v>632</v>
      </c>
      <c r="I1789" s="2" t="s">
        <v>18504</v>
      </c>
      <c r="J1789" s="2" t="s">
        <v>2923</v>
      </c>
    </row>
    <row r="1790" spans="1:10" ht="15" customHeight="1">
      <c r="A1790" s="2" t="s">
        <v>112</v>
      </c>
      <c r="B1790" s="2" t="s">
        <v>113</v>
      </c>
      <c r="C1790" s="2" t="s">
        <v>98</v>
      </c>
      <c r="D1790" s="2" t="s">
        <v>99</v>
      </c>
      <c r="E1790" s="3">
        <v>7</v>
      </c>
      <c r="F1790" s="3">
        <v>6</v>
      </c>
      <c r="G1790" s="2" t="s">
        <v>604</v>
      </c>
      <c r="H1790" s="2" t="s">
        <v>592</v>
      </c>
      <c r="I1790" s="2" t="s">
        <v>18504</v>
      </c>
      <c r="J1790" s="2" t="s">
        <v>2923</v>
      </c>
    </row>
    <row r="1791" spans="1:10" ht="15" customHeight="1">
      <c r="A1791" s="2" t="s">
        <v>112</v>
      </c>
      <c r="B1791" s="2" t="s">
        <v>113</v>
      </c>
      <c r="C1791" s="2" t="s">
        <v>84</v>
      </c>
      <c r="D1791" s="2" t="s">
        <v>85</v>
      </c>
      <c r="E1791" s="3">
        <v>7</v>
      </c>
      <c r="F1791" s="3">
        <v>5</v>
      </c>
      <c r="G1791" s="2" t="s">
        <v>604</v>
      </c>
      <c r="H1791" s="2" t="s">
        <v>580</v>
      </c>
      <c r="I1791" s="2" t="s">
        <v>18504</v>
      </c>
      <c r="J1791" s="2" t="s">
        <v>2923</v>
      </c>
    </row>
    <row r="1792" spans="1:10" ht="15" customHeight="1">
      <c r="A1792" s="2" t="s">
        <v>24</v>
      </c>
      <c r="B1792" s="2" t="s">
        <v>25</v>
      </c>
      <c r="C1792" s="2" t="s">
        <v>98</v>
      </c>
      <c r="D1792" s="2" t="s">
        <v>99</v>
      </c>
      <c r="E1792" s="3">
        <v>1</v>
      </c>
      <c r="F1792" s="3">
        <v>6</v>
      </c>
      <c r="G1792" s="2" t="s">
        <v>504</v>
      </c>
      <c r="H1792" s="2" t="s">
        <v>592</v>
      </c>
      <c r="I1792" s="2" t="s">
        <v>18504</v>
      </c>
      <c r="J1792" s="2" t="s">
        <v>2815</v>
      </c>
    </row>
    <row r="1793" spans="1:10" ht="15" customHeight="1">
      <c r="A1793" s="2" t="s">
        <v>24</v>
      </c>
      <c r="B1793" s="2" t="s">
        <v>25</v>
      </c>
      <c r="C1793" s="2" t="s">
        <v>70</v>
      </c>
      <c r="D1793" s="2" t="s">
        <v>71</v>
      </c>
      <c r="E1793" s="3">
        <v>1</v>
      </c>
      <c r="F1793" s="3">
        <v>4</v>
      </c>
      <c r="G1793" s="2" t="s">
        <v>504</v>
      </c>
      <c r="H1793" s="2" t="s">
        <v>562</v>
      </c>
      <c r="I1793" s="2" t="s">
        <v>18504</v>
      </c>
      <c r="J1793" s="2" t="s">
        <v>2815</v>
      </c>
    </row>
    <row r="1794" spans="1:10" ht="15" customHeight="1">
      <c r="A1794" s="2" t="s">
        <v>24</v>
      </c>
      <c r="B1794" s="2" t="s">
        <v>25</v>
      </c>
      <c r="C1794" s="2" t="s">
        <v>56</v>
      </c>
      <c r="D1794" s="2" t="s">
        <v>57</v>
      </c>
      <c r="E1794" s="3">
        <v>1</v>
      </c>
      <c r="F1794" s="3">
        <v>3</v>
      </c>
      <c r="G1794" s="2" t="s">
        <v>504</v>
      </c>
      <c r="H1794" s="2" t="s">
        <v>556</v>
      </c>
      <c r="I1794" s="2" t="s">
        <v>18504</v>
      </c>
      <c r="J1794" s="2" t="s">
        <v>2815</v>
      </c>
    </row>
    <row r="1795" spans="1:10" ht="15" customHeight="1">
      <c r="A1795" s="2" t="s">
        <v>24</v>
      </c>
      <c r="B1795" s="2" t="s">
        <v>25</v>
      </c>
      <c r="C1795" s="2" t="s">
        <v>441</v>
      </c>
      <c r="D1795" s="2" t="s">
        <v>442</v>
      </c>
      <c r="E1795" s="3">
        <v>1</v>
      </c>
      <c r="F1795" s="3">
        <v>34</v>
      </c>
      <c r="G1795" s="2" t="s">
        <v>504</v>
      </c>
      <c r="H1795" s="2" t="s">
        <v>949</v>
      </c>
      <c r="I1795" s="2" t="s">
        <v>18504</v>
      </c>
      <c r="J1795" s="2" t="s">
        <v>2809</v>
      </c>
    </row>
    <row r="1796" spans="1:10" ht="15" customHeight="1">
      <c r="A1796" s="2" t="s">
        <v>24</v>
      </c>
      <c r="B1796" s="2" t="s">
        <v>25</v>
      </c>
      <c r="C1796" s="2" t="s">
        <v>316</v>
      </c>
      <c r="D1796" s="2" t="s">
        <v>317</v>
      </c>
      <c r="E1796" s="3">
        <v>1</v>
      </c>
      <c r="F1796" s="3">
        <v>23</v>
      </c>
      <c r="G1796" s="2" t="s">
        <v>504</v>
      </c>
      <c r="H1796" s="2" t="s">
        <v>839</v>
      </c>
      <c r="I1796" s="2" t="s">
        <v>18504</v>
      </c>
      <c r="J1796" s="2" t="s">
        <v>2809</v>
      </c>
    </row>
    <row r="1797" spans="1:10" ht="15" customHeight="1">
      <c r="A1797" s="2" t="s">
        <v>24</v>
      </c>
      <c r="B1797" s="2" t="s">
        <v>25</v>
      </c>
      <c r="C1797" s="2" t="s">
        <v>303</v>
      </c>
      <c r="D1797" s="2" t="s">
        <v>304</v>
      </c>
      <c r="E1797" s="3">
        <v>1</v>
      </c>
      <c r="F1797" s="3">
        <v>22</v>
      </c>
      <c r="G1797" s="2" t="s">
        <v>504</v>
      </c>
      <c r="H1797" s="2" t="s">
        <v>835</v>
      </c>
      <c r="I1797" s="2" t="s">
        <v>18504</v>
      </c>
      <c r="J1797" s="2" t="s">
        <v>2809</v>
      </c>
    </row>
    <row r="1798" spans="1:10" ht="15" customHeight="1">
      <c r="A1798" s="2" t="s">
        <v>24</v>
      </c>
      <c r="B1798" s="2" t="s">
        <v>25</v>
      </c>
      <c r="C1798" s="2" t="s">
        <v>112</v>
      </c>
      <c r="D1798" s="2" t="s">
        <v>113</v>
      </c>
      <c r="E1798" s="3">
        <v>1</v>
      </c>
      <c r="F1798" s="3">
        <v>7</v>
      </c>
      <c r="G1798" s="2" t="s">
        <v>504</v>
      </c>
      <c r="H1798" s="2" t="s">
        <v>604</v>
      </c>
      <c r="I1798" s="2" t="s">
        <v>18504</v>
      </c>
      <c r="J1798" s="2" t="s">
        <v>2815</v>
      </c>
    </row>
    <row r="1799" spans="1:10" ht="15" customHeight="1">
      <c r="A1799" s="2" t="s">
        <v>112</v>
      </c>
      <c r="B1799" s="2" t="s">
        <v>113</v>
      </c>
      <c r="C1799" s="2" t="s">
        <v>41</v>
      </c>
      <c r="D1799" s="2" t="s">
        <v>42</v>
      </c>
      <c r="E1799" s="3">
        <v>7</v>
      </c>
      <c r="F1799" s="3">
        <v>2</v>
      </c>
      <c r="G1799" s="2" t="s">
        <v>604</v>
      </c>
      <c r="H1799" s="2" t="s">
        <v>540</v>
      </c>
      <c r="I1799" s="2" t="s">
        <v>18504</v>
      </c>
      <c r="J1799" s="2" t="s">
        <v>2860</v>
      </c>
    </row>
    <row r="1800" spans="1:10" ht="15" customHeight="1">
      <c r="A1800" s="2" t="s">
        <v>112</v>
      </c>
      <c r="B1800" s="2" t="s">
        <v>113</v>
      </c>
      <c r="C1800" s="2" t="s">
        <v>70</v>
      </c>
      <c r="D1800" s="2" t="s">
        <v>71</v>
      </c>
      <c r="E1800" s="3">
        <v>7</v>
      </c>
      <c r="F1800" s="3">
        <v>4</v>
      </c>
      <c r="G1800" s="2" t="s">
        <v>604</v>
      </c>
      <c r="H1800" s="2" t="s">
        <v>562</v>
      </c>
      <c r="I1800" s="2" t="s">
        <v>18504</v>
      </c>
      <c r="J1800" s="2" t="s">
        <v>2860</v>
      </c>
    </row>
    <row r="1801" spans="1:10" ht="15" customHeight="1">
      <c r="A1801" s="2" t="s">
        <v>112</v>
      </c>
      <c r="B1801" s="2" t="s">
        <v>113</v>
      </c>
      <c r="C1801" s="2" t="s">
        <v>84</v>
      </c>
      <c r="D1801" s="2" t="s">
        <v>85</v>
      </c>
      <c r="E1801" s="3">
        <v>7</v>
      </c>
      <c r="F1801" s="3">
        <v>5</v>
      </c>
      <c r="G1801" s="2" t="s">
        <v>604</v>
      </c>
      <c r="H1801" s="2" t="s">
        <v>580</v>
      </c>
      <c r="I1801" s="2" t="s">
        <v>18504</v>
      </c>
      <c r="J1801" s="2" t="s">
        <v>2860</v>
      </c>
    </row>
    <row r="1802" spans="1:10" ht="15" customHeight="1">
      <c r="A1802" s="2" t="s">
        <v>112</v>
      </c>
      <c r="B1802" s="2" t="s">
        <v>113</v>
      </c>
      <c r="C1802" s="2" t="s">
        <v>98</v>
      </c>
      <c r="D1802" s="2" t="s">
        <v>99</v>
      </c>
      <c r="E1802" s="3">
        <v>7</v>
      </c>
      <c r="F1802" s="3">
        <v>6</v>
      </c>
      <c r="G1802" s="2" t="s">
        <v>604</v>
      </c>
      <c r="H1802" s="2" t="s">
        <v>592</v>
      </c>
      <c r="I1802" s="2" t="s">
        <v>18504</v>
      </c>
      <c r="J1802" s="2" t="s">
        <v>2860</v>
      </c>
    </row>
    <row r="1803" spans="1:10" ht="15" customHeight="1">
      <c r="A1803" s="2" t="s">
        <v>112</v>
      </c>
      <c r="B1803" s="2" t="s">
        <v>113</v>
      </c>
      <c r="C1803" s="2" t="s">
        <v>136</v>
      </c>
      <c r="D1803" s="2" t="s">
        <v>137</v>
      </c>
      <c r="E1803" s="3">
        <v>7</v>
      </c>
      <c r="F1803" s="3">
        <v>9</v>
      </c>
      <c r="G1803" s="2" t="s">
        <v>604</v>
      </c>
      <c r="H1803" s="2" t="s">
        <v>659</v>
      </c>
      <c r="I1803" s="2" t="s">
        <v>18504</v>
      </c>
      <c r="J1803" s="2" t="s">
        <v>2860</v>
      </c>
    </row>
    <row r="1804" spans="1:10" ht="15" customHeight="1">
      <c r="A1804" s="2" t="s">
        <v>112</v>
      </c>
      <c r="B1804" s="2" t="s">
        <v>113</v>
      </c>
      <c r="C1804" s="2" t="s">
        <v>303</v>
      </c>
      <c r="D1804" s="2" t="s">
        <v>304</v>
      </c>
      <c r="E1804" s="3">
        <v>7</v>
      </c>
      <c r="F1804" s="3">
        <v>22</v>
      </c>
      <c r="G1804" s="2" t="s">
        <v>604</v>
      </c>
      <c r="H1804" s="2" t="s">
        <v>835</v>
      </c>
      <c r="I1804" s="2" t="s">
        <v>18504</v>
      </c>
      <c r="J1804" s="2" t="s">
        <v>2860</v>
      </c>
    </row>
    <row r="1805" spans="1:10" ht="15" customHeight="1">
      <c r="A1805" s="2" t="s">
        <v>112</v>
      </c>
      <c r="B1805" s="2" t="s">
        <v>113</v>
      </c>
      <c r="C1805" s="2" t="s">
        <v>370</v>
      </c>
      <c r="D1805" s="2" t="s">
        <v>371</v>
      </c>
      <c r="E1805" s="3">
        <v>7</v>
      </c>
      <c r="F1805" s="3">
        <v>28</v>
      </c>
      <c r="G1805" s="2" t="s">
        <v>604</v>
      </c>
      <c r="H1805" s="2" t="s">
        <v>884</v>
      </c>
      <c r="I1805" s="2" t="s">
        <v>18504</v>
      </c>
      <c r="J1805" s="2" t="s">
        <v>2860</v>
      </c>
    </row>
    <row r="1806" spans="1:10" ht="15" customHeight="1">
      <c r="A1806" s="2" t="s">
        <v>112</v>
      </c>
      <c r="B1806" s="2" t="s">
        <v>113</v>
      </c>
      <c r="C1806" s="2" t="s">
        <v>56</v>
      </c>
      <c r="D1806" s="2" t="s">
        <v>57</v>
      </c>
      <c r="E1806" s="3">
        <v>7</v>
      </c>
      <c r="F1806" s="3">
        <v>3</v>
      </c>
      <c r="G1806" s="2" t="s">
        <v>604</v>
      </c>
      <c r="H1806" s="2" t="s">
        <v>556</v>
      </c>
      <c r="I1806" s="2" t="s">
        <v>18504</v>
      </c>
      <c r="J1806" s="2" t="s">
        <v>2860</v>
      </c>
    </row>
    <row r="1807" spans="1:10" ht="15" customHeight="1">
      <c r="A1807" s="2" t="s">
        <v>112</v>
      </c>
      <c r="B1807" s="2" t="s">
        <v>113</v>
      </c>
      <c r="C1807" s="2" t="s">
        <v>24</v>
      </c>
      <c r="D1807" s="2" t="s">
        <v>25</v>
      </c>
      <c r="E1807" s="3">
        <v>7</v>
      </c>
      <c r="F1807" s="3">
        <v>1</v>
      </c>
      <c r="G1807" s="2" t="s">
        <v>604</v>
      </c>
      <c r="H1807" s="2" t="s">
        <v>504</v>
      </c>
      <c r="I1807" s="2" t="s">
        <v>18504</v>
      </c>
      <c r="J1807" s="2" t="s">
        <v>2762</v>
      </c>
    </row>
    <row r="1808" spans="1:10" ht="15" customHeight="1">
      <c r="A1808" s="2" t="s">
        <v>24</v>
      </c>
      <c r="B1808" s="2" t="s">
        <v>25</v>
      </c>
      <c r="C1808" s="2" t="s">
        <v>123</v>
      </c>
      <c r="D1808" s="2" t="s">
        <v>124</v>
      </c>
      <c r="E1808" s="3">
        <v>1</v>
      </c>
      <c r="F1808" s="3">
        <v>8</v>
      </c>
      <c r="G1808" s="2" t="s">
        <v>504</v>
      </c>
      <c r="H1808" s="2" t="s">
        <v>632</v>
      </c>
      <c r="I1808" s="2" t="s">
        <v>18504</v>
      </c>
      <c r="J1808" s="2" t="s">
        <v>2815</v>
      </c>
    </row>
    <row r="1809" spans="1:10" ht="15" customHeight="1">
      <c r="A1809" s="2" t="s">
        <v>24</v>
      </c>
      <c r="B1809" s="2" t="s">
        <v>25</v>
      </c>
      <c r="C1809" s="2" t="s">
        <v>165</v>
      </c>
      <c r="D1809" s="2" t="s">
        <v>166</v>
      </c>
      <c r="E1809" s="3">
        <v>1</v>
      </c>
      <c r="F1809" s="3">
        <v>11</v>
      </c>
      <c r="G1809" s="2" t="s">
        <v>504</v>
      </c>
      <c r="H1809" s="2" t="s">
        <v>693</v>
      </c>
      <c r="I1809" s="2" t="s">
        <v>18504</v>
      </c>
      <c r="J1809" s="2" t="s">
        <v>2815</v>
      </c>
    </row>
    <row r="1810" spans="1:10" ht="15" customHeight="1">
      <c r="A1810" s="2" t="s">
        <v>56</v>
      </c>
      <c r="B1810" s="2" t="s">
        <v>57</v>
      </c>
      <c r="C1810" s="2" t="s">
        <v>98</v>
      </c>
      <c r="D1810" s="2" t="s">
        <v>99</v>
      </c>
      <c r="E1810" s="3">
        <v>3</v>
      </c>
      <c r="F1810" s="3">
        <v>6</v>
      </c>
      <c r="G1810" s="2" t="s">
        <v>556</v>
      </c>
      <c r="H1810" s="2" t="s">
        <v>592</v>
      </c>
      <c r="I1810" s="2" t="s">
        <v>18504</v>
      </c>
      <c r="J1810" s="2" t="s">
        <v>2923</v>
      </c>
    </row>
    <row r="1811" spans="1:10" ht="15" customHeight="1">
      <c r="A1811" s="2" t="s">
        <v>56</v>
      </c>
      <c r="B1811" s="2" t="s">
        <v>57</v>
      </c>
      <c r="C1811" s="2" t="s">
        <v>84</v>
      </c>
      <c r="D1811" s="2" t="s">
        <v>85</v>
      </c>
      <c r="E1811" s="3">
        <v>3</v>
      </c>
      <c r="F1811" s="3">
        <v>5</v>
      </c>
      <c r="G1811" s="2" t="s">
        <v>556</v>
      </c>
      <c r="H1811" s="2" t="s">
        <v>580</v>
      </c>
      <c r="I1811" s="2" t="s">
        <v>18504</v>
      </c>
      <c r="J1811" s="2" t="s">
        <v>2923</v>
      </c>
    </row>
    <row r="1812" spans="1:10" ht="15" customHeight="1">
      <c r="A1812" s="2" t="s">
        <v>56</v>
      </c>
      <c r="B1812" s="2" t="s">
        <v>57</v>
      </c>
      <c r="C1812" s="2" t="s">
        <v>41</v>
      </c>
      <c r="D1812" s="2" t="s">
        <v>42</v>
      </c>
      <c r="E1812" s="3">
        <v>3</v>
      </c>
      <c r="F1812" s="3">
        <v>2</v>
      </c>
      <c r="G1812" s="2" t="s">
        <v>556</v>
      </c>
      <c r="H1812" s="2" t="s">
        <v>540</v>
      </c>
      <c r="I1812" s="2" t="s">
        <v>18504</v>
      </c>
      <c r="J1812" s="2" t="s">
        <v>2923</v>
      </c>
    </row>
    <row r="1813" spans="1:10" ht="15" customHeight="1">
      <c r="A1813" s="2" t="s">
        <v>56</v>
      </c>
      <c r="B1813" s="2" t="s">
        <v>57</v>
      </c>
      <c r="C1813" s="2" t="s">
        <v>136</v>
      </c>
      <c r="D1813" s="2" t="s">
        <v>137</v>
      </c>
      <c r="E1813" s="3">
        <v>3</v>
      </c>
      <c r="F1813" s="3">
        <v>9</v>
      </c>
      <c r="G1813" s="2" t="s">
        <v>556</v>
      </c>
      <c r="H1813" s="2" t="s">
        <v>659</v>
      </c>
      <c r="I1813" s="2" t="s">
        <v>18504</v>
      </c>
      <c r="J1813" s="2" t="s">
        <v>2916</v>
      </c>
    </row>
    <row r="1814" spans="1:10" ht="15" customHeight="1">
      <c r="A1814" s="2" t="s">
        <v>56</v>
      </c>
      <c r="B1814" s="2" t="s">
        <v>57</v>
      </c>
      <c r="C1814" s="2" t="s">
        <v>41</v>
      </c>
      <c r="D1814" s="2" t="s">
        <v>42</v>
      </c>
      <c r="E1814" s="3">
        <v>3</v>
      </c>
      <c r="F1814" s="3">
        <v>2</v>
      </c>
      <c r="G1814" s="2" t="s">
        <v>556</v>
      </c>
      <c r="H1814" s="2" t="s">
        <v>540</v>
      </c>
      <c r="I1814" s="2" t="s">
        <v>18504</v>
      </c>
      <c r="J1814" s="2" t="s">
        <v>2916</v>
      </c>
    </row>
    <row r="1815" spans="1:10" ht="15" customHeight="1">
      <c r="A1815" s="2" t="s">
        <v>56</v>
      </c>
      <c r="B1815" s="2" t="s">
        <v>57</v>
      </c>
      <c r="C1815" s="2" t="s">
        <v>441</v>
      </c>
      <c r="D1815" s="2" t="s">
        <v>442</v>
      </c>
      <c r="E1815" s="3">
        <v>3</v>
      </c>
      <c r="F1815" s="3">
        <v>34</v>
      </c>
      <c r="G1815" s="2" t="s">
        <v>556</v>
      </c>
      <c r="H1815" s="2" t="s">
        <v>949</v>
      </c>
      <c r="I1815" s="2" t="s">
        <v>18504</v>
      </c>
      <c r="J1815" s="2" t="s">
        <v>2809</v>
      </c>
    </row>
    <row r="1816" spans="1:10" ht="15" customHeight="1">
      <c r="A1816" s="2" t="s">
        <v>24</v>
      </c>
      <c r="B1816" s="2" t="s">
        <v>25</v>
      </c>
      <c r="C1816" s="2" t="s">
        <v>136</v>
      </c>
      <c r="D1816" s="2" t="s">
        <v>137</v>
      </c>
      <c r="E1816" s="3">
        <v>1</v>
      </c>
      <c r="F1816" s="3">
        <v>9</v>
      </c>
      <c r="G1816" s="2" t="s">
        <v>504</v>
      </c>
      <c r="H1816" s="2" t="s">
        <v>659</v>
      </c>
      <c r="I1816" s="2" t="s">
        <v>18504</v>
      </c>
      <c r="J1816" s="2" t="s">
        <v>2815</v>
      </c>
    </row>
    <row r="1817" spans="1:10" ht="15" customHeight="1">
      <c r="A1817" s="2" t="s">
        <v>24</v>
      </c>
      <c r="B1817" s="2" t="s">
        <v>25</v>
      </c>
      <c r="C1817" s="2" t="s">
        <v>123</v>
      </c>
      <c r="D1817" s="2" t="s">
        <v>124</v>
      </c>
      <c r="E1817" s="3">
        <v>1</v>
      </c>
      <c r="F1817" s="3">
        <v>8</v>
      </c>
      <c r="G1817" s="2" t="s">
        <v>504</v>
      </c>
      <c r="H1817" s="2" t="s">
        <v>632</v>
      </c>
      <c r="I1817" s="2" t="s">
        <v>18504</v>
      </c>
      <c r="J1817" s="2" t="s">
        <v>2843</v>
      </c>
    </row>
    <row r="1818" spans="1:10" ht="15" customHeight="1">
      <c r="A1818" s="2" t="s">
        <v>24</v>
      </c>
      <c r="B1818" s="2" t="s">
        <v>25</v>
      </c>
      <c r="C1818" s="2" t="s">
        <v>41</v>
      </c>
      <c r="D1818" s="2" t="s">
        <v>42</v>
      </c>
      <c r="E1818" s="3">
        <v>1</v>
      </c>
      <c r="F1818" s="3">
        <v>2</v>
      </c>
      <c r="G1818" s="2" t="s">
        <v>504</v>
      </c>
      <c r="H1818" s="2" t="s">
        <v>540</v>
      </c>
      <c r="I1818" s="2" t="s">
        <v>18504</v>
      </c>
      <c r="J1818" s="2" t="s">
        <v>2843</v>
      </c>
    </row>
    <row r="1819" spans="1:10" ht="15" customHeight="1">
      <c r="A1819" s="2" t="s">
        <v>24</v>
      </c>
      <c r="B1819" s="2" t="s">
        <v>25</v>
      </c>
      <c r="C1819" s="2" t="s">
        <v>151</v>
      </c>
      <c r="D1819" s="2" t="s">
        <v>152</v>
      </c>
      <c r="E1819" s="3">
        <v>1</v>
      </c>
      <c r="F1819" s="3">
        <v>10</v>
      </c>
      <c r="G1819" s="2" t="s">
        <v>504</v>
      </c>
      <c r="H1819" s="2" t="s">
        <v>683</v>
      </c>
      <c r="I1819" s="2" t="s">
        <v>18504</v>
      </c>
      <c r="J1819" s="2" t="s">
        <v>2831</v>
      </c>
    </row>
    <row r="1820" spans="1:10" ht="15" customHeight="1">
      <c r="A1820" s="2" t="s">
        <v>24</v>
      </c>
      <c r="B1820" s="2" t="s">
        <v>25</v>
      </c>
      <c r="C1820" s="2" t="s">
        <v>98</v>
      </c>
      <c r="D1820" s="2" t="s">
        <v>99</v>
      </c>
      <c r="E1820" s="3">
        <v>1</v>
      </c>
      <c r="F1820" s="3">
        <v>6</v>
      </c>
      <c r="G1820" s="2" t="s">
        <v>504</v>
      </c>
      <c r="H1820" s="2" t="s">
        <v>592</v>
      </c>
      <c r="I1820" s="2" t="s">
        <v>18504</v>
      </c>
      <c r="J1820" s="2" t="s">
        <v>2831</v>
      </c>
    </row>
    <row r="1821" spans="1:10" ht="15" customHeight="1">
      <c r="A1821" s="2" t="s">
        <v>24</v>
      </c>
      <c r="B1821" s="2" t="s">
        <v>25</v>
      </c>
      <c r="C1821" s="2" t="s">
        <v>254</v>
      </c>
      <c r="D1821" s="2" t="s">
        <v>255</v>
      </c>
      <c r="E1821" s="3">
        <v>1</v>
      </c>
      <c r="F1821" s="3">
        <v>18</v>
      </c>
      <c r="G1821" s="2" t="s">
        <v>504</v>
      </c>
      <c r="H1821" s="2" t="s">
        <v>800</v>
      </c>
      <c r="I1821" s="2" t="s">
        <v>18504</v>
      </c>
      <c r="J1821" s="2" t="s">
        <v>2815</v>
      </c>
    </row>
    <row r="1822" spans="1:10" ht="15" customHeight="1">
      <c r="A1822" s="2" t="s">
        <v>24</v>
      </c>
      <c r="B1822" s="2" t="s">
        <v>25</v>
      </c>
      <c r="C1822" s="2" t="s">
        <v>228</v>
      </c>
      <c r="D1822" s="2" t="s">
        <v>229</v>
      </c>
      <c r="E1822" s="3">
        <v>1</v>
      </c>
      <c r="F1822" s="3">
        <v>16</v>
      </c>
      <c r="G1822" s="2" t="s">
        <v>504</v>
      </c>
      <c r="H1822" s="2" t="s">
        <v>759</v>
      </c>
      <c r="I1822" s="2" t="s">
        <v>18504</v>
      </c>
      <c r="J1822" s="2" t="s">
        <v>2815</v>
      </c>
    </row>
    <row r="1823" spans="1:10" ht="15" customHeight="1">
      <c r="A1823" s="2" t="s">
        <v>24</v>
      </c>
      <c r="B1823" s="2" t="s">
        <v>25</v>
      </c>
      <c r="C1823" s="2" t="s">
        <v>214</v>
      </c>
      <c r="D1823" s="2" t="s">
        <v>215</v>
      </c>
      <c r="E1823" s="3">
        <v>1</v>
      </c>
      <c r="F1823" s="3">
        <v>15</v>
      </c>
      <c r="G1823" s="2" t="s">
        <v>504</v>
      </c>
      <c r="H1823" s="2" t="s">
        <v>751</v>
      </c>
      <c r="I1823" s="2" t="s">
        <v>18504</v>
      </c>
      <c r="J1823" s="2" t="s">
        <v>2815</v>
      </c>
    </row>
    <row r="1824" spans="1:10" ht="15" customHeight="1">
      <c r="A1824" s="2" t="s">
        <v>24</v>
      </c>
      <c r="B1824" s="2" t="s">
        <v>25</v>
      </c>
      <c r="C1824" s="2" t="s">
        <v>112</v>
      </c>
      <c r="D1824" s="2" t="s">
        <v>113</v>
      </c>
      <c r="E1824" s="3">
        <v>1</v>
      </c>
      <c r="F1824" s="3">
        <v>7</v>
      </c>
      <c r="G1824" s="2" t="s">
        <v>504</v>
      </c>
      <c r="H1824" s="2" t="s">
        <v>604</v>
      </c>
      <c r="I1824" s="2" t="s">
        <v>18504</v>
      </c>
      <c r="J1824" s="2" t="s">
        <v>2843</v>
      </c>
    </row>
    <row r="1825" spans="1:10" ht="15" customHeight="1">
      <c r="A1825" s="2" t="s">
        <v>98</v>
      </c>
      <c r="B1825" s="2" t="s">
        <v>99</v>
      </c>
      <c r="C1825" s="2" t="s">
        <v>342</v>
      </c>
      <c r="D1825" s="2" t="s">
        <v>343</v>
      </c>
      <c r="E1825" s="3">
        <v>6</v>
      </c>
      <c r="F1825" s="3">
        <v>25</v>
      </c>
      <c r="G1825" s="2" t="s">
        <v>592</v>
      </c>
      <c r="H1825" s="2" t="s">
        <v>859</v>
      </c>
      <c r="I1825" s="2" t="s">
        <v>18504</v>
      </c>
      <c r="J1825" s="2" t="s">
        <v>2868</v>
      </c>
    </row>
    <row r="1826" spans="1:10" ht="15" customHeight="1">
      <c r="A1826" s="2" t="s">
        <v>112</v>
      </c>
      <c r="B1826" s="2" t="s">
        <v>113</v>
      </c>
      <c r="C1826" s="2" t="s">
        <v>56</v>
      </c>
      <c r="D1826" s="2" t="s">
        <v>57</v>
      </c>
      <c r="E1826" s="3">
        <v>7</v>
      </c>
      <c r="F1826" s="3">
        <v>3</v>
      </c>
      <c r="G1826" s="2" t="s">
        <v>604</v>
      </c>
      <c r="H1826" s="2" t="s">
        <v>556</v>
      </c>
      <c r="I1826" s="2" t="s">
        <v>18504</v>
      </c>
      <c r="J1826" s="2" t="s">
        <v>2762</v>
      </c>
    </row>
    <row r="1827" spans="1:10" ht="15" customHeight="1">
      <c r="A1827" s="2" t="s">
        <v>112</v>
      </c>
      <c r="B1827" s="2" t="s">
        <v>113</v>
      </c>
      <c r="C1827" s="2" t="s">
        <v>98</v>
      </c>
      <c r="D1827" s="2" t="s">
        <v>99</v>
      </c>
      <c r="E1827" s="3">
        <v>7</v>
      </c>
      <c r="F1827" s="3">
        <v>6</v>
      </c>
      <c r="G1827" s="2" t="s">
        <v>604</v>
      </c>
      <c r="H1827" s="2" t="s">
        <v>592</v>
      </c>
      <c r="I1827" s="2" t="s">
        <v>18504</v>
      </c>
      <c r="J1827" s="2" t="s">
        <v>2762</v>
      </c>
    </row>
    <row r="1828" spans="1:10" ht="15" customHeight="1">
      <c r="A1828" s="2" t="s">
        <v>112</v>
      </c>
      <c r="B1828" s="2" t="s">
        <v>113</v>
      </c>
      <c r="C1828" s="2" t="s">
        <v>136</v>
      </c>
      <c r="D1828" s="2" t="s">
        <v>137</v>
      </c>
      <c r="E1828" s="3">
        <v>7</v>
      </c>
      <c r="F1828" s="3">
        <v>9</v>
      </c>
      <c r="G1828" s="2" t="s">
        <v>604</v>
      </c>
      <c r="H1828" s="2" t="s">
        <v>659</v>
      </c>
      <c r="I1828" s="2" t="s">
        <v>18504</v>
      </c>
      <c r="J1828" s="2" t="s">
        <v>2809</v>
      </c>
    </row>
    <row r="1829" spans="1:10" ht="15" customHeight="1">
      <c r="A1829" s="2" t="s">
        <v>112</v>
      </c>
      <c r="B1829" s="2" t="s">
        <v>113</v>
      </c>
      <c r="C1829" s="2" t="s">
        <v>165</v>
      </c>
      <c r="D1829" s="2" t="s">
        <v>166</v>
      </c>
      <c r="E1829" s="3">
        <v>7</v>
      </c>
      <c r="F1829" s="3">
        <v>11</v>
      </c>
      <c r="G1829" s="2" t="s">
        <v>604</v>
      </c>
      <c r="H1829" s="2" t="s">
        <v>693</v>
      </c>
      <c r="I1829" s="2" t="s">
        <v>18504</v>
      </c>
      <c r="J1829" s="2" t="s">
        <v>2809</v>
      </c>
    </row>
    <row r="1830" spans="1:10" ht="15" customHeight="1">
      <c r="A1830" s="2" t="s">
        <v>112</v>
      </c>
      <c r="B1830" s="2" t="s">
        <v>113</v>
      </c>
      <c r="C1830" s="2" t="s">
        <v>176</v>
      </c>
      <c r="D1830" s="2" t="s">
        <v>177</v>
      </c>
      <c r="E1830" s="3">
        <v>7</v>
      </c>
      <c r="F1830" s="3">
        <v>12</v>
      </c>
      <c r="G1830" s="2" t="s">
        <v>604</v>
      </c>
      <c r="H1830" s="2" t="s">
        <v>706</v>
      </c>
      <c r="I1830" s="2" t="s">
        <v>18504</v>
      </c>
      <c r="J1830" s="2" t="s">
        <v>2809</v>
      </c>
    </row>
    <row r="1831" spans="1:10" ht="15" customHeight="1">
      <c r="A1831" s="2" t="s">
        <v>112</v>
      </c>
      <c r="B1831" s="2" t="s">
        <v>113</v>
      </c>
      <c r="C1831" s="2" t="s">
        <v>192</v>
      </c>
      <c r="D1831" s="2" t="s">
        <v>193</v>
      </c>
      <c r="E1831" s="3">
        <v>7</v>
      </c>
      <c r="F1831" s="3">
        <v>13</v>
      </c>
      <c r="G1831" s="2" t="s">
        <v>604</v>
      </c>
      <c r="H1831" s="2" t="s">
        <v>731</v>
      </c>
      <c r="I1831" s="2" t="s">
        <v>18504</v>
      </c>
      <c r="J1831" s="2" t="s">
        <v>2809</v>
      </c>
    </row>
    <row r="1832" spans="1:10" ht="15" customHeight="1">
      <c r="A1832" s="2" t="s">
        <v>112</v>
      </c>
      <c r="B1832" s="2" t="s">
        <v>113</v>
      </c>
      <c r="C1832" s="2" t="s">
        <v>203</v>
      </c>
      <c r="D1832" s="2" t="s">
        <v>204</v>
      </c>
      <c r="E1832" s="3">
        <v>7</v>
      </c>
      <c r="F1832" s="3">
        <v>14</v>
      </c>
      <c r="G1832" s="2" t="s">
        <v>604</v>
      </c>
      <c r="H1832" s="2" t="s">
        <v>741</v>
      </c>
      <c r="I1832" s="2" t="s">
        <v>18504</v>
      </c>
      <c r="J1832" s="2" t="s">
        <v>2809</v>
      </c>
    </row>
    <row r="1833" spans="1:10" ht="15" customHeight="1">
      <c r="A1833" s="2" t="s">
        <v>112</v>
      </c>
      <c r="B1833" s="2" t="s">
        <v>113</v>
      </c>
      <c r="C1833" s="2" t="s">
        <v>214</v>
      </c>
      <c r="D1833" s="2" t="s">
        <v>215</v>
      </c>
      <c r="E1833" s="3">
        <v>7</v>
      </c>
      <c r="F1833" s="3">
        <v>15</v>
      </c>
      <c r="G1833" s="2" t="s">
        <v>604</v>
      </c>
      <c r="H1833" s="2" t="s">
        <v>751</v>
      </c>
      <c r="I1833" s="2" t="s">
        <v>18504</v>
      </c>
      <c r="J1833" s="2" t="s">
        <v>2809</v>
      </c>
    </row>
    <row r="1834" spans="1:10" ht="15" customHeight="1">
      <c r="A1834" s="2" t="s">
        <v>112</v>
      </c>
      <c r="B1834" s="2" t="s">
        <v>113</v>
      </c>
      <c r="C1834" s="2" t="s">
        <v>123</v>
      </c>
      <c r="D1834" s="2" t="s">
        <v>124</v>
      </c>
      <c r="E1834" s="3">
        <v>7</v>
      </c>
      <c r="F1834" s="3">
        <v>8</v>
      </c>
      <c r="G1834" s="2" t="s">
        <v>604</v>
      </c>
      <c r="H1834" s="2" t="s">
        <v>632</v>
      </c>
      <c r="I1834" s="2" t="s">
        <v>18504</v>
      </c>
      <c r="J1834" s="2" t="s">
        <v>2809</v>
      </c>
    </row>
    <row r="1835" spans="1:10" ht="15" customHeight="1">
      <c r="A1835" s="2" t="s">
        <v>112</v>
      </c>
      <c r="B1835" s="2" t="s">
        <v>113</v>
      </c>
      <c r="C1835" s="2" t="s">
        <v>228</v>
      </c>
      <c r="D1835" s="2" t="s">
        <v>229</v>
      </c>
      <c r="E1835" s="3">
        <v>7</v>
      </c>
      <c r="F1835" s="3">
        <v>16</v>
      </c>
      <c r="G1835" s="2" t="s">
        <v>604</v>
      </c>
      <c r="H1835" s="2" t="s">
        <v>759</v>
      </c>
      <c r="I1835" s="2" t="s">
        <v>18504</v>
      </c>
      <c r="J1835" s="2" t="s">
        <v>2809</v>
      </c>
    </row>
    <row r="1836" spans="1:10" ht="15" customHeight="1">
      <c r="A1836" s="2" t="s">
        <v>112</v>
      </c>
      <c r="B1836" s="2" t="s">
        <v>113</v>
      </c>
      <c r="C1836" s="2" t="s">
        <v>268</v>
      </c>
      <c r="D1836" s="2" t="s">
        <v>269</v>
      </c>
      <c r="E1836" s="3">
        <v>7</v>
      </c>
      <c r="F1836" s="3">
        <v>19</v>
      </c>
      <c r="G1836" s="2" t="s">
        <v>604</v>
      </c>
      <c r="H1836" s="2" t="s">
        <v>819</v>
      </c>
      <c r="I1836" s="2" t="s">
        <v>18504</v>
      </c>
      <c r="J1836" s="2" t="s">
        <v>2809</v>
      </c>
    </row>
    <row r="1837" spans="1:10" ht="15" customHeight="1">
      <c r="A1837" s="2" t="s">
        <v>112</v>
      </c>
      <c r="B1837" s="2" t="s">
        <v>113</v>
      </c>
      <c r="C1837" s="2" t="s">
        <v>303</v>
      </c>
      <c r="D1837" s="2" t="s">
        <v>304</v>
      </c>
      <c r="E1837" s="3">
        <v>7</v>
      </c>
      <c r="F1837" s="3">
        <v>22</v>
      </c>
      <c r="G1837" s="2" t="s">
        <v>604</v>
      </c>
      <c r="H1837" s="2" t="s">
        <v>835</v>
      </c>
      <c r="I1837" s="2" t="s">
        <v>18504</v>
      </c>
      <c r="J1837" s="2" t="s">
        <v>2809</v>
      </c>
    </row>
    <row r="1838" spans="1:10" ht="15" customHeight="1">
      <c r="A1838" s="2" t="s">
        <v>112</v>
      </c>
      <c r="B1838" s="2" t="s">
        <v>113</v>
      </c>
      <c r="C1838" s="2" t="s">
        <v>316</v>
      </c>
      <c r="D1838" s="2" t="s">
        <v>317</v>
      </c>
      <c r="E1838" s="3">
        <v>7</v>
      </c>
      <c r="F1838" s="3">
        <v>23</v>
      </c>
      <c r="G1838" s="2" t="s">
        <v>604</v>
      </c>
      <c r="H1838" s="2" t="s">
        <v>839</v>
      </c>
      <c r="I1838" s="2" t="s">
        <v>18504</v>
      </c>
      <c r="J1838" s="2" t="s">
        <v>2809</v>
      </c>
    </row>
    <row r="1839" spans="1:10" ht="15" customHeight="1">
      <c r="A1839" s="2" t="s">
        <v>112</v>
      </c>
      <c r="B1839" s="2" t="s">
        <v>113</v>
      </c>
      <c r="C1839" s="2" t="s">
        <v>441</v>
      </c>
      <c r="D1839" s="2" t="s">
        <v>442</v>
      </c>
      <c r="E1839" s="3">
        <v>7</v>
      </c>
      <c r="F1839" s="3">
        <v>34</v>
      </c>
      <c r="G1839" s="2" t="s">
        <v>604</v>
      </c>
      <c r="H1839" s="2" t="s">
        <v>949</v>
      </c>
      <c r="I1839" s="2" t="s">
        <v>18504</v>
      </c>
      <c r="J1839" s="2" t="s">
        <v>2809</v>
      </c>
    </row>
    <row r="1840" spans="1:10" ht="15" customHeight="1">
      <c r="A1840" s="2" t="s">
        <v>112</v>
      </c>
      <c r="B1840" s="2" t="s">
        <v>113</v>
      </c>
      <c r="C1840" s="2" t="s">
        <v>41</v>
      </c>
      <c r="D1840" s="2" t="s">
        <v>42</v>
      </c>
      <c r="E1840" s="3">
        <v>7</v>
      </c>
      <c r="F1840" s="3">
        <v>2</v>
      </c>
      <c r="G1840" s="2" t="s">
        <v>604</v>
      </c>
      <c r="H1840" s="2" t="s">
        <v>540</v>
      </c>
      <c r="I1840" s="2" t="s">
        <v>18504</v>
      </c>
      <c r="J1840" s="2" t="s">
        <v>2923</v>
      </c>
    </row>
    <row r="1841" spans="1:10" ht="15" customHeight="1">
      <c r="A1841" s="2" t="s">
        <v>112</v>
      </c>
      <c r="B1841" s="2" t="s">
        <v>113</v>
      </c>
      <c r="C1841" s="2" t="s">
        <v>56</v>
      </c>
      <c r="D1841" s="2" t="s">
        <v>57</v>
      </c>
      <c r="E1841" s="3">
        <v>7</v>
      </c>
      <c r="F1841" s="3">
        <v>3</v>
      </c>
      <c r="G1841" s="2" t="s">
        <v>604</v>
      </c>
      <c r="H1841" s="2" t="s">
        <v>556</v>
      </c>
      <c r="I1841" s="2" t="s">
        <v>18504</v>
      </c>
      <c r="J1841" s="2" t="s">
        <v>2923</v>
      </c>
    </row>
    <row r="1842" spans="1:10" ht="15" customHeight="1">
      <c r="A1842" s="2" t="s">
        <v>112</v>
      </c>
      <c r="B1842" s="2" t="s">
        <v>113</v>
      </c>
      <c r="C1842" s="2" t="s">
        <v>242</v>
      </c>
      <c r="D1842" s="2" t="s">
        <v>243</v>
      </c>
      <c r="E1842" s="3">
        <v>7</v>
      </c>
      <c r="F1842" s="3">
        <v>17</v>
      </c>
      <c r="G1842" s="2" t="s">
        <v>604</v>
      </c>
      <c r="H1842" s="2" t="s">
        <v>763</v>
      </c>
      <c r="I1842" s="2" t="s">
        <v>18504</v>
      </c>
      <c r="J1842" s="2" t="s">
        <v>2809</v>
      </c>
    </row>
    <row r="1843" spans="1:10" ht="15" customHeight="1">
      <c r="A1843" s="2" t="s">
        <v>112</v>
      </c>
      <c r="B1843" s="2" t="s">
        <v>113</v>
      </c>
      <c r="C1843" s="2" t="s">
        <v>70</v>
      </c>
      <c r="D1843" s="2" t="s">
        <v>71</v>
      </c>
      <c r="E1843" s="3">
        <v>7</v>
      </c>
      <c r="F1843" s="3">
        <v>4</v>
      </c>
      <c r="G1843" s="2" t="s">
        <v>604</v>
      </c>
      <c r="H1843" s="2" t="s">
        <v>562</v>
      </c>
      <c r="I1843" s="2" t="s">
        <v>18504</v>
      </c>
      <c r="J1843" s="2" t="s">
        <v>2762</v>
      </c>
    </row>
    <row r="1844" spans="1:10" ht="15" customHeight="1">
      <c r="A1844" s="2" t="s">
        <v>112</v>
      </c>
      <c r="B1844" s="2" t="s">
        <v>113</v>
      </c>
      <c r="C1844" s="2" t="s">
        <v>98</v>
      </c>
      <c r="D1844" s="2" t="s">
        <v>99</v>
      </c>
      <c r="E1844" s="3">
        <v>7</v>
      </c>
      <c r="F1844" s="3">
        <v>6</v>
      </c>
      <c r="G1844" s="2" t="s">
        <v>604</v>
      </c>
      <c r="H1844" s="2" t="s">
        <v>592</v>
      </c>
      <c r="I1844" s="2" t="s">
        <v>18504</v>
      </c>
      <c r="J1844" s="2" t="s">
        <v>2809</v>
      </c>
    </row>
    <row r="1845" spans="1:10" ht="15" customHeight="1">
      <c r="A1845" s="2" t="s">
        <v>112</v>
      </c>
      <c r="B1845" s="2" t="s">
        <v>113</v>
      </c>
      <c r="C1845" s="2" t="s">
        <v>41</v>
      </c>
      <c r="D1845" s="2" t="s">
        <v>42</v>
      </c>
      <c r="E1845" s="3">
        <v>7</v>
      </c>
      <c r="F1845" s="3">
        <v>2</v>
      </c>
      <c r="G1845" s="2" t="s">
        <v>604</v>
      </c>
      <c r="H1845" s="2" t="s">
        <v>540</v>
      </c>
      <c r="I1845" s="2" t="s">
        <v>18504</v>
      </c>
      <c r="J1845" s="2" t="s">
        <v>2809</v>
      </c>
    </row>
    <row r="1846" spans="1:10" ht="15" customHeight="1">
      <c r="A1846" s="2" t="s">
        <v>112</v>
      </c>
      <c r="B1846" s="2" t="s">
        <v>113</v>
      </c>
      <c r="C1846" s="2" t="s">
        <v>56</v>
      </c>
      <c r="D1846" s="2" t="s">
        <v>57</v>
      </c>
      <c r="E1846" s="3">
        <v>7</v>
      </c>
      <c r="F1846" s="3">
        <v>3</v>
      </c>
      <c r="G1846" s="2" t="s">
        <v>604</v>
      </c>
      <c r="H1846" s="2" t="s">
        <v>556</v>
      </c>
      <c r="I1846" s="2" t="s">
        <v>18504</v>
      </c>
      <c r="J1846" s="2" t="s">
        <v>3015</v>
      </c>
    </row>
    <row r="1847" spans="1:10" ht="15" customHeight="1">
      <c r="A1847" s="2" t="s">
        <v>112</v>
      </c>
      <c r="B1847" s="2" t="s">
        <v>113</v>
      </c>
      <c r="C1847" s="2" t="s">
        <v>70</v>
      </c>
      <c r="D1847" s="2" t="s">
        <v>71</v>
      </c>
      <c r="E1847" s="3">
        <v>7</v>
      </c>
      <c r="F1847" s="3">
        <v>4</v>
      </c>
      <c r="G1847" s="2" t="s">
        <v>604</v>
      </c>
      <c r="H1847" s="2" t="s">
        <v>562</v>
      </c>
      <c r="I1847" s="2" t="s">
        <v>18504</v>
      </c>
      <c r="J1847" s="2" t="s">
        <v>3015</v>
      </c>
    </row>
    <row r="1848" spans="1:10" ht="15" customHeight="1">
      <c r="A1848" s="2" t="s">
        <v>112</v>
      </c>
      <c r="B1848" s="2" t="s">
        <v>113</v>
      </c>
      <c r="C1848" s="2" t="s">
        <v>98</v>
      </c>
      <c r="D1848" s="2" t="s">
        <v>99</v>
      </c>
      <c r="E1848" s="3">
        <v>7</v>
      </c>
      <c r="F1848" s="3">
        <v>6</v>
      </c>
      <c r="G1848" s="2" t="s">
        <v>604</v>
      </c>
      <c r="H1848" s="2" t="s">
        <v>592</v>
      </c>
      <c r="I1848" s="2" t="s">
        <v>18504</v>
      </c>
      <c r="J1848" s="2" t="s">
        <v>3015</v>
      </c>
    </row>
    <row r="1849" spans="1:10" ht="15" customHeight="1">
      <c r="A1849" s="2" t="s">
        <v>112</v>
      </c>
      <c r="B1849" s="2" t="s">
        <v>113</v>
      </c>
      <c r="C1849" s="2" t="s">
        <v>228</v>
      </c>
      <c r="D1849" s="2" t="s">
        <v>229</v>
      </c>
      <c r="E1849" s="3">
        <v>7</v>
      </c>
      <c r="F1849" s="3">
        <v>16</v>
      </c>
      <c r="G1849" s="2" t="s">
        <v>604</v>
      </c>
      <c r="H1849" s="2" t="s">
        <v>759</v>
      </c>
      <c r="I1849" s="2" t="s">
        <v>18504</v>
      </c>
      <c r="J1849" s="2" t="s">
        <v>3015</v>
      </c>
    </row>
    <row r="1850" spans="1:10" ht="15" customHeight="1">
      <c r="A1850" s="2" t="s">
        <v>112</v>
      </c>
      <c r="B1850" s="2" t="s">
        <v>113</v>
      </c>
      <c r="C1850" s="2" t="s">
        <v>41</v>
      </c>
      <c r="D1850" s="2" t="s">
        <v>42</v>
      </c>
      <c r="E1850" s="3">
        <v>7</v>
      </c>
      <c r="F1850" s="3">
        <v>2</v>
      </c>
      <c r="G1850" s="2" t="s">
        <v>604</v>
      </c>
      <c r="H1850" s="2" t="s">
        <v>540</v>
      </c>
      <c r="I1850" s="2" t="s">
        <v>18504</v>
      </c>
      <c r="J1850" s="2" t="s">
        <v>2892</v>
      </c>
    </row>
    <row r="1851" spans="1:10" ht="15" customHeight="1">
      <c r="A1851" s="2" t="s">
        <v>112</v>
      </c>
      <c r="B1851" s="2" t="s">
        <v>113</v>
      </c>
      <c r="C1851" s="2" t="s">
        <v>228</v>
      </c>
      <c r="D1851" s="2" t="s">
        <v>229</v>
      </c>
      <c r="E1851" s="3">
        <v>7</v>
      </c>
      <c r="F1851" s="3">
        <v>16</v>
      </c>
      <c r="G1851" s="2" t="s">
        <v>604</v>
      </c>
      <c r="H1851" s="2" t="s">
        <v>759</v>
      </c>
      <c r="I1851" s="2" t="s">
        <v>18504</v>
      </c>
      <c r="J1851" s="2" t="s">
        <v>2892</v>
      </c>
    </row>
    <row r="1852" spans="1:10" ht="15" customHeight="1">
      <c r="A1852" s="2" t="s">
        <v>112</v>
      </c>
      <c r="B1852" s="2" t="s">
        <v>113</v>
      </c>
      <c r="C1852" s="2" t="s">
        <v>56</v>
      </c>
      <c r="D1852" s="2" t="s">
        <v>57</v>
      </c>
      <c r="E1852" s="3">
        <v>7</v>
      </c>
      <c r="F1852" s="3">
        <v>3</v>
      </c>
      <c r="G1852" s="2" t="s">
        <v>604</v>
      </c>
      <c r="H1852" s="2" t="s">
        <v>556</v>
      </c>
      <c r="I1852" s="2" t="s">
        <v>18504</v>
      </c>
      <c r="J1852" s="2" t="s">
        <v>2809</v>
      </c>
    </row>
    <row r="1853" spans="1:10" ht="15" customHeight="1">
      <c r="A1853" s="2" t="s">
        <v>112</v>
      </c>
      <c r="B1853" s="2" t="s">
        <v>113</v>
      </c>
      <c r="C1853" s="2" t="s">
        <v>268</v>
      </c>
      <c r="D1853" s="2" t="s">
        <v>269</v>
      </c>
      <c r="E1853" s="3">
        <v>7</v>
      </c>
      <c r="F1853" s="3">
        <v>19</v>
      </c>
      <c r="G1853" s="2" t="s">
        <v>604</v>
      </c>
      <c r="H1853" s="2" t="s">
        <v>819</v>
      </c>
      <c r="I1853" s="2" t="s">
        <v>18504</v>
      </c>
      <c r="J1853" s="2" t="s">
        <v>2892</v>
      </c>
    </row>
    <row r="1854" spans="1:10" ht="15" customHeight="1">
      <c r="A1854" s="2" t="s">
        <v>112</v>
      </c>
      <c r="B1854" s="2" t="s">
        <v>113</v>
      </c>
      <c r="C1854" s="2" t="s">
        <v>24</v>
      </c>
      <c r="D1854" s="2" t="s">
        <v>25</v>
      </c>
      <c r="E1854" s="3">
        <v>7</v>
      </c>
      <c r="F1854" s="3">
        <v>1</v>
      </c>
      <c r="G1854" s="2" t="s">
        <v>604</v>
      </c>
      <c r="H1854" s="2" t="s">
        <v>504</v>
      </c>
      <c r="I1854" s="2" t="s">
        <v>18504</v>
      </c>
      <c r="J1854" s="2" t="s">
        <v>2802</v>
      </c>
    </row>
    <row r="1855" spans="1:10" ht="15" customHeight="1">
      <c r="A1855" s="2" t="s">
        <v>112</v>
      </c>
      <c r="B1855" s="2" t="s">
        <v>113</v>
      </c>
      <c r="C1855" s="2" t="s">
        <v>56</v>
      </c>
      <c r="D1855" s="2" t="s">
        <v>57</v>
      </c>
      <c r="E1855" s="3">
        <v>7</v>
      </c>
      <c r="F1855" s="3">
        <v>3</v>
      </c>
      <c r="G1855" s="2" t="s">
        <v>604</v>
      </c>
      <c r="H1855" s="2" t="s">
        <v>556</v>
      </c>
      <c r="I1855" s="2" t="s">
        <v>18504</v>
      </c>
      <c r="J1855" s="2" t="s">
        <v>2802</v>
      </c>
    </row>
    <row r="1856" spans="1:10" ht="15" customHeight="1">
      <c r="A1856" s="2" t="s">
        <v>112</v>
      </c>
      <c r="B1856" s="2" t="s">
        <v>113</v>
      </c>
      <c r="C1856" s="2" t="s">
        <v>70</v>
      </c>
      <c r="D1856" s="2" t="s">
        <v>71</v>
      </c>
      <c r="E1856" s="3">
        <v>7</v>
      </c>
      <c r="F1856" s="3">
        <v>4</v>
      </c>
      <c r="G1856" s="2" t="s">
        <v>604</v>
      </c>
      <c r="H1856" s="2" t="s">
        <v>562</v>
      </c>
      <c r="I1856" s="2" t="s">
        <v>18504</v>
      </c>
      <c r="J1856" s="2" t="s">
        <v>2802</v>
      </c>
    </row>
    <row r="1857" spans="1:10" ht="15" customHeight="1">
      <c r="A1857" s="2" t="s">
        <v>112</v>
      </c>
      <c r="B1857" s="2" t="s">
        <v>113</v>
      </c>
      <c r="C1857" s="2" t="s">
        <v>370</v>
      </c>
      <c r="D1857" s="2" t="s">
        <v>371</v>
      </c>
      <c r="E1857" s="3">
        <v>7</v>
      </c>
      <c r="F1857" s="3">
        <v>28</v>
      </c>
      <c r="G1857" s="2" t="s">
        <v>604</v>
      </c>
      <c r="H1857" s="2" t="s">
        <v>884</v>
      </c>
      <c r="I1857" s="2" t="s">
        <v>18504</v>
      </c>
      <c r="J1857" s="2" t="s">
        <v>2802</v>
      </c>
    </row>
    <row r="1858" spans="1:10" ht="15" customHeight="1">
      <c r="A1858" s="2" t="s">
        <v>112</v>
      </c>
      <c r="B1858" s="2" t="s">
        <v>113</v>
      </c>
      <c r="C1858" s="2" t="s">
        <v>419</v>
      </c>
      <c r="D1858" s="2" t="s">
        <v>420</v>
      </c>
      <c r="E1858" s="3">
        <v>7</v>
      </c>
      <c r="F1858" s="3">
        <v>32</v>
      </c>
      <c r="G1858" s="2" t="s">
        <v>604</v>
      </c>
      <c r="H1858" s="2" t="s">
        <v>915</v>
      </c>
      <c r="I1858" s="2" t="s">
        <v>18504</v>
      </c>
      <c r="J1858" s="2" t="s">
        <v>2802</v>
      </c>
    </row>
    <row r="1859" spans="1:10" ht="15" customHeight="1">
      <c r="A1859" s="2" t="s">
        <v>112</v>
      </c>
      <c r="B1859" s="2" t="s">
        <v>113</v>
      </c>
      <c r="C1859" s="2" t="s">
        <v>24</v>
      </c>
      <c r="D1859" s="2" t="s">
        <v>25</v>
      </c>
      <c r="E1859" s="3">
        <v>7</v>
      </c>
      <c r="F1859" s="3">
        <v>1</v>
      </c>
      <c r="G1859" s="2" t="s">
        <v>604</v>
      </c>
      <c r="H1859" s="2" t="s">
        <v>504</v>
      </c>
      <c r="I1859" s="2" t="s">
        <v>18504</v>
      </c>
      <c r="J1859" s="2" t="s">
        <v>2809</v>
      </c>
    </row>
    <row r="1860" spans="1:10" ht="15" customHeight="1">
      <c r="A1860" s="2" t="s">
        <v>112</v>
      </c>
      <c r="B1860" s="2" t="s">
        <v>113</v>
      </c>
      <c r="C1860" s="2" t="s">
        <v>330</v>
      </c>
      <c r="D1860" s="2" t="s">
        <v>331</v>
      </c>
      <c r="E1860" s="3">
        <v>7</v>
      </c>
      <c r="F1860" s="3">
        <v>24</v>
      </c>
      <c r="G1860" s="2" t="s">
        <v>604</v>
      </c>
      <c r="H1860" s="2" t="s">
        <v>842</v>
      </c>
      <c r="I1860" s="2" t="s">
        <v>18504</v>
      </c>
      <c r="J1860" s="2" t="s">
        <v>2892</v>
      </c>
    </row>
    <row r="1861" spans="1:10" ht="15" customHeight="1">
      <c r="A1861" s="2" t="s">
        <v>98</v>
      </c>
      <c r="B1861" s="2" t="s">
        <v>99</v>
      </c>
      <c r="C1861" s="2" t="s">
        <v>330</v>
      </c>
      <c r="D1861" s="2" t="s">
        <v>331</v>
      </c>
      <c r="E1861" s="3">
        <v>6</v>
      </c>
      <c r="F1861" s="3">
        <v>24</v>
      </c>
      <c r="G1861" s="2" t="s">
        <v>592</v>
      </c>
      <c r="H1861" s="2" t="s">
        <v>842</v>
      </c>
      <c r="I1861" s="2" t="s">
        <v>18504</v>
      </c>
      <c r="J1861" s="2" t="s">
        <v>2868</v>
      </c>
    </row>
    <row r="1862" spans="1:10" ht="15" customHeight="1">
      <c r="A1862" s="2" t="s">
        <v>98</v>
      </c>
      <c r="B1862" s="2" t="s">
        <v>99</v>
      </c>
      <c r="C1862" s="2" t="s">
        <v>316</v>
      </c>
      <c r="D1862" s="2" t="s">
        <v>317</v>
      </c>
      <c r="E1862" s="3">
        <v>6</v>
      </c>
      <c r="F1862" s="3">
        <v>23</v>
      </c>
      <c r="G1862" s="2" t="s">
        <v>592</v>
      </c>
      <c r="H1862" s="2" t="s">
        <v>839</v>
      </c>
      <c r="I1862" s="2" t="s">
        <v>18504</v>
      </c>
      <c r="J1862" s="2" t="s">
        <v>2868</v>
      </c>
    </row>
    <row r="1863" spans="1:10" ht="15" customHeight="1">
      <c r="A1863" s="2" t="s">
        <v>98</v>
      </c>
      <c r="B1863" s="2" t="s">
        <v>99</v>
      </c>
      <c r="C1863" s="2" t="s">
        <v>303</v>
      </c>
      <c r="D1863" s="2" t="s">
        <v>304</v>
      </c>
      <c r="E1863" s="3">
        <v>6</v>
      </c>
      <c r="F1863" s="3">
        <v>22</v>
      </c>
      <c r="G1863" s="2" t="s">
        <v>592</v>
      </c>
      <c r="H1863" s="2" t="s">
        <v>835</v>
      </c>
      <c r="I1863" s="2" t="s">
        <v>18504</v>
      </c>
      <c r="J1863" s="2" t="s">
        <v>2868</v>
      </c>
    </row>
    <row r="1864" spans="1:10" ht="15" customHeight="1">
      <c r="A1864" s="2" t="s">
        <v>70</v>
      </c>
      <c r="B1864" s="2" t="s">
        <v>71</v>
      </c>
      <c r="C1864" s="2" t="s">
        <v>136</v>
      </c>
      <c r="D1864" s="2" t="s">
        <v>137</v>
      </c>
      <c r="E1864" s="3">
        <v>4</v>
      </c>
      <c r="F1864" s="3">
        <v>9</v>
      </c>
      <c r="G1864" s="2" t="s">
        <v>562</v>
      </c>
      <c r="H1864" s="2" t="s">
        <v>659</v>
      </c>
      <c r="I1864" s="2" t="s">
        <v>18504</v>
      </c>
      <c r="J1864" s="2" t="s">
        <v>2887</v>
      </c>
    </row>
    <row r="1865" spans="1:10" ht="15" customHeight="1">
      <c r="A1865" s="2" t="s">
        <v>70</v>
      </c>
      <c r="B1865" s="2" t="s">
        <v>71</v>
      </c>
      <c r="C1865" s="2" t="s">
        <v>123</v>
      </c>
      <c r="D1865" s="2" t="s">
        <v>124</v>
      </c>
      <c r="E1865" s="3">
        <v>4</v>
      </c>
      <c r="F1865" s="3">
        <v>8</v>
      </c>
      <c r="G1865" s="2" t="s">
        <v>562</v>
      </c>
      <c r="H1865" s="2" t="s">
        <v>632</v>
      </c>
      <c r="I1865" s="2" t="s">
        <v>18504</v>
      </c>
      <c r="J1865" s="2" t="s">
        <v>2887</v>
      </c>
    </row>
    <row r="1866" spans="1:10" ht="15" customHeight="1">
      <c r="A1866" s="2" t="s">
        <v>70</v>
      </c>
      <c r="B1866" s="2" t="s">
        <v>71</v>
      </c>
      <c r="C1866" s="2" t="s">
        <v>98</v>
      </c>
      <c r="D1866" s="2" t="s">
        <v>99</v>
      </c>
      <c r="E1866" s="3">
        <v>4</v>
      </c>
      <c r="F1866" s="3">
        <v>6</v>
      </c>
      <c r="G1866" s="2" t="s">
        <v>562</v>
      </c>
      <c r="H1866" s="2" t="s">
        <v>592</v>
      </c>
      <c r="I1866" s="2" t="s">
        <v>18504</v>
      </c>
      <c r="J1866" s="2" t="s">
        <v>2887</v>
      </c>
    </row>
    <row r="1867" spans="1:10" ht="15" customHeight="1">
      <c r="A1867" s="2" t="s">
        <v>70</v>
      </c>
      <c r="B1867" s="2" t="s">
        <v>71</v>
      </c>
      <c r="C1867" s="2" t="s">
        <v>84</v>
      </c>
      <c r="D1867" s="2" t="s">
        <v>85</v>
      </c>
      <c r="E1867" s="3">
        <v>4</v>
      </c>
      <c r="F1867" s="3">
        <v>5</v>
      </c>
      <c r="G1867" s="2" t="s">
        <v>562</v>
      </c>
      <c r="H1867" s="2" t="s">
        <v>580</v>
      </c>
      <c r="I1867" s="2" t="s">
        <v>18504</v>
      </c>
      <c r="J1867" s="2" t="s">
        <v>2887</v>
      </c>
    </row>
    <row r="1868" spans="1:10" ht="15" customHeight="1">
      <c r="A1868" s="2" t="s">
        <v>70</v>
      </c>
      <c r="B1868" s="2" t="s">
        <v>71</v>
      </c>
      <c r="C1868" s="2" t="s">
        <v>56</v>
      </c>
      <c r="D1868" s="2" t="s">
        <v>57</v>
      </c>
      <c r="E1868" s="3">
        <v>4</v>
      </c>
      <c r="F1868" s="3">
        <v>3</v>
      </c>
      <c r="G1868" s="2" t="s">
        <v>562</v>
      </c>
      <c r="H1868" s="2" t="s">
        <v>556</v>
      </c>
      <c r="I1868" s="2" t="s">
        <v>18504</v>
      </c>
      <c r="J1868" s="2" t="s">
        <v>2887</v>
      </c>
    </row>
    <row r="1869" spans="1:10" ht="15" customHeight="1">
      <c r="A1869" s="2" t="s">
        <v>70</v>
      </c>
      <c r="B1869" s="2" t="s">
        <v>71</v>
      </c>
      <c r="C1869" s="2" t="s">
        <v>41</v>
      </c>
      <c r="D1869" s="2" t="s">
        <v>42</v>
      </c>
      <c r="E1869" s="3">
        <v>4</v>
      </c>
      <c r="F1869" s="3">
        <v>2</v>
      </c>
      <c r="G1869" s="2" t="s">
        <v>562</v>
      </c>
      <c r="H1869" s="2" t="s">
        <v>540</v>
      </c>
      <c r="I1869" s="2" t="s">
        <v>18504</v>
      </c>
      <c r="J1869" s="2" t="s">
        <v>2887</v>
      </c>
    </row>
    <row r="1870" spans="1:10" ht="15" customHeight="1">
      <c r="A1870" s="2" t="s">
        <v>70</v>
      </c>
      <c r="B1870" s="2" t="s">
        <v>71</v>
      </c>
      <c r="C1870" s="2" t="s">
        <v>228</v>
      </c>
      <c r="D1870" s="2" t="s">
        <v>229</v>
      </c>
      <c r="E1870" s="3">
        <v>4</v>
      </c>
      <c r="F1870" s="3">
        <v>16</v>
      </c>
      <c r="G1870" s="2" t="s">
        <v>562</v>
      </c>
      <c r="H1870" s="2" t="s">
        <v>759</v>
      </c>
      <c r="I1870" s="2" t="s">
        <v>18504</v>
      </c>
      <c r="J1870" s="2" t="s">
        <v>3015</v>
      </c>
    </row>
    <row r="1871" spans="1:10" ht="15" customHeight="1">
      <c r="A1871" s="2" t="s">
        <v>70</v>
      </c>
      <c r="B1871" s="2" t="s">
        <v>71</v>
      </c>
      <c r="C1871" s="2" t="s">
        <v>112</v>
      </c>
      <c r="D1871" s="2" t="s">
        <v>113</v>
      </c>
      <c r="E1871" s="3">
        <v>4</v>
      </c>
      <c r="F1871" s="3">
        <v>7</v>
      </c>
      <c r="G1871" s="2" t="s">
        <v>562</v>
      </c>
      <c r="H1871" s="2" t="s">
        <v>604</v>
      </c>
      <c r="I1871" s="2" t="s">
        <v>18504</v>
      </c>
      <c r="J1871" s="2" t="s">
        <v>3015</v>
      </c>
    </row>
    <row r="1872" spans="1:10" ht="15" customHeight="1">
      <c r="A1872" s="2" t="s">
        <v>70</v>
      </c>
      <c r="B1872" s="2" t="s">
        <v>71</v>
      </c>
      <c r="C1872" s="2" t="s">
        <v>98</v>
      </c>
      <c r="D1872" s="2" t="s">
        <v>99</v>
      </c>
      <c r="E1872" s="3">
        <v>4</v>
      </c>
      <c r="F1872" s="3">
        <v>6</v>
      </c>
      <c r="G1872" s="2" t="s">
        <v>562</v>
      </c>
      <c r="H1872" s="2" t="s">
        <v>592</v>
      </c>
      <c r="I1872" s="2" t="s">
        <v>18504</v>
      </c>
      <c r="J1872" s="2" t="s">
        <v>3015</v>
      </c>
    </row>
    <row r="1873" spans="1:10" ht="15" customHeight="1">
      <c r="A1873" s="2" t="s">
        <v>70</v>
      </c>
      <c r="B1873" s="2" t="s">
        <v>71</v>
      </c>
      <c r="C1873" s="2" t="s">
        <v>56</v>
      </c>
      <c r="D1873" s="2" t="s">
        <v>57</v>
      </c>
      <c r="E1873" s="3">
        <v>4</v>
      </c>
      <c r="F1873" s="3">
        <v>3</v>
      </c>
      <c r="G1873" s="2" t="s">
        <v>562</v>
      </c>
      <c r="H1873" s="2" t="s">
        <v>556</v>
      </c>
      <c r="I1873" s="2" t="s">
        <v>18504</v>
      </c>
      <c r="J1873" s="2" t="s">
        <v>3015</v>
      </c>
    </row>
    <row r="1874" spans="1:10" ht="15" customHeight="1">
      <c r="A1874" s="2" t="s">
        <v>70</v>
      </c>
      <c r="B1874" s="2" t="s">
        <v>71</v>
      </c>
      <c r="C1874" s="2" t="s">
        <v>342</v>
      </c>
      <c r="D1874" s="2" t="s">
        <v>343</v>
      </c>
      <c r="E1874" s="3">
        <v>4</v>
      </c>
      <c r="F1874" s="3">
        <v>25</v>
      </c>
      <c r="G1874" s="2" t="s">
        <v>562</v>
      </c>
      <c r="H1874" s="2" t="s">
        <v>859</v>
      </c>
      <c r="I1874" s="2" t="s">
        <v>18504</v>
      </c>
      <c r="J1874" s="2" t="s">
        <v>2868</v>
      </c>
    </row>
    <row r="1875" spans="1:10" ht="15" customHeight="1">
      <c r="A1875" s="2" t="s">
        <v>70</v>
      </c>
      <c r="B1875" s="2" t="s">
        <v>71</v>
      </c>
      <c r="C1875" s="2" t="s">
        <v>330</v>
      </c>
      <c r="D1875" s="2" t="s">
        <v>331</v>
      </c>
      <c r="E1875" s="3">
        <v>4</v>
      </c>
      <c r="F1875" s="3">
        <v>24</v>
      </c>
      <c r="G1875" s="2" t="s">
        <v>562</v>
      </c>
      <c r="H1875" s="2" t="s">
        <v>842</v>
      </c>
      <c r="I1875" s="2" t="s">
        <v>18504</v>
      </c>
      <c r="J1875" s="2" t="s">
        <v>2868</v>
      </c>
    </row>
    <row r="1876" spans="1:10" ht="15" customHeight="1">
      <c r="A1876" s="2" t="s">
        <v>70</v>
      </c>
      <c r="B1876" s="2" t="s">
        <v>71</v>
      </c>
      <c r="C1876" s="2" t="s">
        <v>316</v>
      </c>
      <c r="D1876" s="2" t="s">
        <v>317</v>
      </c>
      <c r="E1876" s="3">
        <v>4</v>
      </c>
      <c r="F1876" s="3">
        <v>23</v>
      </c>
      <c r="G1876" s="2" t="s">
        <v>562</v>
      </c>
      <c r="H1876" s="2" t="s">
        <v>839</v>
      </c>
      <c r="I1876" s="2" t="s">
        <v>18504</v>
      </c>
      <c r="J1876" s="2" t="s">
        <v>2868</v>
      </c>
    </row>
    <row r="1877" spans="1:10" ht="15" customHeight="1">
      <c r="A1877" s="2" t="s">
        <v>70</v>
      </c>
      <c r="B1877" s="2" t="s">
        <v>71</v>
      </c>
      <c r="C1877" s="2" t="s">
        <v>303</v>
      </c>
      <c r="D1877" s="2" t="s">
        <v>304</v>
      </c>
      <c r="E1877" s="3">
        <v>4</v>
      </c>
      <c r="F1877" s="3">
        <v>22</v>
      </c>
      <c r="G1877" s="2" t="s">
        <v>562</v>
      </c>
      <c r="H1877" s="2" t="s">
        <v>835</v>
      </c>
      <c r="I1877" s="2" t="s">
        <v>18504</v>
      </c>
      <c r="J1877" s="2" t="s">
        <v>2868</v>
      </c>
    </row>
    <row r="1878" spans="1:10" ht="15" customHeight="1">
      <c r="A1878" s="2" t="s">
        <v>70</v>
      </c>
      <c r="B1878" s="2" t="s">
        <v>71</v>
      </c>
      <c r="C1878" s="2" t="s">
        <v>281</v>
      </c>
      <c r="D1878" s="2" t="s">
        <v>282</v>
      </c>
      <c r="E1878" s="3">
        <v>4</v>
      </c>
      <c r="F1878" s="3">
        <v>20</v>
      </c>
      <c r="G1878" s="2" t="s">
        <v>562</v>
      </c>
      <c r="H1878" s="2" t="s">
        <v>826</v>
      </c>
      <c r="I1878" s="2" t="s">
        <v>18504</v>
      </c>
      <c r="J1878" s="2" t="s">
        <v>2868</v>
      </c>
    </row>
    <row r="1879" spans="1:10" ht="15" customHeight="1">
      <c r="A1879" s="2" t="s">
        <v>70</v>
      </c>
      <c r="B1879" s="2" t="s">
        <v>71</v>
      </c>
      <c r="C1879" s="2" t="s">
        <v>268</v>
      </c>
      <c r="D1879" s="2" t="s">
        <v>269</v>
      </c>
      <c r="E1879" s="3">
        <v>4</v>
      </c>
      <c r="F1879" s="3">
        <v>19</v>
      </c>
      <c r="G1879" s="2" t="s">
        <v>562</v>
      </c>
      <c r="H1879" s="2" t="s">
        <v>819</v>
      </c>
      <c r="I1879" s="2" t="s">
        <v>18504</v>
      </c>
      <c r="J1879" s="2" t="s">
        <v>2868</v>
      </c>
    </row>
    <row r="1880" spans="1:10" ht="15" customHeight="1">
      <c r="A1880" s="2" t="s">
        <v>70</v>
      </c>
      <c r="B1880" s="2" t="s">
        <v>71</v>
      </c>
      <c r="C1880" s="2" t="s">
        <v>228</v>
      </c>
      <c r="D1880" s="2" t="s">
        <v>229</v>
      </c>
      <c r="E1880" s="3">
        <v>4</v>
      </c>
      <c r="F1880" s="3">
        <v>16</v>
      </c>
      <c r="G1880" s="2" t="s">
        <v>562</v>
      </c>
      <c r="H1880" s="2" t="s">
        <v>759</v>
      </c>
      <c r="I1880" s="2" t="s">
        <v>18504</v>
      </c>
      <c r="J1880" s="2" t="s">
        <v>2868</v>
      </c>
    </row>
    <row r="1881" spans="1:10" ht="15" customHeight="1">
      <c r="A1881" s="2" t="s">
        <v>70</v>
      </c>
      <c r="B1881" s="2" t="s">
        <v>71</v>
      </c>
      <c r="C1881" s="2" t="s">
        <v>24</v>
      </c>
      <c r="D1881" s="2" t="s">
        <v>25</v>
      </c>
      <c r="E1881" s="3">
        <v>4</v>
      </c>
      <c r="F1881" s="3">
        <v>1</v>
      </c>
      <c r="G1881" s="2" t="s">
        <v>562</v>
      </c>
      <c r="H1881" s="2" t="s">
        <v>504</v>
      </c>
      <c r="I1881" s="2" t="s">
        <v>18504</v>
      </c>
      <c r="J1881" s="2" t="s">
        <v>2762</v>
      </c>
    </row>
    <row r="1882" spans="1:10" ht="15" customHeight="1">
      <c r="A1882" s="2" t="s">
        <v>70</v>
      </c>
      <c r="B1882" s="2" t="s">
        <v>71</v>
      </c>
      <c r="C1882" s="2" t="s">
        <v>56</v>
      </c>
      <c r="D1882" s="2" t="s">
        <v>57</v>
      </c>
      <c r="E1882" s="3">
        <v>4</v>
      </c>
      <c r="F1882" s="3">
        <v>3</v>
      </c>
      <c r="G1882" s="2" t="s">
        <v>562</v>
      </c>
      <c r="H1882" s="2" t="s">
        <v>556</v>
      </c>
      <c r="I1882" s="2" t="s">
        <v>18504</v>
      </c>
      <c r="J1882" s="2" t="s">
        <v>2762</v>
      </c>
    </row>
    <row r="1883" spans="1:10" ht="15" customHeight="1">
      <c r="A1883" s="2" t="s">
        <v>70</v>
      </c>
      <c r="B1883" s="2" t="s">
        <v>71</v>
      </c>
      <c r="C1883" s="2" t="s">
        <v>98</v>
      </c>
      <c r="D1883" s="2" t="s">
        <v>99</v>
      </c>
      <c r="E1883" s="3">
        <v>4</v>
      </c>
      <c r="F1883" s="3">
        <v>6</v>
      </c>
      <c r="G1883" s="2" t="s">
        <v>562</v>
      </c>
      <c r="H1883" s="2" t="s">
        <v>592</v>
      </c>
      <c r="I1883" s="2" t="s">
        <v>18504</v>
      </c>
      <c r="J1883" s="2" t="s">
        <v>2762</v>
      </c>
    </row>
    <row r="1884" spans="1:10" ht="15" customHeight="1">
      <c r="A1884" s="2" t="s">
        <v>70</v>
      </c>
      <c r="B1884" s="2" t="s">
        <v>71</v>
      </c>
      <c r="C1884" s="2" t="s">
        <v>112</v>
      </c>
      <c r="D1884" s="2" t="s">
        <v>113</v>
      </c>
      <c r="E1884" s="3">
        <v>4</v>
      </c>
      <c r="F1884" s="3">
        <v>7</v>
      </c>
      <c r="G1884" s="2" t="s">
        <v>562</v>
      </c>
      <c r="H1884" s="2" t="s">
        <v>604</v>
      </c>
      <c r="I1884" s="2" t="s">
        <v>18504</v>
      </c>
      <c r="J1884" s="2" t="s">
        <v>2762</v>
      </c>
    </row>
    <row r="1885" spans="1:10" ht="15" customHeight="1">
      <c r="A1885" s="2" t="s">
        <v>70</v>
      </c>
      <c r="B1885" s="2" t="s">
        <v>71</v>
      </c>
      <c r="C1885" s="2" t="s">
        <v>41</v>
      </c>
      <c r="D1885" s="2" t="s">
        <v>42</v>
      </c>
      <c r="E1885" s="3">
        <v>4</v>
      </c>
      <c r="F1885" s="3">
        <v>2</v>
      </c>
      <c r="G1885" s="2" t="s">
        <v>562</v>
      </c>
      <c r="H1885" s="2" t="s">
        <v>540</v>
      </c>
      <c r="I1885" s="2" t="s">
        <v>18504</v>
      </c>
      <c r="J1885" s="2" t="s">
        <v>2868</v>
      </c>
    </row>
    <row r="1886" spans="1:10" ht="15" customHeight="1">
      <c r="A1886" s="2" t="s">
        <v>70</v>
      </c>
      <c r="B1886" s="2" t="s">
        <v>71</v>
      </c>
      <c r="C1886" s="2" t="s">
        <v>56</v>
      </c>
      <c r="D1886" s="2" t="s">
        <v>57</v>
      </c>
      <c r="E1886" s="3">
        <v>4</v>
      </c>
      <c r="F1886" s="3">
        <v>3</v>
      </c>
      <c r="G1886" s="2" t="s">
        <v>562</v>
      </c>
      <c r="H1886" s="2" t="s">
        <v>556</v>
      </c>
      <c r="I1886" s="2" t="s">
        <v>18504</v>
      </c>
      <c r="J1886" s="2" t="s">
        <v>2868</v>
      </c>
    </row>
    <row r="1887" spans="1:10" ht="15" customHeight="1">
      <c r="A1887" s="2" t="s">
        <v>70</v>
      </c>
      <c r="B1887" s="2" t="s">
        <v>71</v>
      </c>
      <c r="C1887" s="2" t="s">
        <v>165</v>
      </c>
      <c r="D1887" s="2" t="s">
        <v>166</v>
      </c>
      <c r="E1887" s="3">
        <v>4</v>
      </c>
      <c r="F1887" s="3">
        <v>11</v>
      </c>
      <c r="G1887" s="2" t="s">
        <v>562</v>
      </c>
      <c r="H1887" s="2" t="s">
        <v>693</v>
      </c>
      <c r="I1887" s="2" t="s">
        <v>18504</v>
      </c>
      <c r="J1887" s="2" t="s">
        <v>2887</v>
      </c>
    </row>
    <row r="1888" spans="1:10" ht="15" customHeight="1">
      <c r="A1888" s="2" t="s">
        <v>70</v>
      </c>
      <c r="B1888" s="2" t="s">
        <v>71</v>
      </c>
      <c r="C1888" s="2" t="s">
        <v>84</v>
      </c>
      <c r="D1888" s="2" t="s">
        <v>85</v>
      </c>
      <c r="E1888" s="3">
        <v>4</v>
      </c>
      <c r="F1888" s="3">
        <v>5</v>
      </c>
      <c r="G1888" s="2" t="s">
        <v>562</v>
      </c>
      <c r="H1888" s="2" t="s">
        <v>580</v>
      </c>
      <c r="I1888" s="2" t="s">
        <v>18504</v>
      </c>
      <c r="J1888" s="2" t="s">
        <v>2868</v>
      </c>
    </row>
    <row r="1889" spans="1:10" ht="15" customHeight="1">
      <c r="A1889" s="2" t="s">
        <v>70</v>
      </c>
      <c r="B1889" s="2" t="s">
        <v>71</v>
      </c>
      <c r="C1889" s="2" t="s">
        <v>136</v>
      </c>
      <c r="D1889" s="2" t="s">
        <v>137</v>
      </c>
      <c r="E1889" s="3">
        <v>4</v>
      </c>
      <c r="F1889" s="3">
        <v>9</v>
      </c>
      <c r="G1889" s="2" t="s">
        <v>562</v>
      </c>
      <c r="H1889" s="2" t="s">
        <v>659</v>
      </c>
      <c r="I1889" s="2" t="s">
        <v>18504</v>
      </c>
      <c r="J1889" s="2" t="s">
        <v>2868</v>
      </c>
    </row>
    <row r="1890" spans="1:10" ht="15" customHeight="1">
      <c r="A1890" s="2" t="s">
        <v>70</v>
      </c>
      <c r="B1890" s="2" t="s">
        <v>71</v>
      </c>
      <c r="C1890" s="2" t="s">
        <v>165</v>
      </c>
      <c r="D1890" s="2" t="s">
        <v>166</v>
      </c>
      <c r="E1890" s="3">
        <v>4</v>
      </c>
      <c r="F1890" s="3">
        <v>11</v>
      </c>
      <c r="G1890" s="2" t="s">
        <v>562</v>
      </c>
      <c r="H1890" s="2" t="s">
        <v>693</v>
      </c>
      <c r="I1890" s="2" t="s">
        <v>18504</v>
      </c>
      <c r="J1890" s="2" t="s">
        <v>2868</v>
      </c>
    </row>
    <row r="1891" spans="1:10" ht="15" customHeight="1">
      <c r="A1891" s="2" t="s">
        <v>70</v>
      </c>
      <c r="B1891" s="2" t="s">
        <v>71</v>
      </c>
      <c r="C1891" s="2" t="s">
        <v>176</v>
      </c>
      <c r="D1891" s="2" t="s">
        <v>177</v>
      </c>
      <c r="E1891" s="3">
        <v>4</v>
      </c>
      <c r="F1891" s="3">
        <v>12</v>
      </c>
      <c r="G1891" s="2" t="s">
        <v>562</v>
      </c>
      <c r="H1891" s="2" t="s">
        <v>706</v>
      </c>
      <c r="I1891" s="2" t="s">
        <v>18504</v>
      </c>
      <c r="J1891" s="2" t="s">
        <v>2868</v>
      </c>
    </row>
    <row r="1892" spans="1:10" ht="15" customHeight="1">
      <c r="A1892" s="2" t="s">
        <v>70</v>
      </c>
      <c r="B1892" s="2" t="s">
        <v>71</v>
      </c>
      <c r="C1892" s="2" t="s">
        <v>192</v>
      </c>
      <c r="D1892" s="2" t="s">
        <v>193</v>
      </c>
      <c r="E1892" s="3">
        <v>4</v>
      </c>
      <c r="F1892" s="3">
        <v>13</v>
      </c>
      <c r="G1892" s="2" t="s">
        <v>562</v>
      </c>
      <c r="H1892" s="2" t="s">
        <v>731</v>
      </c>
      <c r="I1892" s="2" t="s">
        <v>18504</v>
      </c>
      <c r="J1892" s="2" t="s">
        <v>2868</v>
      </c>
    </row>
    <row r="1893" spans="1:10" ht="15" customHeight="1">
      <c r="A1893" s="2" t="s">
        <v>70</v>
      </c>
      <c r="B1893" s="2" t="s">
        <v>71</v>
      </c>
      <c r="C1893" s="2" t="s">
        <v>203</v>
      </c>
      <c r="D1893" s="2" t="s">
        <v>204</v>
      </c>
      <c r="E1893" s="3">
        <v>4</v>
      </c>
      <c r="F1893" s="3">
        <v>14</v>
      </c>
      <c r="G1893" s="2" t="s">
        <v>562</v>
      </c>
      <c r="H1893" s="2" t="s">
        <v>741</v>
      </c>
      <c r="I1893" s="2" t="s">
        <v>18504</v>
      </c>
      <c r="J1893" s="2" t="s">
        <v>2868</v>
      </c>
    </row>
    <row r="1894" spans="1:10" ht="15" customHeight="1">
      <c r="A1894" s="2" t="s">
        <v>70</v>
      </c>
      <c r="B1894" s="2" t="s">
        <v>71</v>
      </c>
      <c r="C1894" s="2" t="s">
        <v>214</v>
      </c>
      <c r="D1894" s="2" t="s">
        <v>215</v>
      </c>
      <c r="E1894" s="3">
        <v>4</v>
      </c>
      <c r="F1894" s="3">
        <v>15</v>
      </c>
      <c r="G1894" s="2" t="s">
        <v>562</v>
      </c>
      <c r="H1894" s="2" t="s">
        <v>751</v>
      </c>
      <c r="I1894" s="2" t="s">
        <v>18504</v>
      </c>
      <c r="J1894" s="2" t="s">
        <v>2868</v>
      </c>
    </row>
    <row r="1895" spans="1:10" ht="15" customHeight="1">
      <c r="A1895" s="2" t="s">
        <v>70</v>
      </c>
      <c r="B1895" s="2" t="s">
        <v>71</v>
      </c>
      <c r="C1895" s="2" t="s">
        <v>98</v>
      </c>
      <c r="D1895" s="2" t="s">
        <v>99</v>
      </c>
      <c r="E1895" s="3">
        <v>4</v>
      </c>
      <c r="F1895" s="3">
        <v>6</v>
      </c>
      <c r="G1895" s="2" t="s">
        <v>562</v>
      </c>
      <c r="H1895" s="2" t="s">
        <v>592</v>
      </c>
      <c r="I1895" s="2" t="s">
        <v>18504</v>
      </c>
      <c r="J1895" s="2" t="s">
        <v>2868</v>
      </c>
    </row>
    <row r="1896" spans="1:10" ht="15" customHeight="1">
      <c r="A1896" s="2" t="s">
        <v>70</v>
      </c>
      <c r="B1896" s="2" t="s">
        <v>71</v>
      </c>
      <c r="C1896" s="2" t="s">
        <v>203</v>
      </c>
      <c r="D1896" s="2" t="s">
        <v>204</v>
      </c>
      <c r="E1896" s="3">
        <v>4</v>
      </c>
      <c r="F1896" s="3">
        <v>14</v>
      </c>
      <c r="G1896" s="2" t="s">
        <v>562</v>
      </c>
      <c r="H1896" s="2" t="s">
        <v>741</v>
      </c>
      <c r="I1896" s="2" t="s">
        <v>18504</v>
      </c>
      <c r="J1896" s="2" t="s">
        <v>2887</v>
      </c>
    </row>
    <row r="1897" spans="1:10" ht="15" customHeight="1">
      <c r="A1897" s="2" t="s">
        <v>70</v>
      </c>
      <c r="B1897" s="2" t="s">
        <v>71</v>
      </c>
      <c r="C1897" s="2" t="s">
        <v>214</v>
      </c>
      <c r="D1897" s="2" t="s">
        <v>215</v>
      </c>
      <c r="E1897" s="3">
        <v>4</v>
      </c>
      <c r="F1897" s="3">
        <v>15</v>
      </c>
      <c r="G1897" s="2" t="s">
        <v>562</v>
      </c>
      <c r="H1897" s="2" t="s">
        <v>751</v>
      </c>
      <c r="I1897" s="2" t="s">
        <v>18504</v>
      </c>
      <c r="J1897" s="2" t="s">
        <v>2887</v>
      </c>
    </row>
    <row r="1898" spans="1:10" ht="15" customHeight="1">
      <c r="A1898" s="2" t="s">
        <v>70</v>
      </c>
      <c r="B1898" s="2" t="s">
        <v>71</v>
      </c>
      <c r="C1898" s="2" t="s">
        <v>228</v>
      </c>
      <c r="D1898" s="2" t="s">
        <v>229</v>
      </c>
      <c r="E1898" s="3">
        <v>4</v>
      </c>
      <c r="F1898" s="3">
        <v>16</v>
      </c>
      <c r="G1898" s="2" t="s">
        <v>562</v>
      </c>
      <c r="H1898" s="2" t="s">
        <v>759</v>
      </c>
      <c r="I1898" s="2" t="s">
        <v>18504</v>
      </c>
      <c r="J1898" s="2" t="s">
        <v>2887</v>
      </c>
    </row>
    <row r="1899" spans="1:10" ht="15" customHeight="1">
      <c r="A1899" s="2" t="s">
        <v>70</v>
      </c>
      <c r="B1899" s="2" t="s">
        <v>71</v>
      </c>
      <c r="C1899" s="2" t="s">
        <v>294</v>
      </c>
      <c r="D1899" s="2" t="s">
        <v>295</v>
      </c>
      <c r="E1899" s="3">
        <v>4</v>
      </c>
      <c r="F1899" s="3">
        <v>21</v>
      </c>
      <c r="G1899" s="2" t="s">
        <v>562</v>
      </c>
      <c r="H1899" s="2" t="s">
        <v>831</v>
      </c>
      <c r="I1899" s="2" t="s">
        <v>18504</v>
      </c>
      <c r="J1899" s="2" t="s">
        <v>2792</v>
      </c>
    </row>
    <row r="1900" spans="1:10" ht="15" customHeight="1">
      <c r="A1900" s="2" t="s">
        <v>70</v>
      </c>
      <c r="B1900" s="2" t="s">
        <v>71</v>
      </c>
      <c r="C1900" s="2" t="s">
        <v>303</v>
      </c>
      <c r="D1900" s="2" t="s">
        <v>304</v>
      </c>
      <c r="E1900" s="3">
        <v>4</v>
      </c>
      <c r="F1900" s="3">
        <v>22</v>
      </c>
      <c r="G1900" s="2" t="s">
        <v>562</v>
      </c>
      <c r="H1900" s="2" t="s">
        <v>835</v>
      </c>
      <c r="I1900" s="2" t="s">
        <v>18504</v>
      </c>
      <c r="J1900" s="2" t="s">
        <v>2792</v>
      </c>
    </row>
    <row r="1901" spans="1:10" ht="15" customHeight="1">
      <c r="A1901" s="2" t="s">
        <v>70</v>
      </c>
      <c r="B1901" s="2" t="s">
        <v>71</v>
      </c>
      <c r="C1901" s="2" t="s">
        <v>316</v>
      </c>
      <c r="D1901" s="2" t="s">
        <v>317</v>
      </c>
      <c r="E1901" s="3">
        <v>4</v>
      </c>
      <c r="F1901" s="3">
        <v>23</v>
      </c>
      <c r="G1901" s="2" t="s">
        <v>562</v>
      </c>
      <c r="H1901" s="2" t="s">
        <v>839</v>
      </c>
      <c r="I1901" s="2" t="s">
        <v>18504</v>
      </c>
      <c r="J1901" s="2" t="s">
        <v>2792</v>
      </c>
    </row>
    <row r="1902" spans="1:10" ht="15" customHeight="1">
      <c r="A1902" s="2" t="s">
        <v>70</v>
      </c>
      <c r="B1902" s="2" t="s">
        <v>71</v>
      </c>
      <c r="C1902" s="2" t="s">
        <v>342</v>
      </c>
      <c r="D1902" s="2" t="s">
        <v>343</v>
      </c>
      <c r="E1902" s="3">
        <v>4</v>
      </c>
      <c r="F1902" s="3">
        <v>25</v>
      </c>
      <c r="G1902" s="2" t="s">
        <v>562</v>
      </c>
      <c r="H1902" s="2" t="s">
        <v>859</v>
      </c>
      <c r="I1902" s="2" t="s">
        <v>18504</v>
      </c>
      <c r="J1902" s="2" t="s">
        <v>2792</v>
      </c>
    </row>
    <row r="1903" spans="1:10" ht="15" customHeight="1">
      <c r="A1903" s="2" t="s">
        <v>70</v>
      </c>
      <c r="B1903" s="2" t="s">
        <v>71</v>
      </c>
      <c r="C1903" s="2" t="s">
        <v>419</v>
      </c>
      <c r="D1903" s="2" t="s">
        <v>420</v>
      </c>
      <c r="E1903" s="3">
        <v>4</v>
      </c>
      <c r="F1903" s="3">
        <v>32</v>
      </c>
      <c r="G1903" s="2" t="s">
        <v>562</v>
      </c>
      <c r="H1903" s="2" t="s">
        <v>915</v>
      </c>
      <c r="I1903" s="2" t="s">
        <v>18504</v>
      </c>
      <c r="J1903" s="2" t="s">
        <v>2792</v>
      </c>
    </row>
    <row r="1904" spans="1:10" ht="15" customHeight="1">
      <c r="A1904" s="2" t="s">
        <v>70</v>
      </c>
      <c r="B1904" s="2" t="s">
        <v>71</v>
      </c>
      <c r="C1904" s="2" t="s">
        <v>441</v>
      </c>
      <c r="D1904" s="2" t="s">
        <v>442</v>
      </c>
      <c r="E1904" s="3">
        <v>4</v>
      </c>
      <c r="F1904" s="3">
        <v>34</v>
      </c>
      <c r="G1904" s="2" t="s">
        <v>562</v>
      </c>
      <c r="H1904" s="2" t="s">
        <v>949</v>
      </c>
      <c r="I1904" s="2" t="s">
        <v>18504</v>
      </c>
      <c r="J1904" s="2" t="s">
        <v>2792</v>
      </c>
    </row>
    <row r="1905" spans="1:10" ht="15" customHeight="1">
      <c r="A1905" s="2" t="s">
        <v>70</v>
      </c>
      <c r="B1905" s="2" t="s">
        <v>71</v>
      </c>
      <c r="C1905" s="2" t="s">
        <v>281</v>
      </c>
      <c r="D1905" s="2" t="s">
        <v>282</v>
      </c>
      <c r="E1905" s="3">
        <v>4</v>
      </c>
      <c r="F1905" s="3">
        <v>20</v>
      </c>
      <c r="G1905" s="2" t="s">
        <v>562</v>
      </c>
      <c r="H1905" s="2" t="s">
        <v>826</v>
      </c>
      <c r="I1905" s="2" t="s">
        <v>18504</v>
      </c>
      <c r="J1905" s="2" t="s">
        <v>2792</v>
      </c>
    </row>
    <row r="1906" spans="1:10" ht="15" customHeight="1">
      <c r="A1906" s="2" t="s">
        <v>70</v>
      </c>
      <c r="B1906" s="2" t="s">
        <v>71</v>
      </c>
      <c r="C1906" s="2" t="s">
        <v>24</v>
      </c>
      <c r="D1906" s="2" t="s">
        <v>25</v>
      </c>
      <c r="E1906" s="3">
        <v>4</v>
      </c>
      <c r="F1906" s="3">
        <v>1</v>
      </c>
      <c r="G1906" s="2" t="s">
        <v>562</v>
      </c>
      <c r="H1906" s="2" t="s">
        <v>504</v>
      </c>
      <c r="I1906" s="2" t="s">
        <v>18504</v>
      </c>
      <c r="J1906" s="2" t="s">
        <v>2802</v>
      </c>
    </row>
    <row r="1907" spans="1:10" ht="15" customHeight="1">
      <c r="A1907" s="2" t="s">
        <v>70</v>
      </c>
      <c r="B1907" s="2" t="s">
        <v>71</v>
      </c>
      <c r="C1907" s="2" t="s">
        <v>112</v>
      </c>
      <c r="D1907" s="2" t="s">
        <v>113</v>
      </c>
      <c r="E1907" s="3">
        <v>4</v>
      </c>
      <c r="F1907" s="3">
        <v>7</v>
      </c>
      <c r="G1907" s="2" t="s">
        <v>562</v>
      </c>
      <c r="H1907" s="2" t="s">
        <v>604</v>
      </c>
      <c r="I1907" s="2" t="s">
        <v>18504</v>
      </c>
      <c r="J1907" s="2" t="s">
        <v>2802</v>
      </c>
    </row>
    <row r="1908" spans="1:10" ht="15" customHeight="1">
      <c r="A1908" s="2" t="s">
        <v>70</v>
      </c>
      <c r="B1908" s="2" t="s">
        <v>71</v>
      </c>
      <c r="C1908" s="2" t="s">
        <v>370</v>
      </c>
      <c r="D1908" s="2" t="s">
        <v>371</v>
      </c>
      <c r="E1908" s="3">
        <v>4</v>
      </c>
      <c r="F1908" s="3">
        <v>28</v>
      </c>
      <c r="G1908" s="2" t="s">
        <v>562</v>
      </c>
      <c r="H1908" s="2" t="s">
        <v>884</v>
      </c>
      <c r="I1908" s="2" t="s">
        <v>18504</v>
      </c>
      <c r="J1908" s="2" t="s">
        <v>2802</v>
      </c>
    </row>
    <row r="1909" spans="1:10" ht="15" customHeight="1">
      <c r="A1909" s="2" t="s">
        <v>70</v>
      </c>
      <c r="B1909" s="2" t="s">
        <v>71</v>
      </c>
      <c r="C1909" s="2" t="s">
        <v>419</v>
      </c>
      <c r="D1909" s="2" t="s">
        <v>420</v>
      </c>
      <c r="E1909" s="3">
        <v>4</v>
      </c>
      <c r="F1909" s="3">
        <v>32</v>
      </c>
      <c r="G1909" s="2" t="s">
        <v>562</v>
      </c>
      <c r="H1909" s="2" t="s">
        <v>915</v>
      </c>
      <c r="I1909" s="2" t="s">
        <v>18504</v>
      </c>
      <c r="J1909" s="2" t="s">
        <v>2802</v>
      </c>
    </row>
    <row r="1910" spans="1:10" ht="15" customHeight="1">
      <c r="A1910" s="2" t="s">
        <v>70</v>
      </c>
      <c r="B1910" s="2" t="s">
        <v>71</v>
      </c>
      <c r="C1910" s="2" t="s">
        <v>24</v>
      </c>
      <c r="D1910" s="2" t="s">
        <v>25</v>
      </c>
      <c r="E1910" s="3">
        <v>4</v>
      </c>
      <c r="F1910" s="3">
        <v>1</v>
      </c>
      <c r="G1910" s="2" t="s">
        <v>562</v>
      </c>
      <c r="H1910" s="2" t="s">
        <v>504</v>
      </c>
      <c r="I1910" s="2" t="s">
        <v>18504</v>
      </c>
      <c r="J1910" s="2" t="s">
        <v>2815</v>
      </c>
    </row>
    <row r="1911" spans="1:10" ht="15" customHeight="1">
      <c r="A1911" s="2" t="s">
        <v>70</v>
      </c>
      <c r="B1911" s="2" t="s">
        <v>71</v>
      </c>
      <c r="C1911" s="2" t="s">
        <v>56</v>
      </c>
      <c r="D1911" s="2" t="s">
        <v>57</v>
      </c>
      <c r="E1911" s="3">
        <v>4</v>
      </c>
      <c r="F1911" s="3">
        <v>3</v>
      </c>
      <c r="G1911" s="2" t="s">
        <v>562</v>
      </c>
      <c r="H1911" s="2" t="s">
        <v>556</v>
      </c>
      <c r="I1911" s="2" t="s">
        <v>18504</v>
      </c>
      <c r="J1911" s="2" t="s">
        <v>2815</v>
      </c>
    </row>
    <row r="1912" spans="1:10" ht="15" customHeight="1">
      <c r="A1912" s="2" t="s">
        <v>70</v>
      </c>
      <c r="B1912" s="2" t="s">
        <v>71</v>
      </c>
      <c r="C1912" s="2" t="s">
        <v>98</v>
      </c>
      <c r="D1912" s="2" t="s">
        <v>99</v>
      </c>
      <c r="E1912" s="3">
        <v>4</v>
      </c>
      <c r="F1912" s="3">
        <v>6</v>
      </c>
      <c r="G1912" s="2" t="s">
        <v>562</v>
      </c>
      <c r="H1912" s="2" t="s">
        <v>592</v>
      </c>
      <c r="I1912" s="2" t="s">
        <v>18504</v>
      </c>
      <c r="J1912" s="2" t="s">
        <v>2815</v>
      </c>
    </row>
    <row r="1913" spans="1:10" ht="15" customHeight="1">
      <c r="A1913" s="2" t="s">
        <v>70</v>
      </c>
      <c r="B1913" s="2" t="s">
        <v>71</v>
      </c>
      <c r="C1913" s="2" t="s">
        <v>56</v>
      </c>
      <c r="D1913" s="2" t="s">
        <v>57</v>
      </c>
      <c r="E1913" s="3">
        <v>4</v>
      </c>
      <c r="F1913" s="3">
        <v>3</v>
      </c>
      <c r="G1913" s="2" t="s">
        <v>562</v>
      </c>
      <c r="H1913" s="2" t="s">
        <v>556</v>
      </c>
      <c r="I1913" s="2" t="s">
        <v>18504</v>
      </c>
      <c r="J1913" s="2" t="s">
        <v>2802</v>
      </c>
    </row>
    <row r="1914" spans="1:10" ht="15" customHeight="1">
      <c r="A1914" s="2" t="s">
        <v>70</v>
      </c>
      <c r="B1914" s="2" t="s">
        <v>71</v>
      </c>
      <c r="C1914" s="2" t="s">
        <v>370</v>
      </c>
      <c r="D1914" s="2" t="s">
        <v>371</v>
      </c>
      <c r="E1914" s="3">
        <v>4</v>
      </c>
      <c r="F1914" s="3">
        <v>28</v>
      </c>
      <c r="G1914" s="2" t="s">
        <v>562</v>
      </c>
      <c r="H1914" s="2" t="s">
        <v>884</v>
      </c>
      <c r="I1914" s="2" t="s">
        <v>18504</v>
      </c>
      <c r="J1914" s="2" t="s">
        <v>2860</v>
      </c>
    </row>
    <row r="1915" spans="1:10" ht="15" customHeight="1">
      <c r="A1915" s="2" t="s">
        <v>70</v>
      </c>
      <c r="B1915" s="2" t="s">
        <v>71</v>
      </c>
      <c r="C1915" s="2" t="s">
        <v>268</v>
      </c>
      <c r="D1915" s="2" t="s">
        <v>269</v>
      </c>
      <c r="E1915" s="3">
        <v>4</v>
      </c>
      <c r="F1915" s="3">
        <v>19</v>
      </c>
      <c r="G1915" s="2" t="s">
        <v>562</v>
      </c>
      <c r="H1915" s="2" t="s">
        <v>819</v>
      </c>
      <c r="I1915" s="2" t="s">
        <v>18504</v>
      </c>
      <c r="J1915" s="2" t="s">
        <v>2792</v>
      </c>
    </row>
    <row r="1916" spans="1:10" ht="15" customHeight="1">
      <c r="A1916" s="2" t="s">
        <v>70</v>
      </c>
      <c r="B1916" s="2" t="s">
        <v>71</v>
      </c>
      <c r="C1916" s="2" t="s">
        <v>203</v>
      </c>
      <c r="D1916" s="2" t="s">
        <v>204</v>
      </c>
      <c r="E1916" s="3">
        <v>4</v>
      </c>
      <c r="F1916" s="3">
        <v>14</v>
      </c>
      <c r="G1916" s="2" t="s">
        <v>562</v>
      </c>
      <c r="H1916" s="2" t="s">
        <v>741</v>
      </c>
      <c r="I1916" s="2" t="s">
        <v>18504</v>
      </c>
      <c r="J1916" s="2" t="s">
        <v>2792</v>
      </c>
    </row>
    <row r="1917" spans="1:10" ht="15" customHeight="1">
      <c r="A1917" s="2" t="s">
        <v>70</v>
      </c>
      <c r="B1917" s="2" t="s">
        <v>71</v>
      </c>
      <c r="C1917" s="2" t="s">
        <v>268</v>
      </c>
      <c r="D1917" s="2" t="s">
        <v>269</v>
      </c>
      <c r="E1917" s="3">
        <v>4</v>
      </c>
      <c r="F1917" s="3">
        <v>19</v>
      </c>
      <c r="G1917" s="2" t="s">
        <v>562</v>
      </c>
      <c r="H1917" s="2" t="s">
        <v>819</v>
      </c>
      <c r="I1917" s="2" t="s">
        <v>18504</v>
      </c>
      <c r="J1917" s="2" t="s">
        <v>2887</v>
      </c>
    </row>
    <row r="1918" spans="1:10" ht="15" customHeight="1">
      <c r="A1918" s="2" t="s">
        <v>70</v>
      </c>
      <c r="B1918" s="2" t="s">
        <v>71</v>
      </c>
      <c r="C1918" s="2" t="s">
        <v>294</v>
      </c>
      <c r="D1918" s="2" t="s">
        <v>295</v>
      </c>
      <c r="E1918" s="3">
        <v>4</v>
      </c>
      <c r="F1918" s="3">
        <v>21</v>
      </c>
      <c r="G1918" s="2" t="s">
        <v>562</v>
      </c>
      <c r="H1918" s="2" t="s">
        <v>831</v>
      </c>
      <c r="I1918" s="2" t="s">
        <v>18504</v>
      </c>
      <c r="J1918" s="2" t="s">
        <v>2887</v>
      </c>
    </row>
    <row r="1919" spans="1:10" ht="15" customHeight="1">
      <c r="A1919" s="2" t="s">
        <v>70</v>
      </c>
      <c r="B1919" s="2" t="s">
        <v>71</v>
      </c>
      <c r="C1919" s="2" t="s">
        <v>303</v>
      </c>
      <c r="D1919" s="2" t="s">
        <v>304</v>
      </c>
      <c r="E1919" s="3">
        <v>4</v>
      </c>
      <c r="F1919" s="3">
        <v>22</v>
      </c>
      <c r="G1919" s="2" t="s">
        <v>562</v>
      </c>
      <c r="H1919" s="2" t="s">
        <v>835</v>
      </c>
      <c r="I1919" s="2" t="s">
        <v>18504</v>
      </c>
      <c r="J1919" s="2" t="s">
        <v>2887</v>
      </c>
    </row>
    <row r="1920" spans="1:10" ht="15" customHeight="1">
      <c r="A1920" s="2" t="s">
        <v>70</v>
      </c>
      <c r="B1920" s="2" t="s">
        <v>71</v>
      </c>
      <c r="C1920" s="2" t="s">
        <v>441</v>
      </c>
      <c r="D1920" s="2" t="s">
        <v>442</v>
      </c>
      <c r="E1920" s="3">
        <v>4</v>
      </c>
      <c r="F1920" s="3">
        <v>34</v>
      </c>
      <c r="G1920" s="2" t="s">
        <v>562</v>
      </c>
      <c r="H1920" s="2" t="s">
        <v>949</v>
      </c>
      <c r="I1920" s="2" t="s">
        <v>18504</v>
      </c>
      <c r="J1920" s="2" t="s">
        <v>2887</v>
      </c>
    </row>
    <row r="1921" spans="1:10" ht="15" customHeight="1">
      <c r="A1921" s="2" t="s">
        <v>70</v>
      </c>
      <c r="B1921" s="2" t="s">
        <v>71</v>
      </c>
      <c r="C1921" s="2" t="s">
        <v>24</v>
      </c>
      <c r="D1921" s="2" t="s">
        <v>25</v>
      </c>
      <c r="E1921" s="3">
        <v>4</v>
      </c>
      <c r="F1921" s="3">
        <v>1</v>
      </c>
      <c r="G1921" s="2" t="s">
        <v>562</v>
      </c>
      <c r="H1921" s="2" t="s">
        <v>504</v>
      </c>
      <c r="I1921" s="2" t="s">
        <v>18504</v>
      </c>
      <c r="J1921" s="2" t="s">
        <v>2792</v>
      </c>
    </row>
    <row r="1922" spans="1:10" ht="15" customHeight="1">
      <c r="A1922" s="2" t="s">
        <v>70</v>
      </c>
      <c r="B1922" s="2" t="s">
        <v>71</v>
      </c>
      <c r="C1922" s="2" t="s">
        <v>41</v>
      </c>
      <c r="D1922" s="2" t="s">
        <v>42</v>
      </c>
      <c r="E1922" s="3">
        <v>4</v>
      </c>
      <c r="F1922" s="3">
        <v>2</v>
      </c>
      <c r="G1922" s="2" t="s">
        <v>562</v>
      </c>
      <c r="H1922" s="2" t="s">
        <v>540</v>
      </c>
      <c r="I1922" s="2" t="s">
        <v>18504</v>
      </c>
      <c r="J1922" s="2" t="s">
        <v>2792</v>
      </c>
    </row>
    <row r="1923" spans="1:10" ht="15" customHeight="1">
      <c r="A1923" s="2" t="s">
        <v>70</v>
      </c>
      <c r="B1923" s="2" t="s">
        <v>71</v>
      </c>
      <c r="C1923" s="2" t="s">
        <v>214</v>
      </c>
      <c r="D1923" s="2" t="s">
        <v>215</v>
      </c>
      <c r="E1923" s="3">
        <v>4</v>
      </c>
      <c r="F1923" s="3">
        <v>15</v>
      </c>
      <c r="G1923" s="2" t="s">
        <v>562</v>
      </c>
      <c r="H1923" s="2" t="s">
        <v>751</v>
      </c>
      <c r="I1923" s="2" t="s">
        <v>18504</v>
      </c>
      <c r="J1923" s="2" t="s">
        <v>2792</v>
      </c>
    </row>
    <row r="1924" spans="1:10" ht="15" customHeight="1">
      <c r="A1924" s="2" t="s">
        <v>70</v>
      </c>
      <c r="B1924" s="2" t="s">
        <v>71</v>
      </c>
      <c r="C1924" s="2" t="s">
        <v>56</v>
      </c>
      <c r="D1924" s="2" t="s">
        <v>57</v>
      </c>
      <c r="E1924" s="3">
        <v>4</v>
      </c>
      <c r="F1924" s="3">
        <v>3</v>
      </c>
      <c r="G1924" s="2" t="s">
        <v>562</v>
      </c>
      <c r="H1924" s="2" t="s">
        <v>556</v>
      </c>
      <c r="I1924" s="2" t="s">
        <v>18504</v>
      </c>
      <c r="J1924" s="2" t="s">
        <v>2792</v>
      </c>
    </row>
    <row r="1925" spans="1:10" ht="15" customHeight="1">
      <c r="A1925" s="2" t="s">
        <v>70</v>
      </c>
      <c r="B1925" s="2" t="s">
        <v>71</v>
      </c>
      <c r="C1925" s="2" t="s">
        <v>98</v>
      </c>
      <c r="D1925" s="2" t="s">
        <v>99</v>
      </c>
      <c r="E1925" s="3">
        <v>4</v>
      </c>
      <c r="F1925" s="3">
        <v>6</v>
      </c>
      <c r="G1925" s="2" t="s">
        <v>562</v>
      </c>
      <c r="H1925" s="2" t="s">
        <v>592</v>
      </c>
      <c r="I1925" s="2" t="s">
        <v>18504</v>
      </c>
      <c r="J1925" s="2" t="s">
        <v>2792</v>
      </c>
    </row>
    <row r="1926" spans="1:10" ht="15" customHeight="1">
      <c r="A1926" s="2" t="s">
        <v>70</v>
      </c>
      <c r="B1926" s="2" t="s">
        <v>71</v>
      </c>
      <c r="C1926" s="2" t="s">
        <v>123</v>
      </c>
      <c r="D1926" s="2" t="s">
        <v>124</v>
      </c>
      <c r="E1926" s="3">
        <v>4</v>
      </c>
      <c r="F1926" s="3">
        <v>8</v>
      </c>
      <c r="G1926" s="2" t="s">
        <v>562</v>
      </c>
      <c r="H1926" s="2" t="s">
        <v>632</v>
      </c>
      <c r="I1926" s="2" t="s">
        <v>18504</v>
      </c>
      <c r="J1926" s="2" t="s">
        <v>2792</v>
      </c>
    </row>
    <row r="1927" spans="1:10" ht="15" customHeight="1">
      <c r="A1927" s="2" t="s">
        <v>70</v>
      </c>
      <c r="B1927" s="2" t="s">
        <v>71</v>
      </c>
      <c r="C1927" s="2" t="s">
        <v>136</v>
      </c>
      <c r="D1927" s="2" t="s">
        <v>137</v>
      </c>
      <c r="E1927" s="3">
        <v>4</v>
      </c>
      <c r="F1927" s="3">
        <v>9</v>
      </c>
      <c r="G1927" s="2" t="s">
        <v>562</v>
      </c>
      <c r="H1927" s="2" t="s">
        <v>659</v>
      </c>
      <c r="I1927" s="2" t="s">
        <v>18504</v>
      </c>
      <c r="J1927" s="2" t="s">
        <v>2792</v>
      </c>
    </row>
    <row r="1928" spans="1:10" ht="15" customHeight="1">
      <c r="A1928" s="2" t="s">
        <v>70</v>
      </c>
      <c r="B1928" s="2" t="s">
        <v>71</v>
      </c>
      <c r="C1928" s="2" t="s">
        <v>165</v>
      </c>
      <c r="D1928" s="2" t="s">
        <v>166</v>
      </c>
      <c r="E1928" s="3">
        <v>4</v>
      </c>
      <c r="F1928" s="3">
        <v>11</v>
      </c>
      <c r="G1928" s="2" t="s">
        <v>562</v>
      </c>
      <c r="H1928" s="2" t="s">
        <v>693</v>
      </c>
      <c r="I1928" s="2" t="s">
        <v>18504</v>
      </c>
      <c r="J1928" s="2" t="s">
        <v>2792</v>
      </c>
    </row>
    <row r="1929" spans="1:10" ht="15" customHeight="1">
      <c r="A1929" s="2" t="s">
        <v>70</v>
      </c>
      <c r="B1929" s="2" t="s">
        <v>71</v>
      </c>
      <c r="C1929" s="2" t="s">
        <v>176</v>
      </c>
      <c r="D1929" s="2" t="s">
        <v>177</v>
      </c>
      <c r="E1929" s="3">
        <v>4</v>
      </c>
      <c r="F1929" s="3">
        <v>12</v>
      </c>
      <c r="G1929" s="2" t="s">
        <v>562</v>
      </c>
      <c r="H1929" s="2" t="s">
        <v>706</v>
      </c>
      <c r="I1929" s="2" t="s">
        <v>18504</v>
      </c>
      <c r="J1929" s="2" t="s">
        <v>2792</v>
      </c>
    </row>
    <row r="1930" spans="1:10" ht="15" customHeight="1">
      <c r="A1930" s="2" t="s">
        <v>70</v>
      </c>
      <c r="B1930" s="2" t="s">
        <v>71</v>
      </c>
      <c r="C1930" s="2" t="s">
        <v>192</v>
      </c>
      <c r="D1930" s="2" t="s">
        <v>193</v>
      </c>
      <c r="E1930" s="3">
        <v>4</v>
      </c>
      <c r="F1930" s="3">
        <v>13</v>
      </c>
      <c r="G1930" s="2" t="s">
        <v>562</v>
      </c>
      <c r="H1930" s="2" t="s">
        <v>731</v>
      </c>
      <c r="I1930" s="2" t="s">
        <v>18504</v>
      </c>
      <c r="J1930" s="2" t="s">
        <v>2792</v>
      </c>
    </row>
    <row r="1931" spans="1:10" ht="15" customHeight="1">
      <c r="A1931" s="2" t="s">
        <v>70</v>
      </c>
      <c r="B1931" s="2" t="s">
        <v>71</v>
      </c>
      <c r="C1931" s="2" t="s">
        <v>84</v>
      </c>
      <c r="D1931" s="2" t="s">
        <v>85</v>
      </c>
      <c r="E1931" s="3">
        <v>4</v>
      </c>
      <c r="F1931" s="3">
        <v>5</v>
      </c>
      <c r="G1931" s="2" t="s">
        <v>562</v>
      </c>
      <c r="H1931" s="2" t="s">
        <v>580</v>
      </c>
      <c r="I1931" s="2" t="s">
        <v>18504</v>
      </c>
      <c r="J1931" s="2" t="s">
        <v>2792</v>
      </c>
    </row>
    <row r="1932" spans="1:10" ht="15" customHeight="1">
      <c r="A1932" s="2" t="s">
        <v>70</v>
      </c>
      <c r="B1932" s="2" t="s">
        <v>71</v>
      </c>
      <c r="C1932" s="2" t="s">
        <v>303</v>
      </c>
      <c r="D1932" s="2" t="s">
        <v>304</v>
      </c>
      <c r="E1932" s="3">
        <v>4</v>
      </c>
      <c r="F1932" s="3">
        <v>22</v>
      </c>
      <c r="G1932" s="2" t="s">
        <v>562</v>
      </c>
      <c r="H1932" s="2" t="s">
        <v>835</v>
      </c>
      <c r="I1932" s="2" t="s">
        <v>18504</v>
      </c>
      <c r="J1932" s="2" t="s">
        <v>2860</v>
      </c>
    </row>
    <row r="1933" spans="1:10" ht="15" customHeight="1">
      <c r="A1933" s="2" t="s">
        <v>70</v>
      </c>
      <c r="B1933" s="2" t="s">
        <v>71</v>
      </c>
      <c r="C1933" s="2" t="s">
        <v>136</v>
      </c>
      <c r="D1933" s="2" t="s">
        <v>137</v>
      </c>
      <c r="E1933" s="3">
        <v>4</v>
      </c>
      <c r="F1933" s="3">
        <v>9</v>
      </c>
      <c r="G1933" s="2" t="s">
        <v>562</v>
      </c>
      <c r="H1933" s="2" t="s">
        <v>659</v>
      </c>
      <c r="I1933" s="2" t="s">
        <v>18504</v>
      </c>
      <c r="J1933" s="2" t="s">
        <v>2860</v>
      </c>
    </row>
    <row r="1934" spans="1:10" ht="15" customHeight="1">
      <c r="A1934" s="2" t="s">
        <v>70</v>
      </c>
      <c r="B1934" s="2" t="s">
        <v>71</v>
      </c>
      <c r="C1934" s="2" t="s">
        <v>112</v>
      </c>
      <c r="D1934" s="2" t="s">
        <v>113</v>
      </c>
      <c r="E1934" s="3">
        <v>4</v>
      </c>
      <c r="F1934" s="3">
        <v>7</v>
      </c>
      <c r="G1934" s="2" t="s">
        <v>562</v>
      </c>
      <c r="H1934" s="2" t="s">
        <v>604</v>
      </c>
      <c r="I1934" s="2" t="s">
        <v>18504</v>
      </c>
      <c r="J1934" s="2" t="s">
        <v>2860</v>
      </c>
    </row>
    <row r="1935" spans="1:10" ht="15" customHeight="1">
      <c r="A1935" s="2" t="s">
        <v>419</v>
      </c>
      <c r="B1935" s="2" t="s">
        <v>420</v>
      </c>
      <c r="C1935" s="2" t="s">
        <v>70</v>
      </c>
      <c r="D1935" s="2" t="s">
        <v>71</v>
      </c>
      <c r="E1935" s="3">
        <v>32</v>
      </c>
      <c r="F1935" s="3">
        <v>4</v>
      </c>
      <c r="G1935" s="2" t="s">
        <v>915</v>
      </c>
      <c r="H1935" s="2" t="s">
        <v>562</v>
      </c>
      <c r="I1935" s="2" t="s">
        <v>18504</v>
      </c>
      <c r="J1935" s="2" t="s">
        <v>2802</v>
      </c>
    </row>
    <row r="1936" spans="1:10" ht="15" customHeight="1">
      <c r="A1936" s="2" t="s">
        <v>419</v>
      </c>
      <c r="B1936" s="2" t="s">
        <v>420</v>
      </c>
      <c r="C1936" s="2" t="s">
        <v>56</v>
      </c>
      <c r="D1936" s="2" t="s">
        <v>57</v>
      </c>
      <c r="E1936" s="3">
        <v>32</v>
      </c>
      <c r="F1936" s="3">
        <v>3</v>
      </c>
      <c r="G1936" s="2" t="s">
        <v>915</v>
      </c>
      <c r="H1936" s="2" t="s">
        <v>556</v>
      </c>
      <c r="I1936" s="2" t="s">
        <v>18504</v>
      </c>
      <c r="J1936" s="2" t="s">
        <v>2802</v>
      </c>
    </row>
    <row r="1937" spans="1:10" ht="15" customHeight="1">
      <c r="A1937" s="2" t="s">
        <v>419</v>
      </c>
      <c r="B1937" s="2" t="s">
        <v>420</v>
      </c>
      <c r="C1937" s="2" t="s">
        <v>24</v>
      </c>
      <c r="D1937" s="2" t="s">
        <v>25</v>
      </c>
      <c r="E1937" s="3">
        <v>32</v>
      </c>
      <c r="F1937" s="3">
        <v>1</v>
      </c>
      <c r="G1937" s="2" t="s">
        <v>915</v>
      </c>
      <c r="H1937" s="2" t="s">
        <v>504</v>
      </c>
      <c r="I1937" s="2" t="s">
        <v>18504</v>
      </c>
      <c r="J1937" s="2" t="s">
        <v>2802</v>
      </c>
    </row>
    <row r="1938" spans="1:10" ht="15" customHeight="1">
      <c r="A1938" s="2" t="s">
        <v>419</v>
      </c>
      <c r="B1938" s="2" t="s">
        <v>420</v>
      </c>
      <c r="C1938" s="2" t="s">
        <v>441</v>
      </c>
      <c r="D1938" s="2" t="s">
        <v>442</v>
      </c>
      <c r="E1938" s="3">
        <v>32</v>
      </c>
      <c r="F1938" s="3">
        <v>34</v>
      </c>
      <c r="G1938" s="2" t="s">
        <v>915</v>
      </c>
      <c r="H1938" s="2" t="s">
        <v>949</v>
      </c>
      <c r="I1938" s="2" t="s">
        <v>18504</v>
      </c>
      <c r="J1938" s="2" t="s">
        <v>2792</v>
      </c>
    </row>
    <row r="1939" spans="1:10" ht="15" customHeight="1">
      <c r="A1939" s="2" t="s">
        <v>419</v>
      </c>
      <c r="B1939" s="2" t="s">
        <v>420</v>
      </c>
      <c r="C1939" s="2" t="s">
        <v>342</v>
      </c>
      <c r="D1939" s="2" t="s">
        <v>343</v>
      </c>
      <c r="E1939" s="3">
        <v>32</v>
      </c>
      <c r="F1939" s="3">
        <v>25</v>
      </c>
      <c r="G1939" s="2" t="s">
        <v>915</v>
      </c>
      <c r="H1939" s="2" t="s">
        <v>859</v>
      </c>
      <c r="I1939" s="2" t="s">
        <v>18504</v>
      </c>
      <c r="J1939" s="2" t="s">
        <v>2792</v>
      </c>
    </row>
    <row r="1940" spans="1:10" ht="15" customHeight="1">
      <c r="A1940" s="2" t="s">
        <v>419</v>
      </c>
      <c r="B1940" s="2" t="s">
        <v>420</v>
      </c>
      <c r="C1940" s="2" t="s">
        <v>316</v>
      </c>
      <c r="D1940" s="2" t="s">
        <v>317</v>
      </c>
      <c r="E1940" s="3">
        <v>32</v>
      </c>
      <c r="F1940" s="3">
        <v>23</v>
      </c>
      <c r="G1940" s="2" t="s">
        <v>915</v>
      </c>
      <c r="H1940" s="2" t="s">
        <v>839</v>
      </c>
      <c r="I1940" s="2" t="s">
        <v>18504</v>
      </c>
      <c r="J1940" s="2" t="s">
        <v>2792</v>
      </c>
    </row>
    <row r="1941" spans="1:10" ht="15" customHeight="1">
      <c r="A1941" s="2" t="s">
        <v>419</v>
      </c>
      <c r="B1941" s="2" t="s">
        <v>420</v>
      </c>
      <c r="C1941" s="2" t="s">
        <v>112</v>
      </c>
      <c r="D1941" s="2" t="s">
        <v>113</v>
      </c>
      <c r="E1941" s="3">
        <v>32</v>
      </c>
      <c r="F1941" s="3">
        <v>7</v>
      </c>
      <c r="G1941" s="2" t="s">
        <v>915</v>
      </c>
      <c r="H1941" s="2" t="s">
        <v>604</v>
      </c>
      <c r="I1941" s="2" t="s">
        <v>18504</v>
      </c>
      <c r="J1941" s="2" t="s">
        <v>2802</v>
      </c>
    </row>
    <row r="1942" spans="1:10" ht="15" customHeight="1">
      <c r="A1942" s="2" t="s">
        <v>419</v>
      </c>
      <c r="B1942" s="2" t="s">
        <v>420</v>
      </c>
      <c r="C1942" s="2" t="s">
        <v>303</v>
      </c>
      <c r="D1942" s="2" t="s">
        <v>304</v>
      </c>
      <c r="E1942" s="3">
        <v>32</v>
      </c>
      <c r="F1942" s="3">
        <v>22</v>
      </c>
      <c r="G1942" s="2" t="s">
        <v>915</v>
      </c>
      <c r="H1942" s="2" t="s">
        <v>835</v>
      </c>
      <c r="I1942" s="2" t="s">
        <v>18504</v>
      </c>
      <c r="J1942" s="2" t="s">
        <v>2792</v>
      </c>
    </row>
    <row r="1943" spans="1:10" ht="15" customHeight="1">
      <c r="A1943" s="2" t="s">
        <v>419</v>
      </c>
      <c r="B1943" s="2" t="s">
        <v>420</v>
      </c>
      <c r="C1943" s="2" t="s">
        <v>281</v>
      </c>
      <c r="D1943" s="2" t="s">
        <v>282</v>
      </c>
      <c r="E1943" s="3">
        <v>32</v>
      </c>
      <c r="F1943" s="3">
        <v>20</v>
      </c>
      <c r="G1943" s="2" t="s">
        <v>915</v>
      </c>
      <c r="H1943" s="2" t="s">
        <v>826</v>
      </c>
      <c r="I1943" s="2" t="s">
        <v>18504</v>
      </c>
      <c r="J1943" s="2" t="s">
        <v>2792</v>
      </c>
    </row>
    <row r="1944" spans="1:10" ht="15" customHeight="1">
      <c r="A1944" s="2" t="s">
        <v>419</v>
      </c>
      <c r="B1944" s="2" t="s">
        <v>420</v>
      </c>
      <c r="C1944" s="2" t="s">
        <v>268</v>
      </c>
      <c r="D1944" s="2" t="s">
        <v>269</v>
      </c>
      <c r="E1944" s="3">
        <v>32</v>
      </c>
      <c r="F1944" s="3">
        <v>19</v>
      </c>
      <c r="G1944" s="2" t="s">
        <v>915</v>
      </c>
      <c r="H1944" s="2" t="s">
        <v>819</v>
      </c>
      <c r="I1944" s="2" t="s">
        <v>18504</v>
      </c>
      <c r="J1944" s="2" t="s">
        <v>2792</v>
      </c>
    </row>
    <row r="1945" spans="1:10" ht="15" customHeight="1">
      <c r="A1945" s="2" t="s">
        <v>419</v>
      </c>
      <c r="B1945" s="2" t="s">
        <v>420</v>
      </c>
      <c r="C1945" s="2" t="s">
        <v>214</v>
      </c>
      <c r="D1945" s="2" t="s">
        <v>215</v>
      </c>
      <c r="E1945" s="3">
        <v>32</v>
      </c>
      <c r="F1945" s="3">
        <v>15</v>
      </c>
      <c r="G1945" s="2" t="s">
        <v>915</v>
      </c>
      <c r="H1945" s="2" t="s">
        <v>751</v>
      </c>
      <c r="I1945" s="2" t="s">
        <v>18504</v>
      </c>
      <c r="J1945" s="2" t="s">
        <v>2792</v>
      </c>
    </row>
    <row r="1946" spans="1:10" ht="15" customHeight="1">
      <c r="A1946" s="2" t="s">
        <v>419</v>
      </c>
      <c r="B1946" s="2" t="s">
        <v>420</v>
      </c>
      <c r="C1946" s="2" t="s">
        <v>203</v>
      </c>
      <c r="D1946" s="2" t="s">
        <v>204</v>
      </c>
      <c r="E1946" s="3">
        <v>32</v>
      </c>
      <c r="F1946" s="3">
        <v>14</v>
      </c>
      <c r="G1946" s="2" t="s">
        <v>915</v>
      </c>
      <c r="H1946" s="2" t="s">
        <v>741</v>
      </c>
      <c r="I1946" s="2" t="s">
        <v>18504</v>
      </c>
      <c r="J1946" s="2" t="s">
        <v>2792</v>
      </c>
    </row>
    <row r="1947" spans="1:10" ht="15" customHeight="1">
      <c r="A1947" s="2" t="s">
        <v>419</v>
      </c>
      <c r="B1947" s="2" t="s">
        <v>420</v>
      </c>
      <c r="C1947" s="2" t="s">
        <v>192</v>
      </c>
      <c r="D1947" s="2" t="s">
        <v>193</v>
      </c>
      <c r="E1947" s="3">
        <v>32</v>
      </c>
      <c r="F1947" s="3">
        <v>13</v>
      </c>
      <c r="G1947" s="2" t="s">
        <v>915</v>
      </c>
      <c r="H1947" s="2" t="s">
        <v>731</v>
      </c>
      <c r="I1947" s="2" t="s">
        <v>18504</v>
      </c>
      <c r="J1947" s="2" t="s">
        <v>2792</v>
      </c>
    </row>
    <row r="1948" spans="1:10" ht="15" customHeight="1">
      <c r="A1948" s="2" t="s">
        <v>419</v>
      </c>
      <c r="B1948" s="2" t="s">
        <v>420</v>
      </c>
      <c r="C1948" s="2" t="s">
        <v>176</v>
      </c>
      <c r="D1948" s="2" t="s">
        <v>177</v>
      </c>
      <c r="E1948" s="3">
        <v>32</v>
      </c>
      <c r="F1948" s="3">
        <v>12</v>
      </c>
      <c r="G1948" s="2" t="s">
        <v>915</v>
      </c>
      <c r="H1948" s="2" t="s">
        <v>706</v>
      </c>
      <c r="I1948" s="2" t="s">
        <v>18504</v>
      </c>
      <c r="J1948" s="2" t="s">
        <v>2792</v>
      </c>
    </row>
    <row r="1949" spans="1:10" ht="15" customHeight="1">
      <c r="A1949" s="2" t="s">
        <v>419</v>
      </c>
      <c r="B1949" s="2" t="s">
        <v>420</v>
      </c>
      <c r="C1949" s="2" t="s">
        <v>294</v>
      </c>
      <c r="D1949" s="2" t="s">
        <v>295</v>
      </c>
      <c r="E1949" s="3">
        <v>32</v>
      </c>
      <c r="F1949" s="3">
        <v>21</v>
      </c>
      <c r="G1949" s="2" t="s">
        <v>915</v>
      </c>
      <c r="H1949" s="2" t="s">
        <v>831</v>
      </c>
      <c r="I1949" s="2" t="s">
        <v>18504</v>
      </c>
      <c r="J1949" s="2" t="s">
        <v>2792</v>
      </c>
    </row>
    <row r="1950" spans="1:10" ht="15" customHeight="1">
      <c r="A1950" s="2" t="s">
        <v>419</v>
      </c>
      <c r="B1950" s="2" t="s">
        <v>420</v>
      </c>
      <c r="C1950" s="2" t="s">
        <v>165</v>
      </c>
      <c r="D1950" s="2" t="s">
        <v>166</v>
      </c>
      <c r="E1950" s="3">
        <v>32</v>
      </c>
      <c r="F1950" s="3">
        <v>11</v>
      </c>
      <c r="G1950" s="2" t="s">
        <v>915</v>
      </c>
      <c r="H1950" s="2" t="s">
        <v>693</v>
      </c>
      <c r="I1950" s="2" t="s">
        <v>18504</v>
      </c>
      <c r="J1950" s="2" t="s">
        <v>2792</v>
      </c>
    </row>
    <row r="1951" spans="1:10" ht="15" customHeight="1">
      <c r="A1951" s="2" t="s">
        <v>419</v>
      </c>
      <c r="B1951" s="2" t="s">
        <v>420</v>
      </c>
      <c r="C1951" s="2" t="s">
        <v>370</v>
      </c>
      <c r="D1951" s="2" t="s">
        <v>371</v>
      </c>
      <c r="E1951" s="3">
        <v>32</v>
      </c>
      <c r="F1951" s="3">
        <v>28</v>
      </c>
      <c r="G1951" s="2" t="s">
        <v>915</v>
      </c>
      <c r="H1951" s="2" t="s">
        <v>884</v>
      </c>
      <c r="I1951" s="2" t="s">
        <v>18504</v>
      </c>
      <c r="J1951" s="2" t="s">
        <v>2802</v>
      </c>
    </row>
    <row r="1952" spans="1:10" ht="15" customHeight="1">
      <c r="A1952" s="2" t="s">
        <v>419</v>
      </c>
      <c r="B1952" s="2" t="s">
        <v>420</v>
      </c>
      <c r="C1952" s="2" t="s">
        <v>268</v>
      </c>
      <c r="D1952" s="2" t="s">
        <v>269</v>
      </c>
      <c r="E1952" s="3">
        <v>32</v>
      </c>
      <c r="F1952" s="3">
        <v>19</v>
      </c>
      <c r="G1952" s="2" t="s">
        <v>915</v>
      </c>
      <c r="H1952" s="2" t="s">
        <v>819</v>
      </c>
      <c r="I1952" s="2" t="s">
        <v>18504</v>
      </c>
      <c r="J1952" s="2" t="s">
        <v>3250</v>
      </c>
    </row>
    <row r="1953" spans="1:10" ht="15" customHeight="1">
      <c r="A1953" s="2" t="s">
        <v>351</v>
      </c>
      <c r="B1953" s="2" t="s">
        <v>352</v>
      </c>
      <c r="C1953" s="2" t="s">
        <v>136</v>
      </c>
      <c r="D1953" s="2" t="s">
        <v>137</v>
      </c>
      <c r="E1953" s="3">
        <v>26</v>
      </c>
      <c r="F1953" s="3">
        <v>9</v>
      </c>
      <c r="G1953" s="2" t="s">
        <v>861</v>
      </c>
      <c r="H1953" s="2" t="s">
        <v>659</v>
      </c>
      <c r="I1953" s="2" t="s">
        <v>18504</v>
      </c>
      <c r="J1953" s="2" t="s">
        <v>2843</v>
      </c>
    </row>
    <row r="1954" spans="1:10" ht="15" customHeight="1">
      <c r="A1954" s="2" t="s">
        <v>351</v>
      </c>
      <c r="B1954" s="2" t="s">
        <v>352</v>
      </c>
      <c r="C1954" s="2" t="s">
        <v>123</v>
      </c>
      <c r="D1954" s="2" t="s">
        <v>124</v>
      </c>
      <c r="E1954" s="3">
        <v>26</v>
      </c>
      <c r="F1954" s="3">
        <v>8</v>
      </c>
      <c r="G1954" s="2" t="s">
        <v>861</v>
      </c>
      <c r="H1954" s="2" t="s">
        <v>632</v>
      </c>
      <c r="I1954" s="2" t="s">
        <v>18504</v>
      </c>
      <c r="J1954" s="2" t="s">
        <v>2843</v>
      </c>
    </row>
    <row r="1955" spans="1:10" ht="15" customHeight="1">
      <c r="A1955" s="2" t="s">
        <v>351</v>
      </c>
      <c r="B1955" s="2" t="s">
        <v>352</v>
      </c>
      <c r="C1955" s="2" t="s">
        <v>112</v>
      </c>
      <c r="D1955" s="2" t="s">
        <v>113</v>
      </c>
      <c r="E1955" s="3">
        <v>26</v>
      </c>
      <c r="F1955" s="3">
        <v>7</v>
      </c>
      <c r="G1955" s="2" t="s">
        <v>861</v>
      </c>
      <c r="H1955" s="2" t="s">
        <v>604</v>
      </c>
      <c r="I1955" s="2" t="s">
        <v>18504</v>
      </c>
      <c r="J1955" s="2" t="s">
        <v>2843</v>
      </c>
    </row>
    <row r="1956" spans="1:10" ht="15" customHeight="1">
      <c r="A1956" s="2" t="s">
        <v>351</v>
      </c>
      <c r="B1956" s="2" t="s">
        <v>352</v>
      </c>
      <c r="C1956" s="2" t="s">
        <v>41</v>
      </c>
      <c r="D1956" s="2" t="s">
        <v>42</v>
      </c>
      <c r="E1956" s="3">
        <v>26</v>
      </c>
      <c r="F1956" s="3">
        <v>2</v>
      </c>
      <c r="G1956" s="2" t="s">
        <v>861</v>
      </c>
      <c r="H1956" s="2" t="s">
        <v>540</v>
      </c>
      <c r="I1956" s="2" t="s">
        <v>18504</v>
      </c>
      <c r="J1956" s="2" t="s">
        <v>2843</v>
      </c>
    </row>
    <row r="1957" spans="1:10" ht="15" customHeight="1">
      <c r="A1957" s="2" t="s">
        <v>351</v>
      </c>
      <c r="B1957" s="2" t="s">
        <v>352</v>
      </c>
      <c r="C1957" s="2" t="s">
        <v>24</v>
      </c>
      <c r="D1957" s="2" t="s">
        <v>25</v>
      </c>
      <c r="E1957" s="3">
        <v>26</v>
      </c>
      <c r="F1957" s="3">
        <v>1</v>
      </c>
      <c r="G1957" s="2" t="s">
        <v>861</v>
      </c>
      <c r="H1957" s="2" t="s">
        <v>504</v>
      </c>
      <c r="I1957" s="2" t="s">
        <v>18504</v>
      </c>
      <c r="J1957" s="2" t="s">
        <v>2843</v>
      </c>
    </row>
    <row r="1958" spans="1:10" ht="15" customHeight="1">
      <c r="A1958" s="2" t="s">
        <v>453</v>
      </c>
      <c r="B1958" s="2" t="s">
        <v>454</v>
      </c>
      <c r="C1958" s="2" t="s">
        <v>419</v>
      </c>
      <c r="D1958" s="2" t="s">
        <v>420</v>
      </c>
      <c r="E1958" s="3">
        <v>35</v>
      </c>
      <c r="F1958" s="3">
        <v>32</v>
      </c>
      <c r="G1958" s="2" t="s">
        <v>953</v>
      </c>
      <c r="H1958" s="2" t="s">
        <v>915</v>
      </c>
      <c r="I1958" s="2" t="s">
        <v>18504</v>
      </c>
      <c r="J1958" s="2" t="s">
        <v>3250</v>
      </c>
    </row>
    <row r="1959" spans="1:10" ht="15" customHeight="1">
      <c r="A1959" s="2" t="s">
        <v>419</v>
      </c>
      <c r="B1959" s="2" t="s">
        <v>420</v>
      </c>
      <c r="C1959" s="2" t="s">
        <v>84</v>
      </c>
      <c r="D1959" s="2" t="s">
        <v>85</v>
      </c>
      <c r="E1959" s="3">
        <v>32</v>
      </c>
      <c r="F1959" s="3">
        <v>5</v>
      </c>
      <c r="G1959" s="2" t="s">
        <v>915</v>
      </c>
      <c r="H1959" s="2" t="s">
        <v>580</v>
      </c>
      <c r="I1959" s="2" t="s">
        <v>18504</v>
      </c>
      <c r="J1959" s="2" t="s">
        <v>3250</v>
      </c>
    </row>
    <row r="1960" spans="1:10" ht="15" customHeight="1">
      <c r="A1960" s="2" t="s">
        <v>453</v>
      </c>
      <c r="B1960" s="2" t="s">
        <v>454</v>
      </c>
      <c r="C1960" s="2" t="s">
        <v>370</v>
      </c>
      <c r="D1960" s="2" t="s">
        <v>371</v>
      </c>
      <c r="E1960" s="3">
        <v>35</v>
      </c>
      <c r="F1960" s="3">
        <v>28</v>
      </c>
      <c r="G1960" s="2" t="s">
        <v>953</v>
      </c>
      <c r="H1960" s="2" t="s">
        <v>884</v>
      </c>
      <c r="I1960" s="2" t="s">
        <v>18504</v>
      </c>
      <c r="J1960" s="2" t="s">
        <v>3250</v>
      </c>
    </row>
    <row r="1961" spans="1:10" ht="15" customHeight="1">
      <c r="A1961" s="2" t="s">
        <v>453</v>
      </c>
      <c r="B1961" s="2" t="s">
        <v>454</v>
      </c>
      <c r="C1961" s="2" t="s">
        <v>268</v>
      </c>
      <c r="D1961" s="2" t="s">
        <v>269</v>
      </c>
      <c r="E1961" s="3">
        <v>35</v>
      </c>
      <c r="F1961" s="3">
        <v>19</v>
      </c>
      <c r="G1961" s="2" t="s">
        <v>953</v>
      </c>
      <c r="H1961" s="2" t="s">
        <v>819</v>
      </c>
      <c r="I1961" s="2" t="s">
        <v>18504</v>
      </c>
      <c r="J1961" s="2" t="s">
        <v>3250</v>
      </c>
    </row>
    <row r="1962" spans="1:10" ht="15" customHeight="1">
      <c r="A1962" s="2" t="s">
        <v>453</v>
      </c>
      <c r="B1962" s="2" t="s">
        <v>454</v>
      </c>
      <c r="C1962" s="2" t="s">
        <v>84</v>
      </c>
      <c r="D1962" s="2" t="s">
        <v>85</v>
      </c>
      <c r="E1962" s="3">
        <v>35</v>
      </c>
      <c r="F1962" s="3">
        <v>5</v>
      </c>
      <c r="G1962" s="2" t="s">
        <v>953</v>
      </c>
      <c r="H1962" s="2" t="s">
        <v>580</v>
      </c>
      <c r="I1962" s="2" t="s">
        <v>18504</v>
      </c>
      <c r="J1962" s="2" t="s">
        <v>3250</v>
      </c>
    </row>
    <row r="1963" spans="1:10" ht="15" customHeight="1">
      <c r="A1963" s="2" t="s">
        <v>453</v>
      </c>
      <c r="B1963" s="2" t="s">
        <v>454</v>
      </c>
      <c r="C1963" s="2" t="s">
        <v>268</v>
      </c>
      <c r="D1963" s="2" t="s">
        <v>269</v>
      </c>
      <c r="E1963" s="3">
        <v>35</v>
      </c>
      <c r="F1963" s="3">
        <v>19</v>
      </c>
      <c r="G1963" s="2" t="s">
        <v>953</v>
      </c>
      <c r="H1963" s="2" t="s">
        <v>819</v>
      </c>
      <c r="I1963" s="2" t="s">
        <v>18504</v>
      </c>
      <c r="J1963" s="2" t="s">
        <v>3639</v>
      </c>
    </row>
    <row r="1964" spans="1:10" ht="15" customHeight="1">
      <c r="A1964" s="2" t="s">
        <v>419</v>
      </c>
      <c r="B1964" s="2" t="s">
        <v>420</v>
      </c>
      <c r="C1964" s="2" t="s">
        <v>453</v>
      </c>
      <c r="D1964" s="2" t="s">
        <v>454</v>
      </c>
      <c r="E1964" s="3">
        <v>32</v>
      </c>
      <c r="F1964" s="3">
        <v>35</v>
      </c>
      <c r="G1964" s="2" t="s">
        <v>915</v>
      </c>
      <c r="H1964" s="2" t="s">
        <v>953</v>
      </c>
      <c r="I1964" s="2" t="s">
        <v>18504</v>
      </c>
      <c r="J1964" s="2" t="s">
        <v>3250</v>
      </c>
    </row>
    <row r="1965" spans="1:10" ht="15" customHeight="1">
      <c r="A1965" s="2" t="s">
        <v>419</v>
      </c>
      <c r="B1965" s="2" t="s">
        <v>420</v>
      </c>
      <c r="C1965" s="2" t="s">
        <v>370</v>
      </c>
      <c r="D1965" s="2" t="s">
        <v>371</v>
      </c>
      <c r="E1965" s="3">
        <v>32</v>
      </c>
      <c r="F1965" s="3">
        <v>28</v>
      </c>
      <c r="G1965" s="2" t="s">
        <v>915</v>
      </c>
      <c r="H1965" s="2" t="s">
        <v>884</v>
      </c>
      <c r="I1965" s="2" t="s">
        <v>18504</v>
      </c>
      <c r="J1965" s="2" t="s">
        <v>3250</v>
      </c>
    </row>
    <row r="1966" spans="1:10" ht="15" customHeight="1">
      <c r="A1966" s="2" t="s">
        <v>419</v>
      </c>
      <c r="B1966" s="2" t="s">
        <v>420</v>
      </c>
      <c r="C1966" s="2" t="s">
        <v>342</v>
      </c>
      <c r="D1966" s="2" t="s">
        <v>343</v>
      </c>
      <c r="E1966" s="3">
        <v>32</v>
      </c>
      <c r="F1966" s="3">
        <v>25</v>
      </c>
      <c r="G1966" s="2" t="s">
        <v>915</v>
      </c>
      <c r="H1966" s="2" t="s">
        <v>859</v>
      </c>
      <c r="I1966" s="2" t="s">
        <v>18504</v>
      </c>
      <c r="J1966" s="2" t="s">
        <v>3250</v>
      </c>
    </row>
    <row r="1967" spans="1:10" ht="15" customHeight="1">
      <c r="A1967" s="2" t="s">
        <v>453</v>
      </c>
      <c r="B1967" s="2" t="s">
        <v>454</v>
      </c>
      <c r="C1967" s="2" t="s">
        <v>342</v>
      </c>
      <c r="D1967" s="2" t="s">
        <v>343</v>
      </c>
      <c r="E1967" s="3">
        <v>35</v>
      </c>
      <c r="F1967" s="3">
        <v>25</v>
      </c>
      <c r="G1967" s="2" t="s">
        <v>953</v>
      </c>
      <c r="H1967" s="2" t="s">
        <v>859</v>
      </c>
      <c r="I1967" s="2" t="s">
        <v>18504</v>
      </c>
      <c r="J1967" s="2" t="s">
        <v>3250</v>
      </c>
    </row>
    <row r="1968" spans="1:10" ht="15" customHeight="1">
      <c r="A1968" s="2" t="s">
        <v>70</v>
      </c>
      <c r="B1968" s="2" t="s">
        <v>71</v>
      </c>
      <c r="C1968" s="2" t="s">
        <v>112</v>
      </c>
      <c r="D1968" s="2" t="s">
        <v>113</v>
      </c>
      <c r="E1968" s="3">
        <v>4</v>
      </c>
      <c r="F1968" s="3">
        <v>7</v>
      </c>
      <c r="G1968" s="2" t="s">
        <v>562</v>
      </c>
      <c r="H1968" s="2" t="s">
        <v>604</v>
      </c>
      <c r="I1968" s="2" t="s">
        <v>18504</v>
      </c>
      <c r="J1968" s="2" t="s">
        <v>2815</v>
      </c>
    </row>
    <row r="1969" spans="1:10" ht="15" customHeight="1">
      <c r="A1969" s="2" t="s">
        <v>419</v>
      </c>
      <c r="B1969" s="2" t="s">
        <v>420</v>
      </c>
      <c r="C1969" s="2" t="s">
        <v>136</v>
      </c>
      <c r="D1969" s="2" t="s">
        <v>137</v>
      </c>
      <c r="E1969" s="3">
        <v>32</v>
      </c>
      <c r="F1969" s="3">
        <v>9</v>
      </c>
      <c r="G1969" s="2" t="s">
        <v>915</v>
      </c>
      <c r="H1969" s="2" t="s">
        <v>659</v>
      </c>
      <c r="I1969" s="2" t="s">
        <v>18504</v>
      </c>
      <c r="J1969" s="2" t="s">
        <v>2792</v>
      </c>
    </row>
    <row r="1970" spans="1:10" ht="15" customHeight="1">
      <c r="A1970" s="2" t="s">
        <v>419</v>
      </c>
      <c r="B1970" s="2" t="s">
        <v>420</v>
      </c>
      <c r="C1970" s="2" t="s">
        <v>98</v>
      </c>
      <c r="D1970" s="2" t="s">
        <v>99</v>
      </c>
      <c r="E1970" s="3">
        <v>32</v>
      </c>
      <c r="F1970" s="3">
        <v>6</v>
      </c>
      <c r="G1970" s="2" t="s">
        <v>915</v>
      </c>
      <c r="H1970" s="2" t="s">
        <v>592</v>
      </c>
      <c r="I1970" s="2" t="s">
        <v>18504</v>
      </c>
      <c r="J1970" s="2" t="s">
        <v>2792</v>
      </c>
    </row>
    <row r="1971" spans="1:10" ht="15" customHeight="1">
      <c r="A1971" s="2" t="s">
        <v>316</v>
      </c>
      <c r="B1971" s="2" t="s">
        <v>317</v>
      </c>
      <c r="C1971" s="2" t="s">
        <v>268</v>
      </c>
      <c r="D1971" s="2" t="s">
        <v>269</v>
      </c>
      <c r="E1971" s="3">
        <v>23</v>
      </c>
      <c r="F1971" s="3">
        <v>19</v>
      </c>
      <c r="G1971" s="2" t="s">
        <v>839</v>
      </c>
      <c r="H1971" s="2" t="s">
        <v>819</v>
      </c>
      <c r="I1971" s="2" t="s">
        <v>18504</v>
      </c>
      <c r="J1971" s="2" t="s">
        <v>2809</v>
      </c>
    </row>
    <row r="1972" spans="1:10" ht="15" customHeight="1">
      <c r="A1972" s="2" t="s">
        <v>316</v>
      </c>
      <c r="B1972" s="2" t="s">
        <v>317</v>
      </c>
      <c r="C1972" s="2" t="s">
        <v>242</v>
      </c>
      <c r="D1972" s="2" t="s">
        <v>243</v>
      </c>
      <c r="E1972" s="3">
        <v>23</v>
      </c>
      <c r="F1972" s="3">
        <v>17</v>
      </c>
      <c r="G1972" s="2" t="s">
        <v>839</v>
      </c>
      <c r="H1972" s="2" t="s">
        <v>763</v>
      </c>
      <c r="I1972" s="2" t="s">
        <v>18504</v>
      </c>
      <c r="J1972" s="2" t="s">
        <v>2809</v>
      </c>
    </row>
    <row r="1973" spans="1:10" ht="15" customHeight="1">
      <c r="A1973" s="2" t="s">
        <v>316</v>
      </c>
      <c r="B1973" s="2" t="s">
        <v>317</v>
      </c>
      <c r="C1973" s="2" t="s">
        <v>228</v>
      </c>
      <c r="D1973" s="2" t="s">
        <v>229</v>
      </c>
      <c r="E1973" s="3">
        <v>23</v>
      </c>
      <c r="F1973" s="3">
        <v>16</v>
      </c>
      <c r="G1973" s="2" t="s">
        <v>839</v>
      </c>
      <c r="H1973" s="2" t="s">
        <v>759</v>
      </c>
      <c r="I1973" s="2" t="s">
        <v>18504</v>
      </c>
      <c r="J1973" s="2" t="s">
        <v>2809</v>
      </c>
    </row>
    <row r="1974" spans="1:10" ht="15" customHeight="1">
      <c r="A1974" s="2" t="s">
        <v>316</v>
      </c>
      <c r="B1974" s="2" t="s">
        <v>317</v>
      </c>
      <c r="C1974" s="2" t="s">
        <v>214</v>
      </c>
      <c r="D1974" s="2" t="s">
        <v>215</v>
      </c>
      <c r="E1974" s="3">
        <v>23</v>
      </c>
      <c r="F1974" s="3">
        <v>15</v>
      </c>
      <c r="G1974" s="2" t="s">
        <v>839</v>
      </c>
      <c r="H1974" s="2" t="s">
        <v>751</v>
      </c>
      <c r="I1974" s="2" t="s">
        <v>18504</v>
      </c>
      <c r="J1974" s="2" t="s">
        <v>2809</v>
      </c>
    </row>
    <row r="1975" spans="1:10" ht="15" customHeight="1">
      <c r="A1975" s="2" t="s">
        <v>351</v>
      </c>
      <c r="B1975" s="2" t="s">
        <v>352</v>
      </c>
      <c r="C1975" s="2" t="s">
        <v>176</v>
      </c>
      <c r="D1975" s="2" t="s">
        <v>177</v>
      </c>
      <c r="E1975" s="3">
        <v>26</v>
      </c>
      <c r="F1975" s="3">
        <v>12</v>
      </c>
      <c r="G1975" s="2" t="s">
        <v>861</v>
      </c>
      <c r="H1975" s="2" t="s">
        <v>706</v>
      </c>
      <c r="I1975" s="2" t="s">
        <v>18504</v>
      </c>
      <c r="J1975" s="2" t="s">
        <v>2843</v>
      </c>
    </row>
    <row r="1976" spans="1:10" ht="15" customHeight="1">
      <c r="A1976" s="2" t="s">
        <v>351</v>
      </c>
      <c r="B1976" s="2" t="s">
        <v>352</v>
      </c>
      <c r="C1976" s="2" t="s">
        <v>254</v>
      </c>
      <c r="D1976" s="2" t="s">
        <v>255</v>
      </c>
      <c r="E1976" s="3">
        <v>26</v>
      </c>
      <c r="F1976" s="3">
        <v>18</v>
      </c>
      <c r="G1976" s="2" t="s">
        <v>861</v>
      </c>
      <c r="H1976" s="2" t="s">
        <v>800</v>
      </c>
      <c r="I1976" s="2" t="s">
        <v>18504</v>
      </c>
      <c r="J1976" s="2" t="s">
        <v>2843</v>
      </c>
    </row>
    <row r="1977" spans="1:10" ht="15" customHeight="1">
      <c r="A1977" s="2" t="s">
        <v>316</v>
      </c>
      <c r="B1977" s="2" t="s">
        <v>317</v>
      </c>
      <c r="C1977" s="2" t="s">
        <v>303</v>
      </c>
      <c r="D1977" s="2" t="s">
        <v>304</v>
      </c>
      <c r="E1977" s="3">
        <v>23</v>
      </c>
      <c r="F1977" s="3">
        <v>22</v>
      </c>
      <c r="G1977" s="2" t="s">
        <v>839</v>
      </c>
      <c r="H1977" s="2" t="s">
        <v>835</v>
      </c>
      <c r="I1977" s="2" t="s">
        <v>18504</v>
      </c>
      <c r="J1977" s="2" t="s">
        <v>2809</v>
      </c>
    </row>
    <row r="1978" spans="1:10" ht="15" customHeight="1">
      <c r="A1978" s="2" t="s">
        <v>351</v>
      </c>
      <c r="B1978" s="2" t="s">
        <v>352</v>
      </c>
      <c r="C1978" s="2" t="s">
        <v>316</v>
      </c>
      <c r="D1978" s="2" t="s">
        <v>317</v>
      </c>
      <c r="E1978" s="3">
        <v>26</v>
      </c>
      <c r="F1978" s="3">
        <v>23</v>
      </c>
      <c r="G1978" s="2" t="s">
        <v>861</v>
      </c>
      <c r="H1978" s="2" t="s">
        <v>839</v>
      </c>
      <c r="I1978" s="2" t="s">
        <v>18504</v>
      </c>
      <c r="J1978" s="2" t="s">
        <v>2843</v>
      </c>
    </row>
    <row r="1979" spans="1:10" ht="15" customHeight="1">
      <c r="A1979" s="2" t="s">
        <v>70</v>
      </c>
      <c r="B1979" s="2" t="s">
        <v>71</v>
      </c>
      <c r="C1979" s="2" t="s">
        <v>56</v>
      </c>
      <c r="D1979" s="2" t="s">
        <v>57</v>
      </c>
      <c r="E1979" s="3">
        <v>4</v>
      </c>
      <c r="F1979" s="3">
        <v>3</v>
      </c>
      <c r="G1979" s="2" t="s">
        <v>562</v>
      </c>
      <c r="H1979" s="2" t="s">
        <v>556</v>
      </c>
      <c r="I1979" s="2" t="s">
        <v>18504</v>
      </c>
      <c r="J1979" s="2" t="s">
        <v>2989</v>
      </c>
    </row>
    <row r="1980" spans="1:10" ht="15" customHeight="1">
      <c r="A1980" s="2" t="s">
        <v>70</v>
      </c>
      <c r="B1980" s="2" t="s">
        <v>71</v>
      </c>
      <c r="C1980" s="2" t="s">
        <v>136</v>
      </c>
      <c r="D1980" s="2" t="s">
        <v>137</v>
      </c>
      <c r="E1980" s="3">
        <v>4</v>
      </c>
      <c r="F1980" s="3">
        <v>9</v>
      </c>
      <c r="G1980" s="2" t="s">
        <v>562</v>
      </c>
      <c r="H1980" s="2" t="s">
        <v>659</v>
      </c>
      <c r="I1980" s="2" t="s">
        <v>18504</v>
      </c>
      <c r="J1980" s="2" t="s">
        <v>2989</v>
      </c>
    </row>
    <row r="1981" spans="1:10" ht="15" customHeight="1">
      <c r="A1981" s="2" t="s">
        <v>70</v>
      </c>
      <c r="B1981" s="2" t="s">
        <v>71</v>
      </c>
      <c r="C1981" s="2" t="s">
        <v>41</v>
      </c>
      <c r="D1981" s="2" t="s">
        <v>42</v>
      </c>
      <c r="E1981" s="3">
        <v>4</v>
      </c>
      <c r="F1981" s="3">
        <v>2</v>
      </c>
      <c r="G1981" s="2" t="s">
        <v>562</v>
      </c>
      <c r="H1981" s="2" t="s">
        <v>540</v>
      </c>
      <c r="I1981" s="2" t="s">
        <v>18504</v>
      </c>
      <c r="J1981" s="2" t="s">
        <v>2860</v>
      </c>
    </row>
    <row r="1982" spans="1:10" ht="15" customHeight="1">
      <c r="A1982" s="2" t="s">
        <v>70</v>
      </c>
      <c r="B1982" s="2" t="s">
        <v>71</v>
      </c>
      <c r="C1982" s="2" t="s">
        <v>56</v>
      </c>
      <c r="D1982" s="2" t="s">
        <v>57</v>
      </c>
      <c r="E1982" s="3">
        <v>4</v>
      </c>
      <c r="F1982" s="3">
        <v>3</v>
      </c>
      <c r="G1982" s="2" t="s">
        <v>562</v>
      </c>
      <c r="H1982" s="2" t="s">
        <v>556</v>
      </c>
      <c r="I1982" s="2" t="s">
        <v>18504</v>
      </c>
      <c r="J1982" s="2" t="s">
        <v>2860</v>
      </c>
    </row>
    <row r="1983" spans="1:10" ht="15" customHeight="1">
      <c r="A1983" s="2" t="s">
        <v>70</v>
      </c>
      <c r="B1983" s="2" t="s">
        <v>71</v>
      </c>
      <c r="C1983" s="2" t="s">
        <v>84</v>
      </c>
      <c r="D1983" s="2" t="s">
        <v>85</v>
      </c>
      <c r="E1983" s="3">
        <v>4</v>
      </c>
      <c r="F1983" s="3">
        <v>5</v>
      </c>
      <c r="G1983" s="2" t="s">
        <v>562</v>
      </c>
      <c r="H1983" s="2" t="s">
        <v>580</v>
      </c>
      <c r="I1983" s="2" t="s">
        <v>18504</v>
      </c>
      <c r="J1983" s="2" t="s">
        <v>2860</v>
      </c>
    </row>
    <row r="1984" spans="1:10" ht="15" customHeight="1">
      <c r="A1984" s="2" t="s">
        <v>70</v>
      </c>
      <c r="B1984" s="2" t="s">
        <v>71</v>
      </c>
      <c r="C1984" s="2" t="s">
        <v>98</v>
      </c>
      <c r="D1984" s="2" t="s">
        <v>99</v>
      </c>
      <c r="E1984" s="3">
        <v>4</v>
      </c>
      <c r="F1984" s="3">
        <v>6</v>
      </c>
      <c r="G1984" s="2" t="s">
        <v>562</v>
      </c>
      <c r="H1984" s="2" t="s">
        <v>592</v>
      </c>
      <c r="I1984" s="2" t="s">
        <v>18504</v>
      </c>
      <c r="J1984" s="2" t="s">
        <v>2860</v>
      </c>
    </row>
    <row r="1985" spans="1:10" ht="15" customHeight="1">
      <c r="A1985" s="2" t="s">
        <v>24</v>
      </c>
      <c r="B1985" s="2" t="s">
        <v>25</v>
      </c>
      <c r="C1985" s="2" t="s">
        <v>466</v>
      </c>
      <c r="D1985" s="2" t="s">
        <v>467</v>
      </c>
      <c r="E1985" s="3">
        <v>1</v>
      </c>
      <c r="F1985" s="3">
        <v>36</v>
      </c>
      <c r="G1985" s="2" t="s">
        <v>504</v>
      </c>
      <c r="H1985" s="2" t="s">
        <v>1178</v>
      </c>
      <c r="I1985" s="2" t="s">
        <v>18504</v>
      </c>
      <c r="J1985" s="2" t="s">
        <v>2843</v>
      </c>
    </row>
    <row r="1986" spans="1:10" ht="15" customHeight="1">
      <c r="A1986" s="2" t="s">
        <v>419</v>
      </c>
      <c r="B1986" s="2" t="s">
        <v>420</v>
      </c>
      <c r="C1986" s="2" t="s">
        <v>123</v>
      </c>
      <c r="D1986" s="2" t="s">
        <v>124</v>
      </c>
      <c r="E1986" s="3">
        <v>32</v>
      </c>
      <c r="F1986" s="3">
        <v>8</v>
      </c>
      <c r="G1986" s="2" t="s">
        <v>915</v>
      </c>
      <c r="H1986" s="2" t="s">
        <v>632</v>
      </c>
      <c r="I1986" s="2" t="s">
        <v>18504</v>
      </c>
      <c r="J1986" s="2" t="s">
        <v>2792</v>
      </c>
    </row>
    <row r="1987" spans="1:10" ht="15" customHeight="1">
      <c r="A1987" s="2" t="s">
        <v>316</v>
      </c>
      <c r="B1987" s="2" t="s">
        <v>317</v>
      </c>
      <c r="C1987" s="2" t="s">
        <v>441</v>
      </c>
      <c r="D1987" s="2" t="s">
        <v>442</v>
      </c>
      <c r="E1987" s="3">
        <v>23</v>
      </c>
      <c r="F1987" s="3">
        <v>34</v>
      </c>
      <c r="G1987" s="2" t="s">
        <v>839</v>
      </c>
      <c r="H1987" s="2" t="s">
        <v>949</v>
      </c>
      <c r="I1987" s="2" t="s">
        <v>18504</v>
      </c>
      <c r="J1987" s="2" t="s">
        <v>2809</v>
      </c>
    </row>
    <row r="1988" spans="1:10" ht="15" customHeight="1">
      <c r="A1988" s="2" t="s">
        <v>316</v>
      </c>
      <c r="B1988" s="2" t="s">
        <v>317</v>
      </c>
      <c r="C1988" s="2" t="s">
        <v>41</v>
      </c>
      <c r="D1988" s="2" t="s">
        <v>42</v>
      </c>
      <c r="E1988" s="3">
        <v>23</v>
      </c>
      <c r="F1988" s="3">
        <v>2</v>
      </c>
      <c r="G1988" s="2" t="s">
        <v>839</v>
      </c>
      <c r="H1988" s="2" t="s">
        <v>540</v>
      </c>
      <c r="I1988" s="2" t="s">
        <v>18504</v>
      </c>
      <c r="J1988" s="2" t="s">
        <v>2843</v>
      </c>
    </row>
    <row r="1989" spans="1:10" ht="15" customHeight="1">
      <c r="A1989" s="2" t="s">
        <v>419</v>
      </c>
      <c r="B1989" s="2" t="s">
        <v>420</v>
      </c>
      <c r="C1989" s="2" t="s">
        <v>84</v>
      </c>
      <c r="D1989" s="2" t="s">
        <v>85</v>
      </c>
      <c r="E1989" s="3">
        <v>32</v>
      </c>
      <c r="F1989" s="3">
        <v>5</v>
      </c>
      <c r="G1989" s="2" t="s">
        <v>915</v>
      </c>
      <c r="H1989" s="2" t="s">
        <v>580</v>
      </c>
      <c r="I1989" s="2" t="s">
        <v>18504</v>
      </c>
      <c r="J1989" s="2" t="s">
        <v>2792</v>
      </c>
    </row>
    <row r="1990" spans="1:10" ht="15" customHeight="1">
      <c r="A1990" s="2" t="s">
        <v>419</v>
      </c>
      <c r="B1990" s="2" t="s">
        <v>420</v>
      </c>
      <c r="C1990" s="2" t="s">
        <v>70</v>
      </c>
      <c r="D1990" s="2" t="s">
        <v>71</v>
      </c>
      <c r="E1990" s="3">
        <v>32</v>
      </c>
      <c r="F1990" s="3">
        <v>4</v>
      </c>
      <c r="G1990" s="2" t="s">
        <v>915</v>
      </c>
      <c r="H1990" s="2" t="s">
        <v>562</v>
      </c>
      <c r="I1990" s="2" t="s">
        <v>18504</v>
      </c>
      <c r="J1990" s="2" t="s">
        <v>2792</v>
      </c>
    </row>
    <row r="1991" spans="1:10" ht="15" customHeight="1">
      <c r="A1991" s="2" t="s">
        <v>419</v>
      </c>
      <c r="B1991" s="2" t="s">
        <v>420</v>
      </c>
      <c r="C1991" s="2" t="s">
        <v>56</v>
      </c>
      <c r="D1991" s="2" t="s">
        <v>57</v>
      </c>
      <c r="E1991" s="3">
        <v>32</v>
      </c>
      <c r="F1991" s="3">
        <v>3</v>
      </c>
      <c r="G1991" s="2" t="s">
        <v>915</v>
      </c>
      <c r="H1991" s="2" t="s">
        <v>556</v>
      </c>
      <c r="I1991" s="2" t="s">
        <v>18504</v>
      </c>
      <c r="J1991" s="2" t="s">
        <v>2792</v>
      </c>
    </row>
    <row r="1992" spans="1:10" ht="15" customHeight="1">
      <c r="A1992" s="2" t="s">
        <v>419</v>
      </c>
      <c r="B1992" s="2" t="s">
        <v>420</v>
      </c>
      <c r="C1992" s="2" t="s">
        <v>41</v>
      </c>
      <c r="D1992" s="2" t="s">
        <v>42</v>
      </c>
      <c r="E1992" s="3">
        <v>32</v>
      </c>
      <c r="F1992" s="3">
        <v>2</v>
      </c>
      <c r="G1992" s="2" t="s">
        <v>915</v>
      </c>
      <c r="H1992" s="2" t="s">
        <v>540</v>
      </c>
      <c r="I1992" s="2" t="s">
        <v>18504</v>
      </c>
      <c r="J1992" s="2" t="s">
        <v>2792</v>
      </c>
    </row>
    <row r="1993" spans="1:10" ht="15" customHeight="1">
      <c r="A1993" s="2" t="s">
        <v>419</v>
      </c>
      <c r="B1993" s="2" t="s">
        <v>420</v>
      </c>
      <c r="C1993" s="2" t="s">
        <v>24</v>
      </c>
      <c r="D1993" s="2" t="s">
        <v>25</v>
      </c>
      <c r="E1993" s="3">
        <v>32</v>
      </c>
      <c r="F1993" s="3">
        <v>1</v>
      </c>
      <c r="G1993" s="2" t="s">
        <v>915</v>
      </c>
      <c r="H1993" s="2" t="s">
        <v>504</v>
      </c>
      <c r="I1993" s="2" t="s">
        <v>18504</v>
      </c>
      <c r="J1993" s="2" t="s">
        <v>2792</v>
      </c>
    </row>
    <row r="1994" spans="1:10" ht="15" customHeight="1">
      <c r="A1994" s="2" t="s">
        <v>316</v>
      </c>
      <c r="B1994" s="2" t="s">
        <v>317</v>
      </c>
      <c r="C1994" s="2" t="s">
        <v>466</v>
      </c>
      <c r="D1994" s="2" t="s">
        <v>467</v>
      </c>
      <c r="E1994" s="3">
        <v>23</v>
      </c>
      <c r="F1994" s="3">
        <v>36</v>
      </c>
      <c r="G1994" s="2" t="s">
        <v>839</v>
      </c>
      <c r="H1994" s="2" t="s">
        <v>1178</v>
      </c>
      <c r="I1994" s="2" t="s">
        <v>18504</v>
      </c>
      <c r="J1994" s="2" t="s">
        <v>2843</v>
      </c>
    </row>
    <row r="1995" spans="1:10" ht="15" customHeight="1">
      <c r="A1995" s="2" t="s">
        <v>316</v>
      </c>
      <c r="B1995" s="2" t="s">
        <v>317</v>
      </c>
      <c r="C1995" s="2" t="s">
        <v>24</v>
      </c>
      <c r="D1995" s="2" t="s">
        <v>25</v>
      </c>
      <c r="E1995" s="3">
        <v>23</v>
      </c>
      <c r="F1995" s="3">
        <v>1</v>
      </c>
      <c r="G1995" s="2" t="s">
        <v>839</v>
      </c>
      <c r="H1995" s="2" t="s">
        <v>504</v>
      </c>
      <c r="I1995" s="2" t="s">
        <v>18504</v>
      </c>
      <c r="J1995" s="2" t="s">
        <v>2843</v>
      </c>
    </row>
    <row r="1996" spans="1:10" ht="15" customHeight="1">
      <c r="A1996" s="2" t="s">
        <v>316</v>
      </c>
      <c r="B1996" s="2" t="s">
        <v>317</v>
      </c>
      <c r="C1996" s="2" t="s">
        <v>351</v>
      </c>
      <c r="D1996" s="2" t="s">
        <v>352</v>
      </c>
      <c r="E1996" s="3">
        <v>23</v>
      </c>
      <c r="F1996" s="3">
        <v>26</v>
      </c>
      <c r="G1996" s="2" t="s">
        <v>839</v>
      </c>
      <c r="H1996" s="2" t="s">
        <v>861</v>
      </c>
      <c r="I1996" s="2" t="s">
        <v>18504</v>
      </c>
      <c r="J1996" s="2" t="s">
        <v>2843</v>
      </c>
    </row>
    <row r="1997" spans="1:10" ht="15" customHeight="1">
      <c r="A1997" s="2" t="s">
        <v>316</v>
      </c>
      <c r="B1997" s="2" t="s">
        <v>317</v>
      </c>
      <c r="C1997" s="2" t="s">
        <v>176</v>
      </c>
      <c r="D1997" s="2" t="s">
        <v>177</v>
      </c>
      <c r="E1997" s="3">
        <v>23</v>
      </c>
      <c r="F1997" s="3">
        <v>12</v>
      </c>
      <c r="G1997" s="2" t="s">
        <v>839</v>
      </c>
      <c r="H1997" s="2" t="s">
        <v>706</v>
      </c>
      <c r="I1997" s="2" t="s">
        <v>18504</v>
      </c>
      <c r="J1997" s="2" t="s">
        <v>2843</v>
      </c>
    </row>
    <row r="1998" spans="1:10" ht="15" customHeight="1">
      <c r="A1998" s="2" t="s">
        <v>316</v>
      </c>
      <c r="B1998" s="2" t="s">
        <v>317</v>
      </c>
      <c r="C1998" s="2" t="s">
        <v>165</v>
      </c>
      <c r="D1998" s="2" t="s">
        <v>166</v>
      </c>
      <c r="E1998" s="3">
        <v>23</v>
      </c>
      <c r="F1998" s="3">
        <v>11</v>
      </c>
      <c r="G1998" s="2" t="s">
        <v>839</v>
      </c>
      <c r="H1998" s="2" t="s">
        <v>693</v>
      </c>
      <c r="I1998" s="2" t="s">
        <v>18504</v>
      </c>
      <c r="J1998" s="2" t="s">
        <v>2843</v>
      </c>
    </row>
    <row r="1999" spans="1:10" ht="15" customHeight="1">
      <c r="A1999" s="2" t="s">
        <v>316</v>
      </c>
      <c r="B1999" s="2" t="s">
        <v>317</v>
      </c>
      <c r="C1999" s="2" t="s">
        <v>151</v>
      </c>
      <c r="D1999" s="2" t="s">
        <v>152</v>
      </c>
      <c r="E1999" s="3">
        <v>23</v>
      </c>
      <c r="F1999" s="3">
        <v>10</v>
      </c>
      <c r="G1999" s="2" t="s">
        <v>839</v>
      </c>
      <c r="H1999" s="2" t="s">
        <v>683</v>
      </c>
      <c r="I1999" s="2" t="s">
        <v>18504</v>
      </c>
      <c r="J1999" s="2" t="s">
        <v>2843</v>
      </c>
    </row>
    <row r="2000" spans="1:10" ht="15" customHeight="1">
      <c r="A2000" s="2" t="s">
        <v>316</v>
      </c>
      <c r="B2000" s="2" t="s">
        <v>317</v>
      </c>
      <c r="C2000" s="2" t="s">
        <v>136</v>
      </c>
      <c r="D2000" s="2" t="s">
        <v>137</v>
      </c>
      <c r="E2000" s="3">
        <v>23</v>
      </c>
      <c r="F2000" s="3">
        <v>9</v>
      </c>
      <c r="G2000" s="2" t="s">
        <v>839</v>
      </c>
      <c r="H2000" s="2" t="s">
        <v>659</v>
      </c>
      <c r="I2000" s="2" t="s">
        <v>18504</v>
      </c>
      <c r="J2000" s="2" t="s">
        <v>2843</v>
      </c>
    </row>
    <row r="2001" spans="1:10" ht="15" customHeight="1">
      <c r="A2001" s="2" t="s">
        <v>316</v>
      </c>
      <c r="B2001" s="2" t="s">
        <v>317</v>
      </c>
      <c r="C2001" s="2" t="s">
        <v>123</v>
      </c>
      <c r="D2001" s="2" t="s">
        <v>124</v>
      </c>
      <c r="E2001" s="3">
        <v>23</v>
      </c>
      <c r="F2001" s="3">
        <v>8</v>
      </c>
      <c r="G2001" s="2" t="s">
        <v>839</v>
      </c>
      <c r="H2001" s="2" t="s">
        <v>632</v>
      </c>
      <c r="I2001" s="2" t="s">
        <v>18504</v>
      </c>
      <c r="J2001" s="2" t="s">
        <v>2843</v>
      </c>
    </row>
    <row r="2002" spans="1:10" ht="15" customHeight="1">
      <c r="A2002" s="2" t="s">
        <v>316</v>
      </c>
      <c r="B2002" s="2" t="s">
        <v>317</v>
      </c>
      <c r="C2002" s="2" t="s">
        <v>112</v>
      </c>
      <c r="D2002" s="2" t="s">
        <v>113</v>
      </c>
      <c r="E2002" s="3">
        <v>23</v>
      </c>
      <c r="F2002" s="3">
        <v>7</v>
      </c>
      <c r="G2002" s="2" t="s">
        <v>839</v>
      </c>
      <c r="H2002" s="2" t="s">
        <v>604</v>
      </c>
      <c r="I2002" s="2" t="s">
        <v>18504</v>
      </c>
      <c r="J2002" s="2" t="s">
        <v>2843</v>
      </c>
    </row>
    <row r="2003" spans="1:10" ht="15" customHeight="1">
      <c r="A2003" s="2" t="s">
        <v>316</v>
      </c>
      <c r="B2003" s="2" t="s">
        <v>317</v>
      </c>
      <c r="C2003" s="2" t="s">
        <v>254</v>
      </c>
      <c r="D2003" s="2" t="s">
        <v>255</v>
      </c>
      <c r="E2003" s="3">
        <v>23</v>
      </c>
      <c r="F2003" s="3">
        <v>18</v>
      </c>
      <c r="G2003" s="2" t="s">
        <v>839</v>
      </c>
      <c r="H2003" s="2" t="s">
        <v>800</v>
      </c>
      <c r="I2003" s="2" t="s">
        <v>18504</v>
      </c>
      <c r="J2003" s="2" t="s">
        <v>2843</v>
      </c>
    </row>
    <row r="2004" spans="1:10" ht="15" customHeight="1">
      <c r="A2004" s="2" t="s">
        <v>123</v>
      </c>
      <c r="B2004" s="2" t="s">
        <v>124</v>
      </c>
      <c r="C2004" s="2" t="s">
        <v>84</v>
      </c>
      <c r="D2004" s="2" t="s">
        <v>85</v>
      </c>
      <c r="E2004" s="3">
        <v>8</v>
      </c>
      <c r="F2004" s="3">
        <v>5</v>
      </c>
      <c r="G2004" s="2" t="s">
        <v>632</v>
      </c>
      <c r="H2004" s="2" t="s">
        <v>580</v>
      </c>
      <c r="I2004" s="2" t="s">
        <v>18504</v>
      </c>
      <c r="J2004" s="2" t="s">
        <v>2792</v>
      </c>
    </row>
    <row r="2005" spans="1:10" ht="15" customHeight="1">
      <c r="A2005" s="2" t="s">
        <v>70</v>
      </c>
      <c r="B2005" s="2" t="s">
        <v>71</v>
      </c>
      <c r="C2005" s="2" t="s">
        <v>123</v>
      </c>
      <c r="D2005" s="2" t="s">
        <v>124</v>
      </c>
      <c r="E2005" s="3">
        <v>4</v>
      </c>
      <c r="F2005" s="3">
        <v>8</v>
      </c>
      <c r="G2005" s="2" t="s">
        <v>562</v>
      </c>
      <c r="H2005" s="2" t="s">
        <v>632</v>
      </c>
      <c r="I2005" s="2" t="s">
        <v>18504</v>
      </c>
      <c r="J2005" s="2" t="s">
        <v>2815</v>
      </c>
    </row>
    <row r="2006" spans="1:10" ht="15" customHeight="1">
      <c r="A2006" s="2" t="s">
        <v>70</v>
      </c>
      <c r="B2006" s="2" t="s">
        <v>71</v>
      </c>
      <c r="C2006" s="2" t="s">
        <v>165</v>
      </c>
      <c r="D2006" s="2" t="s">
        <v>166</v>
      </c>
      <c r="E2006" s="3">
        <v>4</v>
      </c>
      <c r="F2006" s="3">
        <v>11</v>
      </c>
      <c r="G2006" s="2" t="s">
        <v>562</v>
      </c>
      <c r="H2006" s="2" t="s">
        <v>693</v>
      </c>
      <c r="I2006" s="2" t="s">
        <v>18504</v>
      </c>
      <c r="J2006" s="2" t="s">
        <v>2815</v>
      </c>
    </row>
    <row r="2007" spans="1:10" ht="15" customHeight="1">
      <c r="A2007" s="2" t="s">
        <v>84</v>
      </c>
      <c r="B2007" s="2" t="s">
        <v>85</v>
      </c>
      <c r="C2007" s="2" t="s">
        <v>370</v>
      </c>
      <c r="D2007" s="2" t="s">
        <v>371</v>
      </c>
      <c r="E2007" s="3">
        <v>5</v>
      </c>
      <c r="F2007" s="3">
        <v>28</v>
      </c>
      <c r="G2007" s="2" t="s">
        <v>580</v>
      </c>
      <c r="H2007" s="2" t="s">
        <v>884</v>
      </c>
      <c r="I2007" s="2" t="s">
        <v>18504</v>
      </c>
      <c r="J2007" s="2" t="s">
        <v>3250</v>
      </c>
    </row>
    <row r="2008" spans="1:10" ht="15" customHeight="1">
      <c r="A2008" s="2" t="s">
        <v>84</v>
      </c>
      <c r="B2008" s="2" t="s">
        <v>85</v>
      </c>
      <c r="C2008" s="2" t="s">
        <v>342</v>
      </c>
      <c r="D2008" s="2" t="s">
        <v>343</v>
      </c>
      <c r="E2008" s="3">
        <v>5</v>
      </c>
      <c r="F2008" s="3">
        <v>25</v>
      </c>
      <c r="G2008" s="2" t="s">
        <v>580</v>
      </c>
      <c r="H2008" s="2" t="s">
        <v>859</v>
      </c>
      <c r="I2008" s="2" t="s">
        <v>18504</v>
      </c>
      <c r="J2008" s="2" t="s">
        <v>3250</v>
      </c>
    </row>
    <row r="2009" spans="1:10" ht="15" customHeight="1">
      <c r="A2009" s="2" t="s">
        <v>84</v>
      </c>
      <c r="B2009" s="2" t="s">
        <v>85</v>
      </c>
      <c r="C2009" s="2" t="s">
        <v>268</v>
      </c>
      <c r="D2009" s="2" t="s">
        <v>269</v>
      </c>
      <c r="E2009" s="3">
        <v>5</v>
      </c>
      <c r="F2009" s="3">
        <v>19</v>
      </c>
      <c r="G2009" s="2" t="s">
        <v>580</v>
      </c>
      <c r="H2009" s="2" t="s">
        <v>819</v>
      </c>
      <c r="I2009" s="2" t="s">
        <v>18504</v>
      </c>
      <c r="J2009" s="2" t="s">
        <v>3250</v>
      </c>
    </row>
    <row r="2010" spans="1:10" ht="15" customHeight="1">
      <c r="A2010" s="2" t="s">
        <v>84</v>
      </c>
      <c r="B2010" s="2" t="s">
        <v>85</v>
      </c>
      <c r="C2010" s="2" t="s">
        <v>303</v>
      </c>
      <c r="D2010" s="2" t="s">
        <v>304</v>
      </c>
      <c r="E2010" s="3">
        <v>5</v>
      </c>
      <c r="F2010" s="3">
        <v>22</v>
      </c>
      <c r="G2010" s="2" t="s">
        <v>580</v>
      </c>
      <c r="H2010" s="2" t="s">
        <v>835</v>
      </c>
      <c r="I2010" s="2" t="s">
        <v>18504</v>
      </c>
      <c r="J2010" s="2" t="s">
        <v>2923</v>
      </c>
    </row>
    <row r="2011" spans="1:10" ht="15" customHeight="1">
      <c r="A2011" s="2" t="s">
        <v>84</v>
      </c>
      <c r="B2011" s="2" t="s">
        <v>85</v>
      </c>
      <c r="C2011" s="2" t="s">
        <v>281</v>
      </c>
      <c r="D2011" s="2" t="s">
        <v>282</v>
      </c>
      <c r="E2011" s="3">
        <v>5</v>
      </c>
      <c r="F2011" s="3">
        <v>20</v>
      </c>
      <c r="G2011" s="2" t="s">
        <v>580</v>
      </c>
      <c r="H2011" s="2" t="s">
        <v>826</v>
      </c>
      <c r="I2011" s="2" t="s">
        <v>18504</v>
      </c>
      <c r="J2011" s="2" t="s">
        <v>2923</v>
      </c>
    </row>
    <row r="2012" spans="1:10" ht="15" customHeight="1">
      <c r="A2012" s="2" t="s">
        <v>84</v>
      </c>
      <c r="B2012" s="2" t="s">
        <v>85</v>
      </c>
      <c r="C2012" s="2" t="s">
        <v>203</v>
      </c>
      <c r="D2012" s="2" t="s">
        <v>204</v>
      </c>
      <c r="E2012" s="3">
        <v>5</v>
      </c>
      <c r="F2012" s="3">
        <v>14</v>
      </c>
      <c r="G2012" s="2" t="s">
        <v>580</v>
      </c>
      <c r="H2012" s="2" t="s">
        <v>741</v>
      </c>
      <c r="I2012" s="2" t="s">
        <v>18504</v>
      </c>
      <c r="J2012" s="2" t="s">
        <v>2923</v>
      </c>
    </row>
    <row r="2013" spans="1:10" ht="15" customHeight="1">
      <c r="A2013" s="2" t="s">
        <v>84</v>
      </c>
      <c r="B2013" s="2" t="s">
        <v>85</v>
      </c>
      <c r="C2013" s="2" t="s">
        <v>176</v>
      </c>
      <c r="D2013" s="2" t="s">
        <v>177</v>
      </c>
      <c r="E2013" s="3">
        <v>5</v>
      </c>
      <c r="F2013" s="3">
        <v>12</v>
      </c>
      <c r="G2013" s="2" t="s">
        <v>580</v>
      </c>
      <c r="H2013" s="2" t="s">
        <v>706</v>
      </c>
      <c r="I2013" s="2" t="s">
        <v>18504</v>
      </c>
      <c r="J2013" s="2" t="s">
        <v>2923</v>
      </c>
    </row>
    <row r="2014" spans="1:10" ht="15" customHeight="1">
      <c r="A2014" s="2" t="s">
        <v>84</v>
      </c>
      <c r="B2014" s="2" t="s">
        <v>85</v>
      </c>
      <c r="C2014" s="2" t="s">
        <v>165</v>
      </c>
      <c r="D2014" s="2" t="s">
        <v>166</v>
      </c>
      <c r="E2014" s="3">
        <v>5</v>
      </c>
      <c r="F2014" s="3">
        <v>11</v>
      </c>
      <c r="G2014" s="2" t="s">
        <v>580</v>
      </c>
      <c r="H2014" s="2" t="s">
        <v>693</v>
      </c>
      <c r="I2014" s="2" t="s">
        <v>18504</v>
      </c>
      <c r="J2014" s="2" t="s">
        <v>2923</v>
      </c>
    </row>
    <row r="2015" spans="1:10" ht="15" customHeight="1">
      <c r="A2015" s="2" t="s">
        <v>84</v>
      </c>
      <c r="B2015" s="2" t="s">
        <v>85</v>
      </c>
      <c r="C2015" s="2" t="s">
        <v>136</v>
      </c>
      <c r="D2015" s="2" t="s">
        <v>137</v>
      </c>
      <c r="E2015" s="3">
        <v>5</v>
      </c>
      <c r="F2015" s="3">
        <v>9</v>
      </c>
      <c r="G2015" s="2" t="s">
        <v>580</v>
      </c>
      <c r="H2015" s="2" t="s">
        <v>659</v>
      </c>
      <c r="I2015" s="2" t="s">
        <v>18504</v>
      </c>
      <c r="J2015" s="2" t="s">
        <v>2923</v>
      </c>
    </row>
    <row r="2016" spans="1:10" ht="15" customHeight="1">
      <c r="A2016" s="2" t="s">
        <v>84</v>
      </c>
      <c r="B2016" s="2" t="s">
        <v>85</v>
      </c>
      <c r="C2016" s="2" t="s">
        <v>123</v>
      </c>
      <c r="D2016" s="2" t="s">
        <v>124</v>
      </c>
      <c r="E2016" s="3">
        <v>5</v>
      </c>
      <c r="F2016" s="3">
        <v>8</v>
      </c>
      <c r="G2016" s="2" t="s">
        <v>580</v>
      </c>
      <c r="H2016" s="2" t="s">
        <v>632</v>
      </c>
      <c r="I2016" s="2" t="s">
        <v>18504</v>
      </c>
      <c r="J2016" s="2" t="s">
        <v>2923</v>
      </c>
    </row>
    <row r="2017" spans="1:10" ht="15" customHeight="1">
      <c r="A2017" s="2" t="s">
        <v>84</v>
      </c>
      <c r="B2017" s="2" t="s">
        <v>85</v>
      </c>
      <c r="C2017" s="2" t="s">
        <v>112</v>
      </c>
      <c r="D2017" s="2" t="s">
        <v>113</v>
      </c>
      <c r="E2017" s="3">
        <v>5</v>
      </c>
      <c r="F2017" s="3">
        <v>7</v>
      </c>
      <c r="G2017" s="2" t="s">
        <v>580</v>
      </c>
      <c r="H2017" s="2" t="s">
        <v>604</v>
      </c>
      <c r="I2017" s="2" t="s">
        <v>18504</v>
      </c>
      <c r="J2017" s="2" t="s">
        <v>2923</v>
      </c>
    </row>
    <row r="2018" spans="1:10" ht="15" customHeight="1">
      <c r="A2018" s="2" t="s">
        <v>84</v>
      </c>
      <c r="B2018" s="2" t="s">
        <v>85</v>
      </c>
      <c r="C2018" s="2" t="s">
        <v>98</v>
      </c>
      <c r="D2018" s="2" t="s">
        <v>99</v>
      </c>
      <c r="E2018" s="3">
        <v>5</v>
      </c>
      <c r="F2018" s="3">
        <v>6</v>
      </c>
      <c r="G2018" s="2" t="s">
        <v>580</v>
      </c>
      <c r="H2018" s="2" t="s">
        <v>592</v>
      </c>
      <c r="I2018" s="2" t="s">
        <v>18504</v>
      </c>
      <c r="J2018" s="2" t="s">
        <v>2923</v>
      </c>
    </row>
    <row r="2019" spans="1:10" ht="15" customHeight="1">
      <c r="A2019" s="2" t="s">
        <v>84</v>
      </c>
      <c r="B2019" s="2" t="s">
        <v>85</v>
      </c>
      <c r="C2019" s="2" t="s">
        <v>56</v>
      </c>
      <c r="D2019" s="2" t="s">
        <v>57</v>
      </c>
      <c r="E2019" s="3">
        <v>5</v>
      </c>
      <c r="F2019" s="3">
        <v>3</v>
      </c>
      <c r="G2019" s="2" t="s">
        <v>580</v>
      </c>
      <c r="H2019" s="2" t="s">
        <v>556</v>
      </c>
      <c r="I2019" s="2" t="s">
        <v>18504</v>
      </c>
      <c r="J2019" s="2" t="s">
        <v>2923</v>
      </c>
    </row>
    <row r="2020" spans="1:10" ht="15" customHeight="1">
      <c r="A2020" s="2" t="s">
        <v>84</v>
      </c>
      <c r="B2020" s="2" t="s">
        <v>85</v>
      </c>
      <c r="C2020" s="2" t="s">
        <v>41</v>
      </c>
      <c r="D2020" s="2" t="s">
        <v>42</v>
      </c>
      <c r="E2020" s="3">
        <v>5</v>
      </c>
      <c r="F2020" s="3">
        <v>2</v>
      </c>
      <c r="G2020" s="2" t="s">
        <v>580</v>
      </c>
      <c r="H2020" s="2" t="s">
        <v>540</v>
      </c>
      <c r="I2020" s="2" t="s">
        <v>18504</v>
      </c>
      <c r="J2020" s="2" t="s">
        <v>2923</v>
      </c>
    </row>
    <row r="2021" spans="1:10" ht="15" customHeight="1">
      <c r="A2021" s="2" t="s">
        <v>84</v>
      </c>
      <c r="B2021" s="2" t="s">
        <v>85</v>
      </c>
      <c r="C2021" s="2" t="s">
        <v>441</v>
      </c>
      <c r="D2021" s="2" t="s">
        <v>442</v>
      </c>
      <c r="E2021" s="3">
        <v>5</v>
      </c>
      <c r="F2021" s="3">
        <v>34</v>
      </c>
      <c r="G2021" s="2" t="s">
        <v>580</v>
      </c>
      <c r="H2021" s="2" t="s">
        <v>949</v>
      </c>
      <c r="I2021" s="2" t="s">
        <v>18504</v>
      </c>
      <c r="J2021" s="2" t="s">
        <v>2792</v>
      </c>
    </row>
    <row r="2022" spans="1:10" ht="15" customHeight="1">
      <c r="A2022" s="2" t="s">
        <v>84</v>
      </c>
      <c r="B2022" s="2" t="s">
        <v>85</v>
      </c>
      <c r="C2022" s="2" t="s">
        <v>419</v>
      </c>
      <c r="D2022" s="2" t="s">
        <v>420</v>
      </c>
      <c r="E2022" s="3">
        <v>5</v>
      </c>
      <c r="F2022" s="3">
        <v>32</v>
      </c>
      <c r="G2022" s="2" t="s">
        <v>580</v>
      </c>
      <c r="H2022" s="2" t="s">
        <v>915</v>
      </c>
      <c r="I2022" s="2" t="s">
        <v>18504</v>
      </c>
      <c r="J2022" s="2" t="s">
        <v>2792</v>
      </c>
    </row>
    <row r="2023" spans="1:10" ht="15" customHeight="1">
      <c r="A2023" s="2" t="s">
        <v>84</v>
      </c>
      <c r="B2023" s="2" t="s">
        <v>85</v>
      </c>
      <c r="C2023" s="2" t="s">
        <v>342</v>
      </c>
      <c r="D2023" s="2" t="s">
        <v>343</v>
      </c>
      <c r="E2023" s="3">
        <v>5</v>
      </c>
      <c r="F2023" s="3">
        <v>25</v>
      </c>
      <c r="G2023" s="2" t="s">
        <v>580</v>
      </c>
      <c r="H2023" s="2" t="s">
        <v>859</v>
      </c>
      <c r="I2023" s="2" t="s">
        <v>18504</v>
      </c>
      <c r="J2023" s="2" t="s">
        <v>2792</v>
      </c>
    </row>
    <row r="2024" spans="1:10" ht="15" customHeight="1">
      <c r="A2024" s="2" t="s">
        <v>84</v>
      </c>
      <c r="B2024" s="2" t="s">
        <v>85</v>
      </c>
      <c r="C2024" s="2" t="s">
        <v>70</v>
      </c>
      <c r="D2024" s="2" t="s">
        <v>71</v>
      </c>
      <c r="E2024" s="3">
        <v>5</v>
      </c>
      <c r="F2024" s="3">
        <v>4</v>
      </c>
      <c r="G2024" s="2" t="s">
        <v>580</v>
      </c>
      <c r="H2024" s="2" t="s">
        <v>562</v>
      </c>
      <c r="I2024" s="2" t="s">
        <v>18504</v>
      </c>
      <c r="J2024" s="2" t="s">
        <v>2792</v>
      </c>
    </row>
    <row r="2025" spans="1:10" ht="15" customHeight="1">
      <c r="A2025" s="2" t="s">
        <v>84</v>
      </c>
      <c r="B2025" s="2" t="s">
        <v>85</v>
      </c>
      <c r="C2025" s="2" t="s">
        <v>98</v>
      </c>
      <c r="D2025" s="2" t="s">
        <v>99</v>
      </c>
      <c r="E2025" s="3">
        <v>5</v>
      </c>
      <c r="F2025" s="3">
        <v>6</v>
      </c>
      <c r="G2025" s="2" t="s">
        <v>580</v>
      </c>
      <c r="H2025" s="2" t="s">
        <v>592</v>
      </c>
      <c r="I2025" s="2" t="s">
        <v>18504</v>
      </c>
      <c r="J2025" s="2" t="s">
        <v>2792</v>
      </c>
    </row>
    <row r="2026" spans="1:10" ht="15" customHeight="1">
      <c r="A2026" s="2" t="s">
        <v>84</v>
      </c>
      <c r="B2026" s="2" t="s">
        <v>85</v>
      </c>
      <c r="C2026" s="2" t="s">
        <v>123</v>
      </c>
      <c r="D2026" s="2" t="s">
        <v>124</v>
      </c>
      <c r="E2026" s="3">
        <v>5</v>
      </c>
      <c r="F2026" s="3">
        <v>8</v>
      </c>
      <c r="G2026" s="2" t="s">
        <v>580</v>
      </c>
      <c r="H2026" s="2" t="s">
        <v>632</v>
      </c>
      <c r="I2026" s="2" t="s">
        <v>18504</v>
      </c>
      <c r="J2026" s="2" t="s">
        <v>2792</v>
      </c>
    </row>
    <row r="2027" spans="1:10" ht="15" customHeight="1">
      <c r="A2027" s="2" t="s">
        <v>84</v>
      </c>
      <c r="B2027" s="2" t="s">
        <v>85</v>
      </c>
      <c r="C2027" s="2" t="s">
        <v>136</v>
      </c>
      <c r="D2027" s="2" t="s">
        <v>137</v>
      </c>
      <c r="E2027" s="3">
        <v>5</v>
      </c>
      <c r="F2027" s="3">
        <v>9</v>
      </c>
      <c r="G2027" s="2" t="s">
        <v>580</v>
      </c>
      <c r="H2027" s="2" t="s">
        <v>659</v>
      </c>
      <c r="I2027" s="2" t="s">
        <v>18504</v>
      </c>
      <c r="J2027" s="2" t="s">
        <v>2792</v>
      </c>
    </row>
    <row r="2028" spans="1:10" ht="15" customHeight="1">
      <c r="A2028" s="2" t="s">
        <v>84</v>
      </c>
      <c r="B2028" s="2" t="s">
        <v>85</v>
      </c>
      <c r="C2028" s="2" t="s">
        <v>165</v>
      </c>
      <c r="D2028" s="2" t="s">
        <v>166</v>
      </c>
      <c r="E2028" s="3">
        <v>5</v>
      </c>
      <c r="F2028" s="3">
        <v>11</v>
      </c>
      <c r="G2028" s="2" t="s">
        <v>580</v>
      </c>
      <c r="H2028" s="2" t="s">
        <v>693</v>
      </c>
      <c r="I2028" s="2" t="s">
        <v>18504</v>
      </c>
      <c r="J2028" s="2" t="s">
        <v>2792</v>
      </c>
    </row>
    <row r="2029" spans="1:10" ht="15" customHeight="1">
      <c r="A2029" s="2" t="s">
        <v>84</v>
      </c>
      <c r="B2029" s="2" t="s">
        <v>85</v>
      </c>
      <c r="C2029" s="2" t="s">
        <v>176</v>
      </c>
      <c r="D2029" s="2" t="s">
        <v>177</v>
      </c>
      <c r="E2029" s="3">
        <v>5</v>
      </c>
      <c r="F2029" s="3">
        <v>12</v>
      </c>
      <c r="G2029" s="2" t="s">
        <v>580</v>
      </c>
      <c r="H2029" s="2" t="s">
        <v>706</v>
      </c>
      <c r="I2029" s="2" t="s">
        <v>18504</v>
      </c>
      <c r="J2029" s="2" t="s">
        <v>2792</v>
      </c>
    </row>
    <row r="2030" spans="1:10" ht="15" customHeight="1">
      <c r="A2030" s="2" t="s">
        <v>84</v>
      </c>
      <c r="B2030" s="2" t="s">
        <v>85</v>
      </c>
      <c r="C2030" s="2" t="s">
        <v>419</v>
      </c>
      <c r="D2030" s="2" t="s">
        <v>420</v>
      </c>
      <c r="E2030" s="3">
        <v>5</v>
      </c>
      <c r="F2030" s="3">
        <v>32</v>
      </c>
      <c r="G2030" s="2" t="s">
        <v>580</v>
      </c>
      <c r="H2030" s="2" t="s">
        <v>915</v>
      </c>
      <c r="I2030" s="2" t="s">
        <v>18504</v>
      </c>
      <c r="J2030" s="2" t="s">
        <v>3250</v>
      </c>
    </row>
    <row r="2031" spans="1:10" ht="15" customHeight="1">
      <c r="A2031" s="2" t="s">
        <v>84</v>
      </c>
      <c r="B2031" s="2" t="s">
        <v>85</v>
      </c>
      <c r="C2031" s="2" t="s">
        <v>192</v>
      </c>
      <c r="D2031" s="2" t="s">
        <v>193</v>
      </c>
      <c r="E2031" s="3">
        <v>5</v>
      </c>
      <c r="F2031" s="3">
        <v>13</v>
      </c>
      <c r="G2031" s="2" t="s">
        <v>580</v>
      </c>
      <c r="H2031" s="2" t="s">
        <v>731</v>
      </c>
      <c r="I2031" s="2" t="s">
        <v>18504</v>
      </c>
      <c r="J2031" s="2" t="s">
        <v>2792</v>
      </c>
    </row>
    <row r="2032" spans="1:10" ht="15" customHeight="1">
      <c r="A2032" s="2" t="s">
        <v>84</v>
      </c>
      <c r="B2032" s="2" t="s">
        <v>85</v>
      </c>
      <c r="C2032" s="2" t="s">
        <v>214</v>
      </c>
      <c r="D2032" s="2" t="s">
        <v>215</v>
      </c>
      <c r="E2032" s="3">
        <v>5</v>
      </c>
      <c r="F2032" s="3">
        <v>15</v>
      </c>
      <c r="G2032" s="2" t="s">
        <v>580</v>
      </c>
      <c r="H2032" s="2" t="s">
        <v>751</v>
      </c>
      <c r="I2032" s="2" t="s">
        <v>18504</v>
      </c>
      <c r="J2032" s="2" t="s">
        <v>2792</v>
      </c>
    </row>
    <row r="2033" spans="1:10" ht="15" customHeight="1">
      <c r="A2033" s="2" t="s">
        <v>84</v>
      </c>
      <c r="B2033" s="2" t="s">
        <v>85</v>
      </c>
      <c r="C2033" s="2" t="s">
        <v>268</v>
      </c>
      <c r="D2033" s="2" t="s">
        <v>269</v>
      </c>
      <c r="E2033" s="3">
        <v>5</v>
      </c>
      <c r="F2033" s="3">
        <v>19</v>
      </c>
      <c r="G2033" s="2" t="s">
        <v>580</v>
      </c>
      <c r="H2033" s="2" t="s">
        <v>819</v>
      </c>
      <c r="I2033" s="2" t="s">
        <v>18504</v>
      </c>
      <c r="J2033" s="2" t="s">
        <v>2792</v>
      </c>
    </row>
    <row r="2034" spans="1:10" ht="15" customHeight="1">
      <c r="A2034" s="2" t="s">
        <v>84</v>
      </c>
      <c r="B2034" s="2" t="s">
        <v>85</v>
      </c>
      <c r="C2034" s="2" t="s">
        <v>281</v>
      </c>
      <c r="D2034" s="2" t="s">
        <v>282</v>
      </c>
      <c r="E2034" s="3">
        <v>5</v>
      </c>
      <c r="F2034" s="3">
        <v>20</v>
      </c>
      <c r="G2034" s="2" t="s">
        <v>580</v>
      </c>
      <c r="H2034" s="2" t="s">
        <v>826</v>
      </c>
      <c r="I2034" s="2" t="s">
        <v>18504</v>
      </c>
      <c r="J2034" s="2" t="s">
        <v>2792</v>
      </c>
    </row>
    <row r="2035" spans="1:10" ht="15" customHeight="1">
      <c r="A2035" s="2" t="s">
        <v>84</v>
      </c>
      <c r="B2035" s="2" t="s">
        <v>85</v>
      </c>
      <c r="C2035" s="2" t="s">
        <v>294</v>
      </c>
      <c r="D2035" s="2" t="s">
        <v>295</v>
      </c>
      <c r="E2035" s="3">
        <v>5</v>
      </c>
      <c r="F2035" s="3">
        <v>21</v>
      </c>
      <c r="G2035" s="2" t="s">
        <v>580</v>
      </c>
      <c r="H2035" s="2" t="s">
        <v>831</v>
      </c>
      <c r="I2035" s="2" t="s">
        <v>18504</v>
      </c>
      <c r="J2035" s="2" t="s">
        <v>2792</v>
      </c>
    </row>
    <row r="2036" spans="1:10" ht="15" customHeight="1">
      <c r="A2036" s="2" t="s">
        <v>84</v>
      </c>
      <c r="B2036" s="2" t="s">
        <v>85</v>
      </c>
      <c r="C2036" s="2" t="s">
        <v>303</v>
      </c>
      <c r="D2036" s="2" t="s">
        <v>304</v>
      </c>
      <c r="E2036" s="3">
        <v>5</v>
      </c>
      <c r="F2036" s="3">
        <v>22</v>
      </c>
      <c r="G2036" s="2" t="s">
        <v>580</v>
      </c>
      <c r="H2036" s="2" t="s">
        <v>835</v>
      </c>
      <c r="I2036" s="2" t="s">
        <v>18504</v>
      </c>
      <c r="J2036" s="2" t="s">
        <v>2792</v>
      </c>
    </row>
    <row r="2037" spans="1:10" ht="15" customHeight="1">
      <c r="A2037" s="2" t="s">
        <v>84</v>
      </c>
      <c r="B2037" s="2" t="s">
        <v>85</v>
      </c>
      <c r="C2037" s="2" t="s">
        <v>316</v>
      </c>
      <c r="D2037" s="2" t="s">
        <v>317</v>
      </c>
      <c r="E2037" s="3">
        <v>5</v>
      </c>
      <c r="F2037" s="3">
        <v>23</v>
      </c>
      <c r="G2037" s="2" t="s">
        <v>580</v>
      </c>
      <c r="H2037" s="2" t="s">
        <v>839</v>
      </c>
      <c r="I2037" s="2" t="s">
        <v>18504</v>
      </c>
      <c r="J2037" s="2" t="s">
        <v>2792</v>
      </c>
    </row>
    <row r="2038" spans="1:10" ht="15" customHeight="1">
      <c r="A2038" s="2" t="s">
        <v>84</v>
      </c>
      <c r="B2038" s="2" t="s">
        <v>85</v>
      </c>
      <c r="C2038" s="2" t="s">
        <v>203</v>
      </c>
      <c r="D2038" s="2" t="s">
        <v>204</v>
      </c>
      <c r="E2038" s="3">
        <v>5</v>
      </c>
      <c r="F2038" s="3">
        <v>14</v>
      </c>
      <c r="G2038" s="2" t="s">
        <v>580</v>
      </c>
      <c r="H2038" s="2" t="s">
        <v>741</v>
      </c>
      <c r="I2038" s="2" t="s">
        <v>18504</v>
      </c>
      <c r="J2038" s="2" t="s">
        <v>2792</v>
      </c>
    </row>
    <row r="2039" spans="1:10" ht="15" customHeight="1">
      <c r="A2039" s="2" t="s">
        <v>84</v>
      </c>
      <c r="B2039" s="2" t="s">
        <v>85</v>
      </c>
      <c r="C2039" s="2" t="s">
        <v>453</v>
      </c>
      <c r="D2039" s="2" t="s">
        <v>454</v>
      </c>
      <c r="E2039" s="3">
        <v>5</v>
      </c>
      <c r="F2039" s="3">
        <v>35</v>
      </c>
      <c r="G2039" s="2" t="s">
        <v>580</v>
      </c>
      <c r="H2039" s="2" t="s">
        <v>953</v>
      </c>
      <c r="I2039" s="2" t="s">
        <v>18504</v>
      </c>
      <c r="J2039" s="2" t="s">
        <v>3250</v>
      </c>
    </row>
    <row r="2040" spans="1:10" ht="15" customHeight="1">
      <c r="A2040" s="2" t="s">
        <v>316</v>
      </c>
      <c r="B2040" s="2" t="s">
        <v>317</v>
      </c>
      <c r="C2040" s="2" t="s">
        <v>203</v>
      </c>
      <c r="D2040" s="2" t="s">
        <v>204</v>
      </c>
      <c r="E2040" s="3">
        <v>23</v>
      </c>
      <c r="F2040" s="3">
        <v>14</v>
      </c>
      <c r="G2040" s="2" t="s">
        <v>839</v>
      </c>
      <c r="H2040" s="2" t="s">
        <v>741</v>
      </c>
      <c r="I2040" s="2" t="s">
        <v>18504</v>
      </c>
      <c r="J2040" s="2" t="s">
        <v>2792</v>
      </c>
    </row>
    <row r="2041" spans="1:10" ht="15" customHeight="1">
      <c r="A2041" s="2" t="s">
        <v>316</v>
      </c>
      <c r="B2041" s="2" t="s">
        <v>317</v>
      </c>
      <c r="C2041" s="2" t="s">
        <v>192</v>
      </c>
      <c r="D2041" s="2" t="s">
        <v>193</v>
      </c>
      <c r="E2041" s="3">
        <v>23</v>
      </c>
      <c r="F2041" s="3">
        <v>13</v>
      </c>
      <c r="G2041" s="2" t="s">
        <v>839</v>
      </c>
      <c r="H2041" s="2" t="s">
        <v>731</v>
      </c>
      <c r="I2041" s="2" t="s">
        <v>18504</v>
      </c>
      <c r="J2041" s="2" t="s">
        <v>2792</v>
      </c>
    </row>
    <row r="2042" spans="1:10" ht="15" customHeight="1">
      <c r="A2042" s="2" t="s">
        <v>98</v>
      </c>
      <c r="B2042" s="2" t="s">
        <v>99</v>
      </c>
      <c r="C2042" s="2" t="s">
        <v>112</v>
      </c>
      <c r="D2042" s="2" t="s">
        <v>113</v>
      </c>
      <c r="E2042" s="3">
        <v>6</v>
      </c>
      <c r="F2042" s="3">
        <v>7</v>
      </c>
      <c r="G2042" s="2" t="s">
        <v>592</v>
      </c>
      <c r="H2042" s="2" t="s">
        <v>604</v>
      </c>
      <c r="I2042" s="2" t="s">
        <v>18504</v>
      </c>
      <c r="J2042" s="2" t="s">
        <v>2762</v>
      </c>
    </row>
    <row r="2043" spans="1:10" ht="15" customHeight="1">
      <c r="A2043" s="2" t="s">
        <v>98</v>
      </c>
      <c r="B2043" s="2" t="s">
        <v>99</v>
      </c>
      <c r="C2043" s="2" t="s">
        <v>41</v>
      </c>
      <c r="D2043" s="2" t="s">
        <v>42</v>
      </c>
      <c r="E2043" s="3">
        <v>6</v>
      </c>
      <c r="F2043" s="3">
        <v>2</v>
      </c>
      <c r="G2043" s="2" t="s">
        <v>592</v>
      </c>
      <c r="H2043" s="2" t="s">
        <v>540</v>
      </c>
      <c r="I2043" s="2" t="s">
        <v>18504</v>
      </c>
      <c r="J2043" s="2" t="s">
        <v>2868</v>
      </c>
    </row>
    <row r="2044" spans="1:10" ht="15" customHeight="1">
      <c r="A2044" s="2" t="s">
        <v>98</v>
      </c>
      <c r="B2044" s="2" t="s">
        <v>99</v>
      </c>
      <c r="C2044" s="2" t="s">
        <v>56</v>
      </c>
      <c r="D2044" s="2" t="s">
        <v>57</v>
      </c>
      <c r="E2044" s="3">
        <v>6</v>
      </c>
      <c r="F2044" s="3">
        <v>3</v>
      </c>
      <c r="G2044" s="2" t="s">
        <v>592</v>
      </c>
      <c r="H2044" s="2" t="s">
        <v>556</v>
      </c>
      <c r="I2044" s="2" t="s">
        <v>18504</v>
      </c>
      <c r="J2044" s="2" t="s">
        <v>2868</v>
      </c>
    </row>
    <row r="2045" spans="1:10" ht="15" customHeight="1">
      <c r="A2045" s="2" t="s">
        <v>98</v>
      </c>
      <c r="B2045" s="2" t="s">
        <v>99</v>
      </c>
      <c r="C2045" s="2" t="s">
        <v>70</v>
      </c>
      <c r="D2045" s="2" t="s">
        <v>71</v>
      </c>
      <c r="E2045" s="3">
        <v>6</v>
      </c>
      <c r="F2045" s="3">
        <v>4</v>
      </c>
      <c r="G2045" s="2" t="s">
        <v>592</v>
      </c>
      <c r="H2045" s="2" t="s">
        <v>562</v>
      </c>
      <c r="I2045" s="2" t="s">
        <v>18504</v>
      </c>
      <c r="J2045" s="2" t="s">
        <v>2868</v>
      </c>
    </row>
    <row r="2046" spans="1:10" ht="15" customHeight="1">
      <c r="A2046" s="2" t="s">
        <v>98</v>
      </c>
      <c r="B2046" s="2" t="s">
        <v>99</v>
      </c>
      <c r="C2046" s="2" t="s">
        <v>84</v>
      </c>
      <c r="D2046" s="2" t="s">
        <v>85</v>
      </c>
      <c r="E2046" s="3">
        <v>6</v>
      </c>
      <c r="F2046" s="3">
        <v>5</v>
      </c>
      <c r="G2046" s="2" t="s">
        <v>592</v>
      </c>
      <c r="H2046" s="2" t="s">
        <v>580</v>
      </c>
      <c r="I2046" s="2" t="s">
        <v>18504</v>
      </c>
      <c r="J2046" s="2" t="s">
        <v>2868</v>
      </c>
    </row>
    <row r="2047" spans="1:10" ht="15" customHeight="1">
      <c r="A2047" s="2" t="s">
        <v>98</v>
      </c>
      <c r="B2047" s="2" t="s">
        <v>99</v>
      </c>
      <c r="C2047" s="2" t="s">
        <v>136</v>
      </c>
      <c r="D2047" s="2" t="s">
        <v>137</v>
      </c>
      <c r="E2047" s="3">
        <v>6</v>
      </c>
      <c r="F2047" s="3">
        <v>9</v>
      </c>
      <c r="G2047" s="2" t="s">
        <v>592</v>
      </c>
      <c r="H2047" s="2" t="s">
        <v>659</v>
      </c>
      <c r="I2047" s="2" t="s">
        <v>18504</v>
      </c>
      <c r="J2047" s="2" t="s">
        <v>2868</v>
      </c>
    </row>
    <row r="2048" spans="1:10" ht="15" customHeight="1">
      <c r="A2048" s="2" t="s">
        <v>98</v>
      </c>
      <c r="B2048" s="2" t="s">
        <v>99</v>
      </c>
      <c r="C2048" s="2" t="s">
        <v>70</v>
      </c>
      <c r="D2048" s="2" t="s">
        <v>71</v>
      </c>
      <c r="E2048" s="3">
        <v>6</v>
      </c>
      <c r="F2048" s="3">
        <v>4</v>
      </c>
      <c r="G2048" s="2" t="s">
        <v>592</v>
      </c>
      <c r="H2048" s="2" t="s">
        <v>562</v>
      </c>
      <c r="I2048" s="2" t="s">
        <v>18504</v>
      </c>
      <c r="J2048" s="2" t="s">
        <v>2762</v>
      </c>
    </row>
    <row r="2049" spans="1:10" ht="15" customHeight="1">
      <c r="A2049" s="2" t="s">
        <v>98</v>
      </c>
      <c r="B2049" s="2" t="s">
        <v>99</v>
      </c>
      <c r="C2049" s="2" t="s">
        <v>165</v>
      </c>
      <c r="D2049" s="2" t="s">
        <v>166</v>
      </c>
      <c r="E2049" s="3">
        <v>6</v>
      </c>
      <c r="F2049" s="3">
        <v>11</v>
      </c>
      <c r="G2049" s="2" t="s">
        <v>592</v>
      </c>
      <c r="H2049" s="2" t="s">
        <v>693</v>
      </c>
      <c r="I2049" s="2" t="s">
        <v>18504</v>
      </c>
      <c r="J2049" s="2" t="s">
        <v>2868</v>
      </c>
    </row>
    <row r="2050" spans="1:10" ht="15" customHeight="1">
      <c r="A2050" s="2" t="s">
        <v>98</v>
      </c>
      <c r="B2050" s="2" t="s">
        <v>99</v>
      </c>
      <c r="C2050" s="2" t="s">
        <v>192</v>
      </c>
      <c r="D2050" s="2" t="s">
        <v>193</v>
      </c>
      <c r="E2050" s="3">
        <v>6</v>
      </c>
      <c r="F2050" s="3">
        <v>13</v>
      </c>
      <c r="G2050" s="2" t="s">
        <v>592</v>
      </c>
      <c r="H2050" s="2" t="s">
        <v>731</v>
      </c>
      <c r="I2050" s="2" t="s">
        <v>18504</v>
      </c>
      <c r="J2050" s="2" t="s">
        <v>2868</v>
      </c>
    </row>
    <row r="2051" spans="1:10" ht="15" customHeight="1">
      <c r="A2051" s="2" t="s">
        <v>98</v>
      </c>
      <c r="B2051" s="2" t="s">
        <v>99</v>
      </c>
      <c r="C2051" s="2" t="s">
        <v>203</v>
      </c>
      <c r="D2051" s="2" t="s">
        <v>204</v>
      </c>
      <c r="E2051" s="3">
        <v>6</v>
      </c>
      <c r="F2051" s="3">
        <v>14</v>
      </c>
      <c r="G2051" s="2" t="s">
        <v>592</v>
      </c>
      <c r="H2051" s="2" t="s">
        <v>741</v>
      </c>
      <c r="I2051" s="2" t="s">
        <v>18504</v>
      </c>
      <c r="J2051" s="2" t="s">
        <v>2868</v>
      </c>
    </row>
    <row r="2052" spans="1:10" ht="15" customHeight="1">
      <c r="A2052" s="2" t="s">
        <v>98</v>
      </c>
      <c r="B2052" s="2" t="s">
        <v>99</v>
      </c>
      <c r="C2052" s="2" t="s">
        <v>214</v>
      </c>
      <c r="D2052" s="2" t="s">
        <v>215</v>
      </c>
      <c r="E2052" s="3">
        <v>6</v>
      </c>
      <c r="F2052" s="3">
        <v>15</v>
      </c>
      <c r="G2052" s="2" t="s">
        <v>592</v>
      </c>
      <c r="H2052" s="2" t="s">
        <v>751</v>
      </c>
      <c r="I2052" s="2" t="s">
        <v>18504</v>
      </c>
      <c r="J2052" s="2" t="s">
        <v>2868</v>
      </c>
    </row>
    <row r="2053" spans="1:10" ht="15" customHeight="1">
      <c r="A2053" s="2" t="s">
        <v>98</v>
      </c>
      <c r="B2053" s="2" t="s">
        <v>99</v>
      </c>
      <c r="C2053" s="2" t="s">
        <v>228</v>
      </c>
      <c r="D2053" s="2" t="s">
        <v>229</v>
      </c>
      <c r="E2053" s="3">
        <v>6</v>
      </c>
      <c r="F2053" s="3">
        <v>16</v>
      </c>
      <c r="G2053" s="2" t="s">
        <v>592</v>
      </c>
      <c r="H2053" s="2" t="s">
        <v>759</v>
      </c>
      <c r="I2053" s="2" t="s">
        <v>18504</v>
      </c>
      <c r="J2053" s="2" t="s">
        <v>2868</v>
      </c>
    </row>
    <row r="2054" spans="1:10" ht="15" customHeight="1">
      <c r="A2054" s="2" t="s">
        <v>98</v>
      </c>
      <c r="B2054" s="2" t="s">
        <v>99</v>
      </c>
      <c r="C2054" s="2" t="s">
        <v>268</v>
      </c>
      <c r="D2054" s="2" t="s">
        <v>269</v>
      </c>
      <c r="E2054" s="3">
        <v>6</v>
      </c>
      <c r="F2054" s="3">
        <v>19</v>
      </c>
      <c r="G2054" s="2" t="s">
        <v>592</v>
      </c>
      <c r="H2054" s="2" t="s">
        <v>819</v>
      </c>
      <c r="I2054" s="2" t="s">
        <v>18504</v>
      </c>
      <c r="J2054" s="2" t="s">
        <v>2868</v>
      </c>
    </row>
    <row r="2055" spans="1:10" ht="15" customHeight="1">
      <c r="A2055" s="2" t="s">
        <v>98</v>
      </c>
      <c r="B2055" s="2" t="s">
        <v>99</v>
      </c>
      <c r="C2055" s="2" t="s">
        <v>281</v>
      </c>
      <c r="D2055" s="2" t="s">
        <v>282</v>
      </c>
      <c r="E2055" s="3">
        <v>6</v>
      </c>
      <c r="F2055" s="3">
        <v>20</v>
      </c>
      <c r="G2055" s="2" t="s">
        <v>592</v>
      </c>
      <c r="H2055" s="2" t="s">
        <v>826</v>
      </c>
      <c r="I2055" s="2" t="s">
        <v>18504</v>
      </c>
      <c r="J2055" s="2" t="s">
        <v>2868</v>
      </c>
    </row>
    <row r="2056" spans="1:10" ht="15" customHeight="1">
      <c r="A2056" s="2" t="s">
        <v>98</v>
      </c>
      <c r="B2056" s="2" t="s">
        <v>99</v>
      </c>
      <c r="C2056" s="2" t="s">
        <v>176</v>
      </c>
      <c r="D2056" s="2" t="s">
        <v>177</v>
      </c>
      <c r="E2056" s="3">
        <v>6</v>
      </c>
      <c r="F2056" s="3">
        <v>12</v>
      </c>
      <c r="G2056" s="2" t="s">
        <v>592</v>
      </c>
      <c r="H2056" s="2" t="s">
        <v>706</v>
      </c>
      <c r="I2056" s="2" t="s">
        <v>18504</v>
      </c>
      <c r="J2056" s="2" t="s">
        <v>2868</v>
      </c>
    </row>
    <row r="2057" spans="1:10" ht="15" customHeight="1">
      <c r="A2057" s="2" t="s">
        <v>84</v>
      </c>
      <c r="B2057" s="2" t="s">
        <v>85</v>
      </c>
      <c r="C2057" s="2" t="s">
        <v>56</v>
      </c>
      <c r="D2057" s="2" t="s">
        <v>57</v>
      </c>
      <c r="E2057" s="3">
        <v>5</v>
      </c>
      <c r="F2057" s="3">
        <v>3</v>
      </c>
      <c r="G2057" s="2" t="s">
        <v>580</v>
      </c>
      <c r="H2057" s="2" t="s">
        <v>556</v>
      </c>
      <c r="I2057" s="2" t="s">
        <v>18504</v>
      </c>
      <c r="J2057" s="2" t="s">
        <v>2792</v>
      </c>
    </row>
    <row r="2058" spans="1:10" ht="15" customHeight="1">
      <c r="A2058" s="2" t="s">
        <v>98</v>
      </c>
      <c r="B2058" s="2" t="s">
        <v>99</v>
      </c>
      <c r="C2058" s="2" t="s">
        <v>56</v>
      </c>
      <c r="D2058" s="2" t="s">
        <v>57</v>
      </c>
      <c r="E2058" s="3">
        <v>6</v>
      </c>
      <c r="F2058" s="3">
        <v>3</v>
      </c>
      <c r="G2058" s="2" t="s">
        <v>592</v>
      </c>
      <c r="H2058" s="2" t="s">
        <v>556</v>
      </c>
      <c r="I2058" s="2" t="s">
        <v>18504</v>
      </c>
      <c r="J2058" s="2" t="s">
        <v>2762</v>
      </c>
    </row>
    <row r="2059" spans="1:10" ht="15" customHeight="1">
      <c r="A2059" s="2" t="s">
        <v>98</v>
      </c>
      <c r="B2059" s="2" t="s">
        <v>99</v>
      </c>
      <c r="C2059" s="2" t="s">
        <v>370</v>
      </c>
      <c r="D2059" s="2" t="s">
        <v>371</v>
      </c>
      <c r="E2059" s="3">
        <v>6</v>
      </c>
      <c r="F2059" s="3">
        <v>28</v>
      </c>
      <c r="G2059" s="2" t="s">
        <v>592</v>
      </c>
      <c r="H2059" s="2" t="s">
        <v>884</v>
      </c>
      <c r="I2059" s="2" t="s">
        <v>18504</v>
      </c>
      <c r="J2059" s="2" t="s">
        <v>2860</v>
      </c>
    </row>
    <row r="2060" spans="1:10" ht="15" customHeight="1">
      <c r="A2060" s="2" t="s">
        <v>24</v>
      </c>
      <c r="B2060" s="2" t="s">
        <v>25</v>
      </c>
      <c r="C2060" s="2" t="s">
        <v>254</v>
      </c>
      <c r="D2060" s="2" t="s">
        <v>255</v>
      </c>
      <c r="E2060" s="3">
        <v>1</v>
      </c>
      <c r="F2060" s="3">
        <v>18</v>
      </c>
      <c r="G2060" s="2" t="s">
        <v>504</v>
      </c>
      <c r="H2060" s="2" t="s">
        <v>800</v>
      </c>
      <c r="I2060" s="2" t="s">
        <v>18504</v>
      </c>
      <c r="J2060" s="2" t="s">
        <v>2843</v>
      </c>
    </row>
    <row r="2061" spans="1:10" ht="15" customHeight="1">
      <c r="A2061" s="2" t="s">
        <v>24</v>
      </c>
      <c r="B2061" s="2" t="s">
        <v>25</v>
      </c>
      <c r="C2061" s="2" t="s">
        <v>176</v>
      </c>
      <c r="D2061" s="2" t="s">
        <v>177</v>
      </c>
      <c r="E2061" s="3">
        <v>1</v>
      </c>
      <c r="F2061" s="3">
        <v>12</v>
      </c>
      <c r="G2061" s="2" t="s">
        <v>504</v>
      </c>
      <c r="H2061" s="2" t="s">
        <v>706</v>
      </c>
      <c r="I2061" s="2" t="s">
        <v>18504</v>
      </c>
      <c r="J2061" s="2" t="s">
        <v>2843</v>
      </c>
    </row>
    <row r="2062" spans="1:10" ht="15" customHeight="1">
      <c r="A2062" s="2" t="s">
        <v>24</v>
      </c>
      <c r="B2062" s="2" t="s">
        <v>25</v>
      </c>
      <c r="C2062" s="2" t="s">
        <v>165</v>
      </c>
      <c r="D2062" s="2" t="s">
        <v>166</v>
      </c>
      <c r="E2062" s="3">
        <v>1</v>
      </c>
      <c r="F2062" s="3">
        <v>11</v>
      </c>
      <c r="G2062" s="2" t="s">
        <v>504</v>
      </c>
      <c r="H2062" s="2" t="s">
        <v>693</v>
      </c>
      <c r="I2062" s="2" t="s">
        <v>18504</v>
      </c>
      <c r="J2062" s="2" t="s">
        <v>2843</v>
      </c>
    </row>
    <row r="2063" spans="1:10" ht="15" customHeight="1">
      <c r="A2063" s="2" t="s">
        <v>24</v>
      </c>
      <c r="B2063" s="2" t="s">
        <v>25</v>
      </c>
      <c r="C2063" s="2" t="s">
        <v>151</v>
      </c>
      <c r="D2063" s="2" t="s">
        <v>152</v>
      </c>
      <c r="E2063" s="3">
        <v>1</v>
      </c>
      <c r="F2063" s="3">
        <v>10</v>
      </c>
      <c r="G2063" s="2" t="s">
        <v>504</v>
      </c>
      <c r="H2063" s="2" t="s">
        <v>683</v>
      </c>
      <c r="I2063" s="2" t="s">
        <v>18504</v>
      </c>
      <c r="J2063" s="2" t="s">
        <v>2843</v>
      </c>
    </row>
    <row r="2064" spans="1:10" ht="15" customHeight="1">
      <c r="A2064" s="2" t="s">
        <v>24</v>
      </c>
      <c r="B2064" s="2" t="s">
        <v>25</v>
      </c>
      <c r="C2064" s="2" t="s">
        <v>136</v>
      </c>
      <c r="D2064" s="2" t="s">
        <v>137</v>
      </c>
      <c r="E2064" s="3">
        <v>1</v>
      </c>
      <c r="F2064" s="3">
        <v>9</v>
      </c>
      <c r="G2064" s="2" t="s">
        <v>504</v>
      </c>
      <c r="H2064" s="2" t="s">
        <v>659</v>
      </c>
      <c r="I2064" s="2" t="s">
        <v>18504</v>
      </c>
      <c r="J2064" s="2" t="s">
        <v>2843</v>
      </c>
    </row>
    <row r="2065" spans="1:10" ht="15" customHeight="1">
      <c r="A2065" s="2" t="s">
        <v>98</v>
      </c>
      <c r="B2065" s="2" t="s">
        <v>99</v>
      </c>
      <c r="C2065" s="2" t="s">
        <v>84</v>
      </c>
      <c r="D2065" s="2" t="s">
        <v>85</v>
      </c>
      <c r="E2065" s="3">
        <v>6</v>
      </c>
      <c r="F2065" s="3">
        <v>5</v>
      </c>
      <c r="G2065" s="2" t="s">
        <v>592</v>
      </c>
      <c r="H2065" s="2" t="s">
        <v>580</v>
      </c>
      <c r="I2065" s="2" t="s">
        <v>18504</v>
      </c>
      <c r="J2065" s="2" t="s">
        <v>3193</v>
      </c>
    </row>
    <row r="2066" spans="1:10" ht="15" customHeight="1">
      <c r="A2066" s="2" t="s">
        <v>98</v>
      </c>
      <c r="B2066" s="2" t="s">
        <v>99</v>
      </c>
      <c r="C2066" s="2" t="s">
        <v>24</v>
      </c>
      <c r="D2066" s="2" t="s">
        <v>25</v>
      </c>
      <c r="E2066" s="3">
        <v>6</v>
      </c>
      <c r="F2066" s="3">
        <v>1</v>
      </c>
      <c r="G2066" s="2" t="s">
        <v>592</v>
      </c>
      <c r="H2066" s="2" t="s">
        <v>504</v>
      </c>
      <c r="I2066" s="2" t="s">
        <v>18504</v>
      </c>
      <c r="J2066" s="2" t="s">
        <v>2762</v>
      </c>
    </row>
    <row r="2067" spans="1:10" ht="15" customHeight="1">
      <c r="A2067" s="2" t="s">
        <v>98</v>
      </c>
      <c r="B2067" s="2" t="s">
        <v>99</v>
      </c>
      <c r="C2067" s="2" t="s">
        <v>203</v>
      </c>
      <c r="D2067" s="2" t="s">
        <v>204</v>
      </c>
      <c r="E2067" s="3">
        <v>6</v>
      </c>
      <c r="F2067" s="3">
        <v>14</v>
      </c>
      <c r="G2067" s="2" t="s">
        <v>592</v>
      </c>
      <c r="H2067" s="2" t="s">
        <v>741</v>
      </c>
      <c r="I2067" s="2" t="s">
        <v>18504</v>
      </c>
      <c r="J2067" s="2" t="s">
        <v>3193</v>
      </c>
    </row>
    <row r="2068" spans="1:10" ht="15" customHeight="1">
      <c r="A2068" s="2" t="s">
        <v>98</v>
      </c>
      <c r="B2068" s="2" t="s">
        <v>99</v>
      </c>
      <c r="C2068" s="2" t="s">
        <v>56</v>
      </c>
      <c r="D2068" s="2" t="s">
        <v>57</v>
      </c>
      <c r="E2068" s="3">
        <v>6</v>
      </c>
      <c r="F2068" s="3">
        <v>3</v>
      </c>
      <c r="G2068" s="2" t="s">
        <v>592</v>
      </c>
      <c r="H2068" s="2" t="s">
        <v>556</v>
      </c>
      <c r="I2068" s="2" t="s">
        <v>18504</v>
      </c>
      <c r="J2068" s="2" t="s">
        <v>2860</v>
      </c>
    </row>
    <row r="2069" spans="1:10" ht="15" customHeight="1">
      <c r="A2069" s="2" t="s">
        <v>98</v>
      </c>
      <c r="B2069" s="2" t="s">
        <v>99</v>
      </c>
      <c r="C2069" s="2" t="s">
        <v>70</v>
      </c>
      <c r="D2069" s="2" t="s">
        <v>71</v>
      </c>
      <c r="E2069" s="3">
        <v>6</v>
      </c>
      <c r="F2069" s="3">
        <v>4</v>
      </c>
      <c r="G2069" s="2" t="s">
        <v>592</v>
      </c>
      <c r="H2069" s="2" t="s">
        <v>562</v>
      </c>
      <c r="I2069" s="2" t="s">
        <v>18504</v>
      </c>
      <c r="J2069" s="2" t="s">
        <v>2860</v>
      </c>
    </row>
    <row r="2070" spans="1:10" ht="15" customHeight="1">
      <c r="A2070" s="2" t="s">
        <v>98</v>
      </c>
      <c r="B2070" s="2" t="s">
        <v>99</v>
      </c>
      <c r="C2070" s="2" t="s">
        <v>84</v>
      </c>
      <c r="D2070" s="2" t="s">
        <v>85</v>
      </c>
      <c r="E2070" s="3">
        <v>6</v>
      </c>
      <c r="F2070" s="3">
        <v>5</v>
      </c>
      <c r="G2070" s="2" t="s">
        <v>592</v>
      </c>
      <c r="H2070" s="2" t="s">
        <v>580</v>
      </c>
      <c r="I2070" s="2" t="s">
        <v>18504</v>
      </c>
      <c r="J2070" s="2" t="s">
        <v>2860</v>
      </c>
    </row>
    <row r="2071" spans="1:10" ht="15" customHeight="1">
      <c r="A2071" s="2" t="s">
        <v>98</v>
      </c>
      <c r="B2071" s="2" t="s">
        <v>99</v>
      </c>
      <c r="C2071" s="2" t="s">
        <v>112</v>
      </c>
      <c r="D2071" s="2" t="s">
        <v>113</v>
      </c>
      <c r="E2071" s="3">
        <v>6</v>
      </c>
      <c r="F2071" s="3">
        <v>7</v>
      </c>
      <c r="G2071" s="2" t="s">
        <v>592</v>
      </c>
      <c r="H2071" s="2" t="s">
        <v>604</v>
      </c>
      <c r="I2071" s="2" t="s">
        <v>18504</v>
      </c>
      <c r="J2071" s="2" t="s">
        <v>2860</v>
      </c>
    </row>
    <row r="2072" spans="1:10" ht="15" customHeight="1">
      <c r="A2072" s="2" t="s">
        <v>98</v>
      </c>
      <c r="B2072" s="2" t="s">
        <v>99</v>
      </c>
      <c r="C2072" s="2" t="s">
        <v>136</v>
      </c>
      <c r="D2072" s="2" t="s">
        <v>137</v>
      </c>
      <c r="E2072" s="3">
        <v>6</v>
      </c>
      <c r="F2072" s="3">
        <v>9</v>
      </c>
      <c r="G2072" s="2" t="s">
        <v>592</v>
      </c>
      <c r="H2072" s="2" t="s">
        <v>659</v>
      </c>
      <c r="I2072" s="2" t="s">
        <v>18504</v>
      </c>
      <c r="J2072" s="2" t="s">
        <v>2860</v>
      </c>
    </row>
    <row r="2073" spans="1:10" ht="15" customHeight="1">
      <c r="A2073" s="2" t="s">
        <v>98</v>
      </c>
      <c r="B2073" s="2" t="s">
        <v>99</v>
      </c>
      <c r="C2073" s="2" t="s">
        <v>303</v>
      </c>
      <c r="D2073" s="2" t="s">
        <v>304</v>
      </c>
      <c r="E2073" s="3">
        <v>6</v>
      </c>
      <c r="F2073" s="3">
        <v>22</v>
      </c>
      <c r="G2073" s="2" t="s">
        <v>592</v>
      </c>
      <c r="H2073" s="2" t="s">
        <v>835</v>
      </c>
      <c r="I2073" s="2" t="s">
        <v>18504</v>
      </c>
      <c r="J2073" s="2" t="s">
        <v>2860</v>
      </c>
    </row>
    <row r="2074" spans="1:10" ht="15" customHeight="1">
      <c r="A2074" s="2" t="s">
        <v>98</v>
      </c>
      <c r="B2074" s="2" t="s">
        <v>99</v>
      </c>
      <c r="C2074" s="2" t="s">
        <v>41</v>
      </c>
      <c r="D2074" s="2" t="s">
        <v>42</v>
      </c>
      <c r="E2074" s="3">
        <v>6</v>
      </c>
      <c r="F2074" s="3">
        <v>2</v>
      </c>
      <c r="G2074" s="2" t="s">
        <v>592</v>
      </c>
      <c r="H2074" s="2" t="s">
        <v>540</v>
      </c>
      <c r="I2074" s="2" t="s">
        <v>18504</v>
      </c>
      <c r="J2074" s="2" t="s">
        <v>2860</v>
      </c>
    </row>
    <row r="2075" spans="1:10" ht="15" customHeight="1">
      <c r="A2075" s="2" t="s">
        <v>84</v>
      </c>
      <c r="B2075" s="2" t="s">
        <v>85</v>
      </c>
      <c r="C2075" s="2" t="s">
        <v>41</v>
      </c>
      <c r="D2075" s="2" t="s">
        <v>42</v>
      </c>
      <c r="E2075" s="3">
        <v>5</v>
      </c>
      <c r="F2075" s="3">
        <v>2</v>
      </c>
      <c r="G2075" s="2" t="s">
        <v>580</v>
      </c>
      <c r="H2075" s="2" t="s">
        <v>540</v>
      </c>
      <c r="I2075" s="2" t="s">
        <v>18504</v>
      </c>
      <c r="J2075" s="2" t="s">
        <v>2792</v>
      </c>
    </row>
    <row r="2076" spans="1:10" ht="15" customHeight="1">
      <c r="A2076" s="2" t="s">
        <v>84</v>
      </c>
      <c r="B2076" s="2" t="s">
        <v>85</v>
      </c>
      <c r="C2076" s="2" t="s">
        <v>24</v>
      </c>
      <c r="D2076" s="2" t="s">
        <v>25</v>
      </c>
      <c r="E2076" s="3">
        <v>5</v>
      </c>
      <c r="F2076" s="3">
        <v>1</v>
      </c>
      <c r="G2076" s="2" t="s">
        <v>580</v>
      </c>
      <c r="H2076" s="2" t="s">
        <v>504</v>
      </c>
      <c r="I2076" s="2" t="s">
        <v>18504</v>
      </c>
      <c r="J2076" s="2" t="s">
        <v>2792</v>
      </c>
    </row>
    <row r="2077" spans="1:10" ht="15" customHeight="1">
      <c r="A2077" s="2" t="s">
        <v>84</v>
      </c>
      <c r="B2077" s="2" t="s">
        <v>85</v>
      </c>
      <c r="C2077" s="2" t="s">
        <v>441</v>
      </c>
      <c r="D2077" s="2" t="s">
        <v>442</v>
      </c>
      <c r="E2077" s="3">
        <v>5</v>
      </c>
      <c r="F2077" s="3">
        <v>34</v>
      </c>
      <c r="G2077" s="2" t="s">
        <v>580</v>
      </c>
      <c r="H2077" s="2" t="s">
        <v>949</v>
      </c>
      <c r="I2077" s="2" t="s">
        <v>18504</v>
      </c>
      <c r="J2077" s="2" t="s">
        <v>2887</v>
      </c>
    </row>
    <row r="2078" spans="1:10" ht="15" customHeight="1">
      <c r="A2078" s="2" t="s">
        <v>316</v>
      </c>
      <c r="B2078" s="2" t="s">
        <v>317</v>
      </c>
      <c r="C2078" s="2" t="s">
        <v>441</v>
      </c>
      <c r="D2078" s="2" t="s">
        <v>442</v>
      </c>
      <c r="E2078" s="3">
        <v>23</v>
      </c>
      <c r="F2078" s="3">
        <v>34</v>
      </c>
      <c r="G2078" s="2" t="s">
        <v>839</v>
      </c>
      <c r="H2078" s="2" t="s">
        <v>949</v>
      </c>
      <c r="I2078" s="2" t="s">
        <v>18504</v>
      </c>
      <c r="J2078" s="2" t="s">
        <v>2792</v>
      </c>
    </row>
    <row r="2079" spans="1:10" ht="15" customHeight="1">
      <c r="A2079" s="2" t="s">
        <v>316</v>
      </c>
      <c r="B2079" s="2" t="s">
        <v>317</v>
      </c>
      <c r="C2079" s="2" t="s">
        <v>419</v>
      </c>
      <c r="D2079" s="2" t="s">
        <v>420</v>
      </c>
      <c r="E2079" s="3">
        <v>23</v>
      </c>
      <c r="F2079" s="3">
        <v>32</v>
      </c>
      <c r="G2079" s="2" t="s">
        <v>839</v>
      </c>
      <c r="H2079" s="2" t="s">
        <v>915</v>
      </c>
      <c r="I2079" s="2" t="s">
        <v>18504</v>
      </c>
      <c r="J2079" s="2" t="s">
        <v>2792</v>
      </c>
    </row>
    <row r="2080" spans="1:10" ht="15" customHeight="1">
      <c r="A2080" s="2" t="s">
        <v>316</v>
      </c>
      <c r="B2080" s="2" t="s">
        <v>317</v>
      </c>
      <c r="C2080" s="2" t="s">
        <v>342</v>
      </c>
      <c r="D2080" s="2" t="s">
        <v>343</v>
      </c>
      <c r="E2080" s="3">
        <v>23</v>
      </c>
      <c r="F2080" s="3">
        <v>25</v>
      </c>
      <c r="G2080" s="2" t="s">
        <v>839</v>
      </c>
      <c r="H2080" s="2" t="s">
        <v>859</v>
      </c>
      <c r="I2080" s="2" t="s">
        <v>18504</v>
      </c>
      <c r="J2080" s="2" t="s">
        <v>2792</v>
      </c>
    </row>
    <row r="2081" spans="1:10" ht="15" customHeight="1">
      <c r="A2081" s="2" t="s">
        <v>316</v>
      </c>
      <c r="B2081" s="2" t="s">
        <v>317</v>
      </c>
      <c r="C2081" s="2" t="s">
        <v>303</v>
      </c>
      <c r="D2081" s="2" t="s">
        <v>304</v>
      </c>
      <c r="E2081" s="3">
        <v>23</v>
      </c>
      <c r="F2081" s="3">
        <v>22</v>
      </c>
      <c r="G2081" s="2" t="s">
        <v>839</v>
      </c>
      <c r="H2081" s="2" t="s">
        <v>835</v>
      </c>
      <c r="I2081" s="2" t="s">
        <v>18504</v>
      </c>
      <c r="J2081" s="2" t="s">
        <v>2792</v>
      </c>
    </row>
    <row r="2082" spans="1:10" ht="15" customHeight="1">
      <c r="A2082" s="2" t="s">
        <v>316</v>
      </c>
      <c r="B2082" s="2" t="s">
        <v>317</v>
      </c>
      <c r="C2082" s="2" t="s">
        <v>294</v>
      </c>
      <c r="D2082" s="2" t="s">
        <v>295</v>
      </c>
      <c r="E2082" s="3">
        <v>23</v>
      </c>
      <c r="F2082" s="3">
        <v>21</v>
      </c>
      <c r="G2082" s="2" t="s">
        <v>839</v>
      </c>
      <c r="H2082" s="2" t="s">
        <v>831</v>
      </c>
      <c r="I2082" s="2" t="s">
        <v>18504</v>
      </c>
      <c r="J2082" s="2" t="s">
        <v>2792</v>
      </c>
    </row>
    <row r="2083" spans="1:10" ht="15" customHeight="1">
      <c r="A2083" s="2" t="s">
        <v>316</v>
      </c>
      <c r="B2083" s="2" t="s">
        <v>317</v>
      </c>
      <c r="C2083" s="2" t="s">
        <v>281</v>
      </c>
      <c r="D2083" s="2" t="s">
        <v>282</v>
      </c>
      <c r="E2083" s="3">
        <v>23</v>
      </c>
      <c r="F2083" s="3">
        <v>20</v>
      </c>
      <c r="G2083" s="2" t="s">
        <v>839</v>
      </c>
      <c r="H2083" s="2" t="s">
        <v>826</v>
      </c>
      <c r="I2083" s="2" t="s">
        <v>18504</v>
      </c>
      <c r="J2083" s="2" t="s">
        <v>2792</v>
      </c>
    </row>
    <row r="2084" spans="1:10" ht="15" customHeight="1">
      <c r="A2084" s="2" t="s">
        <v>316</v>
      </c>
      <c r="B2084" s="2" t="s">
        <v>317</v>
      </c>
      <c r="C2084" s="2" t="s">
        <v>24</v>
      </c>
      <c r="D2084" s="2" t="s">
        <v>25</v>
      </c>
      <c r="E2084" s="3">
        <v>23</v>
      </c>
      <c r="F2084" s="3">
        <v>1</v>
      </c>
      <c r="G2084" s="2" t="s">
        <v>839</v>
      </c>
      <c r="H2084" s="2" t="s">
        <v>504</v>
      </c>
      <c r="I2084" s="2" t="s">
        <v>18504</v>
      </c>
      <c r="J2084" s="2" t="s">
        <v>2809</v>
      </c>
    </row>
    <row r="2085" spans="1:10" ht="15" customHeight="1">
      <c r="A2085" s="2" t="s">
        <v>316</v>
      </c>
      <c r="B2085" s="2" t="s">
        <v>317</v>
      </c>
      <c r="C2085" s="2" t="s">
        <v>268</v>
      </c>
      <c r="D2085" s="2" t="s">
        <v>269</v>
      </c>
      <c r="E2085" s="3">
        <v>23</v>
      </c>
      <c r="F2085" s="3">
        <v>19</v>
      </c>
      <c r="G2085" s="2" t="s">
        <v>839</v>
      </c>
      <c r="H2085" s="2" t="s">
        <v>819</v>
      </c>
      <c r="I2085" s="2" t="s">
        <v>18504</v>
      </c>
      <c r="J2085" s="2" t="s">
        <v>2792</v>
      </c>
    </row>
    <row r="2086" spans="1:10" ht="15" customHeight="1">
      <c r="A2086" s="2" t="s">
        <v>24</v>
      </c>
      <c r="B2086" s="2" t="s">
        <v>25</v>
      </c>
      <c r="C2086" s="2" t="s">
        <v>351</v>
      </c>
      <c r="D2086" s="2" t="s">
        <v>352</v>
      </c>
      <c r="E2086" s="3">
        <v>1</v>
      </c>
      <c r="F2086" s="3">
        <v>26</v>
      </c>
      <c r="G2086" s="2" t="s">
        <v>504</v>
      </c>
      <c r="H2086" s="2" t="s">
        <v>861</v>
      </c>
      <c r="I2086" s="2" t="s">
        <v>18504</v>
      </c>
      <c r="J2086" s="2" t="s">
        <v>2843</v>
      </c>
    </row>
    <row r="2087" spans="1:10" ht="15" customHeight="1">
      <c r="A2087" s="2" t="s">
        <v>24</v>
      </c>
      <c r="B2087" s="2" t="s">
        <v>25</v>
      </c>
      <c r="C2087" s="2" t="s">
        <v>316</v>
      </c>
      <c r="D2087" s="2" t="s">
        <v>317</v>
      </c>
      <c r="E2087" s="3">
        <v>1</v>
      </c>
      <c r="F2087" s="3">
        <v>23</v>
      </c>
      <c r="G2087" s="2" t="s">
        <v>504</v>
      </c>
      <c r="H2087" s="2" t="s">
        <v>839</v>
      </c>
      <c r="I2087" s="2" t="s">
        <v>18504</v>
      </c>
      <c r="J2087" s="2" t="s">
        <v>2843</v>
      </c>
    </row>
    <row r="2088" spans="1:10" ht="15" customHeight="1">
      <c r="A2088" s="2" t="s">
        <v>84</v>
      </c>
      <c r="B2088" s="2" t="s">
        <v>85</v>
      </c>
      <c r="C2088" s="2" t="s">
        <v>98</v>
      </c>
      <c r="D2088" s="2" t="s">
        <v>99</v>
      </c>
      <c r="E2088" s="3">
        <v>5</v>
      </c>
      <c r="F2088" s="3">
        <v>6</v>
      </c>
      <c r="G2088" s="2" t="s">
        <v>580</v>
      </c>
      <c r="H2088" s="2" t="s">
        <v>592</v>
      </c>
      <c r="I2088" s="2" t="s">
        <v>18504</v>
      </c>
      <c r="J2088" s="2" t="s">
        <v>3193</v>
      </c>
    </row>
    <row r="2089" spans="1:10" ht="15" customHeight="1">
      <c r="A2089" s="2" t="s">
        <v>84</v>
      </c>
      <c r="B2089" s="2" t="s">
        <v>85</v>
      </c>
      <c r="C2089" s="2" t="s">
        <v>203</v>
      </c>
      <c r="D2089" s="2" t="s">
        <v>204</v>
      </c>
      <c r="E2089" s="3">
        <v>5</v>
      </c>
      <c r="F2089" s="3">
        <v>14</v>
      </c>
      <c r="G2089" s="2" t="s">
        <v>580</v>
      </c>
      <c r="H2089" s="2" t="s">
        <v>741</v>
      </c>
      <c r="I2089" s="2" t="s">
        <v>18504</v>
      </c>
      <c r="J2089" s="2" t="s">
        <v>3193</v>
      </c>
    </row>
    <row r="2090" spans="1:10" ht="15" customHeight="1">
      <c r="A2090" s="2" t="s">
        <v>84</v>
      </c>
      <c r="B2090" s="2" t="s">
        <v>85</v>
      </c>
      <c r="C2090" s="2" t="s">
        <v>41</v>
      </c>
      <c r="D2090" s="2" t="s">
        <v>42</v>
      </c>
      <c r="E2090" s="3">
        <v>5</v>
      </c>
      <c r="F2090" s="3">
        <v>2</v>
      </c>
      <c r="G2090" s="2" t="s">
        <v>580</v>
      </c>
      <c r="H2090" s="2" t="s">
        <v>540</v>
      </c>
      <c r="I2090" s="2" t="s">
        <v>18504</v>
      </c>
      <c r="J2090" s="2" t="s">
        <v>2860</v>
      </c>
    </row>
    <row r="2091" spans="1:10" ht="15" customHeight="1">
      <c r="A2091" s="2" t="s">
        <v>84</v>
      </c>
      <c r="B2091" s="2" t="s">
        <v>85</v>
      </c>
      <c r="C2091" s="2" t="s">
        <v>56</v>
      </c>
      <c r="D2091" s="2" t="s">
        <v>57</v>
      </c>
      <c r="E2091" s="3">
        <v>5</v>
      </c>
      <c r="F2091" s="3">
        <v>3</v>
      </c>
      <c r="G2091" s="2" t="s">
        <v>580</v>
      </c>
      <c r="H2091" s="2" t="s">
        <v>556</v>
      </c>
      <c r="I2091" s="2" t="s">
        <v>18504</v>
      </c>
      <c r="J2091" s="2" t="s">
        <v>2860</v>
      </c>
    </row>
    <row r="2092" spans="1:10" ht="15" customHeight="1">
      <c r="A2092" s="2" t="s">
        <v>316</v>
      </c>
      <c r="B2092" s="2" t="s">
        <v>317</v>
      </c>
      <c r="C2092" s="2" t="s">
        <v>214</v>
      </c>
      <c r="D2092" s="2" t="s">
        <v>215</v>
      </c>
      <c r="E2092" s="3">
        <v>23</v>
      </c>
      <c r="F2092" s="3">
        <v>15</v>
      </c>
      <c r="G2092" s="2" t="s">
        <v>839</v>
      </c>
      <c r="H2092" s="2" t="s">
        <v>751</v>
      </c>
      <c r="I2092" s="2" t="s">
        <v>18504</v>
      </c>
      <c r="J2092" s="2" t="s">
        <v>2792</v>
      </c>
    </row>
    <row r="2093" spans="1:10" ht="15" customHeight="1">
      <c r="A2093" s="2" t="s">
        <v>84</v>
      </c>
      <c r="B2093" s="2" t="s">
        <v>85</v>
      </c>
      <c r="C2093" s="2" t="s">
        <v>70</v>
      </c>
      <c r="D2093" s="2" t="s">
        <v>71</v>
      </c>
      <c r="E2093" s="3">
        <v>5</v>
      </c>
      <c r="F2093" s="3">
        <v>4</v>
      </c>
      <c r="G2093" s="2" t="s">
        <v>580</v>
      </c>
      <c r="H2093" s="2" t="s">
        <v>562</v>
      </c>
      <c r="I2093" s="2" t="s">
        <v>18504</v>
      </c>
      <c r="J2093" s="2" t="s">
        <v>2860</v>
      </c>
    </row>
    <row r="2094" spans="1:10" ht="15" customHeight="1">
      <c r="A2094" s="2" t="s">
        <v>316</v>
      </c>
      <c r="B2094" s="2" t="s">
        <v>317</v>
      </c>
      <c r="C2094" s="2" t="s">
        <v>41</v>
      </c>
      <c r="D2094" s="2" t="s">
        <v>42</v>
      </c>
      <c r="E2094" s="3">
        <v>23</v>
      </c>
      <c r="F2094" s="3">
        <v>2</v>
      </c>
      <c r="G2094" s="2" t="s">
        <v>839</v>
      </c>
      <c r="H2094" s="2" t="s">
        <v>540</v>
      </c>
      <c r="I2094" s="2" t="s">
        <v>18504</v>
      </c>
      <c r="J2094" s="2" t="s">
        <v>2809</v>
      </c>
    </row>
    <row r="2095" spans="1:10" ht="15" customHeight="1">
      <c r="A2095" s="2" t="s">
        <v>316</v>
      </c>
      <c r="B2095" s="2" t="s">
        <v>317</v>
      </c>
      <c r="C2095" s="2" t="s">
        <v>98</v>
      </c>
      <c r="D2095" s="2" t="s">
        <v>99</v>
      </c>
      <c r="E2095" s="3">
        <v>23</v>
      </c>
      <c r="F2095" s="3">
        <v>6</v>
      </c>
      <c r="G2095" s="2" t="s">
        <v>839</v>
      </c>
      <c r="H2095" s="2" t="s">
        <v>592</v>
      </c>
      <c r="I2095" s="2" t="s">
        <v>18504</v>
      </c>
      <c r="J2095" s="2" t="s">
        <v>2809</v>
      </c>
    </row>
    <row r="2096" spans="1:10" ht="15" customHeight="1">
      <c r="A2096" s="2" t="s">
        <v>70</v>
      </c>
      <c r="B2096" s="2" t="s">
        <v>71</v>
      </c>
      <c r="C2096" s="2" t="s">
        <v>214</v>
      </c>
      <c r="D2096" s="2" t="s">
        <v>215</v>
      </c>
      <c r="E2096" s="3">
        <v>4</v>
      </c>
      <c r="F2096" s="3">
        <v>15</v>
      </c>
      <c r="G2096" s="2" t="s">
        <v>562</v>
      </c>
      <c r="H2096" s="2" t="s">
        <v>751</v>
      </c>
      <c r="I2096" s="2" t="s">
        <v>18504</v>
      </c>
      <c r="J2096" s="2" t="s">
        <v>2815</v>
      </c>
    </row>
    <row r="2097" spans="1:10" ht="15" customHeight="1">
      <c r="A2097" s="2" t="s">
        <v>70</v>
      </c>
      <c r="B2097" s="2" t="s">
        <v>71</v>
      </c>
      <c r="C2097" s="2" t="s">
        <v>228</v>
      </c>
      <c r="D2097" s="2" t="s">
        <v>229</v>
      </c>
      <c r="E2097" s="3">
        <v>4</v>
      </c>
      <c r="F2097" s="3">
        <v>16</v>
      </c>
      <c r="G2097" s="2" t="s">
        <v>562</v>
      </c>
      <c r="H2097" s="2" t="s">
        <v>759</v>
      </c>
      <c r="I2097" s="2" t="s">
        <v>18504</v>
      </c>
      <c r="J2097" s="2" t="s">
        <v>2815</v>
      </c>
    </row>
    <row r="2098" spans="1:10" ht="15" customHeight="1">
      <c r="A2098" s="2" t="s">
        <v>70</v>
      </c>
      <c r="B2098" s="2" t="s">
        <v>71</v>
      </c>
      <c r="C2098" s="2" t="s">
        <v>254</v>
      </c>
      <c r="D2098" s="2" t="s">
        <v>255</v>
      </c>
      <c r="E2098" s="3">
        <v>4</v>
      </c>
      <c r="F2098" s="3">
        <v>18</v>
      </c>
      <c r="G2098" s="2" t="s">
        <v>562</v>
      </c>
      <c r="H2098" s="2" t="s">
        <v>800</v>
      </c>
      <c r="I2098" s="2" t="s">
        <v>18504</v>
      </c>
      <c r="J2098" s="2" t="s">
        <v>2815</v>
      </c>
    </row>
    <row r="2099" spans="1:10" ht="15" customHeight="1">
      <c r="A2099" s="2" t="s">
        <v>70</v>
      </c>
      <c r="B2099" s="2" t="s">
        <v>71</v>
      </c>
      <c r="C2099" s="2" t="s">
        <v>56</v>
      </c>
      <c r="D2099" s="2" t="s">
        <v>57</v>
      </c>
      <c r="E2099" s="3">
        <v>4</v>
      </c>
      <c r="F2099" s="3">
        <v>3</v>
      </c>
      <c r="G2099" s="2" t="s">
        <v>562</v>
      </c>
      <c r="H2099" s="2" t="s">
        <v>556</v>
      </c>
      <c r="I2099" s="2" t="s">
        <v>18504</v>
      </c>
      <c r="J2099" s="2" t="s">
        <v>3041</v>
      </c>
    </row>
    <row r="2100" spans="1:10" ht="15" customHeight="1">
      <c r="A2100" s="2" t="s">
        <v>70</v>
      </c>
      <c r="B2100" s="2" t="s">
        <v>71</v>
      </c>
      <c r="C2100" s="2" t="s">
        <v>98</v>
      </c>
      <c r="D2100" s="2" t="s">
        <v>99</v>
      </c>
      <c r="E2100" s="3">
        <v>4</v>
      </c>
      <c r="F2100" s="3">
        <v>6</v>
      </c>
      <c r="G2100" s="2" t="s">
        <v>562</v>
      </c>
      <c r="H2100" s="2" t="s">
        <v>592</v>
      </c>
      <c r="I2100" s="2" t="s">
        <v>18504</v>
      </c>
      <c r="J2100" s="2" t="s">
        <v>3041</v>
      </c>
    </row>
    <row r="2101" spans="1:10" ht="15" customHeight="1">
      <c r="A2101" s="2" t="s">
        <v>70</v>
      </c>
      <c r="B2101" s="2" t="s">
        <v>71</v>
      </c>
      <c r="C2101" s="2" t="s">
        <v>123</v>
      </c>
      <c r="D2101" s="2" t="s">
        <v>124</v>
      </c>
      <c r="E2101" s="3">
        <v>4</v>
      </c>
      <c r="F2101" s="3">
        <v>8</v>
      </c>
      <c r="G2101" s="2" t="s">
        <v>562</v>
      </c>
      <c r="H2101" s="2" t="s">
        <v>632</v>
      </c>
      <c r="I2101" s="2" t="s">
        <v>18504</v>
      </c>
      <c r="J2101" s="2" t="s">
        <v>3173</v>
      </c>
    </row>
    <row r="2102" spans="1:10" ht="15" customHeight="1">
      <c r="A2102" s="2" t="s">
        <v>316</v>
      </c>
      <c r="B2102" s="2" t="s">
        <v>317</v>
      </c>
      <c r="C2102" s="2" t="s">
        <v>56</v>
      </c>
      <c r="D2102" s="2" t="s">
        <v>57</v>
      </c>
      <c r="E2102" s="3">
        <v>23</v>
      </c>
      <c r="F2102" s="3">
        <v>3</v>
      </c>
      <c r="G2102" s="2" t="s">
        <v>839</v>
      </c>
      <c r="H2102" s="2" t="s">
        <v>556</v>
      </c>
      <c r="I2102" s="2" t="s">
        <v>18504</v>
      </c>
      <c r="J2102" s="2" t="s">
        <v>2809</v>
      </c>
    </row>
    <row r="2103" spans="1:10" ht="15" customHeight="1">
      <c r="A2103" s="2" t="s">
        <v>70</v>
      </c>
      <c r="B2103" s="2" t="s">
        <v>71</v>
      </c>
      <c r="C2103" s="2" t="s">
        <v>98</v>
      </c>
      <c r="D2103" s="2" t="s">
        <v>99</v>
      </c>
      <c r="E2103" s="3">
        <v>4</v>
      </c>
      <c r="F2103" s="3">
        <v>6</v>
      </c>
      <c r="G2103" s="2" t="s">
        <v>562</v>
      </c>
      <c r="H2103" s="2" t="s">
        <v>592</v>
      </c>
      <c r="I2103" s="2" t="s">
        <v>18504</v>
      </c>
      <c r="J2103" s="2" t="s">
        <v>3182</v>
      </c>
    </row>
    <row r="2104" spans="1:10" ht="15" customHeight="1">
      <c r="A2104" s="2" t="s">
        <v>316</v>
      </c>
      <c r="B2104" s="2" t="s">
        <v>317</v>
      </c>
      <c r="C2104" s="2" t="s">
        <v>192</v>
      </c>
      <c r="D2104" s="2" t="s">
        <v>193</v>
      </c>
      <c r="E2104" s="3">
        <v>23</v>
      </c>
      <c r="F2104" s="3">
        <v>13</v>
      </c>
      <c r="G2104" s="2" t="s">
        <v>839</v>
      </c>
      <c r="H2104" s="2" t="s">
        <v>731</v>
      </c>
      <c r="I2104" s="2" t="s">
        <v>18504</v>
      </c>
      <c r="J2104" s="2" t="s">
        <v>2809</v>
      </c>
    </row>
    <row r="2105" spans="1:10" ht="15" customHeight="1">
      <c r="A2105" s="2" t="s">
        <v>316</v>
      </c>
      <c r="B2105" s="2" t="s">
        <v>317</v>
      </c>
      <c r="C2105" s="2" t="s">
        <v>176</v>
      </c>
      <c r="D2105" s="2" t="s">
        <v>177</v>
      </c>
      <c r="E2105" s="3">
        <v>23</v>
      </c>
      <c r="F2105" s="3">
        <v>12</v>
      </c>
      <c r="G2105" s="2" t="s">
        <v>839</v>
      </c>
      <c r="H2105" s="2" t="s">
        <v>706</v>
      </c>
      <c r="I2105" s="2" t="s">
        <v>18504</v>
      </c>
      <c r="J2105" s="2" t="s">
        <v>2809</v>
      </c>
    </row>
    <row r="2106" spans="1:10" ht="15" customHeight="1">
      <c r="A2106" s="2" t="s">
        <v>316</v>
      </c>
      <c r="B2106" s="2" t="s">
        <v>317</v>
      </c>
      <c r="C2106" s="2" t="s">
        <v>165</v>
      </c>
      <c r="D2106" s="2" t="s">
        <v>166</v>
      </c>
      <c r="E2106" s="3">
        <v>23</v>
      </c>
      <c r="F2106" s="3">
        <v>11</v>
      </c>
      <c r="G2106" s="2" t="s">
        <v>839</v>
      </c>
      <c r="H2106" s="2" t="s">
        <v>693</v>
      </c>
      <c r="I2106" s="2" t="s">
        <v>18504</v>
      </c>
      <c r="J2106" s="2" t="s">
        <v>2809</v>
      </c>
    </row>
    <row r="2107" spans="1:10" ht="15" customHeight="1">
      <c r="A2107" s="2" t="s">
        <v>316</v>
      </c>
      <c r="B2107" s="2" t="s">
        <v>317</v>
      </c>
      <c r="C2107" s="2" t="s">
        <v>136</v>
      </c>
      <c r="D2107" s="2" t="s">
        <v>137</v>
      </c>
      <c r="E2107" s="3">
        <v>23</v>
      </c>
      <c r="F2107" s="3">
        <v>9</v>
      </c>
      <c r="G2107" s="2" t="s">
        <v>839</v>
      </c>
      <c r="H2107" s="2" t="s">
        <v>659</v>
      </c>
      <c r="I2107" s="2" t="s">
        <v>18504</v>
      </c>
      <c r="J2107" s="2" t="s">
        <v>2809</v>
      </c>
    </row>
    <row r="2108" spans="1:10" ht="15" customHeight="1">
      <c r="A2108" s="2" t="s">
        <v>316</v>
      </c>
      <c r="B2108" s="2" t="s">
        <v>317</v>
      </c>
      <c r="C2108" s="2" t="s">
        <v>123</v>
      </c>
      <c r="D2108" s="2" t="s">
        <v>124</v>
      </c>
      <c r="E2108" s="3">
        <v>23</v>
      </c>
      <c r="F2108" s="3">
        <v>8</v>
      </c>
      <c r="G2108" s="2" t="s">
        <v>839</v>
      </c>
      <c r="H2108" s="2" t="s">
        <v>632</v>
      </c>
      <c r="I2108" s="2" t="s">
        <v>18504</v>
      </c>
      <c r="J2108" s="2" t="s">
        <v>2809</v>
      </c>
    </row>
    <row r="2109" spans="1:10" ht="15" customHeight="1">
      <c r="A2109" s="2" t="s">
        <v>316</v>
      </c>
      <c r="B2109" s="2" t="s">
        <v>317</v>
      </c>
      <c r="C2109" s="2" t="s">
        <v>112</v>
      </c>
      <c r="D2109" s="2" t="s">
        <v>113</v>
      </c>
      <c r="E2109" s="3">
        <v>23</v>
      </c>
      <c r="F2109" s="3">
        <v>7</v>
      </c>
      <c r="G2109" s="2" t="s">
        <v>839</v>
      </c>
      <c r="H2109" s="2" t="s">
        <v>604</v>
      </c>
      <c r="I2109" s="2" t="s">
        <v>18504</v>
      </c>
      <c r="J2109" s="2" t="s">
        <v>2809</v>
      </c>
    </row>
    <row r="2110" spans="1:10" ht="15" customHeight="1">
      <c r="A2110" s="2" t="s">
        <v>316</v>
      </c>
      <c r="B2110" s="2" t="s">
        <v>317</v>
      </c>
      <c r="C2110" s="2" t="s">
        <v>203</v>
      </c>
      <c r="D2110" s="2" t="s">
        <v>204</v>
      </c>
      <c r="E2110" s="3">
        <v>23</v>
      </c>
      <c r="F2110" s="3">
        <v>14</v>
      </c>
      <c r="G2110" s="2" t="s">
        <v>839</v>
      </c>
      <c r="H2110" s="2" t="s">
        <v>741</v>
      </c>
      <c r="I2110" s="2" t="s">
        <v>18504</v>
      </c>
      <c r="J2110" s="2" t="s">
        <v>2809</v>
      </c>
    </row>
    <row r="2111" spans="1:10" ht="15" customHeight="1">
      <c r="A2111" s="2" t="s">
        <v>70</v>
      </c>
      <c r="B2111" s="2" t="s">
        <v>71</v>
      </c>
      <c r="C2111" s="2" t="s">
        <v>136</v>
      </c>
      <c r="D2111" s="2" t="s">
        <v>137</v>
      </c>
      <c r="E2111" s="3">
        <v>4</v>
      </c>
      <c r="F2111" s="3">
        <v>9</v>
      </c>
      <c r="G2111" s="2" t="s">
        <v>562</v>
      </c>
      <c r="H2111" s="2" t="s">
        <v>659</v>
      </c>
      <c r="I2111" s="2" t="s">
        <v>18504</v>
      </c>
      <c r="J2111" s="2" t="s">
        <v>2815</v>
      </c>
    </row>
    <row r="2112" spans="1:10" ht="15" customHeight="1">
      <c r="A2112" s="2" t="s">
        <v>84</v>
      </c>
      <c r="B2112" s="2" t="s">
        <v>85</v>
      </c>
      <c r="C2112" s="2" t="s">
        <v>98</v>
      </c>
      <c r="D2112" s="2" t="s">
        <v>99</v>
      </c>
      <c r="E2112" s="3">
        <v>5</v>
      </c>
      <c r="F2112" s="3">
        <v>6</v>
      </c>
      <c r="G2112" s="2" t="s">
        <v>580</v>
      </c>
      <c r="H2112" s="2" t="s">
        <v>592</v>
      </c>
      <c r="I2112" s="2" t="s">
        <v>18504</v>
      </c>
      <c r="J2112" s="2" t="s">
        <v>2860</v>
      </c>
    </row>
    <row r="2113" spans="1:10" ht="15" customHeight="1">
      <c r="A2113" s="2" t="s">
        <v>84</v>
      </c>
      <c r="B2113" s="2" t="s">
        <v>85</v>
      </c>
      <c r="C2113" s="2" t="s">
        <v>136</v>
      </c>
      <c r="D2113" s="2" t="s">
        <v>137</v>
      </c>
      <c r="E2113" s="3">
        <v>5</v>
      </c>
      <c r="F2113" s="3">
        <v>9</v>
      </c>
      <c r="G2113" s="2" t="s">
        <v>580</v>
      </c>
      <c r="H2113" s="2" t="s">
        <v>659</v>
      </c>
      <c r="I2113" s="2" t="s">
        <v>18504</v>
      </c>
      <c r="J2113" s="2" t="s">
        <v>2860</v>
      </c>
    </row>
    <row r="2114" spans="1:10" ht="15" customHeight="1">
      <c r="A2114" s="2" t="s">
        <v>84</v>
      </c>
      <c r="B2114" s="2" t="s">
        <v>85</v>
      </c>
      <c r="C2114" s="2" t="s">
        <v>342</v>
      </c>
      <c r="D2114" s="2" t="s">
        <v>343</v>
      </c>
      <c r="E2114" s="3">
        <v>5</v>
      </c>
      <c r="F2114" s="3">
        <v>25</v>
      </c>
      <c r="G2114" s="2" t="s">
        <v>580</v>
      </c>
      <c r="H2114" s="2" t="s">
        <v>859</v>
      </c>
      <c r="I2114" s="2" t="s">
        <v>18504</v>
      </c>
      <c r="J2114" s="2" t="s">
        <v>2868</v>
      </c>
    </row>
    <row r="2115" spans="1:10" ht="15" customHeight="1">
      <c r="A2115" s="2" t="s">
        <v>84</v>
      </c>
      <c r="B2115" s="2" t="s">
        <v>85</v>
      </c>
      <c r="C2115" s="2" t="s">
        <v>41</v>
      </c>
      <c r="D2115" s="2" t="s">
        <v>42</v>
      </c>
      <c r="E2115" s="3">
        <v>5</v>
      </c>
      <c r="F2115" s="3">
        <v>2</v>
      </c>
      <c r="G2115" s="2" t="s">
        <v>580</v>
      </c>
      <c r="H2115" s="2" t="s">
        <v>540</v>
      </c>
      <c r="I2115" s="2" t="s">
        <v>18504</v>
      </c>
      <c r="J2115" s="2" t="s">
        <v>2887</v>
      </c>
    </row>
    <row r="2116" spans="1:10" ht="15" customHeight="1">
      <c r="A2116" s="2" t="s">
        <v>84</v>
      </c>
      <c r="B2116" s="2" t="s">
        <v>85</v>
      </c>
      <c r="C2116" s="2" t="s">
        <v>56</v>
      </c>
      <c r="D2116" s="2" t="s">
        <v>57</v>
      </c>
      <c r="E2116" s="3">
        <v>5</v>
      </c>
      <c r="F2116" s="3">
        <v>3</v>
      </c>
      <c r="G2116" s="2" t="s">
        <v>580</v>
      </c>
      <c r="H2116" s="2" t="s">
        <v>556</v>
      </c>
      <c r="I2116" s="2" t="s">
        <v>18504</v>
      </c>
      <c r="J2116" s="2" t="s">
        <v>2887</v>
      </c>
    </row>
    <row r="2117" spans="1:10" ht="15" customHeight="1">
      <c r="A2117" s="2" t="s">
        <v>84</v>
      </c>
      <c r="B2117" s="2" t="s">
        <v>85</v>
      </c>
      <c r="C2117" s="2" t="s">
        <v>70</v>
      </c>
      <c r="D2117" s="2" t="s">
        <v>71</v>
      </c>
      <c r="E2117" s="3">
        <v>5</v>
      </c>
      <c r="F2117" s="3">
        <v>4</v>
      </c>
      <c r="G2117" s="2" t="s">
        <v>580</v>
      </c>
      <c r="H2117" s="2" t="s">
        <v>562</v>
      </c>
      <c r="I2117" s="2" t="s">
        <v>18504</v>
      </c>
      <c r="J2117" s="2" t="s">
        <v>2887</v>
      </c>
    </row>
    <row r="2118" spans="1:10" ht="15" customHeight="1">
      <c r="A2118" s="2" t="s">
        <v>84</v>
      </c>
      <c r="B2118" s="2" t="s">
        <v>85</v>
      </c>
      <c r="C2118" s="2" t="s">
        <v>98</v>
      </c>
      <c r="D2118" s="2" t="s">
        <v>99</v>
      </c>
      <c r="E2118" s="3">
        <v>5</v>
      </c>
      <c r="F2118" s="3">
        <v>6</v>
      </c>
      <c r="G2118" s="2" t="s">
        <v>580</v>
      </c>
      <c r="H2118" s="2" t="s">
        <v>592</v>
      </c>
      <c r="I2118" s="2" t="s">
        <v>18504</v>
      </c>
      <c r="J2118" s="2" t="s">
        <v>2887</v>
      </c>
    </row>
    <row r="2119" spans="1:10" ht="15" customHeight="1">
      <c r="A2119" s="2" t="s">
        <v>84</v>
      </c>
      <c r="B2119" s="2" t="s">
        <v>85</v>
      </c>
      <c r="C2119" s="2" t="s">
        <v>123</v>
      </c>
      <c r="D2119" s="2" t="s">
        <v>124</v>
      </c>
      <c r="E2119" s="3">
        <v>5</v>
      </c>
      <c r="F2119" s="3">
        <v>8</v>
      </c>
      <c r="G2119" s="2" t="s">
        <v>580</v>
      </c>
      <c r="H2119" s="2" t="s">
        <v>632</v>
      </c>
      <c r="I2119" s="2" t="s">
        <v>18504</v>
      </c>
      <c r="J2119" s="2" t="s">
        <v>2887</v>
      </c>
    </row>
    <row r="2120" spans="1:10" ht="15" customHeight="1">
      <c r="A2120" s="2" t="s">
        <v>84</v>
      </c>
      <c r="B2120" s="2" t="s">
        <v>85</v>
      </c>
      <c r="C2120" s="2" t="s">
        <v>330</v>
      </c>
      <c r="D2120" s="2" t="s">
        <v>331</v>
      </c>
      <c r="E2120" s="3">
        <v>5</v>
      </c>
      <c r="F2120" s="3">
        <v>24</v>
      </c>
      <c r="G2120" s="2" t="s">
        <v>580</v>
      </c>
      <c r="H2120" s="2" t="s">
        <v>842</v>
      </c>
      <c r="I2120" s="2" t="s">
        <v>18504</v>
      </c>
      <c r="J2120" s="2" t="s">
        <v>2868</v>
      </c>
    </row>
    <row r="2121" spans="1:10" ht="15" customHeight="1">
      <c r="A2121" s="2" t="s">
        <v>84</v>
      </c>
      <c r="B2121" s="2" t="s">
        <v>85</v>
      </c>
      <c r="C2121" s="2" t="s">
        <v>136</v>
      </c>
      <c r="D2121" s="2" t="s">
        <v>137</v>
      </c>
      <c r="E2121" s="3">
        <v>5</v>
      </c>
      <c r="F2121" s="3">
        <v>9</v>
      </c>
      <c r="G2121" s="2" t="s">
        <v>580</v>
      </c>
      <c r="H2121" s="2" t="s">
        <v>659</v>
      </c>
      <c r="I2121" s="2" t="s">
        <v>18504</v>
      </c>
      <c r="J2121" s="2" t="s">
        <v>2887</v>
      </c>
    </row>
    <row r="2122" spans="1:10" ht="15" customHeight="1">
      <c r="A2122" s="2" t="s">
        <v>84</v>
      </c>
      <c r="B2122" s="2" t="s">
        <v>85</v>
      </c>
      <c r="C2122" s="2" t="s">
        <v>203</v>
      </c>
      <c r="D2122" s="2" t="s">
        <v>204</v>
      </c>
      <c r="E2122" s="3">
        <v>5</v>
      </c>
      <c r="F2122" s="3">
        <v>14</v>
      </c>
      <c r="G2122" s="2" t="s">
        <v>580</v>
      </c>
      <c r="H2122" s="2" t="s">
        <v>741</v>
      </c>
      <c r="I2122" s="2" t="s">
        <v>18504</v>
      </c>
      <c r="J2122" s="2" t="s">
        <v>2887</v>
      </c>
    </row>
    <row r="2123" spans="1:10" ht="15" customHeight="1">
      <c r="A2123" s="2" t="s">
        <v>84</v>
      </c>
      <c r="B2123" s="2" t="s">
        <v>85</v>
      </c>
      <c r="C2123" s="2" t="s">
        <v>214</v>
      </c>
      <c r="D2123" s="2" t="s">
        <v>215</v>
      </c>
      <c r="E2123" s="3">
        <v>5</v>
      </c>
      <c r="F2123" s="3">
        <v>15</v>
      </c>
      <c r="G2123" s="2" t="s">
        <v>580</v>
      </c>
      <c r="H2123" s="2" t="s">
        <v>751</v>
      </c>
      <c r="I2123" s="2" t="s">
        <v>18504</v>
      </c>
      <c r="J2123" s="2" t="s">
        <v>2887</v>
      </c>
    </row>
    <row r="2124" spans="1:10" ht="15" customHeight="1">
      <c r="A2124" s="2" t="s">
        <v>84</v>
      </c>
      <c r="B2124" s="2" t="s">
        <v>85</v>
      </c>
      <c r="C2124" s="2" t="s">
        <v>228</v>
      </c>
      <c r="D2124" s="2" t="s">
        <v>229</v>
      </c>
      <c r="E2124" s="3">
        <v>5</v>
      </c>
      <c r="F2124" s="3">
        <v>16</v>
      </c>
      <c r="G2124" s="2" t="s">
        <v>580</v>
      </c>
      <c r="H2124" s="2" t="s">
        <v>759</v>
      </c>
      <c r="I2124" s="2" t="s">
        <v>18504</v>
      </c>
      <c r="J2124" s="2" t="s">
        <v>2887</v>
      </c>
    </row>
    <row r="2125" spans="1:10" ht="15" customHeight="1">
      <c r="A2125" s="2" t="s">
        <v>84</v>
      </c>
      <c r="B2125" s="2" t="s">
        <v>85</v>
      </c>
      <c r="C2125" s="2" t="s">
        <v>268</v>
      </c>
      <c r="D2125" s="2" t="s">
        <v>269</v>
      </c>
      <c r="E2125" s="3">
        <v>5</v>
      </c>
      <c r="F2125" s="3">
        <v>19</v>
      </c>
      <c r="G2125" s="2" t="s">
        <v>580</v>
      </c>
      <c r="H2125" s="2" t="s">
        <v>819</v>
      </c>
      <c r="I2125" s="2" t="s">
        <v>18504</v>
      </c>
      <c r="J2125" s="2" t="s">
        <v>2887</v>
      </c>
    </row>
    <row r="2126" spans="1:10" ht="15" customHeight="1">
      <c r="A2126" s="2" t="s">
        <v>84</v>
      </c>
      <c r="B2126" s="2" t="s">
        <v>85</v>
      </c>
      <c r="C2126" s="2" t="s">
        <v>294</v>
      </c>
      <c r="D2126" s="2" t="s">
        <v>295</v>
      </c>
      <c r="E2126" s="3">
        <v>5</v>
      </c>
      <c r="F2126" s="3">
        <v>21</v>
      </c>
      <c r="G2126" s="2" t="s">
        <v>580</v>
      </c>
      <c r="H2126" s="2" t="s">
        <v>831</v>
      </c>
      <c r="I2126" s="2" t="s">
        <v>18504</v>
      </c>
      <c r="J2126" s="2" t="s">
        <v>2887</v>
      </c>
    </row>
    <row r="2127" spans="1:10" ht="15" customHeight="1">
      <c r="A2127" s="2" t="s">
        <v>84</v>
      </c>
      <c r="B2127" s="2" t="s">
        <v>85</v>
      </c>
      <c r="C2127" s="2" t="s">
        <v>303</v>
      </c>
      <c r="D2127" s="2" t="s">
        <v>304</v>
      </c>
      <c r="E2127" s="3">
        <v>5</v>
      </c>
      <c r="F2127" s="3">
        <v>22</v>
      </c>
      <c r="G2127" s="2" t="s">
        <v>580</v>
      </c>
      <c r="H2127" s="2" t="s">
        <v>835</v>
      </c>
      <c r="I2127" s="2" t="s">
        <v>18504</v>
      </c>
      <c r="J2127" s="2" t="s">
        <v>2887</v>
      </c>
    </row>
    <row r="2128" spans="1:10" ht="15" customHeight="1">
      <c r="A2128" s="2" t="s">
        <v>84</v>
      </c>
      <c r="B2128" s="2" t="s">
        <v>85</v>
      </c>
      <c r="C2128" s="2" t="s">
        <v>165</v>
      </c>
      <c r="D2128" s="2" t="s">
        <v>166</v>
      </c>
      <c r="E2128" s="3">
        <v>5</v>
      </c>
      <c r="F2128" s="3">
        <v>11</v>
      </c>
      <c r="G2128" s="2" t="s">
        <v>580</v>
      </c>
      <c r="H2128" s="2" t="s">
        <v>693</v>
      </c>
      <c r="I2128" s="2" t="s">
        <v>18504</v>
      </c>
      <c r="J2128" s="2" t="s">
        <v>2887</v>
      </c>
    </row>
    <row r="2129" spans="1:10" ht="15" customHeight="1">
      <c r="A2129" s="2" t="s">
        <v>84</v>
      </c>
      <c r="B2129" s="2" t="s">
        <v>85</v>
      </c>
      <c r="C2129" s="2" t="s">
        <v>112</v>
      </c>
      <c r="D2129" s="2" t="s">
        <v>113</v>
      </c>
      <c r="E2129" s="3">
        <v>5</v>
      </c>
      <c r="F2129" s="3">
        <v>7</v>
      </c>
      <c r="G2129" s="2" t="s">
        <v>580</v>
      </c>
      <c r="H2129" s="2" t="s">
        <v>604</v>
      </c>
      <c r="I2129" s="2" t="s">
        <v>18504</v>
      </c>
      <c r="J2129" s="2" t="s">
        <v>2860</v>
      </c>
    </row>
    <row r="2130" spans="1:10" ht="15" customHeight="1">
      <c r="A2130" s="2" t="s">
        <v>84</v>
      </c>
      <c r="B2130" s="2" t="s">
        <v>85</v>
      </c>
      <c r="C2130" s="2" t="s">
        <v>316</v>
      </c>
      <c r="D2130" s="2" t="s">
        <v>317</v>
      </c>
      <c r="E2130" s="3">
        <v>5</v>
      </c>
      <c r="F2130" s="3">
        <v>23</v>
      </c>
      <c r="G2130" s="2" t="s">
        <v>580</v>
      </c>
      <c r="H2130" s="2" t="s">
        <v>839</v>
      </c>
      <c r="I2130" s="2" t="s">
        <v>18504</v>
      </c>
      <c r="J2130" s="2" t="s">
        <v>2868</v>
      </c>
    </row>
    <row r="2131" spans="1:10" ht="15" customHeight="1">
      <c r="A2131" s="2" t="s">
        <v>84</v>
      </c>
      <c r="B2131" s="2" t="s">
        <v>85</v>
      </c>
      <c r="C2131" s="2" t="s">
        <v>281</v>
      </c>
      <c r="D2131" s="2" t="s">
        <v>282</v>
      </c>
      <c r="E2131" s="3">
        <v>5</v>
      </c>
      <c r="F2131" s="3">
        <v>20</v>
      </c>
      <c r="G2131" s="2" t="s">
        <v>580</v>
      </c>
      <c r="H2131" s="2" t="s">
        <v>826</v>
      </c>
      <c r="I2131" s="2" t="s">
        <v>18504</v>
      </c>
      <c r="J2131" s="2" t="s">
        <v>2868</v>
      </c>
    </row>
    <row r="2132" spans="1:10" ht="15" customHeight="1">
      <c r="A2132" s="2" t="s">
        <v>84</v>
      </c>
      <c r="B2132" s="2" t="s">
        <v>85</v>
      </c>
      <c r="C2132" s="2" t="s">
        <v>303</v>
      </c>
      <c r="D2132" s="2" t="s">
        <v>304</v>
      </c>
      <c r="E2132" s="3">
        <v>5</v>
      </c>
      <c r="F2132" s="3">
        <v>22</v>
      </c>
      <c r="G2132" s="2" t="s">
        <v>580</v>
      </c>
      <c r="H2132" s="2" t="s">
        <v>835</v>
      </c>
      <c r="I2132" s="2" t="s">
        <v>18504</v>
      </c>
      <c r="J2132" s="2" t="s">
        <v>2860</v>
      </c>
    </row>
    <row r="2133" spans="1:10" ht="15" customHeight="1">
      <c r="A2133" s="2" t="s">
        <v>84</v>
      </c>
      <c r="B2133" s="2" t="s">
        <v>85</v>
      </c>
      <c r="C2133" s="2" t="s">
        <v>370</v>
      </c>
      <c r="D2133" s="2" t="s">
        <v>371</v>
      </c>
      <c r="E2133" s="3">
        <v>5</v>
      </c>
      <c r="F2133" s="3">
        <v>28</v>
      </c>
      <c r="G2133" s="2" t="s">
        <v>580</v>
      </c>
      <c r="H2133" s="2" t="s">
        <v>884</v>
      </c>
      <c r="I2133" s="2" t="s">
        <v>18504</v>
      </c>
      <c r="J2133" s="2" t="s">
        <v>2860</v>
      </c>
    </row>
    <row r="2134" spans="1:10" ht="15" customHeight="1">
      <c r="A2134" s="2" t="s">
        <v>84</v>
      </c>
      <c r="B2134" s="2" t="s">
        <v>85</v>
      </c>
      <c r="C2134" s="2" t="s">
        <v>41</v>
      </c>
      <c r="D2134" s="2" t="s">
        <v>42</v>
      </c>
      <c r="E2134" s="3">
        <v>5</v>
      </c>
      <c r="F2134" s="3">
        <v>2</v>
      </c>
      <c r="G2134" s="2" t="s">
        <v>580</v>
      </c>
      <c r="H2134" s="2" t="s">
        <v>540</v>
      </c>
      <c r="I2134" s="2" t="s">
        <v>18504</v>
      </c>
      <c r="J2134" s="2" t="s">
        <v>2868</v>
      </c>
    </row>
    <row r="2135" spans="1:10" ht="15" customHeight="1">
      <c r="A2135" s="2" t="s">
        <v>84</v>
      </c>
      <c r="B2135" s="2" t="s">
        <v>85</v>
      </c>
      <c r="C2135" s="2" t="s">
        <v>56</v>
      </c>
      <c r="D2135" s="2" t="s">
        <v>57</v>
      </c>
      <c r="E2135" s="3">
        <v>5</v>
      </c>
      <c r="F2135" s="3">
        <v>3</v>
      </c>
      <c r="G2135" s="2" t="s">
        <v>580</v>
      </c>
      <c r="H2135" s="2" t="s">
        <v>556</v>
      </c>
      <c r="I2135" s="2" t="s">
        <v>18504</v>
      </c>
      <c r="J2135" s="2" t="s">
        <v>2868</v>
      </c>
    </row>
    <row r="2136" spans="1:10" ht="15" customHeight="1">
      <c r="A2136" s="2" t="s">
        <v>84</v>
      </c>
      <c r="B2136" s="2" t="s">
        <v>85</v>
      </c>
      <c r="C2136" s="2" t="s">
        <v>70</v>
      </c>
      <c r="D2136" s="2" t="s">
        <v>71</v>
      </c>
      <c r="E2136" s="3">
        <v>5</v>
      </c>
      <c r="F2136" s="3">
        <v>4</v>
      </c>
      <c r="G2136" s="2" t="s">
        <v>580</v>
      </c>
      <c r="H2136" s="2" t="s">
        <v>562</v>
      </c>
      <c r="I2136" s="2" t="s">
        <v>18504</v>
      </c>
      <c r="J2136" s="2" t="s">
        <v>2868</v>
      </c>
    </row>
    <row r="2137" spans="1:10" ht="15" customHeight="1">
      <c r="A2137" s="2" t="s">
        <v>84</v>
      </c>
      <c r="B2137" s="2" t="s">
        <v>85</v>
      </c>
      <c r="C2137" s="2" t="s">
        <v>98</v>
      </c>
      <c r="D2137" s="2" t="s">
        <v>99</v>
      </c>
      <c r="E2137" s="3">
        <v>5</v>
      </c>
      <c r="F2137" s="3">
        <v>6</v>
      </c>
      <c r="G2137" s="2" t="s">
        <v>580</v>
      </c>
      <c r="H2137" s="2" t="s">
        <v>592</v>
      </c>
      <c r="I2137" s="2" t="s">
        <v>18504</v>
      </c>
      <c r="J2137" s="2" t="s">
        <v>2868</v>
      </c>
    </row>
    <row r="2138" spans="1:10" ht="15" customHeight="1">
      <c r="A2138" s="2" t="s">
        <v>84</v>
      </c>
      <c r="B2138" s="2" t="s">
        <v>85</v>
      </c>
      <c r="C2138" s="2" t="s">
        <v>303</v>
      </c>
      <c r="D2138" s="2" t="s">
        <v>304</v>
      </c>
      <c r="E2138" s="3">
        <v>5</v>
      </c>
      <c r="F2138" s="3">
        <v>22</v>
      </c>
      <c r="G2138" s="2" t="s">
        <v>580</v>
      </c>
      <c r="H2138" s="2" t="s">
        <v>835</v>
      </c>
      <c r="I2138" s="2" t="s">
        <v>18504</v>
      </c>
      <c r="J2138" s="2" t="s">
        <v>2868</v>
      </c>
    </row>
    <row r="2139" spans="1:10" ht="15" customHeight="1">
      <c r="A2139" s="2" t="s">
        <v>84</v>
      </c>
      <c r="B2139" s="2" t="s">
        <v>85</v>
      </c>
      <c r="C2139" s="2" t="s">
        <v>136</v>
      </c>
      <c r="D2139" s="2" t="s">
        <v>137</v>
      </c>
      <c r="E2139" s="3">
        <v>5</v>
      </c>
      <c r="F2139" s="3">
        <v>9</v>
      </c>
      <c r="G2139" s="2" t="s">
        <v>580</v>
      </c>
      <c r="H2139" s="2" t="s">
        <v>659</v>
      </c>
      <c r="I2139" s="2" t="s">
        <v>18504</v>
      </c>
      <c r="J2139" s="2" t="s">
        <v>2868</v>
      </c>
    </row>
    <row r="2140" spans="1:10" ht="15" customHeight="1">
      <c r="A2140" s="2" t="s">
        <v>84</v>
      </c>
      <c r="B2140" s="2" t="s">
        <v>85</v>
      </c>
      <c r="C2140" s="2" t="s">
        <v>176</v>
      </c>
      <c r="D2140" s="2" t="s">
        <v>177</v>
      </c>
      <c r="E2140" s="3">
        <v>5</v>
      </c>
      <c r="F2140" s="3">
        <v>12</v>
      </c>
      <c r="G2140" s="2" t="s">
        <v>580</v>
      </c>
      <c r="H2140" s="2" t="s">
        <v>706</v>
      </c>
      <c r="I2140" s="2" t="s">
        <v>18504</v>
      </c>
      <c r="J2140" s="2" t="s">
        <v>2868</v>
      </c>
    </row>
    <row r="2141" spans="1:10" ht="15" customHeight="1">
      <c r="A2141" s="2" t="s">
        <v>84</v>
      </c>
      <c r="B2141" s="2" t="s">
        <v>85</v>
      </c>
      <c r="C2141" s="2" t="s">
        <v>192</v>
      </c>
      <c r="D2141" s="2" t="s">
        <v>193</v>
      </c>
      <c r="E2141" s="3">
        <v>5</v>
      </c>
      <c r="F2141" s="3">
        <v>13</v>
      </c>
      <c r="G2141" s="2" t="s">
        <v>580</v>
      </c>
      <c r="H2141" s="2" t="s">
        <v>731</v>
      </c>
      <c r="I2141" s="2" t="s">
        <v>18504</v>
      </c>
      <c r="J2141" s="2" t="s">
        <v>2868</v>
      </c>
    </row>
    <row r="2142" spans="1:10" ht="15" customHeight="1">
      <c r="A2142" s="2" t="s">
        <v>84</v>
      </c>
      <c r="B2142" s="2" t="s">
        <v>85</v>
      </c>
      <c r="C2142" s="2" t="s">
        <v>203</v>
      </c>
      <c r="D2142" s="2" t="s">
        <v>204</v>
      </c>
      <c r="E2142" s="3">
        <v>5</v>
      </c>
      <c r="F2142" s="3">
        <v>14</v>
      </c>
      <c r="G2142" s="2" t="s">
        <v>580</v>
      </c>
      <c r="H2142" s="2" t="s">
        <v>741</v>
      </c>
      <c r="I2142" s="2" t="s">
        <v>18504</v>
      </c>
      <c r="J2142" s="2" t="s">
        <v>2868</v>
      </c>
    </row>
    <row r="2143" spans="1:10" ht="15" customHeight="1">
      <c r="A2143" s="2" t="s">
        <v>84</v>
      </c>
      <c r="B2143" s="2" t="s">
        <v>85</v>
      </c>
      <c r="C2143" s="2" t="s">
        <v>214</v>
      </c>
      <c r="D2143" s="2" t="s">
        <v>215</v>
      </c>
      <c r="E2143" s="3">
        <v>5</v>
      </c>
      <c r="F2143" s="3">
        <v>15</v>
      </c>
      <c r="G2143" s="2" t="s">
        <v>580</v>
      </c>
      <c r="H2143" s="2" t="s">
        <v>751</v>
      </c>
      <c r="I2143" s="2" t="s">
        <v>18504</v>
      </c>
      <c r="J2143" s="2" t="s">
        <v>2868</v>
      </c>
    </row>
    <row r="2144" spans="1:10" ht="15" customHeight="1">
      <c r="A2144" s="2" t="s">
        <v>84</v>
      </c>
      <c r="B2144" s="2" t="s">
        <v>85</v>
      </c>
      <c r="C2144" s="2" t="s">
        <v>228</v>
      </c>
      <c r="D2144" s="2" t="s">
        <v>229</v>
      </c>
      <c r="E2144" s="3">
        <v>5</v>
      </c>
      <c r="F2144" s="3">
        <v>16</v>
      </c>
      <c r="G2144" s="2" t="s">
        <v>580</v>
      </c>
      <c r="H2144" s="2" t="s">
        <v>759</v>
      </c>
      <c r="I2144" s="2" t="s">
        <v>18504</v>
      </c>
      <c r="J2144" s="2" t="s">
        <v>2868</v>
      </c>
    </row>
    <row r="2145" spans="1:10" ht="15" customHeight="1">
      <c r="A2145" s="2" t="s">
        <v>84</v>
      </c>
      <c r="B2145" s="2" t="s">
        <v>85</v>
      </c>
      <c r="C2145" s="2" t="s">
        <v>268</v>
      </c>
      <c r="D2145" s="2" t="s">
        <v>269</v>
      </c>
      <c r="E2145" s="3">
        <v>5</v>
      </c>
      <c r="F2145" s="3">
        <v>19</v>
      </c>
      <c r="G2145" s="2" t="s">
        <v>580</v>
      </c>
      <c r="H2145" s="2" t="s">
        <v>819</v>
      </c>
      <c r="I2145" s="2" t="s">
        <v>18504</v>
      </c>
      <c r="J2145" s="2" t="s">
        <v>2868</v>
      </c>
    </row>
    <row r="2146" spans="1:10" ht="15" customHeight="1">
      <c r="A2146" s="2" t="s">
        <v>84</v>
      </c>
      <c r="B2146" s="2" t="s">
        <v>85</v>
      </c>
      <c r="C2146" s="2" t="s">
        <v>165</v>
      </c>
      <c r="D2146" s="2" t="s">
        <v>166</v>
      </c>
      <c r="E2146" s="3">
        <v>5</v>
      </c>
      <c r="F2146" s="3">
        <v>11</v>
      </c>
      <c r="G2146" s="2" t="s">
        <v>580</v>
      </c>
      <c r="H2146" s="2" t="s">
        <v>693</v>
      </c>
      <c r="I2146" s="2" t="s">
        <v>18504</v>
      </c>
      <c r="J2146" s="2" t="s">
        <v>2868</v>
      </c>
    </row>
    <row r="2147" spans="1:10" ht="15" customHeight="1">
      <c r="A2147" s="2" t="s">
        <v>123</v>
      </c>
      <c r="B2147" s="2" t="s">
        <v>124</v>
      </c>
      <c r="C2147" s="2" t="s">
        <v>98</v>
      </c>
      <c r="D2147" s="2" t="s">
        <v>99</v>
      </c>
      <c r="E2147" s="3">
        <v>8</v>
      </c>
      <c r="F2147" s="3">
        <v>6</v>
      </c>
      <c r="G2147" s="2" t="s">
        <v>632</v>
      </c>
      <c r="H2147" s="2" t="s">
        <v>592</v>
      </c>
      <c r="I2147" s="2" t="s">
        <v>18504</v>
      </c>
      <c r="J2147" s="2" t="s">
        <v>2792</v>
      </c>
    </row>
    <row r="2148" spans="1:10" ht="15" customHeight="1">
      <c r="A2148" s="2" t="s">
        <v>123</v>
      </c>
      <c r="B2148" s="2" t="s">
        <v>124</v>
      </c>
      <c r="C2148" s="2" t="s">
        <v>84</v>
      </c>
      <c r="D2148" s="2" t="s">
        <v>85</v>
      </c>
      <c r="E2148" s="3">
        <v>8</v>
      </c>
      <c r="F2148" s="3">
        <v>5</v>
      </c>
      <c r="G2148" s="2" t="s">
        <v>632</v>
      </c>
      <c r="H2148" s="2" t="s">
        <v>580</v>
      </c>
      <c r="I2148" s="2" t="s">
        <v>18504</v>
      </c>
      <c r="J2148" s="2" t="s">
        <v>2887</v>
      </c>
    </row>
    <row r="2149" spans="1:10" ht="15" customHeight="1">
      <c r="A2149" s="2" t="s">
        <v>123</v>
      </c>
      <c r="B2149" s="2" t="s">
        <v>124</v>
      </c>
      <c r="C2149" s="2" t="s">
        <v>165</v>
      </c>
      <c r="D2149" s="2" t="s">
        <v>166</v>
      </c>
      <c r="E2149" s="3">
        <v>8</v>
      </c>
      <c r="F2149" s="3">
        <v>11</v>
      </c>
      <c r="G2149" s="2" t="s">
        <v>632</v>
      </c>
      <c r="H2149" s="2" t="s">
        <v>693</v>
      </c>
      <c r="I2149" s="2" t="s">
        <v>18504</v>
      </c>
      <c r="J2149" s="2" t="s">
        <v>2792</v>
      </c>
    </row>
    <row r="2150" spans="1:10" ht="15" customHeight="1">
      <c r="A2150" s="2" t="s">
        <v>165</v>
      </c>
      <c r="B2150" s="2" t="s">
        <v>166</v>
      </c>
      <c r="C2150" s="2" t="s">
        <v>24</v>
      </c>
      <c r="D2150" s="2" t="s">
        <v>25</v>
      </c>
      <c r="E2150" s="3">
        <v>11</v>
      </c>
      <c r="F2150" s="3">
        <v>1</v>
      </c>
      <c r="G2150" s="2" t="s">
        <v>693</v>
      </c>
      <c r="H2150" s="2" t="s">
        <v>504</v>
      </c>
      <c r="I2150" s="2" t="s">
        <v>18504</v>
      </c>
      <c r="J2150" s="2" t="s">
        <v>2815</v>
      </c>
    </row>
    <row r="2151" spans="1:10" ht="15" customHeight="1">
      <c r="A2151" s="2" t="s">
        <v>165</v>
      </c>
      <c r="B2151" s="2" t="s">
        <v>166</v>
      </c>
      <c r="C2151" s="2" t="s">
        <v>303</v>
      </c>
      <c r="D2151" s="2" t="s">
        <v>304</v>
      </c>
      <c r="E2151" s="3">
        <v>11</v>
      </c>
      <c r="F2151" s="3">
        <v>22</v>
      </c>
      <c r="G2151" s="2" t="s">
        <v>693</v>
      </c>
      <c r="H2151" s="2" t="s">
        <v>835</v>
      </c>
      <c r="I2151" s="2" t="s">
        <v>18504</v>
      </c>
      <c r="J2151" s="2" t="s">
        <v>2923</v>
      </c>
    </row>
    <row r="2152" spans="1:10" ht="15" customHeight="1">
      <c r="A2152" s="2" t="s">
        <v>165</v>
      </c>
      <c r="B2152" s="2" t="s">
        <v>166</v>
      </c>
      <c r="C2152" s="2" t="s">
        <v>281</v>
      </c>
      <c r="D2152" s="2" t="s">
        <v>282</v>
      </c>
      <c r="E2152" s="3">
        <v>11</v>
      </c>
      <c r="F2152" s="3">
        <v>20</v>
      </c>
      <c r="G2152" s="2" t="s">
        <v>693</v>
      </c>
      <c r="H2152" s="2" t="s">
        <v>826</v>
      </c>
      <c r="I2152" s="2" t="s">
        <v>18504</v>
      </c>
      <c r="J2152" s="2" t="s">
        <v>2923</v>
      </c>
    </row>
    <row r="2153" spans="1:10" ht="15" customHeight="1">
      <c r="A2153" s="2" t="s">
        <v>165</v>
      </c>
      <c r="B2153" s="2" t="s">
        <v>166</v>
      </c>
      <c r="C2153" s="2" t="s">
        <v>203</v>
      </c>
      <c r="D2153" s="2" t="s">
        <v>204</v>
      </c>
      <c r="E2153" s="3">
        <v>11</v>
      </c>
      <c r="F2153" s="3">
        <v>14</v>
      </c>
      <c r="G2153" s="2" t="s">
        <v>693</v>
      </c>
      <c r="H2153" s="2" t="s">
        <v>741</v>
      </c>
      <c r="I2153" s="2" t="s">
        <v>18504</v>
      </c>
      <c r="J2153" s="2" t="s">
        <v>2923</v>
      </c>
    </row>
    <row r="2154" spans="1:10" ht="15" customHeight="1">
      <c r="A2154" s="2" t="s">
        <v>165</v>
      </c>
      <c r="B2154" s="2" t="s">
        <v>166</v>
      </c>
      <c r="C2154" s="2" t="s">
        <v>176</v>
      </c>
      <c r="D2154" s="2" t="s">
        <v>177</v>
      </c>
      <c r="E2154" s="3">
        <v>11</v>
      </c>
      <c r="F2154" s="3">
        <v>12</v>
      </c>
      <c r="G2154" s="2" t="s">
        <v>693</v>
      </c>
      <c r="H2154" s="2" t="s">
        <v>706</v>
      </c>
      <c r="I2154" s="2" t="s">
        <v>18504</v>
      </c>
      <c r="J2154" s="2" t="s">
        <v>2923</v>
      </c>
    </row>
    <row r="2155" spans="1:10" ht="15" customHeight="1">
      <c r="A2155" s="2" t="s">
        <v>165</v>
      </c>
      <c r="B2155" s="2" t="s">
        <v>166</v>
      </c>
      <c r="C2155" s="2" t="s">
        <v>136</v>
      </c>
      <c r="D2155" s="2" t="s">
        <v>137</v>
      </c>
      <c r="E2155" s="3">
        <v>11</v>
      </c>
      <c r="F2155" s="3">
        <v>9</v>
      </c>
      <c r="G2155" s="2" t="s">
        <v>693</v>
      </c>
      <c r="H2155" s="2" t="s">
        <v>659</v>
      </c>
      <c r="I2155" s="2" t="s">
        <v>18504</v>
      </c>
      <c r="J2155" s="2" t="s">
        <v>2923</v>
      </c>
    </row>
    <row r="2156" spans="1:10" ht="15" customHeight="1">
      <c r="A2156" s="2" t="s">
        <v>165</v>
      </c>
      <c r="B2156" s="2" t="s">
        <v>166</v>
      </c>
      <c r="C2156" s="2" t="s">
        <v>123</v>
      </c>
      <c r="D2156" s="2" t="s">
        <v>124</v>
      </c>
      <c r="E2156" s="3">
        <v>11</v>
      </c>
      <c r="F2156" s="3">
        <v>8</v>
      </c>
      <c r="G2156" s="2" t="s">
        <v>693</v>
      </c>
      <c r="H2156" s="2" t="s">
        <v>632</v>
      </c>
      <c r="I2156" s="2" t="s">
        <v>18504</v>
      </c>
      <c r="J2156" s="2" t="s">
        <v>2923</v>
      </c>
    </row>
    <row r="2157" spans="1:10" ht="15" customHeight="1">
      <c r="A2157" s="2" t="s">
        <v>165</v>
      </c>
      <c r="B2157" s="2" t="s">
        <v>166</v>
      </c>
      <c r="C2157" s="2" t="s">
        <v>112</v>
      </c>
      <c r="D2157" s="2" t="s">
        <v>113</v>
      </c>
      <c r="E2157" s="3">
        <v>11</v>
      </c>
      <c r="F2157" s="3">
        <v>7</v>
      </c>
      <c r="G2157" s="2" t="s">
        <v>693</v>
      </c>
      <c r="H2157" s="2" t="s">
        <v>604</v>
      </c>
      <c r="I2157" s="2" t="s">
        <v>18504</v>
      </c>
      <c r="J2157" s="2" t="s">
        <v>2923</v>
      </c>
    </row>
    <row r="2158" spans="1:10" ht="15" customHeight="1">
      <c r="A2158" s="2" t="s">
        <v>165</v>
      </c>
      <c r="B2158" s="2" t="s">
        <v>166</v>
      </c>
      <c r="C2158" s="2" t="s">
        <v>98</v>
      </c>
      <c r="D2158" s="2" t="s">
        <v>99</v>
      </c>
      <c r="E2158" s="3">
        <v>11</v>
      </c>
      <c r="F2158" s="3">
        <v>6</v>
      </c>
      <c r="G2158" s="2" t="s">
        <v>693</v>
      </c>
      <c r="H2158" s="2" t="s">
        <v>592</v>
      </c>
      <c r="I2158" s="2" t="s">
        <v>18504</v>
      </c>
      <c r="J2158" s="2" t="s">
        <v>2923</v>
      </c>
    </row>
    <row r="2159" spans="1:10" ht="15" customHeight="1">
      <c r="A2159" s="2" t="s">
        <v>165</v>
      </c>
      <c r="B2159" s="2" t="s">
        <v>166</v>
      </c>
      <c r="C2159" s="2" t="s">
        <v>84</v>
      </c>
      <c r="D2159" s="2" t="s">
        <v>85</v>
      </c>
      <c r="E2159" s="3">
        <v>11</v>
      </c>
      <c r="F2159" s="3">
        <v>5</v>
      </c>
      <c r="G2159" s="2" t="s">
        <v>693</v>
      </c>
      <c r="H2159" s="2" t="s">
        <v>580</v>
      </c>
      <c r="I2159" s="2" t="s">
        <v>18504</v>
      </c>
      <c r="J2159" s="2" t="s">
        <v>2923</v>
      </c>
    </row>
    <row r="2160" spans="1:10" ht="15" customHeight="1">
      <c r="A2160" s="2" t="s">
        <v>165</v>
      </c>
      <c r="B2160" s="2" t="s">
        <v>166</v>
      </c>
      <c r="C2160" s="2" t="s">
        <v>56</v>
      </c>
      <c r="D2160" s="2" t="s">
        <v>57</v>
      </c>
      <c r="E2160" s="3">
        <v>11</v>
      </c>
      <c r="F2160" s="3">
        <v>3</v>
      </c>
      <c r="G2160" s="2" t="s">
        <v>693</v>
      </c>
      <c r="H2160" s="2" t="s">
        <v>556</v>
      </c>
      <c r="I2160" s="2" t="s">
        <v>18504</v>
      </c>
      <c r="J2160" s="2" t="s">
        <v>2923</v>
      </c>
    </row>
    <row r="2161" spans="1:10" ht="15" customHeight="1">
      <c r="A2161" s="2" t="s">
        <v>165</v>
      </c>
      <c r="B2161" s="2" t="s">
        <v>166</v>
      </c>
      <c r="C2161" s="2" t="s">
        <v>41</v>
      </c>
      <c r="D2161" s="2" t="s">
        <v>42</v>
      </c>
      <c r="E2161" s="3">
        <v>11</v>
      </c>
      <c r="F2161" s="3">
        <v>2</v>
      </c>
      <c r="G2161" s="2" t="s">
        <v>693</v>
      </c>
      <c r="H2161" s="2" t="s">
        <v>540</v>
      </c>
      <c r="I2161" s="2" t="s">
        <v>18504</v>
      </c>
      <c r="J2161" s="2" t="s">
        <v>2923</v>
      </c>
    </row>
    <row r="2162" spans="1:10" ht="15" customHeight="1">
      <c r="A2162" s="2" t="s">
        <v>165</v>
      </c>
      <c r="B2162" s="2" t="s">
        <v>166</v>
      </c>
      <c r="C2162" s="2" t="s">
        <v>441</v>
      </c>
      <c r="D2162" s="2" t="s">
        <v>442</v>
      </c>
      <c r="E2162" s="3">
        <v>11</v>
      </c>
      <c r="F2162" s="3">
        <v>34</v>
      </c>
      <c r="G2162" s="2" t="s">
        <v>693</v>
      </c>
      <c r="H2162" s="2" t="s">
        <v>949</v>
      </c>
      <c r="I2162" s="2" t="s">
        <v>18504</v>
      </c>
      <c r="J2162" s="2" t="s">
        <v>2809</v>
      </c>
    </row>
    <row r="2163" spans="1:10" ht="15" customHeight="1">
      <c r="A2163" s="2" t="s">
        <v>165</v>
      </c>
      <c r="B2163" s="2" t="s">
        <v>166</v>
      </c>
      <c r="C2163" s="2" t="s">
        <v>316</v>
      </c>
      <c r="D2163" s="2" t="s">
        <v>317</v>
      </c>
      <c r="E2163" s="3">
        <v>11</v>
      </c>
      <c r="F2163" s="3">
        <v>23</v>
      </c>
      <c r="G2163" s="2" t="s">
        <v>693</v>
      </c>
      <c r="H2163" s="2" t="s">
        <v>839</v>
      </c>
      <c r="I2163" s="2" t="s">
        <v>18504</v>
      </c>
      <c r="J2163" s="2" t="s">
        <v>2809</v>
      </c>
    </row>
    <row r="2164" spans="1:10" ht="15" customHeight="1">
      <c r="A2164" s="2" t="s">
        <v>165</v>
      </c>
      <c r="B2164" s="2" t="s">
        <v>166</v>
      </c>
      <c r="C2164" s="2" t="s">
        <v>56</v>
      </c>
      <c r="D2164" s="2" t="s">
        <v>57</v>
      </c>
      <c r="E2164" s="3">
        <v>11</v>
      </c>
      <c r="F2164" s="3">
        <v>3</v>
      </c>
      <c r="G2164" s="2" t="s">
        <v>693</v>
      </c>
      <c r="H2164" s="2" t="s">
        <v>556</v>
      </c>
      <c r="I2164" s="2" t="s">
        <v>18504</v>
      </c>
      <c r="J2164" s="2" t="s">
        <v>2815</v>
      </c>
    </row>
    <row r="2165" spans="1:10" ht="15" customHeight="1">
      <c r="A2165" s="2" t="s">
        <v>165</v>
      </c>
      <c r="B2165" s="2" t="s">
        <v>166</v>
      </c>
      <c r="C2165" s="2" t="s">
        <v>303</v>
      </c>
      <c r="D2165" s="2" t="s">
        <v>304</v>
      </c>
      <c r="E2165" s="3">
        <v>11</v>
      </c>
      <c r="F2165" s="3">
        <v>22</v>
      </c>
      <c r="G2165" s="2" t="s">
        <v>693</v>
      </c>
      <c r="H2165" s="2" t="s">
        <v>835</v>
      </c>
      <c r="I2165" s="2" t="s">
        <v>18504</v>
      </c>
      <c r="J2165" s="2" t="s">
        <v>2809</v>
      </c>
    </row>
    <row r="2166" spans="1:10" ht="15" customHeight="1">
      <c r="A2166" s="2" t="s">
        <v>165</v>
      </c>
      <c r="B2166" s="2" t="s">
        <v>166</v>
      </c>
      <c r="C2166" s="2" t="s">
        <v>242</v>
      </c>
      <c r="D2166" s="2" t="s">
        <v>243</v>
      </c>
      <c r="E2166" s="3">
        <v>11</v>
      </c>
      <c r="F2166" s="3">
        <v>17</v>
      </c>
      <c r="G2166" s="2" t="s">
        <v>693</v>
      </c>
      <c r="H2166" s="2" t="s">
        <v>763</v>
      </c>
      <c r="I2166" s="2" t="s">
        <v>18504</v>
      </c>
      <c r="J2166" s="2" t="s">
        <v>2809</v>
      </c>
    </row>
    <row r="2167" spans="1:10" ht="15" customHeight="1">
      <c r="A2167" s="2" t="s">
        <v>165</v>
      </c>
      <c r="B2167" s="2" t="s">
        <v>166</v>
      </c>
      <c r="C2167" s="2" t="s">
        <v>228</v>
      </c>
      <c r="D2167" s="2" t="s">
        <v>229</v>
      </c>
      <c r="E2167" s="3">
        <v>11</v>
      </c>
      <c r="F2167" s="3">
        <v>16</v>
      </c>
      <c r="G2167" s="2" t="s">
        <v>693</v>
      </c>
      <c r="H2167" s="2" t="s">
        <v>759</v>
      </c>
      <c r="I2167" s="2" t="s">
        <v>18504</v>
      </c>
      <c r="J2167" s="2" t="s">
        <v>2809</v>
      </c>
    </row>
    <row r="2168" spans="1:10" ht="15" customHeight="1">
      <c r="A2168" s="2" t="s">
        <v>165</v>
      </c>
      <c r="B2168" s="2" t="s">
        <v>166</v>
      </c>
      <c r="C2168" s="2" t="s">
        <v>214</v>
      </c>
      <c r="D2168" s="2" t="s">
        <v>215</v>
      </c>
      <c r="E2168" s="3">
        <v>11</v>
      </c>
      <c r="F2168" s="3">
        <v>15</v>
      </c>
      <c r="G2168" s="2" t="s">
        <v>693</v>
      </c>
      <c r="H2168" s="2" t="s">
        <v>751</v>
      </c>
      <c r="I2168" s="2" t="s">
        <v>18504</v>
      </c>
      <c r="J2168" s="2" t="s">
        <v>2809</v>
      </c>
    </row>
    <row r="2169" spans="1:10" ht="15" customHeight="1">
      <c r="A2169" s="2" t="s">
        <v>165</v>
      </c>
      <c r="B2169" s="2" t="s">
        <v>166</v>
      </c>
      <c r="C2169" s="2" t="s">
        <v>203</v>
      </c>
      <c r="D2169" s="2" t="s">
        <v>204</v>
      </c>
      <c r="E2169" s="3">
        <v>11</v>
      </c>
      <c r="F2169" s="3">
        <v>14</v>
      </c>
      <c r="G2169" s="2" t="s">
        <v>693</v>
      </c>
      <c r="H2169" s="2" t="s">
        <v>741</v>
      </c>
      <c r="I2169" s="2" t="s">
        <v>18504</v>
      </c>
      <c r="J2169" s="2" t="s">
        <v>2809</v>
      </c>
    </row>
    <row r="2170" spans="1:10" ht="15" customHeight="1">
      <c r="A2170" s="2" t="s">
        <v>165</v>
      </c>
      <c r="B2170" s="2" t="s">
        <v>166</v>
      </c>
      <c r="C2170" s="2" t="s">
        <v>192</v>
      </c>
      <c r="D2170" s="2" t="s">
        <v>193</v>
      </c>
      <c r="E2170" s="3">
        <v>11</v>
      </c>
      <c r="F2170" s="3">
        <v>13</v>
      </c>
      <c r="G2170" s="2" t="s">
        <v>693</v>
      </c>
      <c r="H2170" s="2" t="s">
        <v>731</v>
      </c>
      <c r="I2170" s="2" t="s">
        <v>18504</v>
      </c>
      <c r="J2170" s="2" t="s">
        <v>2809</v>
      </c>
    </row>
    <row r="2171" spans="1:10" ht="15" customHeight="1">
      <c r="A2171" s="2" t="s">
        <v>165</v>
      </c>
      <c r="B2171" s="2" t="s">
        <v>166</v>
      </c>
      <c r="C2171" s="2" t="s">
        <v>176</v>
      </c>
      <c r="D2171" s="2" t="s">
        <v>177</v>
      </c>
      <c r="E2171" s="3">
        <v>11</v>
      </c>
      <c r="F2171" s="3">
        <v>12</v>
      </c>
      <c r="G2171" s="2" t="s">
        <v>693</v>
      </c>
      <c r="H2171" s="2" t="s">
        <v>706</v>
      </c>
      <c r="I2171" s="2" t="s">
        <v>18504</v>
      </c>
      <c r="J2171" s="2" t="s">
        <v>2809</v>
      </c>
    </row>
    <row r="2172" spans="1:10" ht="15" customHeight="1">
      <c r="A2172" s="2" t="s">
        <v>165</v>
      </c>
      <c r="B2172" s="2" t="s">
        <v>166</v>
      </c>
      <c r="C2172" s="2" t="s">
        <v>136</v>
      </c>
      <c r="D2172" s="2" t="s">
        <v>137</v>
      </c>
      <c r="E2172" s="3">
        <v>11</v>
      </c>
      <c r="F2172" s="3">
        <v>9</v>
      </c>
      <c r="G2172" s="2" t="s">
        <v>693</v>
      </c>
      <c r="H2172" s="2" t="s">
        <v>659</v>
      </c>
      <c r="I2172" s="2" t="s">
        <v>18504</v>
      </c>
      <c r="J2172" s="2" t="s">
        <v>2809</v>
      </c>
    </row>
    <row r="2173" spans="1:10" ht="15" customHeight="1">
      <c r="A2173" s="2" t="s">
        <v>165</v>
      </c>
      <c r="B2173" s="2" t="s">
        <v>166</v>
      </c>
      <c r="C2173" s="2" t="s">
        <v>123</v>
      </c>
      <c r="D2173" s="2" t="s">
        <v>124</v>
      </c>
      <c r="E2173" s="3">
        <v>11</v>
      </c>
      <c r="F2173" s="3">
        <v>8</v>
      </c>
      <c r="G2173" s="2" t="s">
        <v>693</v>
      </c>
      <c r="H2173" s="2" t="s">
        <v>632</v>
      </c>
      <c r="I2173" s="2" t="s">
        <v>18504</v>
      </c>
      <c r="J2173" s="2" t="s">
        <v>2809</v>
      </c>
    </row>
    <row r="2174" spans="1:10" ht="15" customHeight="1">
      <c r="A2174" s="2" t="s">
        <v>165</v>
      </c>
      <c r="B2174" s="2" t="s">
        <v>166</v>
      </c>
      <c r="C2174" s="2" t="s">
        <v>112</v>
      </c>
      <c r="D2174" s="2" t="s">
        <v>113</v>
      </c>
      <c r="E2174" s="3">
        <v>11</v>
      </c>
      <c r="F2174" s="3">
        <v>7</v>
      </c>
      <c r="G2174" s="2" t="s">
        <v>693</v>
      </c>
      <c r="H2174" s="2" t="s">
        <v>604</v>
      </c>
      <c r="I2174" s="2" t="s">
        <v>18504</v>
      </c>
      <c r="J2174" s="2" t="s">
        <v>2809</v>
      </c>
    </row>
    <row r="2175" spans="1:10" ht="15" customHeight="1">
      <c r="A2175" s="2" t="s">
        <v>165</v>
      </c>
      <c r="B2175" s="2" t="s">
        <v>166</v>
      </c>
      <c r="C2175" s="2" t="s">
        <v>98</v>
      </c>
      <c r="D2175" s="2" t="s">
        <v>99</v>
      </c>
      <c r="E2175" s="3">
        <v>11</v>
      </c>
      <c r="F2175" s="3">
        <v>6</v>
      </c>
      <c r="G2175" s="2" t="s">
        <v>693</v>
      </c>
      <c r="H2175" s="2" t="s">
        <v>592</v>
      </c>
      <c r="I2175" s="2" t="s">
        <v>18504</v>
      </c>
      <c r="J2175" s="2" t="s">
        <v>2809</v>
      </c>
    </row>
    <row r="2176" spans="1:10" ht="15" customHeight="1">
      <c r="A2176" s="2" t="s">
        <v>165</v>
      </c>
      <c r="B2176" s="2" t="s">
        <v>166</v>
      </c>
      <c r="C2176" s="2" t="s">
        <v>56</v>
      </c>
      <c r="D2176" s="2" t="s">
        <v>57</v>
      </c>
      <c r="E2176" s="3">
        <v>11</v>
      </c>
      <c r="F2176" s="3">
        <v>3</v>
      </c>
      <c r="G2176" s="2" t="s">
        <v>693</v>
      </c>
      <c r="H2176" s="2" t="s">
        <v>556</v>
      </c>
      <c r="I2176" s="2" t="s">
        <v>18504</v>
      </c>
      <c r="J2176" s="2" t="s">
        <v>2809</v>
      </c>
    </row>
    <row r="2177" spans="1:10" ht="15" customHeight="1">
      <c r="A2177" s="2" t="s">
        <v>165</v>
      </c>
      <c r="B2177" s="2" t="s">
        <v>166</v>
      </c>
      <c r="C2177" s="2" t="s">
        <v>41</v>
      </c>
      <c r="D2177" s="2" t="s">
        <v>42</v>
      </c>
      <c r="E2177" s="3">
        <v>11</v>
      </c>
      <c r="F2177" s="3">
        <v>2</v>
      </c>
      <c r="G2177" s="2" t="s">
        <v>693</v>
      </c>
      <c r="H2177" s="2" t="s">
        <v>540</v>
      </c>
      <c r="I2177" s="2" t="s">
        <v>18504</v>
      </c>
      <c r="J2177" s="2" t="s">
        <v>2809</v>
      </c>
    </row>
    <row r="2178" spans="1:10" ht="15" customHeight="1">
      <c r="A2178" s="2" t="s">
        <v>165</v>
      </c>
      <c r="B2178" s="2" t="s">
        <v>166</v>
      </c>
      <c r="C2178" s="2" t="s">
        <v>24</v>
      </c>
      <c r="D2178" s="2" t="s">
        <v>25</v>
      </c>
      <c r="E2178" s="3">
        <v>11</v>
      </c>
      <c r="F2178" s="3">
        <v>1</v>
      </c>
      <c r="G2178" s="2" t="s">
        <v>693</v>
      </c>
      <c r="H2178" s="2" t="s">
        <v>504</v>
      </c>
      <c r="I2178" s="2" t="s">
        <v>18504</v>
      </c>
      <c r="J2178" s="2" t="s">
        <v>2809</v>
      </c>
    </row>
    <row r="2179" spans="1:10" ht="15" customHeight="1">
      <c r="A2179" s="2" t="s">
        <v>165</v>
      </c>
      <c r="B2179" s="2" t="s">
        <v>166</v>
      </c>
      <c r="C2179" s="2" t="s">
        <v>441</v>
      </c>
      <c r="D2179" s="2" t="s">
        <v>442</v>
      </c>
      <c r="E2179" s="3">
        <v>11</v>
      </c>
      <c r="F2179" s="3">
        <v>34</v>
      </c>
      <c r="G2179" s="2" t="s">
        <v>693</v>
      </c>
      <c r="H2179" s="2" t="s">
        <v>949</v>
      </c>
      <c r="I2179" s="2" t="s">
        <v>18504</v>
      </c>
      <c r="J2179" s="2" t="s">
        <v>2792</v>
      </c>
    </row>
    <row r="2180" spans="1:10" ht="15" customHeight="1">
      <c r="A2180" s="2" t="s">
        <v>165</v>
      </c>
      <c r="B2180" s="2" t="s">
        <v>166</v>
      </c>
      <c r="C2180" s="2" t="s">
        <v>268</v>
      </c>
      <c r="D2180" s="2" t="s">
        <v>269</v>
      </c>
      <c r="E2180" s="3">
        <v>11</v>
      </c>
      <c r="F2180" s="3">
        <v>19</v>
      </c>
      <c r="G2180" s="2" t="s">
        <v>693</v>
      </c>
      <c r="H2180" s="2" t="s">
        <v>819</v>
      </c>
      <c r="I2180" s="2" t="s">
        <v>18504</v>
      </c>
      <c r="J2180" s="2" t="s">
        <v>2809</v>
      </c>
    </row>
    <row r="2181" spans="1:10" ht="15" customHeight="1">
      <c r="A2181" s="2" t="s">
        <v>165</v>
      </c>
      <c r="B2181" s="2" t="s">
        <v>166</v>
      </c>
      <c r="C2181" s="2" t="s">
        <v>70</v>
      </c>
      <c r="D2181" s="2" t="s">
        <v>71</v>
      </c>
      <c r="E2181" s="3">
        <v>11</v>
      </c>
      <c r="F2181" s="3">
        <v>4</v>
      </c>
      <c r="G2181" s="2" t="s">
        <v>693</v>
      </c>
      <c r="H2181" s="2" t="s">
        <v>562</v>
      </c>
      <c r="I2181" s="2" t="s">
        <v>18504</v>
      </c>
      <c r="J2181" s="2" t="s">
        <v>2815</v>
      </c>
    </row>
    <row r="2182" spans="1:10" ht="15" customHeight="1">
      <c r="A2182" s="2" t="s">
        <v>165</v>
      </c>
      <c r="B2182" s="2" t="s">
        <v>166</v>
      </c>
      <c r="C2182" s="2" t="s">
        <v>98</v>
      </c>
      <c r="D2182" s="2" t="s">
        <v>99</v>
      </c>
      <c r="E2182" s="3">
        <v>11</v>
      </c>
      <c r="F2182" s="3">
        <v>6</v>
      </c>
      <c r="G2182" s="2" t="s">
        <v>693</v>
      </c>
      <c r="H2182" s="2" t="s">
        <v>592</v>
      </c>
      <c r="I2182" s="2" t="s">
        <v>18504</v>
      </c>
      <c r="J2182" s="2" t="s">
        <v>2815</v>
      </c>
    </row>
    <row r="2183" spans="1:10" ht="15" customHeight="1">
      <c r="A2183" s="2" t="s">
        <v>165</v>
      </c>
      <c r="B2183" s="2" t="s">
        <v>166</v>
      </c>
      <c r="C2183" s="2" t="s">
        <v>112</v>
      </c>
      <c r="D2183" s="2" t="s">
        <v>113</v>
      </c>
      <c r="E2183" s="3">
        <v>11</v>
      </c>
      <c r="F2183" s="3">
        <v>7</v>
      </c>
      <c r="G2183" s="2" t="s">
        <v>693</v>
      </c>
      <c r="H2183" s="2" t="s">
        <v>604</v>
      </c>
      <c r="I2183" s="2" t="s">
        <v>18504</v>
      </c>
      <c r="J2183" s="2" t="s">
        <v>2815</v>
      </c>
    </row>
    <row r="2184" spans="1:10" ht="15" customHeight="1">
      <c r="A2184" s="2" t="s">
        <v>176</v>
      </c>
      <c r="B2184" s="2" t="s">
        <v>177</v>
      </c>
      <c r="C2184" s="2" t="s">
        <v>56</v>
      </c>
      <c r="D2184" s="2" t="s">
        <v>57</v>
      </c>
      <c r="E2184" s="3">
        <v>12</v>
      </c>
      <c r="F2184" s="3">
        <v>3</v>
      </c>
      <c r="G2184" s="2" t="s">
        <v>706</v>
      </c>
      <c r="H2184" s="2" t="s">
        <v>556</v>
      </c>
      <c r="I2184" s="2" t="s">
        <v>18504</v>
      </c>
      <c r="J2184" s="2" t="s">
        <v>2868</v>
      </c>
    </row>
    <row r="2185" spans="1:10" ht="15" customHeight="1">
      <c r="A2185" s="2" t="s">
        <v>176</v>
      </c>
      <c r="B2185" s="2" t="s">
        <v>177</v>
      </c>
      <c r="C2185" s="2" t="s">
        <v>41</v>
      </c>
      <c r="D2185" s="2" t="s">
        <v>42</v>
      </c>
      <c r="E2185" s="3">
        <v>12</v>
      </c>
      <c r="F2185" s="3">
        <v>2</v>
      </c>
      <c r="G2185" s="2" t="s">
        <v>706</v>
      </c>
      <c r="H2185" s="2" t="s">
        <v>540</v>
      </c>
      <c r="I2185" s="2" t="s">
        <v>18504</v>
      </c>
      <c r="J2185" s="2" t="s">
        <v>2868</v>
      </c>
    </row>
    <row r="2186" spans="1:10" ht="15" customHeight="1">
      <c r="A2186" s="2" t="s">
        <v>24</v>
      </c>
      <c r="B2186" s="2" t="s">
        <v>25</v>
      </c>
      <c r="C2186" s="2" t="s">
        <v>56</v>
      </c>
      <c r="D2186" s="2" t="s">
        <v>57</v>
      </c>
      <c r="E2186" s="3">
        <v>1</v>
      </c>
      <c r="F2186" s="3">
        <v>3</v>
      </c>
      <c r="G2186" s="2" t="s">
        <v>504</v>
      </c>
      <c r="H2186" s="2" t="s">
        <v>556</v>
      </c>
      <c r="I2186" s="2" t="s">
        <v>18504</v>
      </c>
      <c r="J2186" s="2" t="s">
        <v>2802</v>
      </c>
    </row>
    <row r="2187" spans="1:10" ht="15" customHeight="1">
      <c r="A2187" s="2" t="s">
        <v>24</v>
      </c>
      <c r="B2187" s="2" t="s">
        <v>25</v>
      </c>
      <c r="C2187" s="2" t="s">
        <v>70</v>
      </c>
      <c r="D2187" s="2" t="s">
        <v>71</v>
      </c>
      <c r="E2187" s="3">
        <v>1</v>
      </c>
      <c r="F2187" s="3">
        <v>4</v>
      </c>
      <c r="G2187" s="2" t="s">
        <v>504</v>
      </c>
      <c r="H2187" s="2" t="s">
        <v>562</v>
      </c>
      <c r="I2187" s="2" t="s">
        <v>18504</v>
      </c>
      <c r="J2187" s="2" t="s">
        <v>2802</v>
      </c>
    </row>
    <row r="2188" spans="1:10" ht="15" customHeight="1">
      <c r="A2188" s="2" t="s">
        <v>24</v>
      </c>
      <c r="B2188" s="2" t="s">
        <v>25</v>
      </c>
      <c r="C2188" s="2" t="s">
        <v>112</v>
      </c>
      <c r="D2188" s="2" t="s">
        <v>113</v>
      </c>
      <c r="E2188" s="3">
        <v>1</v>
      </c>
      <c r="F2188" s="3">
        <v>7</v>
      </c>
      <c r="G2188" s="2" t="s">
        <v>504</v>
      </c>
      <c r="H2188" s="2" t="s">
        <v>604</v>
      </c>
      <c r="I2188" s="2" t="s">
        <v>18504</v>
      </c>
      <c r="J2188" s="2" t="s">
        <v>2802</v>
      </c>
    </row>
    <row r="2189" spans="1:10" ht="15" customHeight="1">
      <c r="A2189" s="2" t="s">
        <v>24</v>
      </c>
      <c r="B2189" s="2" t="s">
        <v>25</v>
      </c>
      <c r="C2189" s="2" t="s">
        <v>370</v>
      </c>
      <c r="D2189" s="2" t="s">
        <v>371</v>
      </c>
      <c r="E2189" s="3">
        <v>1</v>
      </c>
      <c r="F2189" s="3">
        <v>28</v>
      </c>
      <c r="G2189" s="2" t="s">
        <v>504</v>
      </c>
      <c r="H2189" s="2" t="s">
        <v>884</v>
      </c>
      <c r="I2189" s="2" t="s">
        <v>18504</v>
      </c>
      <c r="J2189" s="2" t="s">
        <v>2802</v>
      </c>
    </row>
    <row r="2190" spans="1:10" ht="15" customHeight="1">
      <c r="A2190" s="2" t="s">
        <v>24</v>
      </c>
      <c r="B2190" s="2" t="s">
        <v>25</v>
      </c>
      <c r="C2190" s="2" t="s">
        <v>419</v>
      </c>
      <c r="D2190" s="2" t="s">
        <v>420</v>
      </c>
      <c r="E2190" s="3">
        <v>1</v>
      </c>
      <c r="F2190" s="3">
        <v>32</v>
      </c>
      <c r="G2190" s="2" t="s">
        <v>504</v>
      </c>
      <c r="H2190" s="2" t="s">
        <v>915</v>
      </c>
      <c r="I2190" s="2" t="s">
        <v>18504</v>
      </c>
      <c r="J2190" s="2" t="s">
        <v>2802</v>
      </c>
    </row>
    <row r="2191" spans="1:10" ht="15" customHeight="1">
      <c r="A2191" s="2" t="s">
        <v>24</v>
      </c>
      <c r="B2191" s="2" t="s">
        <v>25</v>
      </c>
      <c r="C2191" s="2" t="s">
        <v>41</v>
      </c>
      <c r="D2191" s="2" t="s">
        <v>42</v>
      </c>
      <c r="E2191" s="3">
        <v>1</v>
      </c>
      <c r="F2191" s="3">
        <v>2</v>
      </c>
      <c r="G2191" s="2" t="s">
        <v>504</v>
      </c>
      <c r="H2191" s="2" t="s">
        <v>540</v>
      </c>
      <c r="I2191" s="2" t="s">
        <v>18504</v>
      </c>
      <c r="J2191" s="2" t="s">
        <v>2809</v>
      </c>
    </row>
    <row r="2192" spans="1:10" ht="15" customHeight="1">
      <c r="A2192" s="2" t="s">
        <v>24</v>
      </c>
      <c r="B2192" s="2" t="s">
        <v>25</v>
      </c>
      <c r="C2192" s="2" t="s">
        <v>56</v>
      </c>
      <c r="D2192" s="2" t="s">
        <v>57</v>
      </c>
      <c r="E2192" s="3">
        <v>1</v>
      </c>
      <c r="F2192" s="3">
        <v>3</v>
      </c>
      <c r="G2192" s="2" t="s">
        <v>504</v>
      </c>
      <c r="H2192" s="2" t="s">
        <v>556</v>
      </c>
      <c r="I2192" s="2" t="s">
        <v>18504</v>
      </c>
      <c r="J2192" s="2" t="s">
        <v>2809</v>
      </c>
    </row>
    <row r="2193" spans="1:10" ht="15" customHeight="1">
      <c r="A2193" s="2" t="s">
        <v>441</v>
      </c>
      <c r="B2193" s="2" t="s">
        <v>442</v>
      </c>
      <c r="C2193" s="2" t="s">
        <v>214</v>
      </c>
      <c r="D2193" s="2" t="s">
        <v>215</v>
      </c>
      <c r="E2193" s="3">
        <v>34</v>
      </c>
      <c r="F2193" s="3">
        <v>15</v>
      </c>
      <c r="G2193" s="2" t="s">
        <v>949</v>
      </c>
      <c r="H2193" s="2" t="s">
        <v>751</v>
      </c>
      <c r="I2193" s="2" t="s">
        <v>18504</v>
      </c>
      <c r="J2193" s="2" t="s">
        <v>2809</v>
      </c>
    </row>
    <row r="2194" spans="1:10" ht="15" customHeight="1">
      <c r="A2194" s="2" t="s">
        <v>441</v>
      </c>
      <c r="B2194" s="2" t="s">
        <v>442</v>
      </c>
      <c r="C2194" s="2" t="s">
        <v>228</v>
      </c>
      <c r="D2194" s="2" t="s">
        <v>229</v>
      </c>
      <c r="E2194" s="3">
        <v>34</v>
      </c>
      <c r="F2194" s="3">
        <v>16</v>
      </c>
      <c r="G2194" s="2" t="s">
        <v>949</v>
      </c>
      <c r="H2194" s="2" t="s">
        <v>759</v>
      </c>
      <c r="I2194" s="2" t="s">
        <v>18504</v>
      </c>
      <c r="J2194" s="2" t="s">
        <v>2809</v>
      </c>
    </row>
    <row r="2195" spans="1:10" ht="15" customHeight="1">
      <c r="A2195" s="2" t="s">
        <v>441</v>
      </c>
      <c r="B2195" s="2" t="s">
        <v>442</v>
      </c>
      <c r="C2195" s="2" t="s">
        <v>242</v>
      </c>
      <c r="D2195" s="2" t="s">
        <v>243</v>
      </c>
      <c r="E2195" s="3">
        <v>34</v>
      </c>
      <c r="F2195" s="3">
        <v>17</v>
      </c>
      <c r="G2195" s="2" t="s">
        <v>949</v>
      </c>
      <c r="H2195" s="2" t="s">
        <v>763</v>
      </c>
      <c r="I2195" s="2" t="s">
        <v>18504</v>
      </c>
      <c r="J2195" s="2" t="s">
        <v>2809</v>
      </c>
    </row>
    <row r="2196" spans="1:10" ht="15" customHeight="1">
      <c r="A2196" s="2" t="s">
        <v>441</v>
      </c>
      <c r="B2196" s="2" t="s">
        <v>442</v>
      </c>
      <c r="C2196" s="2" t="s">
        <v>268</v>
      </c>
      <c r="D2196" s="2" t="s">
        <v>269</v>
      </c>
      <c r="E2196" s="3">
        <v>34</v>
      </c>
      <c r="F2196" s="3">
        <v>19</v>
      </c>
      <c r="G2196" s="2" t="s">
        <v>949</v>
      </c>
      <c r="H2196" s="2" t="s">
        <v>819</v>
      </c>
      <c r="I2196" s="2" t="s">
        <v>18504</v>
      </c>
      <c r="J2196" s="2" t="s">
        <v>2809</v>
      </c>
    </row>
    <row r="2197" spans="1:10" ht="15" customHeight="1">
      <c r="A2197" s="2" t="s">
        <v>441</v>
      </c>
      <c r="B2197" s="2" t="s">
        <v>442</v>
      </c>
      <c r="C2197" s="2" t="s">
        <v>303</v>
      </c>
      <c r="D2197" s="2" t="s">
        <v>304</v>
      </c>
      <c r="E2197" s="3">
        <v>34</v>
      </c>
      <c r="F2197" s="3">
        <v>22</v>
      </c>
      <c r="G2197" s="2" t="s">
        <v>949</v>
      </c>
      <c r="H2197" s="2" t="s">
        <v>835</v>
      </c>
      <c r="I2197" s="2" t="s">
        <v>18504</v>
      </c>
      <c r="J2197" s="2" t="s">
        <v>2809</v>
      </c>
    </row>
    <row r="2198" spans="1:10" ht="15" customHeight="1">
      <c r="A2198" s="2" t="s">
        <v>441</v>
      </c>
      <c r="B2198" s="2" t="s">
        <v>442</v>
      </c>
      <c r="C2198" s="2" t="s">
        <v>316</v>
      </c>
      <c r="D2198" s="2" t="s">
        <v>317</v>
      </c>
      <c r="E2198" s="3">
        <v>34</v>
      </c>
      <c r="F2198" s="3">
        <v>23</v>
      </c>
      <c r="G2198" s="2" t="s">
        <v>949</v>
      </c>
      <c r="H2198" s="2" t="s">
        <v>839</v>
      </c>
      <c r="I2198" s="2" t="s">
        <v>18504</v>
      </c>
      <c r="J2198" s="2" t="s">
        <v>2809</v>
      </c>
    </row>
    <row r="2199" spans="1:10" ht="15" customHeight="1">
      <c r="A2199" s="2" t="s">
        <v>165</v>
      </c>
      <c r="B2199" s="2" t="s">
        <v>166</v>
      </c>
      <c r="C2199" s="2" t="s">
        <v>466</v>
      </c>
      <c r="D2199" s="2" t="s">
        <v>467</v>
      </c>
      <c r="E2199" s="3">
        <v>11</v>
      </c>
      <c r="F2199" s="3">
        <v>36</v>
      </c>
      <c r="G2199" s="2" t="s">
        <v>693</v>
      </c>
      <c r="H2199" s="2" t="s">
        <v>1178</v>
      </c>
      <c r="I2199" s="2" t="s">
        <v>18504</v>
      </c>
      <c r="J2199" s="2" t="s">
        <v>2843</v>
      </c>
    </row>
    <row r="2200" spans="1:10" ht="15" customHeight="1">
      <c r="A2200" s="2" t="s">
        <v>165</v>
      </c>
      <c r="B2200" s="2" t="s">
        <v>166</v>
      </c>
      <c r="C2200" s="2" t="s">
        <v>351</v>
      </c>
      <c r="D2200" s="2" t="s">
        <v>352</v>
      </c>
      <c r="E2200" s="3">
        <v>11</v>
      </c>
      <c r="F2200" s="3">
        <v>26</v>
      </c>
      <c r="G2200" s="2" t="s">
        <v>693</v>
      </c>
      <c r="H2200" s="2" t="s">
        <v>861</v>
      </c>
      <c r="I2200" s="2" t="s">
        <v>18504</v>
      </c>
      <c r="J2200" s="2" t="s">
        <v>2843</v>
      </c>
    </row>
    <row r="2201" spans="1:10" ht="15" customHeight="1">
      <c r="A2201" s="2" t="s">
        <v>165</v>
      </c>
      <c r="B2201" s="2" t="s">
        <v>166</v>
      </c>
      <c r="C2201" s="2" t="s">
        <v>123</v>
      </c>
      <c r="D2201" s="2" t="s">
        <v>124</v>
      </c>
      <c r="E2201" s="3">
        <v>11</v>
      </c>
      <c r="F2201" s="3">
        <v>8</v>
      </c>
      <c r="G2201" s="2" t="s">
        <v>693</v>
      </c>
      <c r="H2201" s="2" t="s">
        <v>632</v>
      </c>
      <c r="I2201" s="2" t="s">
        <v>18504</v>
      </c>
      <c r="J2201" s="2" t="s">
        <v>2815</v>
      </c>
    </row>
    <row r="2202" spans="1:10" ht="15" customHeight="1">
      <c r="A2202" s="2" t="s">
        <v>165</v>
      </c>
      <c r="B2202" s="2" t="s">
        <v>166</v>
      </c>
      <c r="C2202" s="2" t="s">
        <v>136</v>
      </c>
      <c r="D2202" s="2" t="s">
        <v>137</v>
      </c>
      <c r="E2202" s="3">
        <v>11</v>
      </c>
      <c r="F2202" s="3">
        <v>9</v>
      </c>
      <c r="G2202" s="2" t="s">
        <v>693</v>
      </c>
      <c r="H2202" s="2" t="s">
        <v>659</v>
      </c>
      <c r="I2202" s="2" t="s">
        <v>18504</v>
      </c>
      <c r="J2202" s="2" t="s">
        <v>2815</v>
      </c>
    </row>
    <row r="2203" spans="1:10" ht="15" customHeight="1">
      <c r="A2203" s="2" t="s">
        <v>165</v>
      </c>
      <c r="B2203" s="2" t="s">
        <v>166</v>
      </c>
      <c r="C2203" s="2" t="s">
        <v>214</v>
      </c>
      <c r="D2203" s="2" t="s">
        <v>215</v>
      </c>
      <c r="E2203" s="3">
        <v>11</v>
      </c>
      <c r="F2203" s="3">
        <v>15</v>
      </c>
      <c r="G2203" s="2" t="s">
        <v>693</v>
      </c>
      <c r="H2203" s="2" t="s">
        <v>751</v>
      </c>
      <c r="I2203" s="2" t="s">
        <v>18504</v>
      </c>
      <c r="J2203" s="2" t="s">
        <v>2815</v>
      </c>
    </row>
    <row r="2204" spans="1:10" ht="15" customHeight="1">
      <c r="A2204" s="2" t="s">
        <v>165</v>
      </c>
      <c r="B2204" s="2" t="s">
        <v>166</v>
      </c>
      <c r="C2204" s="2" t="s">
        <v>228</v>
      </c>
      <c r="D2204" s="2" t="s">
        <v>229</v>
      </c>
      <c r="E2204" s="3">
        <v>11</v>
      </c>
      <c r="F2204" s="3">
        <v>16</v>
      </c>
      <c r="G2204" s="2" t="s">
        <v>693</v>
      </c>
      <c r="H2204" s="2" t="s">
        <v>759</v>
      </c>
      <c r="I2204" s="2" t="s">
        <v>18504</v>
      </c>
      <c r="J2204" s="2" t="s">
        <v>2815</v>
      </c>
    </row>
    <row r="2205" spans="1:10" ht="15" customHeight="1">
      <c r="A2205" s="2" t="s">
        <v>165</v>
      </c>
      <c r="B2205" s="2" t="s">
        <v>166</v>
      </c>
      <c r="C2205" s="2" t="s">
        <v>254</v>
      </c>
      <c r="D2205" s="2" t="s">
        <v>255</v>
      </c>
      <c r="E2205" s="3">
        <v>11</v>
      </c>
      <c r="F2205" s="3">
        <v>18</v>
      </c>
      <c r="G2205" s="2" t="s">
        <v>693</v>
      </c>
      <c r="H2205" s="2" t="s">
        <v>800</v>
      </c>
      <c r="I2205" s="2" t="s">
        <v>18504</v>
      </c>
      <c r="J2205" s="2" t="s">
        <v>2815</v>
      </c>
    </row>
    <row r="2206" spans="1:10" ht="15" customHeight="1">
      <c r="A2206" s="2" t="s">
        <v>165</v>
      </c>
      <c r="B2206" s="2" t="s">
        <v>166</v>
      </c>
      <c r="C2206" s="2" t="s">
        <v>24</v>
      </c>
      <c r="D2206" s="2" t="s">
        <v>25</v>
      </c>
      <c r="E2206" s="3">
        <v>11</v>
      </c>
      <c r="F2206" s="3">
        <v>1</v>
      </c>
      <c r="G2206" s="2" t="s">
        <v>693</v>
      </c>
      <c r="H2206" s="2" t="s">
        <v>504</v>
      </c>
      <c r="I2206" s="2" t="s">
        <v>18504</v>
      </c>
      <c r="J2206" s="2" t="s">
        <v>2843</v>
      </c>
    </row>
    <row r="2207" spans="1:10" ht="15" customHeight="1">
      <c r="A2207" s="2" t="s">
        <v>165</v>
      </c>
      <c r="B2207" s="2" t="s">
        <v>166</v>
      </c>
      <c r="C2207" s="2" t="s">
        <v>419</v>
      </c>
      <c r="D2207" s="2" t="s">
        <v>420</v>
      </c>
      <c r="E2207" s="3">
        <v>11</v>
      </c>
      <c r="F2207" s="3">
        <v>32</v>
      </c>
      <c r="G2207" s="2" t="s">
        <v>693</v>
      </c>
      <c r="H2207" s="2" t="s">
        <v>915</v>
      </c>
      <c r="I2207" s="2" t="s">
        <v>18504</v>
      </c>
      <c r="J2207" s="2" t="s">
        <v>2792</v>
      </c>
    </row>
    <row r="2208" spans="1:10" ht="15" customHeight="1">
      <c r="A2208" s="2" t="s">
        <v>165</v>
      </c>
      <c r="B2208" s="2" t="s">
        <v>166</v>
      </c>
      <c r="C2208" s="2" t="s">
        <v>41</v>
      </c>
      <c r="D2208" s="2" t="s">
        <v>42</v>
      </c>
      <c r="E2208" s="3">
        <v>11</v>
      </c>
      <c r="F2208" s="3">
        <v>2</v>
      </c>
      <c r="G2208" s="2" t="s">
        <v>693</v>
      </c>
      <c r="H2208" s="2" t="s">
        <v>540</v>
      </c>
      <c r="I2208" s="2" t="s">
        <v>18504</v>
      </c>
      <c r="J2208" s="2" t="s">
        <v>2843</v>
      </c>
    </row>
    <row r="2209" spans="1:10" ht="15" customHeight="1">
      <c r="A2209" s="2" t="s">
        <v>165</v>
      </c>
      <c r="B2209" s="2" t="s">
        <v>166</v>
      </c>
      <c r="C2209" s="2" t="s">
        <v>123</v>
      </c>
      <c r="D2209" s="2" t="s">
        <v>124</v>
      </c>
      <c r="E2209" s="3">
        <v>11</v>
      </c>
      <c r="F2209" s="3">
        <v>8</v>
      </c>
      <c r="G2209" s="2" t="s">
        <v>693</v>
      </c>
      <c r="H2209" s="2" t="s">
        <v>632</v>
      </c>
      <c r="I2209" s="2" t="s">
        <v>18504</v>
      </c>
      <c r="J2209" s="2" t="s">
        <v>2843</v>
      </c>
    </row>
    <row r="2210" spans="1:10" ht="15" customHeight="1">
      <c r="A2210" s="2" t="s">
        <v>165</v>
      </c>
      <c r="B2210" s="2" t="s">
        <v>166</v>
      </c>
      <c r="C2210" s="2" t="s">
        <v>136</v>
      </c>
      <c r="D2210" s="2" t="s">
        <v>137</v>
      </c>
      <c r="E2210" s="3">
        <v>11</v>
      </c>
      <c r="F2210" s="3">
        <v>9</v>
      </c>
      <c r="G2210" s="2" t="s">
        <v>693</v>
      </c>
      <c r="H2210" s="2" t="s">
        <v>659</v>
      </c>
      <c r="I2210" s="2" t="s">
        <v>18504</v>
      </c>
      <c r="J2210" s="2" t="s">
        <v>2843</v>
      </c>
    </row>
    <row r="2211" spans="1:10" ht="15" customHeight="1">
      <c r="A2211" s="2" t="s">
        <v>165</v>
      </c>
      <c r="B2211" s="2" t="s">
        <v>166</v>
      </c>
      <c r="C2211" s="2" t="s">
        <v>151</v>
      </c>
      <c r="D2211" s="2" t="s">
        <v>152</v>
      </c>
      <c r="E2211" s="3">
        <v>11</v>
      </c>
      <c r="F2211" s="3">
        <v>10</v>
      </c>
      <c r="G2211" s="2" t="s">
        <v>693</v>
      </c>
      <c r="H2211" s="2" t="s">
        <v>683</v>
      </c>
      <c r="I2211" s="2" t="s">
        <v>18504</v>
      </c>
      <c r="J2211" s="2" t="s">
        <v>2843</v>
      </c>
    </row>
    <row r="2212" spans="1:10" ht="15" customHeight="1">
      <c r="A2212" s="2" t="s">
        <v>165</v>
      </c>
      <c r="B2212" s="2" t="s">
        <v>166</v>
      </c>
      <c r="C2212" s="2" t="s">
        <v>176</v>
      </c>
      <c r="D2212" s="2" t="s">
        <v>177</v>
      </c>
      <c r="E2212" s="3">
        <v>11</v>
      </c>
      <c r="F2212" s="3">
        <v>12</v>
      </c>
      <c r="G2212" s="2" t="s">
        <v>693</v>
      </c>
      <c r="H2212" s="2" t="s">
        <v>706</v>
      </c>
      <c r="I2212" s="2" t="s">
        <v>18504</v>
      </c>
      <c r="J2212" s="2" t="s">
        <v>2843</v>
      </c>
    </row>
    <row r="2213" spans="1:10" ht="15" customHeight="1">
      <c r="A2213" s="2" t="s">
        <v>165</v>
      </c>
      <c r="B2213" s="2" t="s">
        <v>166</v>
      </c>
      <c r="C2213" s="2" t="s">
        <v>254</v>
      </c>
      <c r="D2213" s="2" t="s">
        <v>255</v>
      </c>
      <c r="E2213" s="3">
        <v>11</v>
      </c>
      <c r="F2213" s="3">
        <v>18</v>
      </c>
      <c r="G2213" s="2" t="s">
        <v>693</v>
      </c>
      <c r="H2213" s="2" t="s">
        <v>800</v>
      </c>
      <c r="I2213" s="2" t="s">
        <v>18504</v>
      </c>
      <c r="J2213" s="2" t="s">
        <v>2843</v>
      </c>
    </row>
    <row r="2214" spans="1:10" ht="15" customHeight="1">
      <c r="A2214" s="2" t="s">
        <v>165</v>
      </c>
      <c r="B2214" s="2" t="s">
        <v>166</v>
      </c>
      <c r="C2214" s="2" t="s">
        <v>316</v>
      </c>
      <c r="D2214" s="2" t="s">
        <v>317</v>
      </c>
      <c r="E2214" s="3">
        <v>11</v>
      </c>
      <c r="F2214" s="3">
        <v>23</v>
      </c>
      <c r="G2214" s="2" t="s">
        <v>693</v>
      </c>
      <c r="H2214" s="2" t="s">
        <v>839</v>
      </c>
      <c r="I2214" s="2" t="s">
        <v>18504</v>
      </c>
      <c r="J2214" s="2" t="s">
        <v>2843</v>
      </c>
    </row>
    <row r="2215" spans="1:10" ht="15" customHeight="1">
      <c r="A2215" s="2" t="s">
        <v>165</v>
      </c>
      <c r="B2215" s="2" t="s">
        <v>166</v>
      </c>
      <c r="C2215" s="2" t="s">
        <v>112</v>
      </c>
      <c r="D2215" s="2" t="s">
        <v>113</v>
      </c>
      <c r="E2215" s="3">
        <v>11</v>
      </c>
      <c r="F2215" s="3">
        <v>7</v>
      </c>
      <c r="G2215" s="2" t="s">
        <v>693</v>
      </c>
      <c r="H2215" s="2" t="s">
        <v>604</v>
      </c>
      <c r="I2215" s="2" t="s">
        <v>18504</v>
      </c>
      <c r="J2215" s="2" t="s">
        <v>2843</v>
      </c>
    </row>
    <row r="2216" spans="1:10" ht="15" customHeight="1">
      <c r="A2216" s="2" t="s">
        <v>176</v>
      </c>
      <c r="B2216" s="2" t="s">
        <v>177</v>
      </c>
      <c r="C2216" s="2" t="s">
        <v>70</v>
      </c>
      <c r="D2216" s="2" t="s">
        <v>71</v>
      </c>
      <c r="E2216" s="3">
        <v>12</v>
      </c>
      <c r="F2216" s="3">
        <v>4</v>
      </c>
      <c r="G2216" s="2" t="s">
        <v>706</v>
      </c>
      <c r="H2216" s="2" t="s">
        <v>562</v>
      </c>
      <c r="I2216" s="2" t="s">
        <v>18504</v>
      </c>
      <c r="J2216" s="2" t="s">
        <v>2868</v>
      </c>
    </row>
    <row r="2217" spans="1:10" ht="15" customHeight="1">
      <c r="A2217" s="2" t="s">
        <v>165</v>
      </c>
      <c r="B2217" s="2" t="s">
        <v>166</v>
      </c>
      <c r="C2217" s="2" t="s">
        <v>342</v>
      </c>
      <c r="D2217" s="2" t="s">
        <v>343</v>
      </c>
      <c r="E2217" s="3">
        <v>11</v>
      </c>
      <c r="F2217" s="3">
        <v>25</v>
      </c>
      <c r="G2217" s="2" t="s">
        <v>693</v>
      </c>
      <c r="H2217" s="2" t="s">
        <v>859</v>
      </c>
      <c r="I2217" s="2" t="s">
        <v>18504</v>
      </c>
      <c r="J2217" s="2" t="s">
        <v>2792</v>
      </c>
    </row>
    <row r="2218" spans="1:10" ht="15" customHeight="1">
      <c r="A2218" s="2" t="s">
        <v>165</v>
      </c>
      <c r="B2218" s="2" t="s">
        <v>166</v>
      </c>
      <c r="C2218" s="2" t="s">
        <v>303</v>
      </c>
      <c r="D2218" s="2" t="s">
        <v>304</v>
      </c>
      <c r="E2218" s="3">
        <v>11</v>
      </c>
      <c r="F2218" s="3">
        <v>22</v>
      </c>
      <c r="G2218" s="2" t="s">
        <v>693</v>
      </c>
      <c r="H2218" s="2" t="s">
        <v>835</v>
      </c>
      <c r="I2218" s="2" t="s">
        <v>18504</v>
      </c>
      <c r="J2218" s="2" t="s">
        <v>2792</v>
      </c>
    </row>
    <row r="2219" spans="1:10" ht="15" customHeight="1">
      <c r="A2219" s="2" t="s">
        <v>165</v>
      </c>
      <c r="B2219" s="2" t="s">
        <v>166</v>
      </c>
      <c r="C2219" s="2" t="s">
        <v>228</v>
      </c>
      <c r="D2219" s="2" t="s">
        <v>229</v>
      </c>
      <c r="E2219" s="3">
        <v>11</v>
      </c>
      <c r="F2219" s="3">
        <v>16</v>
      </c>
      <c r="G2219" s="2" t="s">
        <v>693</v>
      </c>
      <c r="H2219" s="2" t="s">
        <v>759</v>
      </c>
      <c r="I2219" s="2" t="s">
        <v>18504</v>
      </c>
      <c r="J2219" s="2" t="s">
        <v>2868</v>
      </c>
    </row>
    <row r="2220" spans="1:10" ht="15" customHeight="1">
      <c r="A2220" s="2" t="s">
        <v>165</v>
      </c>
      <c r="B2220" s="2" t="s">
        <v>166</v>
      </c>
      <c r="C2220" s="2" t="s">
        <v>214</v>
      </c>
      <c r="D2220" s="2" t="s">
        <v>215</v>
      </c>
      <c r="E2220" s="3">
        <v>11</v>
      </c>
      <c r="F2220" s="3">
        <v>15</v>
      </c>
      <c r="G2220" s="2" t="s">
        <v>693</v>
      </c>
      <c r="H2220" s="2" t="s">
        <v>751</v>
      </c>
      <c r="I2220" s="2" t="s">
        <v>18504</v>
      </c>
      <c r="J2220" s="2" t="s">
        <v>2868</v>
      </c>
    </row>
    <row r="2221" spans="1:10" ht="15" customHeight="1">
      <c r="A2221" s="2" t="s">
        <v>165</v>
      </c>
      <c r="B2221" s="2" t="s">
        <v>166</v>
      </c>
      <c r="C2221" s="2" t="s">
        <v>203</v>
      </c>
      <c r="D2221" s="2" t="s">
        <v>204</v>
      </c>
      <c r="E2221" s="3">
        <v>11</v>
      </c>
      <c r="F2221" s="3">
        <v>14</v>
      </c>
      <c r="G2221" s="2" t="s">
        <v>693</v>
      </c>
      <c r="H2221" s="2" t="s">
        <v>741</v>
      </c>
      <c r="I2221" s="2" t="s">
        <v>18504</v>
      </c>
      <c r="J2221" s="2" t="s">
        <v>2868</v>
      </c>
    </row>
    <row r="2222" spans="1:10" ht="15" customHeight="1">
      <c r="A2222" s="2" t="s">
        <v>165</v>
      </c>
      <c r="B2222" s="2" t="s">
        <v>166</v>
      </c>
      <c r="C2222" s="2" t="s">
        <v>192</v>
      </c>
      <c r="D2222" s="2" t="s">
        <v>193</v>
      </c>
      <c r="E2222" s="3">
        <v>11</v>
      </c>
      <c r="F2222" s="3">
        <v>13</v>
      </c>
      <c r="G2222" s="2" t="s">
        <v>693</v>
      </c>
      <c r="H2222" s="2" t="s">
        <v>731</v>
      </c>
      <c r="I2222" s="2" t="s">
        <v>18504</v>
      </c>
      <c r="J2222" s="2" t="s">
        <v>2868</v>
      </c>
    </row>
    <row r="2223" spans="1:10" ht="15" customHeight="1">
      <c r="A2223" s="2" t="s">
        <v>165</v>
      </c>
      <c r="B2223" s="2" t="s">
        <v>166</v>
      </c>
      <c r="C2223" s="2" t="s">
        <v>176</v>
      </c>
      <c r="D2223" s="2" t="s">
        <v>177</v>
      </c>
      <c r="E2223" s="3">
        <v>11</v>
      </c>
      <c r="F2223" s="3">
        <v>12</v>
      </c>
      <c r="G2223" s="2" t="s">
        <v>693</v>
      </c>
      <c r="H2223" s="2" t="s">
        <v>706</v>
      </c>
      <c r="I2223" s="2" t="s">
        <v>18504</v>
      </c>
      <c r="J2223" s="2" t="s">
        <v>2868</v>
      </c>
    </row>
    <row r="2224" spans="1:10" ht="15" customHeight="1">
      <c r="A2224" s="2" t="s">
        <v>165</v>
      </c>
      <c r="B2224" s="2" t="s">
        <v>166</v>
      </c>
      <c r="C2224" s="2" t="s">
        <v>136</v>
      </c>
      <c r="D2224" s="2" t="s">
        <v>137</v>
      </c>
      <c r="E2224" s="3">
        <v>11</v>
      </c>
      <c r="F2224" s="3">
        <v>9</v>
      </c>
      <c r="G2224" s="2" t="s">
        <v>693</v>
      </c>
      <c r="H2224" s="2" t="s">
        <v>659</v>
      </c>
      <c r="I2224" s="2" t="s">
        <v>18504</v>
      </c>
      <c r="J2224" s="2" t="s">
        <v>2868</v>
      </c>
    </row>
    <row r="2225" spans="1:10" ht="15" customHeight="1">
      <c r="A2225" s="2" t="s">
        <v>165</v>
      </c>
      <c r="B2225" s="2" t="s">
        <v>166</v>
      </c>
      <c r="C2225" s="2" t="s">
        <v>98</v>
      </c>
      <c r="D2225" s="2" t="s">
        <v>99</v>
      </c>
      <c r="E2225" s="3">
        <v>11</v>
      </c>
      <c r="F2225" s="3">
        <v>6</v>
      </c>
      <c r="G2225" s="2" t="s">
        <v>693</v>
      </c>
      <c r="H2225" s="2" t="s">
        <v>592</v>
      </c>
      <c r="I2225" s="2" t="s">
        <v>18504</v>
      </c>
      <c r="J2225" s="2" t="s">
        <v>2868</v>
      </c>
    </row>
    <row r="2226" spans="1:10" ht="15" customHeight="1">
      <c r="A2226" s="2" t="s">
        <v>165</v>
      </c>
      <c r="B2226" s="2" t="s">
        <v>166</v>
      </c>
      <c r="C2226" s="2" t="s">
        <v>84</v>
      </c>
      <c r="D2226" s="2" t="s">
        <v>85</v>
      </c>
      <c r="E2226" s="3">
        <v>11</v>
      </c>
      <c r="F2226" s="3">
        <v>5</v>
      </c>
      <c r="G2226" s="2" t="s">
        <v>693</v>
      </c>
      <c r="H2226" s="2" t="s">
        <v>580</v>
      </c>
      <c r="I2226" s="2" t="s">
        <v>18504</v>
      </c>
      <c r="J2226" s="2" t="s">
        <v>2868</v>
      </c>
    </row>
    <row r="2227" spans="1:10" ht="15" customHeight="1">
      <c r="A2227" s="2" t="s">
        <v>165</v>
      </c>
      <c r="B2227" s="2" t="s">
        <v>166</v>
      </c>
      <c r="C2227" s="2" t="s">
        <v>70</v>
      </c>
      <c r="D2227" s="2" t="s">
        <v>71</v>
      </c>
      <c r="E2227" s="3">
        <v>11</v>
      </c>
      <c r="F2227" s="3">
        <v>4</v>
      </c>
      <c r="G2227" s="2" t="s">
        <v>693</v>
      </c>
      <c r="H2227" s="2" t="s">
        <v>562</v>
      </c>
      <c r="I2227" s="2" t="s">
        <v>18504</v>
      </c>
      <c r="J2227" s="2" t="s">
        <v>2868</v>
      </c>
    </row>
    <row r="2228" spans="1:10" ht="15" customHeight="1">
      <c r="A2228" s="2" t="s">
        <v>165</v>
      </c>
      <c r="B2228" s="2" t="s">
        <v>166</v>
      </c>
      <c r="C2228" s="2" t="s">
        <v>56</v>
      </c>
      <c r="D2228" s="2" t="s">
        <v>57</v>
      </c>
      <c r="E2228" s="3">
        <v>11</v>
      </c>
      <c r="F2228" s="3">
        <v>3</v>
      </c>
      <c r="G2228" s="2" t="s">
        <v>693</v>
      </c>
      <c r="H2228" s="2" t="s">
        <v>556</v>
      </c>
      <c r="I2228" s="2" t="s">
        <v>18504</v>
      </c>
      <c r="J2228" s="2" t="s">
        <v>2868</v>
      </c>
    </row>
    <row r="2229" spans="1:10" ht="15" customHeight="1">
      <c r="A2229" s="2" t="s">
        <v>165</v>
      </c>
      <c r="B2229" s="2" t="s">
        <v>166</v>
      </c>
      <c r="C2229" s="2" t="s">
        <v>41</v>
      </c>
      <c r="D2229" s="2" t="s">
        <v>42</v>
      </c>
      <c r="E2229" s="3">
        <v>11</v>
      </c>
      <c r="F2229" s="3">
        <v>2</v>
      </c>
      <c r="G2229" s="2" t="s">
        <v>693</v>
      </c>
      <c r="H2229" s="2" t="s">
        <v>540</v>
      </c>
      <c r="I2229" s="2" t="s">
        <v>18504</v>
      </c>
      <c r="J2229" s="2" t="s">
        <v>2868</v>
      </c>
    </row>
    <row r="2230" spans="1:10" ht="15" customHeight="1">
      <c r="A2230" s="2" t="s">
        <v>24</v>
      </c>
      <c r="B2230" s="2" t="s">
        <v>25</v>
      </c>
      <c r="C2230" s="2" t="s">
        <v>98</v>
      </c>
      <c r="D2230" s="2" t="s">
        <v>99</v>
      </c>
      <c r="E2230" s="3">
        <v>1</v>
      </c>
      <c r="F2230" s="3">
        <v>6</v>
      </c>
      <c r="G2230" s="2" t="s">
        <v>504</v>
      </c>
      <c r="H2230" s="2" t="s">
        <v>592</v>
      </c>
      <c r="I2230" s="2" t="s">
        <v>18504</v>
      </c>
      <c r="J2230" s="2" t="s">
        <v>2809</v>
      </c>
    </row>
    <row r="2231" spans="1:10" ht="15" customHeight="1">
      <c r="A2231" s="2" t="s">
        <v>24</v>
      </c>
      <c r="B2231" s="2" t="s">
        <v>25</v>
      </c>
      <c r="C2231" s="2" t="s">
        <v>112</v>
      </c>
      <c r="D2231" s="2" t="s">
        <v>113</v>
      </c>
      <c r="E2231" s="3">
        <v>1</v>
      </c>
      <c r="F2231" s="3">
        <v>7</v>
      </c>
      <c r="G2231" s="2" t="s">
        <v>504</v>
      </c>
      <c r="H2231" s="2" t="s">
        <v>604</v>
      </c>
      <c r="I2231" s="2" t="s">
        <v>18504</v>
      </c>
      <c r="J2231" s="2" t="s">
        <v>2809</v>
      </c>
    </row>
    <row r="2232" spans="1:10" ht="15" customHeight="1">
      <c r="A2232" s="2" t="s">
        <v>24</v>
      </c>
      <c r="B2232" s="2" t="s">
        <v>25</v>
      </c>
      <c r="C2232" s="2" t="s">
        <v>123</v>
      </c>
      <c r="D2232" s="2" t="s">
        <v>124</v>
      </c>
      <c r="E2232" s="3">
        <v>1</v>
      </c>
      <c r="F2232" s="3">
        <v>8</v>
      </c>
      <c r="G2232" s="2" t="s">
        <v>504</v>
      </c>
      <c r="H2232" s="2" t="s">
        <v>632</v>
      </c>
      <c r="I2232" s="2" t="s">
        <v>18504</v>
      </c>
      <c r="J2232" s="2" t="s">
        <v>2809</v>
      </c>
    </row>
    <row r="2233" spans="1:10" ht="15" customHeight="1">
      <c r="A2233" s="2" t="s">
        <v>165</v>
      </c>
      <c r="B2233" s="2" t="s">
        <v>166</v>
      </c>
      <c r="C2233" s="2" t="s">
        <v>268</v>
      </c>
      <c r="D2233" s="2" t="s">
        <v>269</v>
      </c>
      <c r="E2233" s="3">
        <v>11</v>
      </c>
      <c r="F2233" s="3">
        <v>19</v>
      </c>
      <c r="G2233" s="2" t="s">
        <v>693</v>
      </c>
      <c r="H2233" s="2" t="s">
        <v>819</v>
      </c>
      <c r="I2233" s="2" t="s">
        <v>18504</v>
      </c>
      <c r="J2233" s="2" t="s">
        <v>2868</v>
      </c>
    </row>
    <row r="2234" spans="1:10" ht="15" customHeight="1">
      <c r="A2234" s="2" t="s">
        <v>24</v>
      </c>
      <c r="B2234" s="2" t="s">
        <v>25</v>
      </c>
      <c r="C2234" s="2" t="s">
        <v>136</v>
      </c>
      <c r="D2234" s="2" t="s">
        <v>137</v>
      </c>
      <c r="E2234" s="3">
        <v>1</v>
      </c>
      <c r="F2234" s="3">
        <v>9</v>
      </c>
      <c r="G2234" s="2" t="s">
        <v>504</v>
      </c>
      <c r="H2234" s="2" t="s">
        <v>659</v>
      </c>
      <c r="I2234" s="2" t="s">
        <v>18504</v>
      </c>
      <c r="J2234" s="2" t="s">
        <v>2809</v>
      </c>
    </row>
    <row r="2235" spans="1:10" ht="15" customHeight="1">
      <c r="A2235" s="2" t="s">
        <v>123</v>
      </c>
      <c r="B2235" s="2" t="s">
        <v>124</v>
      </c>
      <c r="C2235" s="2" t="s">
        <v>136</v>
      </c>
      <c r="D2235" s="2" t="s">
        <v>137</v>
      </c>
      <c r="E2235" s="3">
        <v>8</v>
      </c>
      <c r="F2235" s="3">
        <v>9</v>
      </c>
      <c r="G2235" s="2" t="s">
        <v>632</v>
      </c>
      <c r="H2235" s="2" t="s">
        <v>659</v>
      </c>
      <c r="I2235" s="2" t="s">
        <v>18504</v>
      </c>
      <c r="J2235" s="2" t="s">
        <v>2792</v>
      </c>
    </row>
    <row r="2236" spans="1:10" ht="15" customHeight="1">
      <c r="A2236" s="2" t="s">
        <v>466</v>
      </c>
      <c r="B2236" s="2" t="s">
        <v>467</v>
      </c>
      <c r="C2236" s="2" t="s">
        <v>192</v>
      </c>
      <c r="D2236" s="2" t="s">
        <v>193</v>
      </c>
      <c r="E2236" s="3">
        <v>36</v>
      </c>
      <c r="F2236" s="3">
        <v>13</v>
      </c>
      <c r="G2236" s="2" t="s">
        <v>1178</v>
      </c>
      <c r="H2236" s="2" t="s">
        <v>731</v>
      </c>
      <c r="I2236" s="2" t="s">
        <v>18504</v>
      </c>
      <c r="J2236" s="2" t="s">
        <v>3539</v>
      </c>
    </row>
    <row r="2237" spans="1:10" ht="15" customHeight="1">
      <c r="A2237" s="2" t="s">
        <v>466</v>
      </c>
      <c r="B2237" s="2" t="s">
        <v>467</v>
      </c>
      <c r="C2237" s="2" t="s">
        <v>24</v>
      </c>
      <c r="D2237" s="2" t="s">
        <v>25</v>
      </c>
      <c r="E2237" s="3">
        <v>36</v>
      </c>
      <c r="F2237" s="3">
        <v>1</v>
      </c>
      <c r="G2237" s="2" t="s">
        <v>1178</v>
      </c>
      <c r="H2237" s="2" t="s">
        <v>504</v>
      </c>
      <c r="I2237" s="2" t="s">
        <v>18504</v>
      </c>
      <c r="J2237" s="2" t="s">
        <v>2843</v>
      </c>
    </row>
    <row r="2238" spans="1:10" ht="15" customHeight="1">
      <c r="A2238" s="2" t="s">
        <v>466</v>
      </c>
      <c r="B2238" s="2" t="s">
        <v>467</v>
      </c>
      <c r="C2238" s="2" t="s">
        <v>41</v>
      </c>
      <c r="D2238" s="2" t="s">
        <v>42</v>
      </c>
      <c r="E2238" s="3">
        <v>36</v>
      </c>
      <c r="F2238" s="3">
        <v>2</v>
      </c>
      <c r="G2238" s="2" t="s">
        <v>1178</v>
      </c>
      <c r="H2238" s="2" t="s">
        <v>540</v>
      </c>
      <c r="I2238" s="2" t="s">
        <v>18504</v>
      </c>
      <c r="J2238" s="2" t="s">
        <v>2843</v>
      </c>
    </row>
    <row r="2239" spans="1:10" ht="15" customHeight="1">
      <c r="A2239" s="2" t="s">
        <v>466</v>
      </c>
      <c r="B2239" s="2" t="s">
        <v>467</v>
      </c>
      <c r="C2239" s="2" t="s">
        <v>112</v>
      </c>
      <c r="D2239" s="2" t="s">
        <v>113</v>
      </c>
      <c r="E2239" s="3">
        <v>36</v>
      </c>
      <c r="F2239" s="3">
        <v>7</v>
      </c>
      <c r="G2239" s="2" t="s">
        <v>1178</v>
      </c>
      <c r="H2239" s="2" t="s">
        <v>604</v>
      </c>
      <c r="I2239" s="2" t="s">
        <v>18504</v>
      </c>
      <c r="J2239" s="2" t="s">
        <v>2843</v>
      </c>
    </row>
    <row r="2240" spans="1:10" ht="15" customHeight="1">
      <c r="A2240" s="2" t="s">
        <v>466</v>
      </c>
      <c r="B2240" s="2" t="s">
        <v>467</v>
      </c>
      <c r="C2240" s="2" t="s">
        <v>123</v>
      </c>
      <c r="D2240" s="2" t="s">
        <v>124</v>
      </c>
      <c r="E2240" s="3">
        <v>36</v>
      </c>
      <c r="F2240" s="3">
        <v>8</v>
      </c>
      <c r="G2240" s="2" t="s">
        <v>1178</v>
      </c>
      <c r="H2240" s="2" t="s">
        <v>632</v>
      </c>
      <c r="I2240" s="2" t="s">
        <v>18504</v>
      </c>
      <c r="J2240" s="2" t="s">
        <v>2843</v>
      </c>
    </row>
    <row r="2241" spans="1:10" ht="15" customHeight="1">
      <c r="A2241" s="2" t="s">
        <v>466</v>
      </c>
      <c r="B2241" s="2" t="s">
        <v>467</v>
      </c>
      <c r="C2241" s="2" t="s">
        <v>136</v>
      </c>
      <c r="D2241" s="2" t="s">
        <v>137</v>
      </c>
      <c r="E2241" s="3">
        <v>36</v>
      </c>
      <c r="F2241" s="3">
        <v>9</v>
      </c>
      <c r="G2241" s="2" t="s">
        <v>1178</v>
      </c>
      <c r="H2241" s="2" t="s">
        <v>659</v>
      </c>
      <c r="I2241" s="2" t="s">
        <v>18504</v>
      </c>
      <c r="J2241" s="2" t="s">
        <v>2843</v>
      </c>
    </row>
    <row r="2242" spans="1:10" ht="15" customHeight="1">
      <c r="A2242" s="2" t="s">
        <v>466</v>
      </c>
      <c r="B2242" s="2" t="s">
        <v>467</v>
      </c>
      <c r="C2242" s="2" t="s">
        <v>151</v>
      </c>
      <c r="D2242" s="2" t="s">
        <v>152</v>
      </c>
      <c r="E2242" s="3">
        <v>36</v>
      </c>
      <c r="F2242" s="3">
        <v>10</v>
      </c>
      <c r="G2242" s="2" t="s">
        <v>1178</v>
      </c>
      <c r="H2242" s="2" t="s">
        <v>683</v>
      </c>
      <c r="I2242" s="2" t="s">
        <v>18504</v>
      </c>
      <c r="J2242" s="2" t="s">
        <v>2843</v>
      </c>
    </row>
    <row r="2243" spans="1:10" ht="15" customHeight="1">
      <c r="A2243" s="2" t="s">
        <v>466</v>
      </c>
      <c r="B2243" s="2" t="s">
        <v>467</v>
      </c>
      <c r="C2243" s="2" t="s">
        <v>165</v>
      </c>
      <c r="D2243" s="2" t="s">
        <v>166</v>
      </c>
      <c r="E2243" s="3">
        <v>36</v>
      </c>
      <c r="F2243" s="3">
        <v>11</v>
      </c>
      <c r="G2243" s="2" t="s">
        <v>1178</v>
      </c>
      <c r="H2243" s="2" t="s">
        <v>693</v>
      </c>
      <c r="I2243" s="2" t="s">
        <v>18504</v>
      </c>
      <c r="J2243" s="2" t="s">
        <v>2843</v>
      </c>
    </row>
    <row r="2244" spans="1:10" ht="15" customHeight="1">
      <c r="A2244" s="2" t="s">
        <v>466</v>
      </c>
      <c r="B2244" s="2" t="s">
        <v>467</v>
      </c>
      <c r="C2244" s="2" t="s">
        <v>176</v>
      </c>
      <c r="D2244" s="2" t="s">
        <v>177</v>
      </c>
      <c r="E2244" s="3">
        <v>36</v>
      </c>
      <c r="F2244" s="3">
        <v>12</v>
      </c>
      <c r="G2244" s="2" t="s">
        <v>1178</v>
      </c>
      <c r="H2244" s="2" t="s">
        <v>706</v>
      </c>
      <c r="I2244" s="2" t="s">
        <v>18504</v>
      </c>
      <c r="J2244" s="2" t="s">
        <v>2843</v>
      </c>
    </row>
    <row r="2245" spans="1:10" ht="15" customHeight="1">
      <c r="A2245" s="2" t="s">
        <v>466</v>
      </c>
      <c r="B2245" s="2" t="s">
        <v>467</v>
      </c>
      <c r="C2245" s="2" t="s">
        <v>254</v>
      </c>
      <c r="D2245" s="2" t="s">
        <v>255</v>
      </c>
      <c r="E2245" s="3">
        <v>36</v>
      </c>
      <c r="F2245" s="3">
        <v>18</v>
      </c>
      <c r="G2245" s="2" t="s">
        <v>1178</v>
      </c>
      <c r="H2245" s="2" t="s">
        <v>800</v>
      </c>
      <c r="I2245" s="2" t="s">
        <v>18504</v>
      </c>
      <c r="J2245" s="2" t="s">
        <v>2843</v>
      </c>
    </row>
    <row r="2246" spans="1:10" ht="15" customHeight="1">
      <c r="A2246" s="2" t="s">
        <v>466</v>
      </c>
      <c r="B2246" s="2" t="s">
        <v>467</v>
      </c>
      <c r="C2246" s="2" t="s">
        <v>316</v>
      </c>
      <c r="D2246" s="2" t="s">
        <v>317</v>
      </c>
      <c r="E2246" s="3">
        <v>36</v>
      </c>
      <c r="F2246" s="3">
        <v>23</v>
      </c>
      <c r="G2246" s="2" t="s">
        <v>1178</v>
      </c>
      <c r="H2246" s="2" t="s">
        <v>839</v>
      </c>
      <c r="I2246" s="2" t="s">
        <v>18504</v>
      </c>
      <c r="J2246" s="2" t="s">
        <v>2843</v>
      </c>
    </row>
    <row r="2247" spans="1:10" ht="15" customHeight="1">
      <c r="A2247" s="2" t="s">
        <v>466</v>
      </c>
      <c r="B2247" s="2" t="s">
        <v>467</v>
      </c>
      <c r="C2247" s="2" t="s">
        <v>351</v>
      </c>
      <c r="D2247" s="2" t="s">
        <v>352</v>
      </c>
      <c r="E2247" s="3">
        <v>36</v>
      </c>
      <c r="F2247" s="3">
        <v>26</v>
      </c>
      <c r="G2247" s="2" t="s">
        <v>1178</v>
      </c>
      <c r="H2247" s="2" t="s">
        <v>861</v>
      </c>
      <c r="I2247" s="2" t="s">
        <v>18504</v>
      </c>
      <c r="J2247" s="2" t="s">
        <v>2843</v>
      </c>
    </row>
    <row r="2248" spans="1:10" ht="15" customHeight="1">
      <c r="A2248" s="2" t="s">
        <v>56</v>
      </c>
      <c r="B2248" s="2" t="s">
        <v>57</v>
      </c>
      <c r="C2248" s="2" t="s">
        <v>70</v>
      </c>
      <c r="D2248" s="2" t="s">
        <v>71</v>
      </c>
      <c r="E2248" s="3">
        <v>3</v>
      </c>
      <c r="F2248" s="3">
        <v>4</v>
      </c>
      <c r="G2248" s="2" t="s">
        <v>556</v>
      </c>
      <c r="H2248" s="2" t="s">
        <v>562</v>
      </c>
      <c r="I2248" s="2" t="s">
        <v>18504</v>
      </c>
      <c r="J2248" s="2" t="s">
        <v>2989</v>
      </c>
    </row>
    <row r="2249" spans="1:10" ht="15" customHeight="1">
      <c r="A2249" s="2" t="s">
        <v>24</v>
      </c>
      <c r="B2249" s="2" t="s">
        <v>25</v>
      </c>
      <c r="C2249" s="2" t="s">
        <v>165</v>
      </c>
      <c r="D2249" s="2" t="s">
        <v>166</v>
      </c>
      <c r="E2249" s="3">
        <v>1</v>
      </c>
      <c r="F2249" s="3">
        <v>11</v>
      </c>
      <c r="G2249" s="2" t="s">
        <v>504</v>
      </c>
      <c r="H2249" s="2" t="s">
        <v>693</v>
      </c>
      <c r="I2249" s="2" t="s">
        <v>18504</v>
      </c>
      <c r="J2249" s="2" t="s">
        <v>2809</v>
      </c>
    </row>
    <row r="2250" spans="1:10" ht="15" customHeight="1">
      <c r="A2250" s="2" t="s">
        <v>165</v>
      </c>
      <c r="B2250" s="2" t="s">
        <v>166</v>
      </c>
      <c r="C2250" s="2" t="s">
        <v>281</v>
      </c>
      <c r="D2250" s="2" t="s">
        <v>282</v>
      </c>
      <c r="E2250" s="3">
        <v>11</v>
      </c>
      <c r="F2250" s="3">
        <v>20</v>
      </c>
      <c r="G2250" s="2" t="s">
        <v>693</v>
      </c>
      <c r="H2250" s="2" t="s">
        <v>826</v>
      </c>
      <c r="I2250" s="2" t="s">
        <v>18504</v>
      </c>
      <c r="J2250" s="2" t="s">
        <v>2868</v>
      </c>
    </row>
    <row r="2251" spans="1:10" ht="15" customHeight="1">
      <c r="A2251" s="2" t="s">
        <v>165</v>
      </c>
      <c r="B2251" s="2" t="s">
        <v>166</v>
      </c>
      <c r="C2251" s="2" t="s">
        <v>303</v>
      </c>
      <c r="D2251" s="2" t="s">
        <v>304</v>
      </c>
      <c r="E2251" s="3">
        <v>11</v>
      </c>
      <c r="F2251" s="3">
        <v>22</v>
      </c>
      <c r="G2251" s="2" t="s">
        <v>693</v>
      </c>
      <c r="H2251" s="2" t="s">
        <v>835</v>
      </c>
      <c r="I2251" s="2" t="s">
        <v>18504</v>
      </c>
      <c r="J2251" s="2" t="s">
        <v>2868</v>
      </c>
    </row>
    <row r="2252" spans="1:10" ht="15" customHeight="1">
      <c r="A2252" s="2" t="s">
        <v>165</v>
      </c>
      <c r="B2252" s="2" t="s">
        <v>166</v>
      </c>
      <c r="C2252" s="2" t="s">
        <v>316</v>
      </c>
      <c r="D2252" s="2" t="s">
        <v>317</v>
      </c>
      <c r="E2252" s="3">
        <v>11</v>
      </c>
      <c r="F2252" s="3">
        <v>23</v>
      </c>
      <c r="G2252" s="2" t="s">
        <v>693</v>
      </c>
      <c r="H2252" s="2" t="s">
        <v>839</v>
      </c>
      <c r="I2252" s="2" t="s">
        <v>18504</v>
      </c>
      <c r="J2252" s="2" t="s">
        <v>2868</v>
      </c>
    </row>
    <row r="2253" spans="1:10" ht="15" customHeight="1">
      <c r="A2253" s="2" t="s">
        <v>165</v>
      </c>
      <c r="B2253" s="2" t="s">
        <v>166</v>
      </c>
      <c r="C2253" s="2" t="s">
        <v>294</v>
      </c>
      <c r="D2253" s="2" t="s">
        <v>295</v>
      </c>
      <c r="E2253" s="3">
        <v>11</v>
      </c>
      <c r="F2253" s="3">
        <v>21</v>
      </c>
      <c r="G2253" s="2" t="s">
        <v>693</v>
      </c>
      <c r="H2253" s="2" t="s">
        <v>831</v>
      </c>
      <c r="I2253" s="2" t="s">
        <v>18504</v>
      </c>
      <c r="J2253" s="2" t="s">
        <v>2792</v>
      </c>
    </row>
    <row r="2254" spans="1:10" ht="15" customHeight="1">
      <c r="A2254" s="2" t="s">
        <v>165</v>
      </c>
      <c r="B2254" s="2" t="s">
        <v>166</v>
      </c>
      <c r="C2254" s="2" t="s">
        <v>281</v>
      </c>
      <c r="D2254" s="2" t="s">
        <v>282</v>
      </c>
      <c r="E2254" s="3">
        <v>11</v>
      </c>
      <c r="F2254" s="3">
        <v>20</v>
      </c>
      <c r="G2254" s="2" t="s">
        <v>693</v>
      </c>
      <c r="H2254" s="2" t="s">
        <v>826</v>
      </c>
      <c r="I2254" s="2" t="s">
        <v>18504</v>
      </c>
      <c r="J2254" s="2" t="s">
        <v>2792</v>
      </c>
    </row>
    <row r="2255" spans="1:10" ht="15" customHeight="1">
      <c r="A2255" s="2" t="s">
        <v>165</v>
      </c>
      <c r="B2255" s="2" t="s">
        <v>166</v>
      </c>
      <c r="C2255" s="2" t="s">
        <v>268</v>
      </c>
      <c r="D2255" s="2" t="s">
        <v>269</v>
      </c>
      <c r="E2255" s="3">
        <v>11</v>
      </c>
      <c r="F2255" s="3">
        <v>19</v>
      </c>
      <c r="G2255" s="2" t="s">
        <v>693</v>
      </c>
      <c r="H2255" s="2" t="s">
        <v>819</v>
      </c>
      <c r="I2255" s="2" t="s">
        <v>18504</v>
      </c>
      <c r="J2255" s="2" t="s">
        <v>2792</v>
      </c>
    </row>
    <row r="2256" spans="1:10" ht="15" customHeight="1">
      <c r="A2256" s="2" t="s">
        <v>165</v>
      </c>
      <c r="B2256" s="2" t="s">
        <v>166</v>
      </c>
      <c r="C2256" s="2" t="s">
        <v>214</v>
      </c>
      <c r="D2256" s="2" t="s">
        <v>215</v>
      </c>
      <c r="E2256" s="3">
        <v>11</v>
      </c>
      <c r="F2256" s="3">
        <v>15</v>
      </c>
      <c r="G2256" s="2" t="s">
        <v>693</v>
      </c>
      <c r="H2256" s="2" t="s">
        <v>751</v>
      </c>
      <c r="I2256" s="2" t="s">
        <v>18504</v>
      </c>
      <c r="J2256" s="2" t="s">
        <v>2792</v>
      </c>
    </row>
    <row r="2257" spans="1:10" ht="15" customHeight="1">
      <c r="A2257" s="2" t="s">
        <v>165</v>
      </c>
      <c r="B2257" s="2" t="s">
        <v>166</v>
      </c>
      <c r="C2257" s="2" t="s">
        <v>203</v>
      </c>
      <c r="D2257" s="2" t="s">
        <v>204</v>
      </c>
      <c r="E2257" s="3">
        <v>11</v>
      </c>
      <c r="F2257" s="3">
        <v>14</v>
      </c>
      <c r="G2257" s="2" t="s">
        <v>693</v>
      </c>
      <c r="H2257" s="2" t="s">
        <v>741</v>
      </c>
      <c r="I2257" s="2" t="s">
        <v>18504</v>
      </c>
      <c r="J2257" s="2" t="s">
        <v>2792</v>
      </c>
    </row>
    <row r="2258" spans="1:10" ht="15" customHeight="1">
      <c r="A2258" s="2" t="s">
        <v>165</v>
      </c>
      <c r="B2258" s="2" t="s">
        <v>166</v>
      </c>
      <c r="C2258" s="2" t="s">
        <v>192</v>
      </c>
      <c r="D2258" s="2" t="s">
        <v>193</v>
      </c>
      <c r="E2258" s="3">
        <v>11</v>
      </c>
      <c r="F2258" s="3">
        <v>13</v>
      </c>
      <c r="G2258" s="2" t="s">
        <v>693</v>
      </c>
      <c r="H2258" s="2" t="s">
        <v>731</v>
      </c>
      <c r="I2258" s="2" t="s">
        <v>18504</v>
      </c>
      <c r="J2258" s="2" t="s">
        <v>2792</v>
      </c>
    </row>
    <row r="2259" spans="1:10" ht="15" customHeight="1">
      <c r="A2259" s="2" t="s">
        <v>165</v>
      </c>
      <c r="B2259" s="2" t="s">
        <v>166</v>
      </c>
      <c r="C2259" s="2" t="s">
        <v>176</v>
      </c>
      <c r="D2259" s="2" t="s">
        <v>177</v>
      </c>
      <c r="E2259" s="3">
        <v>11</v>
      </c>
      <c r="F2259" s="3">
        <v>12</v>
      </c>
      <c r="G2259" s="2" t="s">
        <v>693</v>
      </c>
      <c r="H2259" s="2" t="s">
        <v>706</v>
      </c>
      <c r="I2259" s="2" t="s">
        <v>18504</v>
      </c>
      <c r="J2259" s="2" t="s">
        <v>2792</v>
      </c>
    </row>
    <row r="2260" spans="1:10" ht="15" customHeight="1">
      <c r="A2260" s="2" t="s">
        <v>165</v>
      </c>
      <c r="B2260" s="2" t="s">
        <v>166</v>
      </c>
      <c r="C2260" s="2" t="s">
        <v>136</v>
      </c>
      <c r="D2260" s="2" t="s">
        <v>137</v>
      </c>
      <c r="E2260" s="3">
        <v>11</v>
      </c>
      <c r="F2260" s="3">
        <v>9</v>
      </c>
      <c r="G2260" s="2" t="s">
        <v>693</v>
      </c>
      <c r="H2260" s="2" t="s">
        <v>659</v>
      </c>
      <c r="I2260" s="2" t="s">
        <v>18504</v>
      </c>
      <c r="J2260" s="2" t="s">
        <v>2792</v>
      </c>
    </row>
    <row r="2261" spans="1:10" ht="15" customHeight="1">
      <c r="A2261" s="2" t="s">
        <v>165</v>
      </c>
      <c r="B2261" s="2" t="s">
        <v>166</v>
      </c>
      <c r="C2261" s="2" t="s">
        <v>123</v>
      </c>
      <c r="D2261" s="2" t="s">
        <v>124</v>
      </c>
      <c r="E2261" s="3">
        <v>11</v>
      </c>
      <c r="F2261" s="3">
        <v>8</v>
      </c>
      <c r="G2261" s="2" t="s">
        <v>693</v>
      </c>
      <c r="H2261" s="2" t="s">
        <v>632</v>
      </c>
      <c r="I2261" s="2" t="s">
        <v>18504</v>
      </c>
      <c r="J2261" s="2" t="s">
        <v>2792</v>
      </c>
    </row>
    <row r="2262" spans="1:10" ht="15" customHeight="1">
      <c r="A2262" s="2" t="s">
        <v>165</v>
      </c>
      <c r="B2262" s="2" t="s">
        <v>166</v>
      </c>
      <c r="C2262" s="2" t="s">
        <v>98</v>
      </c>
      <c r="D2262" s="2" t="s">
        <v>99</v>
      </c>
      <c r="E2262" s="3">
        <v>11</v>
      </c>
      <c r="F2262" s="3">
        <v>6</v>
      </c>
      <c r="G2262" s="2" t="s">
        <v>693</v>
      </c>
      <c r="H2262" s="2" t="s">
        <v>592</v>
      </c>
      <c r="I2262" s="2" t="s">
        <v>18504</v>
      </c>
      <c r="J2262" s="2" t="s">
        <v>2792</v>
      </c>
    </row>
    <row r="2263" spans="1:10" ht="15" customHeight="1">
      <c r="A2263" s="2" t="s">
        <v>165</v>
      </c>
      <c r="B2263" s="2" t="s">
        <v>166</v>
      </c>
      <c r="C2263" s="2" t="s">
        <v>84</v>
      </c>
      <c r="D2263" s="2" t="s">
        <v>85</v>
      </c>
      <c r="E2263" s="3">
        <v>11</v>
      </c>
      <c r="F2263" s="3">
        <v>5</v>
      </c>
      <c r="G2263" s="2" t="s">
        <v>693</v>
      </c>
      <c r="H2263" s="2" t="s">
        <v>580</v>
      </c>
      <c r="I2263" s="2" t="s">
        <v>18504</v>
      </c>
      <c r="J2263" s="2" t="s">
        <v>2792</v>
      </c>
    </row>
    <row r="2264" spans="1:10" ht="15" customHeight="1">
      <c r="A2264" s="2" t="s">
        <v>165</v>
      </c>
      <c r="B2264" s="2" t="s">
        <v>166</v>
      </c>
      <c r="C2264" s="2" t="s">
        <v>70</v>
      </c>
      <c r="D2264" s="2" t="s">
        <v>71</v>
      </c>
      <c r="E2264" s="3">
        <v>11</v>
      </c>
      <c r="F2264" s="3">
        <v>4</v>
      </c>
      <c r="G2264" s="2" t="s">
        <v>693</v>
      </c>
      <c r="H2264" s="2" t="s">
        <v>562</v>
      </c>
      <c r="I2264" s="2" t="s">
        <v>18504</v>
      </c>
      <c r="J2264" s="2" t="s">
        <v>2792</v>
      </c>
    </row>
    <row r="2265" spans="1:10" ht="15" customHeight="1">
      <c r="A2265" s="2" t="s">
        <v>165</v>
      </c>
      <c r="B2265" s="2" t="s">
        <v>166</v>
      </c>
      <c r="C2265" s="2" t="s">
        <v>56</v>
      </c>
      <c r="D2265" s="2" t="s">
        <v>57</v>
      </c>
      <c r="E2265" s="3">
        <v>11</v>
      </c>
      <c r="F2265" s="3">
        <v>3</v>
      </c>
      <c r="G2265" s="2" t="s">
        <v>693</v>
      </c>
      <c r="H2265" s="2" t="s">
        <v>556</v>
      </c>
      <c r="I2265" s="2" t="s">
        <v>18504</v>
      </c>
      <c r="J2265" s="2" t="s">
        <v>2792</v>
      </c>
    </row>
    <row r="2266" spans="1:10" ht="15" customHeight="1">
      <c r="A2266" s="2" t="s">
        <v>165</v>
      </c>
      <c r="B2266" s="2" t="s">
        <v>166</v>
      </c>
      <c r="C2266" s="2" t="s">
        <v>41</v>
      </c>
      <c r="D2266" s="2" t="s">
        <v>42</v>
      </c>
      <c r="E2266" s="3">
        <v>11</v>
      </c>
      <c r="F2266" s="3">
        <v>2</v>
      </c>
      <c r="G2266" s="2" t="s">
        <v>693</v>
      </c>
      <c r="H2266" s="2" t="s">
        <v>540</v>
      </c>
      <c r="I2266" s="2" t="s">
        <v>18504</v>
      </c>
      <c r="J2266" s="2" t="s">
        <v>2792</v>
      </c>
    </row>
    <row r="2267" spans="1:10" ht="15" customHeight="1">
      <c r="A2267" s="2" t="s">
        <v>165</v>
      </c>
      <c r="B2267" s="2" t="s">
        <v>166</v>
      </c>
      <c r="C2267" s="2" t="s">
        <v>24</v>
      </c>
      <c r="D2267" s="2" t="s">
        <v>25</v>
      </c>
      <c r="E2267" s="3">
        <v>11</v>
      </c>
      <c r="F2267" s="3">
        <v>1</v>
      </c>
      <c r="G2267" s="2" t="s">
        <v>693</v>
      </c>
      <c r="H2267" s="2" t="s">
        <v>504</v>
      </c>
      <c r="I2267" s="2" t="s">
        <v>18504</v>
      </c>
      <c r="J2267" s="2" t="s">
        <v>2792</v>
      </c>
    </row>
    <row r="2268" spans="1:10" ht="15" customHeight="1">
      <c r="A2268" s="2" t="s">
        <v>165</v>
      </c>
      <c r="B2268" s="2" t="s">
        <v>166</v>
      </c>
      <c r="C2268" s="2" t="s">
        <v>441</v>
      </c>
      <c r="D2268" s="2" t="s">
        <v>442</v>
      </c>
      <c r="E2268" s="3">
        <v>11</v>
      </c>
      <c r="F2268" s="3">
        <v>34</v>
      </c>
      <c r="G2268" s="2" t="s">
        <v>693</v>
      </c>
      <c r="H2268" s="2" t="s">
        <v>949</v>
      </c>
      <c r="I2268" s="2" t="s">
        <v>18504</v>
      </c>
      <c r="J2268" s="2" t="s">
        <v>2887</v>
      </c>
    </row>
    <row r="2269" spans="1:10" ht="15" customHeight="1">
      <c r="A2269" s="2" t="s">
        <v>165</v>
      </c>
      <c r="B2269" s="2" t="s">
        <v>166</v>
      </c>
      <c r="C2269" s="2" t="s">
        <v>303</v>
      </c>
      <c r="D2269" s="2" t="s">
        <v>304</v>
      </c>
      <c r="E2269" s="3">
        <v>11</v>
      </c>
      <c r="F2269" s="3">
        <v>22</v>
      </c>
      <c r="G2269" s="2" t="s">
        <v>693</v>
      </c>
      <c r="H2269" s="2" t="s">
        <v>835</v>
      </c>
      <c r="I2269" s="2" t="s">
        <v>18504</v>
      </c>
      <c r="J2269" s="2" t="s">
        <v>2887</v>
      </c>
    </row>
    <row r="2270" spans="1:10" ht="15" customHeight="1">
      <c r="A2270" s="2" t="s">
        <v>165</v>
      </c>
      <c r="B2270" s="2" t="s">
        <v>166</v>
      </c>
      <c r="C2270" s="2" t="s">
        <v>330</v>
      </c>
      <c r="D2270" s="2" t="s">
        <v>331</v>
      </c>
      <c r="E2270" s="3">
        <v>11</v>
      </c>
      <c r="F2270" s="3">
        <v>24</v>
      </c>
      <c r="G2270" s="2" t="s">
        <v>693</v>
      </c>
      <c r="H2270" s="2" t="s">
        <v>842</v>
      </c>
      <c r="I2270" s="2" t="s">
        <v>18504</v>
      </c>
      <c r="J2270" s="2" t="s">
        <v>2868</v>
      </c>
    </row>
    <row r="2271" spans="1:10" ht="15" customHeight="1">
      <c r="A2271" s="2" t="s">
        <v>165</v>
      </c>
      <c r="B2271" s="2" t="s">
        <v>166</v>
      </c>
      <c r="C2271" s="2" t="s">
        <v>342</v>
      </c>
      <c r="D2271" s="2" t="s">
        <v>343</v>
      </c>
      <c r="E2271" s="3">
        <v>11</v>
      </c>
      <c r="F2271" s="3">
        <v>25</v>
      </c>
      <c r="G2271" s="2" t="s">
        <v>693</v>
      </c>
      <c r="H2271" s="2" t="s">
        <v>859</v>
      </c>
      <c r="I2271" s="2" t="s">
        <v>18504</v>
      </c>
      <c r="J2271" s="2" t="s">
        <v>2868</v>
      </c>
    </row>
    <row r="2272" spans="1:10" ht="15" customHeight="1">
      <c r="A2272" s="2" t="s">
        <v>165</v>
      </c>
      <c r="B2272" s="2" t="s">
        <v>166</v>
      </c>
      <c r="C2272" s="2" t="s">
        <v>41</v>
      </c>
      <c r="D2272" s="2" t="s">
        <v>42</v>
      </c>
      <c r="E2272" s="3">
        <v>11</v>
      </c>
      <c r="F2272" s="3">
        <v>2</v>
      </c>
      <c r="G2272" s="2" t="s">
        <v>693</v>
      </c>
      <c r="H2272" s="2" t="s">
        <v>540</v>
      </c>
      <c r="I2272" s="2" t="s">
        <v>18504</v>
      </c>
      <c r="J2272" s="2" t="s">
        <v>2887</v>
      </c>
    </row>
    <row r="2273" spans="1:10" ht="15" customHeight="1">
      <c r="A2273" s="2" t="s">
        <v>165</v>
      </c>
      <c r="B2273" s="2" t="s">
        <v>166</v>
      </c>
      <c r="C2273" s="2" t="s">
        <v>56</v>
      </c>
      <c r="D2273" s="2" t="s">
        <v>57</v>
      </c>
      <c r="E2273" s="3">
        <v>11</v>
      </c>
      <c r="F2273" s="3">
        <v>3</v>
      </c>
      <c r="G2273" s="2" t="s">
        <v>693</v>
      </c>
      <c r="H2273" s="2" t="s">
        <v>556</v>
      </c>
      <c r="I2273" s="2" t="s">
        <v>18504</v>
      </c>
      <c r="J2273" s="2" t="s">
        <v>2887</v>
      </c>
    </row>
    <row r="2274" spans="1:10" ht="15" customHeight="1">
      <c r="A2274" s="2" t="s">
        <v>165</v>
      </c>
      <c r="B2274" s="2" t="s">
        <v>166</v>
      </c>
      <c r="C2274" s="2" t="s">
        <v>70</v>
      </c>
      <c r="D2274" s="2" t="s">
        <v>71</v>
      </c>
      <c r="E2274" s="3">
        <v>11</v>
      </c>
      <c r="F2274" s="3">
        <v>4</v>
      </c>
      <c r="G2274" s="2" t="s">
        <v>693</v>
      </c>
      <c r="H2274" s="2" t="s">
        <v>562</v>
      </c>
      <c r="I2274" s="2" t="s">
        <v>18504</v>
      </c>
      <c r="J2274" s="2" t="s">
        <v>2887</v>
      </c>
    </row>
    <row r="2275" spans="1:10" ht="15" customHeight="1">
      <c r="A2275" s="2" t="s">
        <v>165</v>
      </c>
      <c r="B2275" s="2" t="s">
        <v>166</v>
      </c>
      <c r="C2275" s="2" t="s">
        <v>84</v>
      </c>
      <c r="D2275" s="2" t="s">
        <v>85</v>
      </c>
      <c r="E2275" s="3">
        <v>11</v>
      </c>
      <c r="F2275" s="3">
        <v>5</v>
      </c>
      <c r="G2275" s="2" t="s">
        <v>693</v>
      </c>
      <c r="H2275" s="2" t="s">
        <v>580</v>
      </c>
      <c r="I2275" s="2" t="s">
        <v>18504</v>
      </c>
      <c r="J2275" s="2" t="s">
        <v>2887</v>
      </c>
    </row>
    <row r="2276" spans="1:10" ht="15" customHeight="1">
      <c r="A2276" s="2" t="s">
        <v>165</v>
      </c>
      <c r="B2276" s="2" t="s">
        <v>166</v>
      </c>
      <c r="C2276" s="2" t="s">
        <v>316</v>
      </c>
      <c r="D2276" s="2" t="s">
        <v>317</v>
      </c>
      <c r="E2276" s="3">
        <v>11</v>
      </c>
      <c r="F2276" s="3">
        <v>23</v>
      </c>
      <c r="G2276" s="2" t="s">
        <v>693</v>
      </c>
      <c r="H2276" s="2" t="s">
        <v>839</v>
      </c>
      <c r="I2276" s="2" t="s">
        <v>18504</v>
      </c>
      <c r="J2276" s="2" t="s">
        <v>2792</v>
      </c>
    </row>
    <row r="2277" spans="1:10" ht="15" customHeight="1">
      <c r="A2277" s="2" t="s">
        <v>165</v>
      </c>
      <c r="B2277" s="2" t="s">
        <v>166</v>
      </c>
      <c r="C2277" s="2" t="s">
        <v>98</v>
      </c>
      <c r="D2277" s="2" t="s">
        <v>99</v>
      </c>
      <c r="E2277" s="3">
        <v>11</v>
      </c>
      <c r="F2277" s="3">
        <v>6</v>
      </c>
      <c r="G2277" s="2" t="s">
        <v>693</v>
      </c>
      <c r="H2277" s="2" t="s">
        <v>592</v>
      </c>
      <c r="I2277" s="2" t="s">
        <v>18504</v>
      </c>
      <c r="J2277" s="2" t="s">
        <v>2887</v>
      </c>
    </row>
    <row r="2278" spans="1:10" ht="15" customHeight="1">
      <c r="A2278" s="2" t="s">
        <v>165</v>
      </c>
      <c r="B2278" s="2" t="s">
        <v>166</v>
      </c>
      <c r="C2278" s="2" t="s">
        <v>136</v>
      </c>
      <c r="D2278" s="2" t="s">
        <v>137</v>
      </c>
      <c r="E2278" s="3">
        <v>11</v>
      </c>
      <c r="F2278" s="3">
        <v>9</v>
      </c>
      <c r="G2278" s="2" t="s">
        <v>693</v>
      </c>
      <c r="H2278" s="2" t="s">
        <v>659</v>
      </c>
      <c r="I2278" s="2" t="s">
        <v>18504</v>
      </c>
      <c r="J2278" s="2" t="s">
        <v>2887</v>
      </c>
    </row>
    <row r="2279" spans="1:10" ht="15" customHeight="1">
      <c r="A2279" s="2" t="s">
        <v>165</v>
      </c>
      <c r="B2279" s="2" t="s">
        <v>166</v>
      </c>
      <c r="C2279" s="2" t="s">
        <v>203</v>
      </c>
      <c r="D2279" s="2" t="s">
        <v>204</v>
      </c>
      <c r="E2279" s="3">
        <v>11</v>
      </c>
      <c r="F2279" s="3">
        <v>14</v>
      </c>
      <c r="G2279" s="2" t="s">
        <v>693</v>
      </c>
      <c r="H2279" s="2" t="s">
        <v>741</v>
      </c>
      <c r="I2279" s="2" t="s">
        <v>18504</v>
      </c>
      <c r="J2279" s="2" t="s">
        <v>2887</v>
      </c>
    </row>
    <row r="2280" spans="1:10" ht="15" customHeight="1">
      <c r="A2280" s="2" t="s">
        <v>165</v>
      </c>
      <c r="B2280" s="2" t="s">
        <v>166</v>
      </c>
      <c r="C2280" s="2" t="s">
        <v>214</v>
      </c>
      <c r="D2280" s="2" t="s">
        <v>215</v>
      </c>
      <c r="E2280" s="3">
        <v>11</v>
      </c>
      <c r="F2280" s="3">
        <v>15</v>
      </c>
      <c r="G2280" s="2" t="s">
        <v>693</v>
      </c>
      <c r="H2280" s="2" t="s">
        <v>751</v>
      </c>
      <c r="I2280" s="2" t="s">
        <v>18504</v>
      </c>
      <c r="J2280" s="2" t="s">
        <v>2887</v>
      </c>
    </row>
    <row r="2281" spans="1:10" ht="15" customHeight="1">
      <c r="A2281" s="2" t="s">
        <v>165</v>
      </c>
      <c r="B2281" s="2" t="s">
        <v>166</v>
      </c>
      <c r="C2281" s="2" t="s">
        <v>228</v>
      </c>
      <c r="D2281" s="2" t="s">
        <v>229</v>
      </c>
      <c r="E2281" s="3">
        <v>11</v>
      </c>
      <c r="F2281" s="3">
        <v>16</v>
      </c>
      <c r="G2281" s="2" t="s">
        <v>693</v>
      </c>
      <c r="H2281" s="2" t="s">
        <v>759</v>
      </c>
      <c r="I2281" s="2" t="s">
        <v>18504</v>
      </c>
      <c r="J2281" s="2" t="s">
        <v>2887</v>
      </c>
    </row>
    <row r="2282" spans="1:10" ht="15" customHeight="1">
      <c r="A2282" s="2" t="s">
        <v>165</v>
      </c>
      <c r="B2282" s="2" t="s">
        <v>166</v>
      </c>
      <c r="C2282" s="2" t="s">
        <v>268</v>
      </c>
      <c r="D2282" s="2" t="s">
        <v>269</v>
      </c>
      <c r="E2282" s="3">
        <v>11</v>
      </c>
      <c r="F2282" s="3">
        <v>19</v>
      </c>
      <c r="G2282" s="2" t="s">
        <v>693</v>
      </c>
      <c r="H2282" s="2" t="s">
        <v>819</v>
      </c>
      <c r="I2282" s="2" t="s">
        <v>18504</v>
      </c>
      <c r="J2282" s="2" t="s">
        <v>2887</v>
      </c>
    </row>
    <row r="2283" spans="1:10" ht="15" customHeight="1">
      <c r="A2283" s="2" t="s">
        <v>165</v>
      </c>
      <c r="B2283" s="2" t="s">
        <v>166</v>
      </c>
      <c r="C2283" s="2" t="s">
        <v>294</v>
      </c>
      <c r="D2283" s="2" t="s">
        <v>295</v>
      </c>
      <c r="E2283" s="3">
        <v>11</v>
      </c>
      <c r="F2283" s="3">
        <v>21</v>
      </c>
      <c r="G2283" s="2" t="s">
        <v>693</v>
      </c>
      <c r="H2283" s="2" t="s">
        <v>831</v>
      </c>
      <c r="I2283" s="2" t="s">
        <v>18504</v>
      </c>
      <c r="J2283" s="2" t="s">
        <v>2887</v>
      </c>
    </row>
    <row r="2284" spans="1:10" ht="15" customHeight="1">
      <c r="A2284" s="2" t="s">
        <v>165</v>
      </c>
      <c r="B2284" s="2" t="s">
        <v>166</v>
      </c>
      <c r="C2284" s="2" t="s">
        <v>123</v>
      </c>
      <c r="D2284" s="2" t="s">
        <v>124</v>
      </c>
      <c r="E2284" s="3">
        <v>11</v>
      </c>
      <c r="F2284" s="3">
        <v>8</v>
      </c>
      <c r="G2284" s="2" t="s">
        <v>693</v>
      </c>
      <c r="H2284" s="2" t="s">
        <v>632</v>
      </c>
      <c r="I2284" s="2" t="s">
        <v>18504</v>
      </c>
      <c r="J2284" s="2" t="s">
        <v>2887</v>
      </c>
    </row>
    <row r="2285" spans="1:10" ht="15" customHeight="1">
      <c r="A2285" s="2" t="s">
        <v>56</v>
      </c>
      <c r="B2285" s="2" t="s">
        <v>57</v>
      </c>
      <c r="C2285" s="2" t="s">
        <v>136</v>
      </c>
      <c r="D2285" s="2" t="s">
        <v>137</v>
      </c>
      <c r="E2285" s="3">
        <v>3</v>
      </c>
      <c r="F2285" s="3">
        <v>9</v>
      </c>
      <c r="G2285" s="2" t="s">
        <v>556</v>
      </c>
      <c r="H2285" s="2" t="s">
        <v>659</v>
      </c>
      <c r="I2285" s="2" t="s">
        <v>18504</v>
      </c>
      <c r="J2285" s="2" t="s">
        <v>2989</v>
      </c>
    </row>
    <row r="2286" spans="1:10" ht="15" customHeight="1">
      <c r="A2286" s="2" t="s">
        <v>176</v>
      </c>
      <c r="B2286" s="2" t="s">
        <v>177</v>
      </c>
      <c r="C2286" s="2" t="s">
        <v>84</v>
      </c>
      <c r="D2286" s="2" t="s">
        <v>85</v>
      </c>
      <c r="E2286" s="3">
        <v>12</v>
      </c>
      <c r="F2286" s="3">
        <v>5</v>
      </c>
      <c r="G2286" s="2" t="s">
        <v>706</v>
      </c>
      <c r="H2286" s="2" t="s">
        <v>580</v>
      </c>
      <c r="I2286" s="2" t="s">
        <v>18504</v>
      </c>
      <c r="J2286" s="2" t="s">
        <v>2868</v>
      </c>
    </row>
    <row r="2287" spans="1:10" ht="15" customHeight="1">
      <c r="A2287" s="2" t="s">
        <v>176</v>
      </c>
      <c r="B2287" s="2" t="s">
        <v>177</v>
      </c>
      <c r="C2287" s="2" t="s">
        <v>136</v>
      </c>
      <c r="D2287" s="2" t="s">
        <v>137</v>
      </c>
      <c r="E2287" s="3">
        <v>12</v>
      </c>
      <c r="F2287" s="3">
        <v>9</v>
      </c>
      <c r="G2287" s="2" t="s">
        <v>706</v>
      </c>
      <c r="H2287" s="2" t="s">
        <v>659</v>
      </c>
      <c r="I2287" s="2" t="s">
        <v>18504</v>
      </c>
      <c r="J2287" s="2" t="s">
        <v>2868</v>
      </c>
    </row>
    <row r="2288" spans="1:10" ht="15" customHeight="1">
      <c r="A2288" s="2" t="s">
        <v>192</v>
      </c>
      <c r="B2288" s="2" t="s">
        <v>193</v>
      </c>
      <c r="C2288" s="2" t="s">
        <v>228</v>
      </c>
      <c r="D2288" s="2" t="s">
        <v>229</v>
      </c>
      <c r="E2288" s="3">
        <v>13</v>
      </c>
      <c r="F2288" s="3">
        <v>16</v>
      </c>
      <c r="G2288" s="2" t="s">
        <v>731</v>
      </c>
      <c r="H2288" s="2" t="s">
        <v>759</v>
      </c>
      <c r="I2288" s="2" t="s">
        <v>18504</v>
      </c>
      <c r="J2288" s="2" t="s">
        <v>2868</v>
      </c>
    </row>
    <row r="2289" spans="1:10" ht="15" customHeight="1">
      <c r="A2289" s="2" t="s">
        <v>192</v>
      </c>
      <c r="B2289" s="2" t="s">
        <v>193</v>
      </c>
      <c r="C2289" s="2" t="s">
        <v>214</v>
      </c>
      <c r="D2289" s="2" t="s">
        <v>215</v>
      </c>
      <c r="E2289" s="3">
        <v>13</v>
      </c>
      <c r="F2289" s="3">
        <v>15</v>
      </c>
      <c r="G2289" s="2" t="s">
        <v>731</v>
      </c>
      <c r="H2289" s="2" t="s">
        <v>751</v>
      </c>
      <c r="I2289" s="2" t="s">
        <v>18504</v>
      </c>
      <c r="J2289" s="2" t="s">
        <v>2868</v>
      </c>
    </row>
    <row r="2290" spans="1:10" ht="15" customHeight="1">
      <c r="A2290" s="2" t="s">
        <v>192</v>
      </c>
      <c r="B2290" s="2" t="s">
        <v>193</v>
      </c>
      <c r="C2290" s="2" t="s">
        <v>203</v>
      </c>
      <c r="D2290" s="2" t="s">
        <v>204</v>
      </c>
      <c r="E2290" s="3">
        <v>13</v>
      </c>
      <c r="F2290" s="3">
        <v>14</v>
      </c>
      <c r="G2290" s="2" t="s">
        <v>731</v>
      </c>
      <c r="H2290" s="2" t="s">
        <v>741</v>
      </c>
      <c r="I2290" s="2" t="s">
        <v>18504</v>
      </c>
      <c r="J2290" s="2" t="s">
        <v>2868</v>
      </c>
    </row>
    <row r="2291" spans="1:10" ht="15" customHeight="1">
      <c r="A2291" s="2" t="s">
        <v>192</v>
      </c>
      <c r="B2291" s="2" t="s">
        <v>193</v>
      </c>
      <c r="C2291" s="2" t="s">
        <v>176</v>
      </c>
      <c r="D2291" s="2" t="s">
        <v>177</v>
      </c>
      <c r="E2291" s="3">
        <v>13</v>
      </c>
      <c r="F2291" s="3">
        <v>12</v>
      </c>
      <c r="G2291" s="2" t="s">
        <v>731</v>
      </c>
      <c r="H2291" s="2" t="s">
        <v>706</v>
      </c>
      <c r="I2291" s="2" t="s">
        <v>18504</v>
      </c>
      <c r="J2291" s="2" t="s">
        <v>2868</v>
      </c>
    </row>
    <row r="2292" spans="1:10" ht="15" customHeight="1">
      <c r="A2292" s="2" t="s">
        <v>192</v>
      </c>
      <c r="B2292" s="2" t="s">
        <v>193</v>
      </c>
      <c r="C2292" s="2" t="s">
        <v>165</v>
      </c>
      <c r="D2292" s="2" t="s">
        <v>166</v>
      </c>
      <c r="E2292" s="3">
        <v>13</v>
      </c>
      <c r="F2292" s="3">
        <v>11</v>
      </c>
      <c r="G2292" s="2" t="s">
        <v>731</v>
      </c>
      <c r="H2292" s="2" t="s">
        <v>693</v>
      </c>
      <c r="I2292" s="2" t="s">
        <v>18504</v>
      </c>
      <c r="J2292" s="2" t="s">
        <v>2868</v>
      </c>
    </row>
    <row r="2293" spans="1:10" ht="15" customHeight="1">
      <c r="A2293" s="2" t="s">
        <v>192</v>
      </c>
      <c r="B2293" s="2" t="s">
        <v>193</v>
      </c>
      <c r="C2293" s="2" t="s">
        <v>136</v>
      </c>
      <c r="D2293" s="2" t="s">
        <v>137</v>
      </c>
      <c r="E2293" s="3">
        <v>13</v>
      </c>
      <c r="F2293" s="3">
        <v>9</v>
      </c>
      <c r="G2293" s="2" t="s">
        <v>731</v>
      </c>
      <c r="H2293" s="2" t="s">
        <v>659</v>
      </c>
      <c r="I2293" s="2" t="s">
        <v>18504</v>
      </c>
      <c r="J2293" s="2" t="s">
        <v>2868</v>
      </c>
    </row>
    <row r="2294" spans="1:10" ht="15" customHeight="1">
      <c r="A2294" s="2" t="s">
        <v>192</v>
      </c>
      <c r="B2294" s="2" t="s">
        <v>193</v>
      </c>
      <c r="C2294" s="2" t="s">
        <v>98</v>
      </c>
      <c r="D2294" s="2" t="s">
        <v>99</v>
      </c>
      <c r="E2294" s="3">
        <v>13</v>
      </c>
      <c r="F2294" s="3">
        <v>6</v>
      </c>
      <c r="G2294" s="2" t="s">
        <v>731</v>
      </c>
      <c r="H2294" s="2" t="s">
        <v>592</v>
      </c>
      <c r="I2294" s="2" t="s">
        <v>18504</v>
      </c>
      <c r="J2294" s="2" t="s">
        <v>2868</v>
      </c>
    </row>
    <row r="2295" spans="1:10" ht="15" customHeight="1">
      <c r="A2295" s="2" t="s">
        <v>192</v>
      </c>
      <c r="B2295" s="2" t="s">
        <v>193</v>
      </c>
      <c r="C2295" s="2" t="s">
        <v>84</v>
      </c>
      <c r="D2295" s="2" t="s">
        <v>85</v>
      </c>
      <c r="E2295" s="3">
        <v>13</v>
      </c>
      <c r="F2295" s="3">
        <v>5</v>
      </c>
      <c r="G2295" s="2" t="s">
        <v>731</v>
      </c>
      <c r="H2295" s="2" t="s">
        <v>580</v>
      </c>
      <c r="I2295" s="2" t="s">
        <v>18504</v>
      </c>
      <c r="J2295" s="2" t="s">
        <v>2868</v>
      </c>
    </row>
    <row r="2296" spans="1:10" ht="15" customHeight="1">
      <c r="A2296" s="2" t="s">
        <v>192</v>
      </c>
      <c r="B2296" s="2" t="s">
        <v>193</v>
      </c>
      <c r="C2296" s="2" t="s">
        <v>70</v>
      </c>
      <c r="D2296" s="2" t="s">
        <v>71</v>
      </c>
      <c r="E2296" s="3">
        <v>13</v>
      </c>
      <c r="F2296" s="3">
        <v>4</v>
      </c>
      <c r="G2296" s="2" t="s">
        <v>731</v>
      </c>
      <c r="H2296" s="2" t="s">
        <v>562</v>
      </c>
      <c r="I2296" s="2" t="s">
        <v>18504</v>
      </c>
      <c r="J2296" s="2" t="s">
        <v>2868</v>
      </c>
    </row>
    <row r="2297" spans="1:10" ht="15" customHeight="1">
      <c r="A2297" s="2" t="s">
        <v>192</v>
      </c>
      <c r="B2297" s="2" t="s">
        <v>193</v>
      </c>
      <c r="C2297" s="2" t="s">
        <v>56</v>
      </c>
      <c r="D2297" s="2" t="s">
        <v>57</v>
      </c>
      <c r="E2297" s="3">
        <v>13</v>
      </c>
      <c r="F2297" s="3">
        <v>3</v>
      </c>
      <c r="G2297" s="2" t="s">
        <v>731</v>
      </c>
      <c r="H2297" s="2" t="s">
        <v>556</v>
      </c>
      <c r="I2297" s="2" t="s">
        <v>18504</v>
      </c>
      <c r="J2297" s="2" t="s">
        <v>2868</v>
      </c>
    </row>
    <row r="2298" spans="1:10" ht="15" customHeight="1">
      <c r="A2298" s="2" t="s">
        <v>192</v>
      </c>
      <c r="B2298" s="2" t="s">
        <v>193</v>
      </c>
      <c r="C2298" s="2" t="s">
        <v>41</v>
      </c>
      <c r="D2298" s="2" t="s">
        <v>42</v>
      </c>
      <c r="E2298" s="3">
        <v>13</v>
      </c>
      <c r="F2298" s="3">
        <v>2</v>
      </c>
      <c r="G2298" s="2" t="s">
        <v>731</v>
      </c>
      <c r="H2298" s="2" t="s">
        <v>540</v>
      </c>
      <c r="I2298" s="2" t="s">
        <v>18504</v>
      </c>
      <c r="J2298" s="2" t="s">
        <v>2868</v>
      </c>
    </row>
    <row r="2299" spans="1:10" ht="15" customHeight="1">
      <c r="A2299" s="2" t="s">
        <v>192</v>
      </c>
      <c r="B2299" s="2" t="s">
        <v>193</v>
      </c>
      <c r="C2299" s="2" t="s">
        <v>24</v>
      </c>
      <c r="D2299" s="2" t="s">
        <v>25</v>
      </c>
      <c r="E2299" s="3">
        <v>13</v>
      </c>
      <c r="F2299" s="3">
        <v>1</v>
      </c>
      <c r="G2299" s="2" t="s">
        <v>731</v>
      </c>
      <c r="H2299" s="2" t="s">
        <v>504</v>
      </c>
      <c r="I2299" s="2" t="s">
        <v>18504</v>
      </c>
      <c r="J2299" s="2" t="s">
        <v>2753</v>
      </c>
    </row>
    <row r="2300" spans="1:10" ht="15" customHeight="1">
      <c r="A2300" s="2" t="s">
        <v>24</v>
      </c>
      <c r="B2300" s="2" t="s">
        <v>25</v>
      </c>
      <c r="C2300" s="2" t="s">
        <v>98</v>
      </c>
      <c r="D2300" s="2" t="s">
        <v>99</v>
      </c>
      <c r="E2300" s="3">
        <v>1</v>
      </c>
      <c r="F2300" s="3">
        <v>6</v>
      </c>
      <c r="G2300" s="2" t="s">
        <v>504</v>
      </c>
      <c r="H2300" s="2" t="s">
        <v>592</v>
      </c>
      <c r="I2300" s="2" t="s">
        <v>18504</v>
      </c>
      <c r="J2300" s="2" t="s">
        <v>2792</v>
      </c>
    </row>
    <row r="2301" spans="1:10" ht="15" customHeight="1">
      <c r="A2301" s="2" t="s">
        <v>24</v>
      </c>
      <c r="B2301" s="2" t="s">
        <v>25</v>
      </c>
      <c r="C2301" s="2" t="s">
        <v>123</v>
      </c>
      <c r="D2301" s="2" t="s">
        <v>124</v>
      </c>
      <c r="E2301" s="3">
        <v>1</v>
      </c>
      <c r="F2301" s="3">
        <v>8</v>
      </c>
      <c r="G2301" s="2" t="s">
        <v>504</v>
      </c>
      <c r="H2301" s="2" t="s">
        <v>632</v>
      </c>
      <c r="I2301" s="2" t="s">
        <v>18504</v>
      </c>
      <c r="J2301" s="2" t="s">
        <v>2792</v>
      </c>
    </row>
    <row r="2302" spans="1:10" ht="15" customHeight="1">
      <c r="A2302" s="2" t="s">
        <v>192</v>
      </c>
      <c r="B2302" s="2" t="s">
        <v>193</v>
      </c>
      <c r="C2302" s="2" t="s">
        <v>268</v>
      </c>
      <c r="D2302" s="2" t="s">
        <v>269</v>
      </c>
      <c r="E2302" s="3">
        <v>13</v>
      </c>
      <c r="F2302" s="3">
        <v>19</v>
      </c>
      <c r="G2302" s="2" t="s">
        <v>731</v>
      </c>
      <c r="H2302" s="2" t="s">
        <v>819</v>
      </c>
      <c r="I2302" s="2" t="s">
        <v>18504</v>
      </c>
      <c r="J2302" s="2" t="s">
        <v>2868</v>
      </c>
    </row>
    <row r="2303" spans="1:10" ht="15" customHeight="1">
      <c r="A2303" s="2" t="s">
        <v>24</v>
      </c>
      <c r="B2303" s="2" t="s">
        <v>25</v>
      </c>
      <c r="C2303" s="2" t="s">
        <v>136</v>
      </c>
      <c r="D2303" s="2" t="s">
        <v>137</v>
      </c>
      <c r="E2303" s="3">
        <v>1</v>
      </c>
      <c r="F2303" s="3">
        <v>9</v>
      </c>
      <c r="G2303" s="2" t="s">
        <v>504</v>
      </c>
      <c r="H2303" s="2" t="s">
        <v>659</v>
      </c>
      <c r="I2303" s="2" t="s">
        <v>18504</v>
      </c>
      <c r="J2303" s="2" t="s">
        <v>2792</v>
      </c>
    </row>
    <row r="2304" spans="1:10" ht="15" customHeight="1">
      <c r="A2304" s="2" t="s">
        <v>24</v>
      </c>
      <c r="B2304" s="2" t="s">
        <v>25</v>
      </c>
      <c r="C2304" s="2" t="s">
        <v>176</v>
      </c>
      <c r="D2304" s="2" t="s">
        <v>177</v>
      </c>
      <c r="E2304" s="3">
        <v>1</v>
      </c>
      <c r="F2304" s="3">
        <v>12</v>
      </c>
      <c r="G2304" s="2" t="s">
        <v>504</v>
      </c>
      <c r="H2304" s="2" t="s">
        <v>706</v>
      </c>
      <c r="I2304" s="2" t="s">
        <v>18504</v>
      </c>
      <c r="J2304" s="2" t="s">
        <v>2792</v>
      </c>
    </row>
    <row r="2305" spans="1:10" ht="15" customHeight="1">
      <c r="A2305" s="2" t="s">
        <v>24</v>
      </c>
      <c r="B2305" s="2" t="s">
        <v>25</v>
      </c>
      <c r="C2305" s="2" t="s">
        <v>192</v>
      </c>
      <c r="D2305" s="2" t="s">
        <v>193</v>
      </c>
      <c r="E2305" s="3">
        <v>1</v>
      </c>
      <c r="F2305" s="3">
        <v>13</v>
      </c>
      <c r="G2305" s="2" t="s">
        <v>504</v>
      </c>
      <c r="H2305" s="2" t="s">
        <v>731</v>
      </c>
      <c r="I2305" s="2" t="s">
        <v>18504</v>
      </c>
      <c r="J2305" s="2" t="s">
        <v>2792</v>
      </c>
    </row>
    <row r="2306" spans="1:10" ht="15" customHeight="1">
      <c r="A2306" s="2" t="s">
        <v>24</v>
      </c>
      <c r="B2306" s="2" t="s">
        <v>25</v>
      </c>
      <c r="C2306" s="2" t="s">
        <v>203</v>
      </c>
      <c r="D2306" s="2" t="s">
        <v>204</v>
      </c>
      <c r="E2306" s="3">
        <v>1</v>
      </c>
      <c r="F2306" s="3">
        <v>14</v>
      </c>
      <c r="G2306" s="2" t="s">
        <v>504</v>
      </c>
      <c r="H2306" s="2" t="s">
        <v>741</v>
      </c>
      <c r="I2306" s="2" t="s">
        <v>18504</v>
      </c>
      <c r="J2306" s="2" t="s">
        <v>2792</v>
      </c>
    </row>
    <row r="2307" spans="1:10" ht="15" customHeight="1">
      <c r="A2307" s="2" t="s">
        <v>24</v>
      </c>
      <c r="B2307" s="2" t="s">
        <v>25</v>
      </c>
      <c r="C2307" s="2" t="s">
        <v>214</v>
      </c>
      <c r="D2307" s="2" t="s">
        <v>215</v>
      </c>
      <c r="E2307" s="3">
        <v>1</v>
      </c>
      <c r="F2307" s="3">
        <v>15</v>
      </c>
      <c r="G2307" s="2" t="s">
        <v>504</v>
      </c>
      <c r="H2307" s="2" t="s">
        <v>751</v>
      </c>
      <c r="I2307" s="2" t="s">
        <v>18504</v>
      </c>
      <c r="J2307" s="2" t="s">
        <v>2792</v>
      </c>
    </row>
    <row r="2308" spans="1:10" ht="15" customHeight="1">
      <c r="A2308" s="2" t="s">
        <v>24</v>
      </c>
      <c r="B2308" s="2" t="s">
        <v>25</v>
      </c>
      <c r="C2308" s="2" t="s">
        <v>268</v>
      </c>
      <c r="D2308" s="2" t="s">
        <v>269</v>
      </c>
      <c r="E2308" s="3">
        <v>1</v>
      </c>
      <c r="F2308" s="3">
        <v>19</v>
      </c>
      <c r="G2308" s="2" t="s">
        <v>504</v>
      </c>
      <c r="H2308" s="2" t="s">
        <v>819</v>
      </c>
      <c r="I2308" s="2" t="s">
        <v>18504</v>
      </c>
      <c r="J2308" s="2" t="s">
        <v>2792</v>
      </c>
    </row>
    <row r="2309" spans="1:10" ht="15" customHeight="1">
      <c r="A2309" s="2" t="s">
        <v>24</v>
      </c>
      <c r="B2309" s="2" t="s">
        <v>25</v>
      </c>
      <c r="C2309" s="2" t="s">
        <v>281</v>
      </c>
      <c r="D2309" s="2" t="s">
        <v>282</v>
      </c>
      <c r="E2309" s="3">
        <v>1</v>
      </c>
      <c r="F2309" s="3">
        <v>20</v>
      </c>
      <c r="G2309" s="2" t="s">
        <v>504</v>
      </c>
      <c r="H2309" s="2" t="s">
        <v>826</v>
      </c>
      <c r="I2309" s="2" t="s">
        <v>18504</v>
      </c>
      <c r="J2309" s="2" t="s">
        <v>2792</v>
      </c>
    </row>
    <row r="2310" spans="1:10" ht="15" customHeight="1">
      <c r="A2310" s="2" t="s">
        <v>24</v>
      </c>
      <c r="B2310" s="2" t="s">
        <v>25</v>
      </c>
      <c r="C2310" s="2" t="s">
        <v>294</v>
      </c>
      <c r="D2310" s="2" t="s">
        <v>295</v>
      </c>
      <c r="E2310" s="3">
        <v>1</v>
      </c>
      <c r="F2310" s="3">
        <v>21</v>
      </c>
      <c r="G2310" s="2" t="s">
        <v>504</v>
      </c>
      <c r="H2310" s="2" t="s">
        <v>831</v>
      </c>
      <c r="I2310" s="2" t="s">
        <v>18504</v>
      </c>
      <c r="J2310" s="2" t="s">
        <v>2792</v>
      </c>
    </row>
    <row r="2311" spans="1:10" ht="15" customHeight="1">
      <c r="A2311" s="2" t="s">
        <v>24</v>
      </c>
      <c r="B2311" s="2" t="s">
        <v>25</v>
      </c>
      <c r="C2311" s="2" t="s">
        <v>303</v>
      </c>
      <c r="D2311" s="2" t="s">
        <v>304</v>
      </c>
      <c r="E2311" s="3">
        <v>1</v>
      </c>
      <c r="F2311" s="3">
        <v>22</v>
      </c>
      <c r="G2311" s="2" t="s">
        <v>504</v>
      </c>
      <c r="H2311" s="2" t="s">
        <v>835</v>
      </c>
      <c r="I2311" s="2" t="s">
        <v>18504</v>
      </c>
      <c r="J2311" s="2" t="s">
        <v>2792</v>
      </c>
    </row>
    <row r="2312" spans="1:10" ht="15" customHeight="1">
      <c r="A2312" s="2" t="s">
        <v>24</v>
      </c>
      <c r="B2312" s="2" t="s">
        <v>25</v>
      </c>
      <c r="C2312" s="2" t="s">
        <v>316</v>
      </c>
      <c r="D2312" s="2" t="s">
        <v>317</v>
      </c>
      <c r="E2312" s="3">
        <v>1</v>
      </c>
      <c r="F2312" s="3">
        <v>23</v>
      </c>
      <c r="G2312" s="2" t="s">
        <v>504</v>
      </c>
      <c r="H2312" s="2" t="s">
        <v>839</v>
      </c>
      <c r="I2312" s="2" t="s">
        <v>18504</v>
      </c>
      <c r="J2312" s="2" t="s">
        <v>2792</v>
      </c>
    </row>
    <row r="2313" spans="1:10" ht="15" customHeight="1">
      <c r="A2313" s="2" t="s">
        <v>24</v>
      </c>
      <c r="B2313" s="2" t="s">
        <v>25</v>
      </c>
      <c r="C2313" s="2" t="s">
        <v>342</v>
      </c>
      <c r="D2313" s="2" t="s">
        <v>343</v>
      </c>
      <c r="E2313" s="3">
        <v>1</v>
      </c>
      <c r="F2313" s="3">
        <v>25</v>
      </c>
      <c r="G2313" s="2" t="s">
        <v>504</v>
      </c>
      <c r="H2313" s="2" t="s">
        <v>859</v>
      </c>
      <c r="I2313" s="2" t="s">
        <v>18504</v>
      </c>
      <c r="J2313" s="2" t="s">
        <v>2792</v>
      </c>
    </row>
    <row r="2314" spans="1:10" ht="15" customHeight="1">
      <c r="A2314" s="2" t="s">
        <v>24</v>
      </c>
      <c r="B2314" s="2" t="s">
        <v>25</v>
      </c>
      <c r="C2314" s="2" t="s">
        <v>419</v>
      </c>
      <c r="D2314" s="2" t="s">
        <v>420</v>
      </c>
      <c r="E2314" s="3">
        <v>1</v>
      </c>
      <c r="F2314" s="3">
        <v>32</v>
      </c>
      <c r="G2314" s="2" t="s">
        <v>504</v>
      </c>
      <c r="H2314" s="2" t="s">
        <v>915</v>
      </c>
      <c r="I2314" s="2" t="s">
        <v>18504</v>
      </c>
      <c r="J2314" s="2" t="s">
        <v>2792</v>
      </c>
    </row>
    <row r="2315" spans="1:10" ht="15" customHeight="1">
      <c r="A2315" s="2" t="s">
        <v>24</v>
      </c>
      <c r="B2315" s="2" t="s">
        <v>25</v>
      </c>
      <c r="C2315" s="2" t="s">
        <v>441</v>
      </c>
      <c r="D2315" s="2" t="s">
        <v>442</v>
      </c>
      <c r="E2315" s="3">
        <v>1</v>
      </c>
      <c r="F2315" s="3">
        <v>34</v>
      </c>
      <c r="G2315" s="2" t="s">
        <v>504</v>
      </c>
      <c r="H2315" s="2" t="s">
        <v>949</v>
      </c>
      <c r="I2315" s="2" t="s">
        <v>18504</v>
      </c>
      <c r="J2315" s="2" t="s">
        <v>2792</v>
      </c>
    </row>
    <row r="2316" spans="1:10" ht="15" customHeight="1">
      <c r="A2316" s="2" t="s">
        <v>441</v>
      </c>
      <c r="B2316" s="2" t="s">
        <v>442</v>
      </c>
      <c r="C2316" s="2" t="s">
        <v>203</v>
      </c>
      <c r="D2316" s="2" t="s">
        <v>204</v>
      </c>
      <c r="E2316" s="3">
        <v>34</v>
      </c>
      <c r="F2316" s="3">
        <v>14</v>
      </c>
      <c r="G2316" s="2" t="s">
        <v>949</v>
      </c>
      <c r="H2316" s="2" t="s">
        <v>741</v>
      </c>
      <c r="I2316" s="2" t="s">
        <v>18504</v>
      </c>
      <c r="J2316" s="2" t="s">
        <v>2809</v>
      </c>
    </row>
    <row r="2317" spans="1:10" ht="15" customHeight="1">
      <c r="A2317" s="2" t="s">
        <v>176</v>
      </c>
      <c r="B2317" s="2" t="s">
        <v>177</v>
      </c>
      <c r="C2317" s="2" t="s">
        <v>466</v>
      </c>
      <c r="D2317" s="2" t="s">
        <v>467</v>
      </c>
      <c r="E2317" s="3">
        <v>12</v>
      </c>
      <c r="F2317" s="3">
        <v>36</v>
      </c>
      <c r="G2317" s="2" t="s">
        <v>706</v>
      </c>
      <c r="H2317" s="2" t="s">
        <v>1178</v>
      </c>
      <c r="I2317" s="2" t="s">
        <v>18504</v>
      </c>
      <c r="J2317" s="2" t="s">
        <v>2843</v>
      </c>
    </row>
    <row r="2318" spans="1:10" ht="15" customHeight="1">
      <c r="A2318" s="2" t="s">
        <v>24</v>
      </c>
      <c r="B2318" s="2" t="s">
        <v>25</v>
      </c>
      <c r="C2318" s="2" t="s">
        <v>165</v>
      </c>
      <c r="D2318" s="2" t="s">
        <v>166</v>
      </c>
      <c r="E2318" s="3">
        <v>1</v>
      </c>
      <c r="F2318" s="3">
        <v>11</v>
      </c>
      <c r="G2318" s="2" t="s">
        <v>504</v>
      </c>
      <c r="H2318" s="2" t="s">
        <v>693</v>
      </c>
      <c r="I2318" s="2" t="s">
        <v>18504</v>
      </c>
      <c r="J2318" s="2" t="s">
        <v>2792</v>
      </c>
    </row>
    <row r="2319" spans="1:10" ht="15" customHeight="1">
      <c r="A2319" s="2" t="s">
        <v>192</v>
      </c>
      <c r="B2319" s="2" t="s">
        <v>193</v>
      </c>
      <c r="C2319" s="2" t="s">
        <v>281</v>
      </c>
      <c r="D2319" s="2" t="s">
        <v>282</v>
      </c>
      <c r="E2319" s="3">
        <v>13</v>
      </c>
      <c r="F2319" s="3">
        <v>20</v>
      </c>
      <c r="G2319" s="2" t="s">
        <v>731</v>
      </c>
      <c r="H2319" s="2" t="s">
        <v>826</v>
      </c>
      <c r="I2319" s="2" t="s">
        <v>18504</v>
      </c>
      <c r="J2319" s="2" t="s">
        <v>2868</v>
      </c>
    </row>
    <row r="2320" spans="1:10" ht="15" customHeight="1">
      <c r="A2320" s="2" t="s">
        <v>192</v>
      </c>
      <c r="B2320" s="2" t="s">
        <v>193</v>
      </c>
      <c r="C2320" s="2" t="s">
        <v>303</v>
      </c>
      <c r="D2320" s="2" t="s">
        <v>304</v>
      </c>
      <c r="E2320" s="3">
        <v>13</v>
      </c>
      <c r="F2320" s="3">
        <v>22</v>
      </c>
      <c r="G2320" s="2" t="s">
        <v>731</v>
      </c>
      <c r="H2320" s="2" t="s">
        <v>835</v>
      </c>
      <c r="I2320" s="2" t="s">
        <v>18504</v>
      </c>
      <c r="J2320" s="2" t="s">
        <v>2868</v>
      </c>
    </row>
    <row r="2321" spans="1:10" ht="15" customHeight="1">
      <c r="A2321" s="2" t="s">
        <v>192</v>
      </c>
      <c r="B2321" s="2" t="s">
        <v>193</v>
      </c>
      <c r="C2321" s="2" t="s">
        <v>316</v>
      </c>
      <c r="D2321" s="2" t="s">
        <v>317</v>
      </c>
      <c r="E2321" s="3">
        <v>13</v>
      </c>
      <c r="F2321" s="3">
        <v>23</v>
      </c>
      <c r="G2321" s="2" t="s">
        <v>731</v>
      </c>
      <c r="H2321" s="2" t="s">
        <v>839</v>
      </c>
      <c r="I2321" s="2" t="s">
        <v>18504</v>
      </c>
      <c r="J2321" s="2" t="s">
        <v>2868</v>
      </c>
    </row>
    <row r="2322" spans="1:10" ht="15" customHeight="1">
      <c r="A2322" s="2" t="s">
        <v>192</v>
      </c>
      <c r="B2322" s="2" t="s">
        <v>193</v>
      </c>
      <c r="C2322" s="2" t="s">
        <v>56</v>
      </c>
      <c r="D2322" s="2" t="s">
        <v>57</v>
      </c>
      <c r="E2322" s="3">
        <v>13</v>
      </c>
      <c r="F2322" s="3">
        <v>3</v>
      </c>
      <c r="G2322" s="2" t="s">
        <v>731</v>
      </c>
      <c r="H2322" s="2" t="s">
        <v>556</v>
      </c>
      <c r="I2322" s="2" t="s">
        <v>18504</v>
      </c>
      <c r="J2322" s="2" t="s">
        <v>2809</v>
      </c>
    </row>
    <row r="2323" spans="1:10" ht="15" customHeight="1">
      <c r="A2323" s="2" t="s">
        <v>192</v>
      </c>
      <c r="B2323" s="2" t="s">
        <v>193</v>
      </c>
      <c r="C2323" s="2" t="s">
        <v>41</v>
      </c>
      <c r="D2323" s="2" t="s">
        <v>42</v>
      </c>
      <c r="E2323" s="3">
        <v>13</v>
      </c>
      <c r="F2323" s="3">
        <v>2</v>
      </c>
      <c r="G2323" s="2" t="s">
        <v>731</v>
      </c>
      <c r="H2323" s="2" t="s">
        <v>540</v>
      </c>
      <c r="I2323" s="2" t="s">
        <v>18504</v>
      </c>
      <c r="J2323" s="2" t="s">
        <v>2809</v>
      </c>
    </row>
    <row r="2324" spans="1:10" ht="15" customHeight="1">
      <c r="A2324" s="2" t="s">
        <v>192</v>
      </c>
      <c r="B2324" s="2" t="s">
        <v>193</v>
      </c>
      <c r="C2324" s="2" t="s">
        <v>24</v>
      </c>
      <c r="D2324" s="2" t="s">
        <v>25</v>
      </c>
      <c r="E2324" s="3">
        <v>13</v>
      </c>
      <c r="F2324" s="3">
        <v>1</v>
      </c>
      <c r="G2324" s="2" t="s">
        <v>731</v>
      </c>
      <c r="H2324" s="2" t="s">
        <v>504</v>
      </c>
      <c r="I2324" s="2" t="s">
        <v>18504</v>
      </c>
      <c r="J2324" s="2" t="s">
        <v>2809</v>
      </c>
    </row>
    <row r="2325" spans="1:10" ht="15" customHeight="1">
      <c r="A2325" s="2" t="s">
        <v>192</v>
      </c>
      <c r="B2325" s="2" t="s">
        <v>193</v>
      </c>
      <c r="C2325" s="2" t="s">
        <v>466</v>
      </c>
      <c r="D2325" s="2" t="s">
        <v>467</v>
      </c>
      <c r="E2325" s="3">
        <v>13</v>
      </c>
      <c r="F2325" s="3">
        <v>36</v>
      </c>
      <c r="G2325" s="2" t="s">
        <v>731</v>
      </c>
      <c r="H2325" s="2" t="s">
        <v>1178</v>
      </c>
      <c r="I2325" s="2" t="s">
        <v>18504</v>
      </c>
      <c r="J2325" s="2" t="s">
        <v>3539</v>
      </c>
    </row>
    <row r="2326" spans="1:10" ht="15" customHeight="1">
      <c r="A2326" s="2" t="s">
        <v>192</v>
      </c>
      <c r="B2326" s="2" t="s">
        <v>193</v>
      </c>
      <c r="C2326" s="2" t="s">
        <v>441</v>
      </c>
      <c r="D2326" s="2" t="s">
        <v>442</v>
      </c>
      <c r="E2326" s="3">
        <v>13</v>
      </c>
      <c r="F2326" s="3">
        <v>34</v>
      </c>
      <c r="G2326" s="2" t="s">
        <v>731</v>
      </c>
      <c r="H2326" s="2" t="s">
        <v>949</v>
      </c>
      <c r="I2326" s="2" t="s">
        <v>18504</v>
      </c>
      <c r="J2326" s="2" t="s">
        <v>2792</v>
      </c>
    </row>
    <row r="2327" spans="1:10" ht="15" customHeight="1">
      <c r="A2327" s="2" t="s">
        <v>192</v>
      </c>
      <c r="B2327" s="2" t="s">
        <v>193</v>
      </c>
      <c r="C2327" s="2" t="s">
        <v>419</v>
      </c>
      <c r="D2327" s="2" t="s">
        <v>420</v>
      </c>
      <c r="E2327" s="3">
        <v>13</v>
      </c>
      <c r="F2327" s="3">
        <v>32</v>
      </c>
      <c r="G2327" s="2" t="s">
        <v>731</v>
      </c>
      <c r="H2327" s="2" t="s">
        <v>915</v>
      </c>
      <c r="I2327" s="2" t="s">
        <v>18504</v>
      </c>
      <c r="J2327" s="2" t="s">
        <v>2792</v>
      </c>
    </row>
    <row r="2328" spans="1:10" ht="15" customHeight="1">
      <c r="A2328" s="2" t="s">
        <v>192</v>
      </c>
      <c r="B2328" s="2" t="s">
        <v>193</v>
      </c>
      <c r="C2328" s="2" t="s">
        <v>342</v>
      </c>
      <c r="D2328" s="2" t="s">
        <v>343</v>
      </c>
      <c r="E2328" s="3">
        <v>13</v>
      </c>
      <c r="F2328" s="3">
        <v>25</v>
      </c>
      <c r="G2328" s="2" t="s">
        <v>731</v>
      </c>
      <c r="H2328" s="2" t="s">
        <v>859</v>
      </c>
      <c r="I2328" s="2" t="s">
        <v>18504</v>
      </c>
      <c r="J2328" s="2" t="s">
        <v>2792</v>
      </c>
    </row>
    <row r="2329" spans="1:10" ht="15" customHeight="1">
      <c r="A2329" s="2" t="s">
        <v>192</v>
      </c>
      <c r="B2329" s="2" t="s">
        <v>193</v>
      </c>
      <c r="C2329" s="2" t="s">
        <v>316</v>
      </c>
      <c r="D2329" s="2" t="s">
        <v>317</v>
      </c>
      <c r="E2329" s="3">
        <v>13</v>
      </c>
      <c r="F2329" s="3">
        <v>23</v>
      </c>
      <c r="G2329" s="2" t="s">
        <v>731</v>
      </c>
      <c r="H2329" s="2" t="s">
        <v>839</v>
      </c>
      <c r="I2329" s="2" t="s">
        <v>18504</v>
      </c>
      <c r="J2329" s="2" t="s">
        <v>2792</v>
      </c>
    </row>
    <row r="2330" spans="1:10" ht="15" customHeight="1">
      <c r="A2330" s="2" t="s">
        <v>192</v>
      </c>
      <c r="B2330" s="2" t="s">
        <v>193</v>
      </c>
      <c r="C2330" s="2" t="s">
        <v>303</v>
      </c>
      <c r="D2330" s="2" t="s">
        <v>304</v>
      </c>
      <c r="E2330" s="3">
        <v>13</v>
      </c>
      <c r="F2330" s="3">
        <v>22</v>
      </c>
      <c r="G2330" s="2" t="s">
        <v>731</v>
      </c>
      <c r="H2330" s="2" t="s">
        <v>835</v>
      </c>
      <c r="I2330" s="2" t="s">
        <v>18504</v>
      </c>
      <c r="J2330" s="2" t="s">
        <v>2792</v>
      </c>
    </row>
    <row r="2331" spans="1:10" ht="15" customHeight="1">
      <c r="A2331" s="2" t="s">
        <v>192</v>
      </c>
      <c r="B2331" s="2" t="s">
        <v>193</v>
      </c>
      <c r="C2331" s="2" t="s">
        <v>294</v>
      </c>
      <c r="D2331" s="2" t="s">
        <v>295</v>
      </c>
      <c r="E2331" s="3">
        <v>13</v>
      </c>
      <c r="F2331" s="3">
        <v>21</v>
      </c>
      <c r="G2331" s="2" t="s">
        <v>731</v>
      </c>
      <c r="H2331" s="2" t="s">
        <v>831</v>
      </c>
      <c r="I2331" s="2" t="s">
        <v>18504</v>
      </c>
      <c r="J2331" s="2" t="s">
        <v>2792</v>
      </c>
    </row>
    <row r="2332" spans="1:10" ht="15" customHeight="1">
      <c r="A2332" s="2" t="s">
        <v>192</v>
      </c>
      <c r="B2332" s="2" t="s">
        <v>193</v>
      </c>
      <c r="C2332" s="2" t="s">
        <v>281</v>
      </c>
      <c r="D2332" s="2" t="s">
        <v>282</v>
      </c>
      <c r="E2332" s="3">
        <v>13</v>
      </c>
      <c r="F2332" s="3">
        <v>20</v>
      </c>
      <c r="G2332" s="2" t="s">
        <v>731</v>
      </c>
      <c r="H2332" s="2" t="s">
        <v>826</v>
      </c>
      <c r="I2332" s="2" t="s">
        <v>18504</v>
      </c>
      <c r="J2332" s="2" t="s">
        <v>2792</v>
      </c>
    </row>
    <row r="2333" spans="1:10" ht="15" customHeight="1">
      <c r="A2333" s="2" t="s">
        <v>192</v>
      </c>
      <c r="B2333" s="2" t="s">
        <v>193</v>
      </c>
      <c r="C2333" s="2" t="s">
        <v>268</v>
      </c>
      <c r="D2333" s="2" t="s">
        <v>269</v>
      </c>
      <c r="E2333" s="3">
        <v>13</v>
      </c>
      <c r="F2333" s="3">
        <v>19</v>
      </c>
      <c r="G2333" s="2" t="s">
        <v>731</v>
      </c>
      <c r="H2333" s="2" t="s">
        <v>819</v>
      </c>
      <c r="I2333" s="2" t="s">
        <v>18504</v>
      </c>
      <c r="J2333" s="2" t="s">
        <v>2792</v>
      </c>
    </row>
    <row r="2334" spans="1:10" ht="15" customHeight="1">
      <c r="A2334" s="2" t="s">
        <v>192</v>
      </c>
      <c r="B2334" s="2" t="s">
        <v>193</v>
      </c>
      <c r="C2334" s="2" t="s">
        <v>214</v>
      </c>
      <c r="D2334" s="2" t="s">
        <v>215</v>
      </c>
      <c r="E2334" s="3">
        <v>13</v>
      </c>
      <c r="F2334" s="3">
        <v>15</v>
      </c>
      <c r="G2334" s="2" t="s">
        <v>731</v>
      </c>
      <c r="H2334" s="2" t="s">
        <v>751</v>
      </c>
      <c r="I2334" s="2" t="s">
        <v>18504</v>
      </c>
      <c r="J2334" s="2" t="s">
        <v>2792</v>
      </c>
    </row>
    <row r="2335" spans="1:10" ht="15" customHeight="1">
      <c r="A2335" s="2" t="s">
        <v>192</v>
      </c>
      <c r="B2335" s="2" t="s">
        <v>193</v>
      </c>
      <c r="C2335" s="2" t="s">
        <v>203</v>
      </c>
      <c r="D2335" s="2" t="s">
        <v>204</v>
      </c>
      <c r="E2335" s="3">
        <v>13</v>
      </c>
      <c r="F2335" s="3">
        <v>14</v>
      </c>
      <c r="G2335" s="2" t="s">
        <v>731</v>
      </c>
      <c r="H2335" s="2" t="s">
        <v>741</v>
      </c>
      <c r="I2335" s="2" t="s">
        <v>18504</v>
      </c>
      <c r="J2335" s="2" t="s">
        <v>2792</v>
      </c>
    </row>
    <row r="2336" spans="1:10" ht="15" customHeight="1">
      <c r="A2336" s="2" t="s">
        <v>192</v>
      </c>
      <c r="B2336" s="2" t="s">
        <v>193</v>
      </c>
      <c r="C2336" s="2" t="s">
        <v>176</v>
      </c>
      <c r="D2336" s="2" t="s">
        <v>177</v>
      </c>
      <c r="E2336" s="3">
        <v>13</v>
      </c>
      <c r="F2336" s="3">
        <v>12</v>
      </c>
      <c r="G2336" s="2" t="s">
        <v>731</v>
      </c>
      <c r="H2336" s="2" t="s">
        <v>706</v>
      </c>
      <c r="I2336" s="2" t="s">
        <v>18504</v>
      </c>
      <c r="J2336" s="2" t="s">
        <v>2792</v>
      </c>
    </row>
    <row r="2337" spans="1:10" ht="15" customHeight="1">
      <c r="A2337" s="2" t="s">
        <v>192</v>
      </c>
      <c r="B2337" s="2" t="s">
        <v>193</v>
      </c>
      <c r="C2337" s="2" t="s">
        <v>165</v>
      </c>
      <c r="D2337" s="2" t="s">
        <v>166</v>
      </c>
      <c r="E2337" s="3">
        <v>13</v>
      </c>
      <c r="F2337" s="3">
        <v>11</v>
      </c>
      <c r="G2337" s="2" t="s">
        <v>731</v>
      </c>
      <c r="H2337" s="2" t="s">
        <v>693</v>
      </c>
      <c r="I2337" s="2" t="s">
        <v>18504</v>
      </c>
      <c r="J2337" s="2" t="s">
        <v>2792</v>
      </c>
    </row>
    <row r="2338" spans="1:10" ht="15" customHeight="1">
      <c r="A2338" s="2" t="s">
        <v>192</v>
      </c>
      <c r="B2338" s="2" t="s">
        <v>193</v>
      </c>
      <c r="C2338" s="2" t="s">
        <v>136</v>
      </c>
      <c r="D2338" s="2" t="s">
        <v>137</v>
      </c>
      <c r="E2338" s="3">
        <v>13</v>
      </c>
      <c r="F2338" s="3">
        <v>9</v>
      </c>
      <c r="G2338" s="2" t="s">
        <v>731</v>
      </c>
      <c r="H2338" s="2" t="s">
        <v>659</v>
      </c>
      <c r="I2338" s="2" t="s">
        <v>18504</v>
      </c>
      <c r="J2338" s="2" t="s">
        <v>2792</v>
      </c>
    </row>
    <row r="2339" spans="1:10" ht="15" customHeight="1">
      <c r="A2339" s="2" t="s">
        <v>192</v>
      </c>
      <c r="B2339" s="2" t="s">
        <v>193</v>
      </c>
      <c r="C2339" s="2" t="s">
        <v>330</v>
      </c>
      <c r="D2339" s="2" t="s">
        <v>331</v>
      </c>
      <c r="E2339" s="3">
        <v>13</v>
      </c>
      <c r="F2339" s="3">
        <v>24</v>
      </c>
      <c r="G2339" s="2" t="s">
        <v>731</v>
      </c>
      <c r="H2339" s="2" t="s">
        <v>842</v>
      </c>
      <c r="I2339" s="2" t="s">
        <v>18504</v>
      </c>
      <c r="J2339" s="2" t="s">
        <v>2868</v>
      </c>
    </row>
    <row r="2340" spans="1:10" ht="15" customHeight="1">
      <c r="A2340" s="2" t="s">
        <v>192</v>
      </c>
      <c r="B2340" s="2" t="s">
        <v>193</v>
      </c>
      <c r="C2340" s="2" t="s">
        <v>342</v>
      </c>
      <c r="D2340" s="2" t="s">
        <v>343</v>
      </c>
      <c r="E2340" s="3">
        <v>13</v>
      </c>
      <c r="F2340" s="3">
        <v>25</v>
      </c>
      <c r="G2340" s="2" t="s">
        <v>731</v>
      </c>
      <c r="H2340" s="2" t="s">
        <v>859</v>
      </c>
      <c r="I2340" s="2" t="s">
        <v>18504</v>
      </c>
      <c r="J2340" s="2" t="s">
        <v>2868</v>
      </c>
    </row>
    <row r="2341" spans="1:10" ht="15" customHeight="1">
      <c r="A2341" s="2" t="s">
        <v>192</v>
      </c>
      <c r="B2341" s="2" t="s">
        <v>193</v>
      </c>
      <c r="C2341" s="2" t="s">
        <v>24</v>
      </c>
      <c r="D2341" s="2" t="s">
        <v>25</v>
      </c>
      <c r="E2341" s="3">
        <v>13</v>
      </c>
      <c r="F2341" s="3">
        <v>1</v>
      </c>
      <c r="G2341" s="2" t="s">
        <v>731</v>
      </c>
      <c r="H2341" s="2" t="s">
        <v>504</v>
      </c>
      <c r="I2341" s="2" t="s">
        <v>18504</v>
      </c>
      <c r="J2341" s="2" t="s">
        <v>2778</v>
      </c>
    </row>
    <row r="2342" spans="1:10" ht="15" customHeight="1">
      <c r="A2342" s="2" t="s">
        <v>192</v>
      </c>
      <c r="B2342" s="2" t="s">
        <v>193</v>
      </c>
      <c r="C2342" s="2" t="s">
        <v>98</v>
      </c>
      <c r="D2342" s="2" t="s">
        <v>99</v>
      </c>
      <c r="E2342" s="3">
        <v>13</v>
      </c>
      <c r="F2342" s="3">
        <v>6</v>
      </c>
      <c r="G2342" s="2" t="s">
        <v>731</v>
      </c>
      <c r="H2342" s="2" t="s">
        <v>592</v>
      </c>
      <c r="I2342" s="2" t="s">
        <v>18504</v>
      </c>
      <c r="J2342" s="2" t="s">
        <v>2778</v>
      </c>
    </row>
    <row r="2343" spans="1:10" ht="15" customHeight="1">
      <c r="A2343" s="2" t="s">
        <v>192</v>
      </c>
      <c r="B2343" s="2" t="s">
        <v>193</v>
      </c>
      <c r="C2343" s="2" t="s">
        <v>41</v>
      </c>
      <c r="D2343" s="2" t="s">
        <v>42</v>
      </c>
      <c r="E2343" s="3">
        <v>13</v>
      </c>
      <c r="F2343" s="3">
        <v>2</v>
      </c>
      <c r="G2343" s="2" t="s">
        <v>731</v>
      </c>
      <c r="H2343" s="2" t="s">
        <v>540</v>
      </c>
      <c r="I2343" s="2" t="s">
        <v>18504</v>
      </c>
      <c r="J2343" s="2" t="s">
        <v>2901</v>
      </c>
    </row>
    <row r="2344" spans="1:10" ht="15" customHeight="1">
      <c r="A2344" s="2" t="s">
        <v>192</v>
      </c>
      <c r="B2344" s="2" t="s">
        <v>193</v>
      </c>
      <c r="C2344" s="2" t="s">
        <v>56</v>
      </c>
      <c r="D2344" s="2" t="s">
        <v>57</v>
      </c>
      <c r="E2344" s="3">
        <v>13</v>
      </c>
      <c r="F2344" s="3">
        <v>3</v>
      </c>
      <c r="G2344" s="2" t="s">
        <v>731</v>
      </c>
      <c r="H2344" s="2" t="s">
        <v>556</v>
      </c>
      <c r="I2344" s="2" t="s">
        <v>18504</v>
      </c>
      <c r="J2344" s="2" t="s">
        <v>2901</v>
      </c>
    </row>
    <row r="2345" spans="1:10" ht="15" customHeight="1">
      <c r="A2345" s="2" t="s">
        <v>176</v>
      </c>
      <c r="B2345" s="2" t="s">
        <v>177</v>
      </c>
      <c r="C2345" s="2" t="s">
        <v>351</v>
      </c>
      <c r="D2345" s="2" t="s">
        <v>352</v>
      </c>
      <c r="E2345" s="3">
        <v>12</v>
      </c>
      <c r="F2345" s="3">
        <v>26</v>
      </c>
      <c r="G2345" s="2" t="s">
        <v>706</v>
      </c>
      <c r="H2345" s="2" t="s">
        <v>861</v>
      </c>
      <c r="I2345" s="2" t="s">
        <v>18504</v>
      </c>
      <c r="J2345" s="2" t="s">
        <v>2843</v>
      </c>
    </row>
    <row r="2346" spans="1:10" ht="15" customHeight="1">
      <c r="A2346" s="2" t="s">
        <v>192</v>
      </c>
      <c r="B2346" s="2" t="s">
        <v>193</v>
      </c>
      <c r="C2346" s="2" t="s">
        <v>136</v>
      </c>
      <c r="D2346" s="2" t="s">
        <v>137</v>
      </c>
      <c r="E2346" s="3">
        <v>13</v>
      </c>
      <c r="F2346" s="3">
        <v>9</v>
      </c>
      <c r="G2346" s="2" t="s">
        <v>731</v>
      </c>
      <c r="H2346" s="2" t="s">
        <v>659</v>
      </c>
      <c r="I2346" s="2" t="s">
        <v>18504</v>
      </c>
      <c r="J2346" s="2" t="s">
        <v>2901</v>
      </c>
    </row>
    <row r="2347" spans="1:10" ht="15" customHeight="1">
      <c r="A2347" s="2" t="s">
        <v>192</v>
      </c>
      <c r="B2347" s="2" t="s">
        <v>193</v>
      </c>
      <c r="C2347" s="2" t="s">
        <v>41</v>
      </c>
      <c r="D2347" s="2" t="s">
        <v>42</v>
      </c>
      <c r="E2347" s="3">
        <v>13</v>
      </c>
      <c r="F2347" s="3">
        <v>2</v>
      </c>
      <c r="G2347" s="2" t="s">
        <v>731</v>
      </c>
      <c r="H2347" s="2" t="s">
        <v>540</v>
      </c>
      <c r="I2347" s="2" t="s">
        <v>18504</v>
      </c>
      <c r="J2347" s="2" t="s">
        <v>2792</v>
      </c>
    </row>
    <row r="2348" spans="1:10" ht="15" customHeight="1">
      <c r="A2348" s="2" t="s">
        <v>192</v>
      </c>
      <c r="B2348" s="2" t="s">
        <v>193</v>
      </c>
      <c r="C2348" s="2" t="s">
        <v>56</v>
      </c>
      <c r="D2348" s="2" t="s">
        <v>57</v>
      </c>
      <c r="E2348" s="3">
        <v>13</v>
      </c>
      <c r="F2348" s="3">
        <v>3</v>
      </c>
      <c r="G2348" s="2" t="s">
        <v>731</v>
      </c>
      <c r="H2348" s="2" t="s">
        <v>556</v>
      </c>
      <c r="I2348" s="2" t="s">
        <v>18504</v>
      </c>
      <c r="J2348" s="2" t="s">
        <v>2792</v>
      </c>
    </row>
    <row r="2349" spans="1:10" ht="15" customHeight="1">
      <c r="A2349" s="2" t="s">
        <v>192</v>
      </c>
      <c r="B2349" s="2" t="s">
        <v>193</v>
      </c>
      <c r="C2349" s="2" t="s">
        <v>70</v>
      </c>
      <c r="D2349" s="2" t="s">
        <v>71</v>
      </c>
      <c r="E2349" s="3">
        <v>13</v>
      </c>
      <c r="F2349" s="3">
        <v>4</v>
      </c>
      <c r="G2349" s="2" t="s">
        <v>731</v>
      </c>
      <c r="H2349" s="2" t="s">
        <v>562</v>
      </c>
      <c r="I2349" s="2" t="s">
        <v>18504</v>
      </c>
      <c r="J2349" s="2" t="s">
        <v>2792</v>
      </c>
    </row>
    <row r="2350" spans="1:10" ht="15" customHeight="1">
      <c r="A2350" s="2" t="s">
        <v>192</v>
      </c>
      <c r="B2350" s="2" t="s">
        <v>193</v>
      </c>
      <c r="C2350" s="2" t="s">
        <v>84</v>
      </c>
      <c r="D2350" s="2" t="s">
        <v>85</v>
      </c>
      <c r="E2350" s="3">
        <v>13</v>
      </c>
      <c r="F2350" s="3">
        <v>5</v>
      </c>
      <c r="G2350" s="2" t="s">
        <v>731</v>
      </c>
      <c r="H2350" s="2" t="s">
        <v>580</v>
      </c>
      <c r="I2350" s="2" t="s">
        <v>18504</v>
      </c>
      <c r="J2350" s="2" t="s">
        <v>2792</v>
      </c>
    </row>
    <row r="2351" spans="1:10" ht="15" customHeight="1">
      <c r="A2351" s="2" t="s">
        <v>192</v>
      </c>
      <c r="B2351" s="2" t="s">
        <v>193</v>
      </c>
      <c r="C2351" s="2" t="s">
        <v>98</v>
      </c>
      <c r="D2351" s="2" t="s">
        <v>99</v>
      </c>
      <c r="E2351" s="3">
        <v>13</v>
      </c>
      <c r="F2351" s="3">
        <v>6</v>
      </c>
      <c r="G2351" s="2" t="s">
        <v>731</v>
      </c>
      <c r="H2351" s="2" t="s">
        <v>592</v>
      </c>
      <c r="I2351" s="2" t="s">
        <v>18504</v>
      </c>
      <c r="J2351" s="2" t="s">
        <v>2792</v>
      </c>
    </row>
    <row r="2352" spans="1:10" ht="15" customHeight="1">
      <c r="A2352" s="2" t="s">
        <v>192</v>
      </c>
      <c r="B2352" s="2" t="s">
        <v>193</v>
      </c>
      <c r="C2352" s="2" t="s">
        <v>123</v>
      </c>
      <c r="D2352" s="2" t="s">
        <v>124</v>
      </c>
      <c r="E2352" s="3">
        <v>13</v>
      </c>
      <c r="F2352" s="3">
        <v>8</v>
      </c>
      <c r="G2352" s="2" t="s">
        <v>731</v>
      </c>
      <c r="H2352" s="2" t="s">
        <v>632</v>
      </c>
      <c r="I2352" s="2" t="s">
        <v>18504</v>
      </c>
      <c r="J2352" s="2" t="s">
        <v>2792</v>
      </c>
    </row>
    <row r="2353" spans="1:10" ht="15" customHeight="1">
      <c r="A2353" s="2" t="s">
        <v>192</v>
      </c>
      <c r="B2353" s="2" t="s">
        <v>193</v>
      </c>
      <c r="C2353" s="2" t="s">
        <v>24</v>
      </c>
      <c r="D2353" s="2" t="s">
        <v>25</v>
      </c>
      <c r="E2353" s="3">
        <v>13</v>
      </c>
      <c r="F2353" s="3">
        <v>1</v>
      </c>
      <c r="G2353" s="2" t="s">
        <v>731</v>
      </c>
      <c r="H2353" s="2" t="s">
        <v>504</v>
      </c>
      <c r="I2353" s="2" t="s">
        <v>18504</v>
      </c>
      <c r="J2353" s="2" t="s">
        <v>2792</v>
      </c>
    </row>
    <row r="2354" spans="1:10" ht="15" customHeight="1">
      <c r="A2354" s="2" t="s">
        <v>176</v>
      </c>
      <c r="B2354" s="2" t="s">
        <v>177</v>
      </c>
      <c r="C2354" s="2" t="s">
        <v>98</v>
      </c>
      <c r="D2354" s="2" t="s">
        <v>99</v>
      </c>
      <c r="E2354" s="3">
        <v>12</v>
      </c>
      <c r="F2354" s="3">
        <v>6</v>
      </c>
      <c r="G2354" s="2" t="s">
        <v>706</v>
      </c>
      <c r="H2354" s="2" t="s">
        <v>592</v>
      </c>
      <c r="I2354" s="2" t="s">
        <v>18504</v>
      </c>
      <c r="J2354" s="2" t="s">
        <v>2868</v>
      </c>
    </row>
    <row r="2355" spans="1:10" ht="15" customHeight="1">
      <c r="A2355" s="2" t="s">
        <v>176</v>
      </c>
      <c r="B2355" s="2" t="s">
        <v>177</v>
      </c>
      <c r="C2355" s="2" t="s">
        <v>316</v>
      </c>
      <c r="D2355" s="2" t="s">
        <v>317</v>
      </c>
      <c r="E2355" s="3">
        <v>12</v>
      </c>
      <c r="F2355" s="3">
        <v>23</v>
      </c>
      <c r="G2355" s="2" t="s">
        <v>706</v>
      </c>
      <c r="H2355" s="2" t="s">
        <v>839</v>
      </c>
      <c r="I2355" s="2" t="s">
        <v>18504</v>
      </c>
      <c r="J2355" s="2" t="s">
        <v>2843</v>
      </c>
    </row>
    <row r="2356" spans="1:10" ht="15" customHeight="1">
      <c r="A2356" s="2" t="s">
        <v>176</v>
      </c>
      <c r="B2356" s="2" t="s">
        <v>177</v>
      </c>
      <c r="C2356" s="2" t="s">
        <v>165</v>
      </c>
      <c r="D2356" s="2" t="s">
        <v>166</v>
      </c>
      <c r="E2356" s="3">
        <v>12</v>
      </c>
      <c r="F2356" s="3">
        <v>11</v>
      </c>
      <c r="G2356" s="2" t="s">
        <v>706</v>
      </c>
      <c r="H2356" s="2" t="s">
        <v>693</v>
      </c>
      <c r="I2356" s="2" t="s">
        <v>18504</v>
      </c>
      <c r="J2356" s="2" t="s">
        <v>2843</v>
      </c>
    </row>
    <row r="2357" spans="1:10" ht="15" customHeight="1">
      <c r="A2357" s="2" t="s">
        <v>176</v>
      </c>
      <c r="B2357" s="2" t="s">
        <v>177</v>
      </c>
      <c r="C2357" s="2" t="s">
        <v>419</v>
      </c>
      <c r="D2357" s="2" t="s">
        <v>420</v>
      </c>
      <c r="E2357" s="3">
        <v>12</v>
      </c>
      <c r="F2357" s="3">
        <v>32</v>
      </c>
      <c r="G2357" s="2" t="s">
        <v>706</v>
      </c>
      <c r="H2357" s="2" t="s">
        <v>915</v>
      </c>
      <c r="I2357" s="2" t="s">
        <v>18504</v>
      </c>
      <c r="J2357" s="2" t="s">
        <v>2792</v>
      </c>
    </row>
    <row r="2358" spans="1:10" ht="15" customHeight="1">
      <c r="A2358" s="2" t="s">
        <v>176</v>
      </c>
      <c r="B2358" s="2" t="s">
        <v>177</v>
      </c>
      <c r="C2358" s="2" t="s">
        <v>342</v>
      </c>
      <c r="D2358" s="2" t="s">
        <v>343</v>
      </c>
      <c r="E2358" s="3">
        <v>12</v>
      </c>
      <c r="F2358" s="3">
        <v>25</v>
      </c>
      <c r="G2358" s="2" t="s">
        <v>706</v>
      </c>
      <c r="H2358" s="2" t="s">
        <v>859</v>
      </c>
      <c r="I2358" s="2" t="s">
        <v>18504</v>
      </c>
      <c r="J2358" s="2" t="s">
        <v>2792</v>
      </c>
    </row>
    <row r="2359" spans="1:10" ht="15" customHeight="1">
      <c r="A2359" s="2" t="s">
        <v>176</v>
      </c>
      <c r="B2359" s="2" t="s">
        <v>177</v>
      </c>
      <c r="C2359" s="2" t="s">
        <v>316</v>
      </c>
      <c r="D2359" s="2" t="s">
        <v>317</v>
      </c>
      <c r="E2359" s="3">
        <v>12</v>
      </c>
      <c r="F2359" s="3">
        <v>23</v>
      </c>
      <c r="G2359" s="2" t="s">
        <v>706</v>
      </c>
      <c r="H2359" s="2" t="s">
        <v>839</v>
      </c>
      <c r="I2359" s="2" t="s">
        <v>18504</v>
      </c>
      <c r="J2359" s="2" t="s">
        <v>2792</v>
      </c>
    </row>
    <row r="2360" spans="1:10" ht="15" customHeight="1">
      <c r="A2360" s="2" t="s">
        <v>176</v>
      </c>
      <c r="B2360" s="2" t="s">
        <v>177</v>
      </c>
      <c r="C2360" s="2" t="s">
        <v>303</v>
      </c>
      <c r="D2360" s="2" t="s">
        <v>304</v>
      </c>
      <c r="E2360" s="3">
        <v>12</v>
      </c>
      <c r="F2360" s="3">
        <v>22</v>
      </c>
      <c r="G2360" s="2" t="s">
        <v>706</v>
      </c>
      <c r="H2360" s="2" t="s">
        <v>835</v>
      </c>
      <c r="I2360" s="2" t="s">
        <v>18504</v>
      </c>
      <c r="J2360" s="2" t="s">
        <v>2792</v>
      </c>
    </row>
    <row r="2361" spans="1:10" ht="15" customHeight="1">
      <c r="A2361" s="2" t="s">
        <v>176</v>
      </c>
      <c r="B2361" s="2" t="s">
        <v>177</v>
      </c>
      <c r="C2361" s="2" t="s">
        <v>294</v>
      </c>
      <c r="D2361" s="2" t="s">
        <v>295</v>
      </c>
      <c r="E2361" s="3">
        <v>12</v>
      </c>
      <c r="F2361" s="3">
        <v>21</v>
      </c>
      <c r="G2361" s="2" t="s">
        <v>706</v>
      </c>
      <c r="H2361" s="2" t="s">
        <v>831</v>
      </c>
      <c r="I2361" s="2" t="s">
        <v>18504</v>
      </c>
      <c r="J2361" s="2" t="s">
        <v>2792</v>
      </c>
    </row>
    <row r="2362" spans="1:10" ht="15" customHeight="1">
      <c r="A2362" s="2" t="s">
        <v>351</v>
      </c>
      <c r="B2362" s="2" t="s">
        <v>352</v>
      </c>
      <c r="C2362" s="2" t="s">
        <v>165</v>
      </c>
      <c r="D2362" s="2" t="s">
        <v>166</v>
      </c>
      <c r="E2362" s="3">
        <v>26</v>
      </c>
      <c r="F2362" s="3">
        <v>11</v>
      </c>
      <c r="G2362" s="2" t="s">
        <v>861</v>
      </c>
      <c r="H2362" s="2" t="s">
        <v>693</v>
      </c>
      <c r="I2362" s="2" t="s">
        <v>18504</v>
      </c>
      <c r="J2362" s="2" t="s">
        <v>2843</v>
      </c>
    </row>
    <row r="2363" spans="1:10" ht="15" customHeight="1">
      <c r="A2363" s="2" t="s">
        <v>176</v>
      </c>
      <c r="B2363" s="2" t="s">
        <v>177</v>
      </c>
      <c r="C2363" s="2" t="s">
        <v>268</v>
      </c>
      <c r="D2363" s="2" t="s">
        <v>269</v>
      </c>
      <c r="E2363" s="3">
        <v>12</v>
      </c>
      <c r="F2363" s="3">
        <v>19</v>
      </c>
      <c r="G2363" s="2" t="s">
        <v>706</v>
      </c>
      <c r="H2363" s="2" t="s">
        <v>819</v>
      </c>
      <c r="I2363" s="2" t="s">
        <v>18504</v>
      </c>
      <c r="J2363" s="2" t="s">
        <v>2792</v>
      </c>
    </row>
    <row r="2364" spans="1:10" ht="15" customHeight="1">
      <c r="A2364" s="2" t="s">
        <v>176</v>
      </c>
      <c r="B2364" s="2" t="s">
        <v>177</v>
      </c>
      <c r="C2364" s="2" t="s">
        <v>214</v>
      </c>
      <c r="D2364" s="2" t="s">
        <v>215</v>
      </c>
      <c r="E2364" s="3">
        <v>12</v>
      </c>
      <c r="F2364" s="3">
        <v>15</v>
      </c>
      <c r="G2364" s="2" t="s">
        <v>706</v>
      </c>
      <c r="H2364" s="2" t="s">
        <v>751</v>
      </c>
      <c r="I2364" s="2" t="s">
        <v>18504</v>
      </c>
      <c r="J2364" s="2" t="s">
        <v>2792</v>
      </c>
    </row>
    <row r="2365" spans="1:10" ht="15" customHeight="1">
      <c r="A2365" s="2" t="s">
        <v>176</v>
      </c>
      <c r="B2365" s="2" t="s">
        <v>177</v>
      </c>
      <c r="C2365" s="2" t="s">
        <v>203</v>
      </c>
      <c r="D2365" s="2" t="s">
        <v>204</v>
      </c>
      <c r="E2365" s="3">
        <v>12</v>
      </c>
      <c r="F2365" s="3">
        <v>14</v>
      </c>
      <c r="G2365" s="2" t="s">
        <v>706</v>
      </c>
      <c r="H2365" s="2" t="s">
        <v>741</v>
      </c>
      <c r="I2365" s="2" t="s">
        <v>18504</v>
      </c>
      <c r="J2365" s="2" t="s">
        <v>2792</v>
      </c>
    </row>
    <row r="2366" spans="1:10" ht="15" customHeight="1">
      <c r="A2366" s="2" t="s">
        <v>176</v>
      </c>
      <c r="B2366" s="2" t="s">
        <v>177</v>
      </c>
      <c r="C2366" s="2" t="s">
        <v>192</v>
      </c>
      <c r="D2366" s="2" t="s">
        <v>193</v>
      </c>
      <c r="E2366" s="3">
        <v>12</v>
      </c>
      <c r="F2366" s="3">
        <v>13</v>
      </c>
      <c r="G2366" s="2" t="s">
        <v>706</v>
      </c>
      <c r="H2366" s="2" t="s">
        <v>731</v>
      </c>
      <c r="I2366" s="2" t="s">
        <v>18504</v>
      </c>
      <c r="J2366" s="2" t="s">
        <v>2792</v>
      </c>
    </row>
    <row r="2367" spans="1:10" ht="15" customHeight="1">
      <c r="A2367" s="2" t="s">
        <v>176</v>
      </c>
      <c r="B2367" s="2" t="s">
        <v>177</v>
      </c>
      <c r="C2367" s="2" t="s">
        <v>165</v>
      </c>
      <c r="D2367" s="2" t="s">
        <v>166</v>
      </c>
      <c r="E2367" s="3">
        <v>12</v>
      </c>
      <c r="F2367" s="3">
        <v>11</v>
      </c>
      <c r="G2367" s="2" t="s">
        <v>706</v>
      </c>
      <c r="H2367" s="2" t="s">
        <v>693</v>
      </c>
      <c r="I2367" s="2" t="s">
        <v>18504</v>
      </c>
      <c r="J2367" s="2" t="s">
        <v>2792</v>
      </c>
    </row>
    <row r="2368" spans="1:10" ht="15" customHeight="1">
      <c r="A2368" s="2" t="s">
        <v>176</v>
      </c>
      <c r="B2368" s="2" t="s">
        <v>177</v>
      </c>
      <c r="C2368" s="2" t="s">
        <v>136</v>
      </c>
      <c r="D2368" s="2" t="s">
        <v>137</v>
      </c>
      <c r="E2368" s="3">
        <v>12</v>
      </c>
      <c r="F2368" s="3">
        <v>9</v>
      </c>
      <c r="G2368" s="2" t="s">
        <v>706</v>
      </c>
      <c r="H2368" s="2" t="s">
        <v>659</v>
      </c>
      <c r="I2368" s="2" t="s">
        <v>18504</v>
      </c>
      <c r="J2368" s="2" t="s">
        <v>2792</v>
      </c>
    </row>
    <row r="2369" spans="1:10" ht="15" customHeight="1">
      <c r="A2369" s="2" t="s">
        <v>176</v>
      </c>
      <c r="B2369" s="2" t="s">
        <v>177</v>
      </c>
      <c r="C2369" s="2" t="s">
        <v>123</v>
      </c>
      <c r="D2369" s="2" t="s">
        <v>124</v>
      </c>
      <c r="E2369" s="3">
        <v>12</v>
      </c>
      <c r="F2369" s="3">
        <v>8</v>
      </c>
      <c r="G2369" s="2" t="s">
        <v>706</v>
      </c>
      <c r="H2369" s="2" t="s">
        <v>632</v>
      </c>
      <c r="I2369" s="2" t="s">
        <v>18504</v>
      </c>
      <c r="J2369" s="2" t="s">
        <v>2792</v>
      </c>
    </row>
    <row r="2370" spans="1:10" ht="15" customHeight="1">
      <c r="A2370" s="2" t="s">
        <v>176</v>
      </c>
      <c r="B2370" s="2" t="s">
        <v>177</v>
      </c>
      <c r="C2370" s="2" t="s">
        <v>98</v>
      </c>
      <c r="D2370" s="2" t="s">
        <v>99</v>
      </c>
      <c r="E2370" s="3">
        <v>12</v>
      </c>
      <c r="F2370" s="3">
        <v>6</v>
      </c>
      <c r="G2370" s="2" t="s">
        <v>706</v>
      </c>
      <c r="H2370" s="2" t="s">
        <v>592</v>
      </c>
      <c r="I2370" s="2" t="s">
        <v>18504</v>
      </c>
      <c r="J2370" s="2" t="s">
        <v>2792</v>
      </c>
    </row>
    <row r="2371" spans="1:10" ht="15" customHeight="1">
      <c r="A2371" s="2" t="s">
        <v>176</v>
      </c>
      <c r="B2371" s="2" t="s">
        <v>177</v>
      </c>
      <c r="C2371" s="2" t="s">
        <v>441</v>
      </c>
      <c r="D2371" s="2" t="s">
        <v>442</v>
      </c>
      <c r="E2371" s="3">
        <v>12</v>
      </c>
      <c r="F2371" s="3">
        <v>34</v>
      </c>
      <c r="G2371" s="2" t="s">
        <v>706</v>
      </c>
      <c r="H2371" s="2" t="s">
        <v>949</v>
      </c>
      <c r="I2371" s="2" t="s">
        <v>18504</v>
      </c>
      <c r="J2371" s="2" t="s">
        <v>2792</v>
      </c>
    </row>
    <row r="2372" spans="1:10" ht="15" customHeight="1">
      <c r="A2372" s="2" t="s">
        <v>176</v>
      </c>
      <c r="B2372" s="2" t="s">
        <v>177</v>
      </c>
      <c r="C2372" s="2" t="s">
        <v>84</v>
      </c>
      <c r="D2372" s="2" t="s">
        <v>85</v>
      </c>
      <c r="E2372" s="3">
        <v>12</v>
      </c>
      <c r="F2372" s="3">
        <v>5</v>
      </c>
      <c r="G2372" s="2" t="s">
        <v>706</v>
      </c>
      <c r="H2372" s="2" t="s">
        <v>580</v>
      </c>
      <c r="I2372" s="2" t="s">
        <v>18504</v>
      </c>
      <c r="J2372" s="2" t="s">
        <v>2792</v>
      </c>
    </row>
    <row r="2373" spans="1:10" ht="15" customHeight="1">
      <c r="A2373" s="2" t="s">
        <v>176</v>
      </c>
      <c r="B2373" s="2" t="s">
        <v>177</v>
      </c>
      <c r="C2373" s="2" t="s">
        <v>56</v>
      </c>
      <c r="D2373" s="2" t="s">
        <v>57</v>
      </c>
      <c r="E2373" s="3">
        <v>12</v>
      </c>
      <c r="F2373" s="3">
        <v>3</v>
      </c>
      <c r="G2373" s="2" t="s">
        <v>706</v>
      </c>
      <c r="H2373" s="2" t="s">
        <v>556</v>
      </c>
      <c r="I2373" s="2" t="s">
        <v>18504</v>
      </c>
      <c r="J2373" s="2" t="s">
        <v>2792</v>
      </c>
    </row>
    <row r="2374" spans="1:10" ht="15" customHeight="1">
      <c r="A2374" s="2" t="s">
        <v>176</v>
      </c>
      <c r="B2374" s="2" t="s">
        <v>177</v>
      </c>
      <c r="C2374" s="2" t="s">
        <v>41</v>
      </c>
      <c r="D2374" s="2" t="s">
        <v>42</v>
      </c>
      <c r="E2374" s="3">
        <v>12</v>
      </c>
      <c r="F2374" s="3">
        <v>2</v>
      </c>
      <c r="G2374" s="2" t="s">
        <v>706</v>
      </c>
      <c r="H2374" s="2" t="s">
        <v>540</v>
      </c>
      <c r="I2374" s="2" t="s">
        <v>18504</v>
      </c>
      <c r="J2374" s="2" t="s">
        <v>2792</v>
      </c>
    </row>
    <row r="2375" spans="1:10" ht="15" customHeight="1">
      <c r="A2375" s="2" t="s">
        <v>176</v>
      </c>
      <c r="B2375" s="2" t="s">
        <v>177</v>
      </c>
      <c r="C2375" s="2" t="s">
        <v>24</v>
      </c>
      <c r="D2375" s="2" t="s">
        <v>25</v>
      </c>
      <c r="E2375" s="3">
        <v>12</v>
      </c>
      <c r="F2375" s="3">
        <v>1</v>
      </c>
      <c r="G2375" s="2" t="s">
        <v>706</v>
      </c>
      <c r="H2375" s="2" t="s">
        <v>504</v>
      </c>
      <c r="I2375" s="2" t="s">
        <v>18504</v>
      </c>
      <c r="J2375" s="2" t="s">
        <v>2792</v>
      </c>
    </row>
    <row r="2376" spans="1:10" ht="15" customHeight="1">
      <c r="A2376" s="2" t="s">
        <v>176</v>
      </c>
      <c r="B2376" s="2" t="s">
        <v>177</v>
      </c>
      <c r="C2376" s="2" t="s">
        <v>342</v>
      </c>
      <c r="D2376" s="2" t="s">
        <v>343</v>
      </c>
      <c r="E2376" s="3">
        <v>12</v>
      </c>
      <c r="F2376" s="3">
        <v>25</v>
      </c>
      <c r="G2376" s="2" t="s">
        <v>706</v>
      </c>
      <c r="H2376" s="2" t="s">
        <v>859</v>
      </c>
      <c r="I2376" s="2" t="s">
        <v>18504</v>
      </c>
      <c r="J2376" s="2" t="s">
        <v>2868</v>
      </c>
    </row>
    <row r="2377" spans="1:10" ht="15" customHeight="1">
      <c r="A2377" s="2" t="s">
        <v>176</v>
      </c>
      <c r="B2377" s="2" t="s">
        <v>177</v>
      </c>
      <c r="C2377" s="2" t="s">
        <v>330</v>
      </c>
      <c r="D2377" s="2" t="s">
        <v>331</v>
      </c>
      <c r="E2377" s="3">
        <v>12</v>
      </c>
      <c r="F2377" s="3">
        <v>24</v>
      </c>
      <c r="G2377" s="2" t="s">
        <v>706</v>
      </c>
      <c r="H2377" s="2" t="s">
        <v>842</v>
      </c>
      <c r="I2377" s="2" t="s">
        <v>18504</v>
      </c>
      <c r="J2377" s="2" t="s">
        <v>2868</v>
      </c>
    </row>
    <row r="2378" spans="1:10" ht="15" customHeight="1">
      <c r="A2378" s="2" t="s">
        <v>176</v>
      </c>
      <c r="B2378" s="2" t="s">
        <v>177</v>
      </c>
      <c r="C2378" s="2" t="s">
        <v>316</v>
      </c>
      <c r="D2378" s="2" t="s">
        <v>317</v>
      </c>
      <c r="E2378" s="3">
        <v>12</v>
      </c>
      <c r="F2378" s="3">
        <v>23</v>
      </c>
      <c r="G2378" s="2" t="s">
        <v>706</v>
      </c>
      <c r="H2378" s="2" t="s">
        <v>839</v>
      </c>
      <c r="I2378" s="2" t="s">
        <v>18504</v>
      </c>
      <c r="J2378" s="2" t="s">
        <v>2868</v>
      </c>
    </row>
    <row r="2379" spans="1:10" ht="15" customHeight="1">
      <c r="A2379" s="2" t="s">
        <v>176</v>
      </c>
      <c r="B2379" s="2" t="s">
        <v>177</v>
      </c>
      <c r="C2379" s="2" t="s">
        <v>303</v>
      </c>
      <c r="D2379" s="2" t="s">
        <v>304</v>
      </c>
      <c r="E2379" s="3">
        <v>12</v>
      </c>
      <c r="F2379" s="3">
        <v>22</v>
      </c>
      <c r="G2379" s="2" t="s">
        <v>706</v>
      </c>
      <c r="H2379" s="2" t="s">
        <v>835</v>
      </c>
      <c r="I2379" s="2" t="s">
        <v>18504</v>
      </c>
      <c r="J2379" s="2" t="s">
        <v>2868</v>
      </c>
    </row>
    <row r="2380" spans="1:10" ht="15" customHeight="1">
      <c r="A2380" s="2" t="s">
        <v>176</v>
      </c>
      <c r="B2380" s="2" t="s">
        <v>177</v>
      </c>
      <c r="C2380" s="2" t="s">
        <v>281</v>
      </c>
      <c r="D2380" s="2" t="s">
        <v>282</v>
      </c>
      <c r="E2380" s="3">
        <v>12</v>
      </c>
      <c r="F2380" s="3">
        <v>20</v>
      </c>
      <c r="G2380" s="2" t="s">
        <v>706</v>
      </c>
      <c r="H2380" s="2" t="s">
        <v>826</v>
      </c>
      <c r="I2380" s="2" t="s">
        <v>18504</v>
      </c>
      <c r="J2380" s="2" t="s">
        <v>2868</v>
      </c>
    </row>
    <row r="2381" spans="1:10" ht="15" customHeight="1">
      <c r="A2381" s="2" t="s">
        <v>176</v>
      </c>
      <c r="B2381" s="2" t="s">
        <v>177</v>
      </c>
      <c r="C2381" s="2" t="s">
        <v>268</v>
      </c>
      <c r="D2381" s="2" t="s">
        <v>269</v>
      </c>
      <c r="E2381" s="3">
        <v>12</v>
      </c>
      <c r="F2381" s="3">
        <v>19</v>
      </c>
      <c r="G2381" s="2" t="s">
        <v>706</v>
      </c>
      <c r="H2381" s="2" t="s">
        <v>819</v>
      </c>
      <c r="I2381" s="2" t="s">
        <v>18504</v>
      </c>
      <c r="J2381" s="2" t="s">
        <v>2868</v>
      </c>
    </row>
    <row r="2382" spans="1:10" ht="15" customHeight="1">
      <c r="A2382" s="2" t="s">
        <v>176</v>
      </c>
      <c r="B2382" s="2" t="s">
        <v>177</v>
      </c>
      <c r="C2382" s="2" t="s">
        <v>228</v>
      </c>
      <c r="D2382" s="2" t="s">
        <v>229</v>
      </c>
      <c r="E2382" s="3">
        <v>12</v>
      </c>
      <c r="F2382" s="3">
        <v>16</v>
      </c>
      <c r="G2382" s="2" t="s">
        <v>706</v>
      </c>
      <c r="H2382" s="2" t="s">
        <v>759</v>
      </c>
      <c r="I2382" s="2" t="s">
        <v>18504</v>
      </c>
      <c r="J2382" s="2" t="s">
        <v>2868</v>
      </c>
    </row>
    <row r="2383" spans="1:10" ht="15" customHeight="1">
      <c r="A2383" s="2" t="s">
        <v>176</v>
      </c>
      <c r="B2383" s="2" t="s">
        <v>177</v>
      </c>
      <c r="C2383" s="2" t="s">
        <v>214</v>
      </c>
      <c r="D2383" s="2" t="s">
        <v>215</v>
      </c>
      <c r="E2383" s="3">
        <v>12</v>
      </c>
      <c r="F2383" s="3">
        <v>15</v>
      </c>
      <c r="G2383" s="2" t="s">
        <v>706</v>
      </c>
      <c r="H2383" s="2" t="s">
        <v>751</v>
      </c>
      <c r="I2383" s="2" t="s">
        <v>18504</v>
      </c>
      <c r="J2383" s="2" t="s">
        <v>2868</v>
      </c>
    </row>
    <row r="2384" spans="1:10" ht="15" customHeight="1">
      <c r="A2384" s="2" t="s">
        <v>176</v>
      </c>
      <c r="B2384" s="2" t="s">
        <v>177</v>
      </c>
      <c r="C2384" s="2" t="s">
        <v>203</v>
      </c>
      <c r="D2384" s="2" t="s">
        <v>204</v>
      </c>
      <c r="E2384" s="3">
        <v>12</v>
      </c>
      <c r="F2384" s="3">
        <v>14</v>
      </c>
      <c r="G2384" s="2" t="s">
        <v>706</v>
      </c>
      <c r="H2384" s="2" t="s">
        <v>741</v>
      </c>
      <c r="I2384" s="2" t="s">
        <v>18504</v>
      </c>
      <c r="J2384" s="2" t="s">
        <v>2868</v>
      </c>
    </row>
    <row r="2385" spans="1:10" ht="15" customHeight="1">
      <c r="A2385" s="2" t="s">
        <v>176</v>
      </c>
      <c r="B2385" s="2" t="s">
        <v>177</v>
      </c>
      <c r="C2385" s="2" t="s">
        <v>192</v>
      </c>
      <c r="D2385" s="2" t="s">
        <v>193</v>
      </c>
      <c r="E2385" s="3">
        <v>12</v>
      </c>
      <c r="F2385" s="3">
        <v>13</v>
      </c>
      <c r="G2385" s="2" t="s">
        <v>706</v>
      </c>
      <c r="H2385" s="2" t="s">
        <v>731</v>
      </c>
      <c r="I2385" s="2" t="s">
        <v>18504</v>
      </c>
      <c r="J2385" s="2" t="s">
        <v>2868</v>
      </c>
    </row>
    <row r="2386" spans="1:10" ht="15" customHeight="1">
      <c r="A2386" s="2" t="s">
        <v>176</v>
      </c>
      <c r="B2386" s="2" t="s">
        <v>177</v>
      </c>
      <c r="C2386" s="2" t="s">
        <v>165</v>
      </c>
      <c r="D2386" s="2" t="s">
        <v>166</v>
      </c>
      <c r="E2386" s="3">
        <v>12</v>
      </c>
      <c r="F2386" s="3">
        <v>11</v>
      </c>
      <c r="G2386" s="2" t="s">
        <v>706</v>
      </c>
      <c r="H2386" s="2" t="s">
        <v>693</v>
      </c>
      <c r="I2386" s="2" t="s">
        <v>18504</v>
      </c>
      <c r="J2386" s="2" t="s">
        <v>2868</v>
      </c>
    </row>
    <row r="2387" spans="1:10" ht="15" customHeight="1">
      <c r="A2387" s="2" t="s">
        <v>176</v>
      </c>
      <c r="B2387" s="2" t="s">
        <v>177</v>
      </c>
      <c r="C2387" s="2" t="s">
        <v>70</v>
      </c>
      <c r="D2387" s="2" t="s">
        <v>71</v>
      </c>
      <c r="E2387" s="3">
        <v>12</v>
      </c>
      <c r="F2387" s="3">
        <v>4</v>
      </c>
      <c r="G2387" s="2" t="s">
        <v>706</v>
      </c>
      <c r="H2387" s="2" t="s">
        <v>562</v>
      </c>
      <c r="I2387" s="2" t="s">
        <v>18504</v>
      </c>
      <c r="J2387" s="2" t="s">
        <v>2792</v>
      </c>
    </row>
    <row r="2388" spans="1:10" ht="15" customHeight="1">
      <c r="A2388" s="2" t="s">
        <v>176</v>
      </c>
      <c r="B2388" s="2" t="s">
        <v>177</v>
      </c>
      <c r="C2388" s="2" t="s">
        <v>24</v>
      </c>
      <c r="D2388" s="2" t="s">
        <v>25</v>
      </c>
      <c r="E2388" s="3">
        <v>12</v>
      </c>
      <c r="F2388" s="3">
        <v>1</v>
      </c>
      <c r="G2388" s="2" t="s">
        <v>706</v>
      </c>
      <c r="H2388" s="2" t="s">
        <v>504</v>
      </c>
      <c r="I2388" s="2" t="s">
        <v>18504</v>
      </c>
      <c r="J2388" s="2" t="s">
        <v>2809</v>
      </c>
    </row>
    <row r="2389" spans="1:10" ht="15" customHeight="1">
      <c r="A2389" s="2" t="s">
        <v>176</v>
      </c>
      <c r="B2389" s="2" t="s">
        <v>177</v>
      </c>
      <c r="C2389" s="2" t="s">
        <v>41</v>
      </c>
      <c r="D2389" s="2" t="s">
        <v>42</v>
      </c>
      <c r="E2389" s="3">
        <v>12</v>
      </c>
      <c r="F2389" s="3">
        <v>2</v>
      </c>
      <c r="G2389" s="2" t="s">
        <v>706</v>
      </c>
      <c r="H2389" s="2" t="s">
        <v>540</v>
      </c>
      <c r="I2389" s="2" t="s">
        <v>18504</v>
      </c>
      <c r="J2389" s="2" t="s">
        <v>2809</v>
      </c>
    </row>
    <row r="2390" spans="1:10" ht="15" customHeight="1">
      <c r="A2390" s="2" t="s">
        <v>176</v>
      </c>
      <c r="B2390" s="2" t="s">
        <v>177</v>
      </c>
      <c r="C2390" s="2" t="s">
        <v>56</v>
      </c>
      <c r="D2390" s="2" t="s">
        <v>57</v>
      </c>
      <c r="E2390" s="3">
        <v>12</v>
      </c>
      <c r="F2390" s="3">
        <v>3</v>
      </c>
      <c r="G2390" s="2" t="s">
        <v>706</v>
      </c>
      <c r="H2390" s="2" t="s">
        <v>556</v>
      </c>
      <c r="I2390" s="2" t="s">
        <v>18504</v>
      </c>
      <c r="J2390" s="2" t="s">
        <v>2809</v>
      </c>
    </row>
    <row r="2391" spans="1:10" ht="15" customHeight="1">
      <c r="A2391" s="2" t="s">
        <v>176</v>
      </c>
      <c r="B2391" s="2" t="s">
        <v>177</v>
      </c>
      <c r="C2391" s="2" t="s">
        <v>151</v>
      </c>
      <c r="D2391" s="2" t="s">
        <v>152</v>
      </c>
      <c r="E2391" s="3">
        <v>12</v>
      </c>
      <c r="F2391" s="3">
        <v>10</v>
      </c>
      <c r="G2391" s="2" t="s">
        <v>706</v>
      </c>
      <c r="H2391" s="2" t="s">
        <v>683</v>
      </c>
      <c r="I2391" s="2" t="s">
        <v>18504</v>
      </c>
      <c r="J2391" s="2" t="s">
        <v>2843</v>
      </c>
    </row>
    <row r="2392" spans="1:10" ht="15" customHeight="1">
      <c r="A2392" s="2" t="s">
        <v>176</v>
      </c>
      <c r="B2392" s="2" t="s">
        <v>177</v>
      </c>
      <c r="C2392" s="2" t="s">
        <v>136</v>
      </c>
      <c r="D2392" s="2" t="s">
        <v>137</v>
      </c>
      <c r="E2392" s="3">
        <v>12</v>
      </c>
      <c r="F2392" s="3">
        <v>9</v>
      </c>
      <c r="G2392" s="2" t="s">
        <v>706</v>
      </c>
      <c r="H2392" s="2" t="s">
        <v>659</v>
      </c>
      <c r="I2392" s="2" t="s">
        <v>18504</v>
      </c>
      <c r="J2392" s="2" t="s">
        <v>2843</v>
      </c>
    </row>
    <row r="2393" spans="1:10" ht="15" customHeight="1">
      <c r="A2393" s="2" t="s">
        <v>176</v>
      </c>
      <c r="B2393" s="2" t="s">
        <v>177</v>
      </c>
      <c r="C2393" s="2" t="s">
        <v>123</v>
      </c>
      <c r="D2393" s="2" t="s">
        <v>124</v>
      </c>
      <c r="E2393" s="3">
        <v>12</v>
      </c>
      <c r="F2393" s="3">
        <v>8</v>
      </c>
      <c r="G2393" s="2" t="s">
        <v>706</v>
      </c>
      <c r="H2393" s="2" t="s">
        <v>632</v>
      </c>
      <c r="I2393" s="2" t="s">
        <v>18504</v>
      </c>
      <c r="J2393" s="2" t="s">
        <v>2843</v>
      </c>
    </row>
    <row r="2394" spans="1:10" ht="15" customHeight="1">
      <c r="A2394" s="2" t="s">
        <v>176</v>
      </c>
      <c r="B2394" s="2" t="s">
        <v>177</v>
      </c>
      <c r="C2394" s="2" t="s">
        <v>112</v>
      </c>
      <c r="D2394" s="2" t="s">
        <v>113</v>
      </c>
      <c r="E2394" s="3">
        <v>12</v>
      </c>
      <c r="F2394" s="3">
        <v>7</v>
      </c>
      <c r="G2394" s="2" t="s">
        <v>706</v>
      </c>
      <c r="H2394" s="2" t="s">
        <v>604</v>
      </c>
      <c r="I2394" s="2" t="s">
        <v>18504</v>
      </c>
      <c r="J2394" s="2" t="s">
        <v>2843</v>
      </c>
    </row>
    <row r="2395" spans="1:10" ht="15" customHeight="1">
      <c r="A2395" s="2" t="s">
        <v>176</v>
      </c>
      <c r="B2395" s="2" t="s">
        <v>177</v>
      </c>
      <c r="C2395" s="2" t="s">
        <v>41</v>
      </c>
      <c r="D2395" s="2" t="s">
        <v>42</v>
      </c>
      <c r="E2395" s="3">
        <v>12</v>
      </c>
      <c r="F2395" s="3">
        <v>2</v>
      </c>
      <c r="G2395" s="2" t="s">
        <v>706</v>
      </c>
      <c r="H2395" s="2" t="s">
        <v>540</v>
      </c>
      <c r="I2395" s="2" t="s">
        <v>18504</v>
      </c>
      <c r="J2395" s="2" t="s">
        <v>2843</v>
      </c>
    </row>
    <row r="2396" spans="1:10" ht="15" customHeight="1">
      <c r="A2396" s="2" t="s">
        <v>176</v>
      </c>
      <c r="B2396" s="2" t="s">
        <v>177</v>
      </c>
      <c r="C2396" s="2" t="s">
        <v>24</v>
      </c>
      <c r="D2396" s="2" t="s">
        <v>25</v>
      </c>
      <c r="E2396" s="3">
        <v>12</v>
      </c>
      <c r="F2396" s="3">
        <v>1</v>
      </c>
      <c r="G2396" s="2" t="s">
        <v>706</v>
      </c>
      <c r="H2396" s="2" t="s">
        <v>504</v>
      </c>
      <c r="I2396" s="2" t="s">
        <v>18504</v>
      </c>
      <c r="J2396" s="2" t="s">
        <v>2843</v>
      </c>
    </row>
    <row r="2397" spans="1:10" ht="15" customHeight="1">
      <c r="A2397" s="2" t="s">
        <v>176</v>
      </c>
      <c r="B2397" s="2" t="s">
        <v>177</v>
      </c>
      <c r="C2397" s="2" t="s">
        <v>303</v>
      </c>
      <c r="D2397" s="2" t="s">
        <v>304</v>
      </c>
      <c r="E2397" s="3">
        <v>12</v>
      </c>
      <c r="F2397" s="3">
        <v>22</v>
      </c>
      <c r="G2397" s="2" t="s">
        <v>706</v>
      </c>
      <c r="H2397" s="2" t="s">
        <v>835</v>
      </c>
      <c r="I2397" s="2" t="s">
        <v>18504</v>
      </c>
      <c r="J2397" s="2" t="s">
        <v>2923</v>
      </c>
    </row>
    <row r="2398" spans="1:10" ht="15" customHeight="1">
      <c r="A2398" s="2" t="s">
        <v>176</v>
      </c>
      <c r="B2398" s="2" t="s">
        <v>177</v>
      </c>
      <c r="C2398" s="2" t="s">
        <v>281</v>
      </c>
      <c r="D2398" s="2" t="s">
        <v>282</v>
      </c>
      <c r="E2398" s="3">
        <v>12</v>
      </c>
      <c r="F2398" s="3">
        <v>20</v>
      </c>
      <c r="G2398" s="2" t="s">
        <v>706</v>
      </c>
      <c r="H2398" s="2" t="s">
        <v>826</v>
      </c>
      <c r="I2398" s="2" t="s">
        <v>18504</v>
      </c>
      <c r="J2398" s="2" t="s">
        <v>2923</v>
      </c>
    </row>
    <row r="2399" spans="1:10" ht="15" customHeight="1">
      <c r="A2399" s="2" t="s">
        <v>176</v>
      </c>
      <c r="B2399" s="2" t="s">
        <v>177</v>
      </c>
      <c r="C2399" s="2" t="s">
        <v>203</v>
      </c>
      <c r="D2399" s="2" t="s">
        <v>204</v>
      </c>
      <c r="E2399" s="3">
        <v>12</v>
      </c>
      <c r="F2399" s="3">
        <v>14</v>
      </c>
      <c r="G2399" s="2" t="s">
        <v>706</v>
      </c>
      <c r="H2399" s="2" t="s">
        <v>741</v>
      </c>
      <c r="I2399" s="2" t="s">
        <v>18504</v>
      </c>
      <c r="J2399" s="2" t="s">
        <v>2923</v>
      </c>
    </row>
    <row r="2400" spans="1:10" ht="15" customHeight="1">
      <c r="A2400" s="2" t="s">
        <v>176</v>
      </c>
      <c r="B2400" s="2" t="s">
        <v>177</v>
      </c>
      <c r="C2400" s="2" t="s">
        <v>165</v>
      </c>
      <c r="D2400" s="2" t="s">
        <v>166</v>
      </c>
      <c r="E2400" s="3">
        <v>12</v>
      </c>
      <c r="F2400" s="3">
        <v>11</v>
      </c>
      <c r="G2400" s="2" t="s">
        <v>706</v>
      </c>
      <c r="H2400" s="2" t="s">
        <v>693</v>
      </c>
      <c r="I2400" s="2" t="s">
        <v>18504</v>
      </c>
      <c r="J2400" s="2" t="s">
        <v>2923</v>
      </c>
    </row>
    <row r="2401" spans="1:10" ht="15" customHeight="1">
      <c r="A2401" s="2" t="s">
        <v>176</v>
      </c>
      <c r="B2401" s="2" t="s">
        <v>177</v>
      </c>
      <c r="C2401" s="2" t="s">
        <v>136</v>
      </c>
      <c r="D2401" s="2" t="s">
        <v>137</v>
      </c>
      <c r="E2401" s="3">
        <v>12</v>
      </c>
      <c r="F2401" s="3">
        <v>9</v>
      </c>
      <c r="G2401" s="2" t="s">
        <v>706</v>
      </c>
      <c r="H2401" s="2" t="s">
        <v>659</v>
      </c>
      <c r="I2401" s="2" t="s">
        <v>18504</v>
      </c>
      <c r="J2401" s="2" t="s">
        <v>2923</v>
      </c>
    </row>
    <row r="2402" spans="1:10" ht="15" customHeight="1">
      <c r="A2402" s="2" t="s">
        <v>176</v>
      </c>
      <c r="B2402" s="2" t="s">
        <v>177</v>
      </c>
      <c r="C2402" s="2" t="s">
        <v>123</v>
      </c>
      <c r="D2402" s="2" t="s">
        <v>124</v>
      </c>
      <c r="E2402" s="3">
        <v>12</v>
      </c>
      <c r="F2402" s="3">
        <v>8</v>
      </c>
      <c r="G2402" s="2" t="s">
        <v>706</v>
      </c>
      <c r="H2402" s="2" t="s">
        <v>632</v>
      </c>
      <c r="I2402" s="2" t="s">
        <v>18504</v>
      </c>
      <c r="J2402" s="2" t="s">
        <v>2923</v>
      </c>
    </row>
    <row r="2403" spans="1:10" ht="15" customHeight="1">
      <c r="A2403" s="2" t="s">
        <v>176</v>
      </c>
      <c r="B2403" s="2" t="s">
        <v>177</v>
      </c>
      <c r="C2403" s="2" t="s">
        <v>112</v>
      </c>
      <c r="D2403" s="2" t="s">
        <v>113</v>
      </c>
      <c r="E2403" s="3">
        <v>12</v>
      </c>
      <c r="F2403" s="3">
        <v>7</v>
      </c>
      <c r="G2403" s="2" t="s">
        <v>706</v>
      </c>
      <c r="H2403" s="2" t="s">
        <v>604</v>
      </c>
      <c r="I2403" s="2" t="s">
        <v>18504</v>
      </c>
      <c r="J2403" s="2" t="s">
        <v>2923</v>
      </c>
    </row>
    <row r="2404" spans="1:10" ht="15" customHeight="1">
      <c r="A2404" s="2" t="s">
        <v>176</v>
      </c>
      <c r="B2404" s="2" t="s">
        <v>177</v>
      </c>
      <c r="C2404" s="2" t="s">
        <v>98</v>
      </c>
      <c r="D2404" s="2" t="s">
        <v>99</v>
      </c>
      <c r="E2404" s="3">
        <v>12</v>
      </c>
      <c r="F2404" s="3">
        <v>6</v>
      </c>
      <c r="G2404" s="2" t="s">
        <v>706</v>
      </c>
      <c r="H2404" s="2" t="s">
        <v>592</v>
      </c>
      <c r="I2404" s="2" t="s">
        <v>18504</v>
      </c>
      <c r="J2404" s="2" t="s">
        <v>2923</v>
      </c>
    </row>
    <row r="2405" spans="1:10" ht="15" customHeight="1">
      <c r="A2405" s="2" t="s">
        <v>176</v>
      </c>
      <c r="B2405" s="2" t="s">
        <v>177</v>
      </c>
      <c r="C2405" s="2" t="s">
        <v>84</v>
      </c>
      <c r="D2405" s="2" t="s">
        <v>85</v>
      </c>
      <c r="E2405" s="3">
        <v>12</v>
      </c>
      <c r="F2405" s="3">
        <v>5</v>
      </c>
      <c r="G2405" s="2" t="s">
        <v>706</v>
      </c>
      <c r="H2405" s="2" t="s">
        <v>580</v>
      </c>
      <c r="I2405" s="2" t="s">
        <v>18504</v>
      </c>
      <c r="J2405" s="2" t="s">
        <v>2923</v>
      </c>
    </row>
    <row r="2406" spans="1:10" ht="15" customHeight="1">
      <c r="A2406" s="2" t="s">
        <v>176</v>
      </c>
      <c r="B2406" s="2" t="s">
        <v>177</v>
      </c>
      <c r="C2406" s="2" t="s">
        <v>56</v>
      </c>
      <c r="D2406" s="2" t="s">
        <v>57</v>
      </c>
      <c r="E2406" s="3">
        <v>12</v>
      </c>
      <c r="F2406" s="3">
        <v>3</v>
      </c>
      <c r="G2406" s="2" t="s">
        <v>706</v>
      </c>
      <c r="H2406" s="2" t="s">
        <v>556</v>
      </c>
      <c r="I2406" s="2" t="s">
        <v>18504</v>
      </c>
      <c r="J2406" s="2" t="s">
        <v>2923</v>
      </c>
    </row>
    <row r="2407" spans="1:10" ht="15" customHeight="1">
      <c r="A2407" s="2" t="s">
        <v>176</v>
      </c>
      <c r="B2407" s="2" t="s">
        <v>177</v>
      </c>
      <c r="C2407" s="2" t="s">
        <v>41</v>
      </c>
      <c r="D2407" s="2" t="s">
        <v>42</v>
      </c>
      <c r="E2407" s="3">
        <v>12</v>
      </c>
      <c r="F2407" s="3">
        <v>2</v>
      </c>
      <c r="G2407" s="2" t="s">
        <v>706</v>
      </c>
      <c r="H2407" s="2" t="s">
        <v>540</v>
      </c>
      <c r="I2407" s="2" t="s">
        <v>18504</v>
      </c>
      <c r="J2407" s="2" t="s">
        <v>2923</v>
      </c>
    </row>
    <row r="2408" spans="1:10" ht="15" customHeight="1">
      <c r="A2408" s="2" t="s">
        <v>176</v>
      </c>
      <c r="B2408" s="2" t="s">
        <v>177</v>
      </c>
      <c r="C2408" s="2" t="s">
        <v>98</v>
      </c>
      <c r="D2408" s="2" t="s">
        <v>99</v>
      </c>
      <c r="E2408" s="3">
        <v>12</v>
      </c>
      <c r="F2408" s="3">
        <v>6</v>
      </c>
      <c r="G2408" s="2" t="s">
        <v>706</v>
      </c>
      <c r="H2408" s="2" t="s">
        <v>592</v>
      </c>
      <c r="I2408" s="2" t="s">
        <v>18504</v>
      </c>
      <c r="J2408" s="2" t="s">
        <v>2809</v>
      </c>
    </row>
    <row r="2409" spans="1:10" ht="15" customHeight="1">
      <c r="A2409" s="2" t="s">
        <v>176</v>
      </c>
      <c r="B2409" s="2" t="s">
        <v>177</v>
      </c>
      <c r="C2409" s="2" t="s">
        <v>112</v>
      </c>
      <c r="D2409" s="2" t="s">
        <v>113</v>
      </c>
      <c r="E2409" s="3">
        <v>12</v>
      </c>
      <c r="F2409" s="3">
        <v>7</v>
      </c>
      <c r="G2409" s="2" t="s">
        <v>706</v>
      </c>
      <c r="H2409" s="2" t="s">
        <v>604</v>
      </c>
      <c r="I2409" s="2" t="s">
        <v>18504</v>
      </c>
      <c r="J2409" s="2" t="s">
        <v>2809</v>
      </c>
    </row>
    <row r="2410" spans="1:10" ht="15" customHeight="1">
      <c r="A2410" s="2" t="s">
        <v>176</v>
      </c>
      <c r="B2410" s="2" t="s">
        <v>177</v>
      </c>
      <c r="C2410" s="2" t="s">
        <v>123</v>
      </c>
      <c r="D2410" s="2" t="s">
        <v>124</v>
      </c>
      <c r="E2410" s="3">
        <v>12</v>
      </c>
      <c r="F2410" s="3">
        <v>8</v>
      </c>
      <c r="G2410" s="2" t="s">
        <v>706</v>
      </c>
      <c r="H2410" s="2" t="s">
        <v>632</v>
      </c>
      <c r="I2410" s="2" t="s">
        <v>18504</v>
      </c>
      <c r="J2410" s="2" t="s">
        <v>2809</v>
      </c>
    </row>
    <row r="2411" spans="1:10" ht="15" customHeight="1">
      <c r="A2411" s="2" t="s">
        <v>176</v>
      </c>
      <c r="B2411" s="2" t="s">
        <v>177</v>
      </c>
      <c r="C2411" s="2" t="s">
        <v>136</v>
      </c>
      <c r="D2411" s="2" t="s">
        <v>137</v>
      </c>
      <c r="E2411" s="3">
        <v>12</v>
      </c>
      <c r="F2411" s="3">
        <v>9</v>
      </c>
      <c r="G2411" s="2" t="s">
        <v>706</v>
      </c>
      <c r="H2411" s="2" t="s">
        <v>659</v>
      </c>
      <c r="I2411" s="2" t="s">
        <v>18504</v>
      </c>
      <c r="J2411" s="2" t="s">
        <v>2809</v>
      </c>
    </row>
    <row r="2412" spans="1:10" ht="15" customHeight="1">
      <c r="A2412" s="2" t="s">
        <v>176</v>
      </c>
      <c r="B2412" s="2" t="s">
        <v>177</v>
      </c>
      <c r="C2412" s="2" t="s">
        <v>165</v>
      </c>
      <c r="D2412" s="2" t="s">
        <v>166</v>
      </c>
      <c r="E2412" s="3">
        <v>12</v>
      </c>
      <c r="F2412" s="3">
        <v>11</v>
      </c>
      <c r="G2412" s="2" t="s">
        <v>706</v>
      </c>
      <c r="H2412" s="2" t="s">
        <v>693</v>
      </c>
      <c r="I2412" s="2" t="s">
        <v>18504</v>
      </c>
      <c r="J2412" s="2" t="s">
        <v>2809</v>
      </c>
    </row>
    <row r="2413" spans="1:10" ht="15" customHeight="1">
      <c r="A2413" s="2" t="s">
        <v>176</v>
      </c>
      <c r="B2413" s="2" t="s">
        <v>177</v>
      </c>
      <c r="C2413" s="2" t="s">
        <v>192</v>
      </c>
      <c r="D2413" s="2" t="s">
        <v>193</v>
      </c>
      <c r="E2413" s="3">
        <v>12</v>
      </c>
      <c r="F2413" s="3">
        <v>13</v>
      </c>
      <c r="G2413" s="2" t="s">
        <v>706</v>
      </c>
      <c r="H2413" s="2" t="s">
        <v>731</v>
      </c>
      <c r="I2413" s="2" t="s">
        <v>18504</v>
      </c>
      <c r="J2413" s="2" t="s">
        <v>2809</v>
      </c>
    </row>
    <row r="2414" spans="1:10" ht="15" customHeight="1">
      <c r="A2414" s="2" t="s">
        <v>176</v>
      </c>
      <c r="B2414" s="2" t="s">
        <v>177</v>
      </c>
      <c r="C2414" s="2" t="s">
        <v>254</v>
      </c>
      <c r="D2414" s="2" t="s">
        <v>255</v>
      </c>
      <c r="E2414" s="3">
        <v>12</v>
      </c>
      <c r="F2414" s="3">
        <v>18</v>
      </c>
      <c r="G2414" s="2" t="s">
        <v>706</v>
      </c>
      <c r="H2414" s="2" t="s">
        <v>800</v>
      </c>
      <c r="I2414" s="2" t="s">
        <v>18504</v>
      </c>
      <c r="J2414" s="2" t="s">
        <v>2843</v>
      </c>
    </row>
    <row r="2415" spans="1:10" ht="15" customHeight="1">
      <c r="A2415" s="2" t="s">
        <v>176</v>
      </c>
      <c r="B2415" s="2" t="s">
        <v>177</v>
      </c>
      <c r="C2415" s="2" t="s">
        <v>203</v>
      </c>
      <c r="D2415" s="2" t="s">
        <v>204</v>
      </c>
      <c r="E2415" s="3">
        <v>12</v>
      </c>
      <c r="F2415" s="3">
        <v>14</v>
      </c>
      <c r="G2415" s="2" t="s">
        <v>706</v>
      </c>
      <c r="H2415" s="2" t="s">
        <v>741</v>
      </c>
      <c r="I2415" s="2" t="s">
        <v>18504</v>
      </c>
      <c r="J2415" s="2" t="s">
        <v>2809</v>
      </c>
    </row>
    <row r="2416" spans="1:10" ht="15" customHeight="1">
      <c r="A2416" s="2" t="s">
        <v>176</v>
      </c>
      <c r="B2416" s="2" t="s">
        <v>177</v>
      </c>
      <c r="C2416" s="2" t="s">
        <v>228</v>
      </c>
      <c r="D2416" s="2" t="s">
        <v>229</v>
      </c>
      <c r="E2416" s="3">
        <v>12</v>
      </c>
      <c r="F2416" s="3">
        <v>16</v>
      </c>
      <c r="G2416" s="2" t="s">
        <v>706</v>
      </c>
      <c r="H2416" s="2" t="s">
        <v>759</v>
      </c>
      <c r="I2416" s="2" t="s">
        <v>18504</v>
      </c>
      <c r="J2416" s="2" t="s">
        <v>2809</v>
      </c>
    </row>
    <row r="2417" spans="1:10" ht="15" customHeight="1">
      <c r="A2417" s="2" t="s">
        <v>176</v>
      </c>
      <c r="B2417" s="2" t="s">
        <v>177</v>
      </c>
      <c r="C2417" s="2" t="s">
        <v>242</v>
      </c>
      <c r="D2417" s="2" t="s">
        <v>243</v>
      </c>
      <c r="E2417" s="3">
        <v>12</v>
      </c>
      <c r="F2417" s="3">
        <v>17</v>
      </c>
      <c r="G2417" s="2" t="s">
        <v>706</v>
      </c>
      <c r="H2417" s="2" t="s">
        <v>763</v>
      </c>
      <c r="I2417" s="2" t="s">
        <v>18504</v>
      </c>
      <c r="J2417" s="2" t="s">
        <v>2809</v>
      </c>
    </row>
    <row r="2418" spans="1:10" ht="15" customHeight="1">
      <c r="A2418" s="2" t="s">
        <v>176</v>
      </c>
      <c r="B2418" s="2" t="s">
        <v>177</v>
      </c>
      <c r="C2418" s="2" t="s">
        <v>268</v>
      </c>
      <c r="D2418" s="2" t="s">
        <v>269</v>
      </c>
      <c r="E2418" s="3">
        <v>12</v>
      </c>
      <c r="F2418" s="3">
        <v>19</v>
      </c>
      <c r="G2418" s="2" t="s">
        <v>706</v>
      </c>
      <c r="H2418" s="2" t="s">
        <v>819</v>
      </c>
      <c r="I2418" s="2" t="s">
        <v>18504</v>
      </c>
      <c r="J2418" s="2" t="s">
        <v>2809</v>
      </c>
    </row>
    <row r="2419" spans="1:10" ht="15" customHeight="1">
      <c r="A2419" s="2" t="s">
        <v>176</v>
      </c>
      <c r="B2419" s="2" t="s">
        <v>177</v>
      </c>
      <c r="C2419" s="2" t="s">
        <v>303</v>
      </c>
      <c r="D2419" s="2" t="s">
        <v>304</v>
      </c>
      <c r="E2419" s="3">
        <v>12</v>
      </c>
      <c r="F2419" s="3">
        <v>22</v>
      </c>
      <c r="G2419" s="2" t="s">
        <v>706</v>
      </c>
      <c r="H2419" s="2" t="s">
        <v>835</v>
      </c>
      <c r="I2419" s="2" t="s">
        <v>18504</v>
      </c>
      <c r="J2419" s="2" t="s">
        <v>2809</v>
      </c>
    </row>
    <row r="2420" spans="1:10" ht="15" customHeight="1">
      <c r="A2420" s="2" t="s">
        <v>176</v>
      </c>
      <c r="B2420" s="2" t="s">
        <v>177</v>
      </c>
      <c r="C2420" s="2" t="s">
        <v>316</v>
      </c>
      <c r="D2420" s="2" t="s">
        <v>317</v>
      </c>
      <c r="E2420" s="3">
        <v>12</v>
      </c>
      <c r="F2420" s="3">
        <v>23</v>
      </c>
      <c r="G2420" s="2" t="s">
        <v>706</v>
      </c>
      <c r="H2420" s="2" t="s">
        <v>839</v>
      </c>
      <c r="I2420" s="2" t="s">
        <v>18504</v>
      </c>
      <c r="J2420" s="2" t="s">
        <v>2809</v>
      </c>
    </row>
    <row r="2421" spans="1:10" ht="15" customHeight="1">
      <c r="A2421" s="2" t="s">
        <v>176</v>
      </c>
      <c r="B2421" s="2" t="s">
        <v>177</v>
      </c>
      <c r="C2421" s="2" t="s">
        <v>441</v>
      </c>
      <c r="D2421" s="2" t="s">
        <v>442</v>
      </c>
      <c r="E2421" s="3">
        <v>12</v>
      </c>
      <c r="F2421" s="3">
        <v>34</v>
      </c>
      <c r="G2421" s="2" t="s">
        <v>706</v>
      </c>
      <c r="H2421" s="2" t="s">
        <v>949</v>
      </c>
      <c r="I2421" s="2" t="s">
        <v>18504</v>
      </c>
      <c r="J2421" s="2" t="s">
        <v>2809</v>
      </c>
    </row>
    <row r="2422" spans="1:10" ht="15" customHeight="1">
      <c r="A2422" s="2" t="s">
        <v>176</v>
      </c>
      <c r="B2422" s="2" t="s">
        <v>177</v>
      </c>
      <c r="C2422" s="2" t="s">
        <v>214</v>
      </c>
      <c r="D2422" s="2" t="s">
        <v>215</v>
      </c>
      <c r="E2422" s="3">
        <v>12</v>
      </c>
      <c r="F2422" s="3">
        <v>15</v>
      </c>
      <c r="G2422" s="2" t="s">
        <v>706</v>
      </c>
      <c r="H2422" s="2" t="s">
        <v>751</v>
      </c>
      <c r="I2422" s="2" t="s">
        <v>18504</v>
      </c>
      <c r="J2422" s="2" t="s">
        <v>2809</v>
      </c>
    </row>
    <row r="2423" spans="1:10" ht="15" customHeight="1">
      <c r="A2423" s="2" t="s">
        <v>56</v>
      </c>
      <c r="B2423" s="2" t="s">
        <v>57</v>
      </c>
      <c r="C2423" s="2" t="s">
        <v>41</v>
      </c>
      <c r="D2423" s="2" t="s">
        <v>42</v>
      </c>
      <c r="E2423" s="3">
        <v>3</v>
      </c>
      <c r="F2423" s="3">
        <v>2</v>
      </c>
      <c r="G2423" s="2" t="s">
        <v>556</v>
      </c>
      <c r="H2423" s="2" t="s">
        <v>540</v>
      </c>
      <c r="I2423" s="2" t="s">
        <v>18504</v>
      </c>
      <c r="J2423" s="2" t="s">
        <v>2860</v>
      </c>
    </row>
    <row r="2424" spans="1:10" ht="15" customHeight="1">
      <c r="A2424" s="2" t="s">
        <v>176</v>
      </c>
      <c r="B2424" s="2" t="s">
        <v>177</v>
      </c>
      <c r="C2424" s="2" t="s">
        <v>281</v>
      </c>
      <c r="D2424" s="2" t="s">
        <v>282</v>
      </c>
      <c r="E2424" s="3">
        <v>12</v>
      </c>
      <c r="F2424" s="3">
        <v>20</v>
      </c>
      <c r="G2424" s="2" t="s">
        <v>706</v>
      </c>
      <c r="H2424" s="2" t="s">
        <v>826</v>
      </c>
      <c r="I2424" s="2" t="s">
        <v>18504</v>
      </c>
      <c r="J2424" s="2" t="s">
        <v>2792</v>
      </c>
    </row>
    <row r="2425" spans="1:10" ht="15" customHeight="1">
      <c r="A2425" s="2" t="s">
        <v>56</v>
      </c>
      <c r="B2425" s="2" t="s">
        <v>57</v>
      </c>
      <c r="C2425" s="2" t="s">
        <v>84</v>
      </c>
      <c r="D2425" s="2" t="s">
        <v>85</v>
      </c>
      <c r="E2425" s="3">
        <v>3</v>
      </c>
      <c r="F2425" s="3">
        <v>5</v>
      </c>
      <c r="G2425" s="2" t="s">
        <v>556</v>
      </c>
      <c r="H2425" s="2" t="s">
        <v>580</v>
      </c>
      <c r="I2425" s="2" t="s">
        <v>18504</v>
      </c>
      <c r="J2425" s="2" t="s">
        <v>2860</v>
      </c>
    </row>
    <row r="2426" spans="1:10" ht="15" customHeight="1">
      <c r="A2426" s="2" t="s">
        <v>56</v>
      </c>
      <c r="B2426" s="2" t="s">
        <v>57</v>
      </c>
      <c r="C2426" s="2" t="s">
        <v>123</v>
      </c>
      <c r="D2426" s="2" t="s">
        <v>124</v>
      </c>
      <c r="E2426" s="3">
        <v>3</v>
      </c>
      <c r="F2426" s="3">
        <v>8</v>
      </c>
      <c r="G2426" s="2" t="s">
        <v>556</v>
      </c>
      <c r="H2426" s="2" t="s">
        <v>632</v>
      </c>
      <c r="I2426" s="2" t="s">
        <v>18504</v>
      </c>
      <c r="J2426" s="2" t="s">
        <v>2887</v>
      </c>
    </row>
    <row r="2427" spans="1:10" ht="15" customHeight="1">
      <c r="A2427" s="2" t="s">
        <v>56</v>
      </c>
      <c r="B2427" s="2" t="s">
        <v>57</v>
      </c>
      <c r="C2427" s="2" t="s">
        <v>98</v>
      </c>
      <c r="D2427" s="2" t="s">
        <v>99</v>
      </c>
      <c r="E2427" s="3">
        <v>3</v>
      </c>
      <c r="F2427" s="3">
        <v>6</v>
      </c>
      <c r="G2427" s="2" t="s">
        <v>556</v>
      </c>
      <c r="H2427" s="2" t="s">
        <v>592</v>
      </c>
      <c r="I2427" s="2" t="s">
        <v>18504</v>
      </c>
      <c r="J2427" s="2" t="s">
        <v>2887</v>
      </c>
    </row>
    <row r="2428" spans="1:10" ht="15" customHeight="1">
      <c r="A2428" s="2" t="s">
        <v>56</v>
      </c>
      <c r="B2428" s="2" t="s">
        <v>57</v>
      </c>
      <c r="C2428" s="2" t="s">
        <v>84</v>
      </c>
      <c r="D2428" s="2" t="s">
        <v>85</v>
      </c>
      <c r="E2428" s="3">
        <v>3</v>
      </c>
      <c r="F2428" s="3">
        <v>5</v>
      </c>
      <c r="G2428" s="2" t="s">
        <v>556</v>
      </c>
      <c r="H2428" s="2" t="s">
        <v>580</v>
      </c>
      <c r="I2428" s="2" t="s">
        <v>18504</v>
      </c>
      <c r="J2428" s="2" t="s">
        <v>2887</v>
      </c>
    </row>
    <row r="2429" spans="1:10" ht="15" customHeight="1">
      <c r="A2429" s="2" t="s">
        <v>56</v>
      </c>
      <c r="B2429" s="2" t="s">
        <v>57</v>
      </c>
      <c r="C2429" s="2" t="s">
        <v>70</v>
      </c>
      <c r="D2429" s="2" t="s">
        <v>71</v>
      </c>
      <c r="E2429" s="3">
        <v>3</v>
      </c>
      <c r="F2429" s="3">
        <v>4</v>
      </c>
      <c r="G2429" s="2" t="s">
        <v>556</v>
      </c>
      <c r="H2429" s="2" t="s">
        <v>562</v>
      </c>
      <c r="I2429" s="2" t="s">
        <v>18504</v>
      </c>
      <c r="J2429" s="2" t="s">
        <v>2887</v>
      </c>
    </row>
    <row r="2430" spans="1:10" ht="15" customHeight="1">
      <c r="A2430" s="2" t="s">
        <v>56</v>
      </c>
      <c r="B2430" s="2" t="s">
        <v>57</v>
      </c>
      <c r="C2430" s="2" t="s">
        <v>41</v>
      </c>
      <c r="D2430" s="2" t="s">
        <v>42</v>
      </c>
      <c r="E2430" s="3">
        <v>3</v>
      </c>
      <c r="F2430" s="3">
        <v>2</v>
      </c>
      <c r="G2430" s="2" t="s">
        <v>556</v>
      </c>
      <c r="H2430" s="2" t="s">
        <v>540</v>
      </c>
      <c r="I2430" s="2" t="s">
        <v>18504</v>
      </c>
      <c r="J2430" s="2" t="s">
        <v>2887</v>
      </c>
    </row>
    <row r="2431" spans="1:10" ht="15" customHeight="1">
      <c r="A2431" s="2" t="s">
        <v>56</v>
      </c>
      <c r="B2431" s="2" t="s">
        <v>57</v>
      </c>
      <c r="C2431" s="2" t="s">
        <v>228</v>
      </c>
      <c r="D2431" s="2" t="s">
        <v>229</v>
      </c>
      <c r="E2431" s="3">
        <v>3</v>
      </c>
      <c r="F2431" s="3">
        <v>16</v>
      </c>
      <c r="G2431" s="2" t="s">
        <v>556</v>
      </c>
      <c r="H2431" s="2" t="s">
        <v>759</v>
      </c>
      <c r="I2431" s="2" t="s">
        <v>18504</v>
      </c>
      <c r="J2431" s="2" t="s">
        <v>3015</v>
      </c>
    </row>
    <row r="2432" spans="1:10" ht="15" customHeight="1">
      <c r="A2432" s="2" t="s">
        <v>56</v>
      </c>
      <c r="B2432" s="2" t="s">
        <v>57</v>
      </c>
      <c r="C2432" s="2" t="s">
        <v>136</v>
      </c>
      <c r="D2432" s="2" t="s">
        <v>137</v>
      </c>
      <c r="E2432" s="3">
        <v>3</v>
      </c>
      <c r="F2432" s="3">
        <v>9</v>
      </c>
      <c r="G2432" s="2" t="s">
        <v>556</v>
      </c>
      <c r="H2432" s="2" t="s">
        <v>659</v>
      </c>
      <c r="I2432" s="2" t="s">
        <v>18504</v>
      </c>
      <c r="J2432" s="2" t="s">
        <v>2887</v>
      </c>
    </row>
    <row r="2433" spans="1:10" ht="15" customHeight="1">
      <c r="A2433" s="2" t="s">
        <v>56</v>
      </c>
      <c r="B2433" s="2" t="s">
        <v>57</v>
      </c>
      <c r="C2433" s="2" t="s">
        <v>112</v>
      </c>
      <c r="D2433" s="2" t="s">
        <v>113</v>
      </c>
      <c r="E2433" s="3">
        <v>3</v>
      </c>
      <c r="F2433" s="3">
        <v>7</v>
      </c>
      <c r="G2433" s="2" t="s">
        <v>556</v>
      </c>
      <c r="H2433" s="2" t="s">
        <v>604</v>
      </c>
      <c r="I2433" s="2" t="s">
        <v>18504</v>
      </c>
      <c r="J2433" s="2" t="s">
        <v>3015</v>
      </c>
    </row>
    <row r="2434" spans="1:10" ht="15" customHeight="1">
      <c r="A2434" s="2" t="s">
        <v>56</v>
      </c>
      <c r="B2434" s="2" t="s">
        <v>57</v>
      </c>
      <c r="C2434" s="2" t="s">
        <v>70</v>
      </c>
      <c r="D2434" s="2" t="s">
        <v>71</v>
      </c>
      <c r="E2434" s="3">
        <v>3</v>
      </c>
      <c r="F2434" s="3">
        <v>4</v>
      </c>
      <c r="G2434" s="2" t="s">
        <v>556</v>
      </c>
      <c r="H2434" s="2" t="s">
        <v>562</v>
      </c>
      <c r="I2434" s="2" t="s">
        <v>18504</v>
      </c>
      <c r="J2434" s="2" t="s">
        <v>3015</v>
      </c>
    </row>
    <row r="2435" spans="1:10" ht="15" customHeight="1">
      <c r="A2435" s="2" t="s">
        <v>56</v>
      </c>
      <c r="B2435" s="2" t="s">
        <v>57</v>
      </c>
      <c r="C2435" s="2" t="s">
        <v>214</v>
      </c>
      <c r="D2435" s="2" t="s">
        <v>215</v>
      </c>
      <c r="E2435" s="3">
        <v>3</v>
      </c>
      <c r="F2435" s="3">
        <v>15</v>
      </c>
      <c r="G2435" s="2" t="s">
        <v>556</v>
      </c>
      <c r="H2435" s="2" t="s">
        <v>751</v>
      </c>
      <c r="I2435" s="2" t="s">
        <v>18504</v>
      </c>
      <c r="J2435" s="2" t="s">
        <v>2772</v>
      </c>
    </row>
    <row r="2436" spans="1:10" ht="15" customHeight="1">
      <c r="A2436" s="2" t="s">
        <v>56</v>
      </c>
      <c r="B2436" s="2" t="s">
        <v>57</v>
      </c>
      <c r="C2436" s="2" t="s">
        <v>136</v>
      </c>
      <c r="D2436" s="2" t="s">
        <v>137</v>
      </c>
      <c r="E2436" s="3">
        <v>3</v>
      </c>
      <c r="F2436" s="3">
        <v>9</v>
      </c>
      <c r="G2436" s="2" t="s">
        <v>556</v>
      </c>
      <c r="H2436" s="2" t="s">
        <v>659</v>
      </c>
      <c r="I2436" s="2" t="s">
        <v>18504</v>
      </c>
      <c r="J2436" s="2" t="s">
        <v>2772</v>
      </c>
    </row>
    <row r="2437" spans="1:10" ht="15" customHeight="1">
      <c r="A2437" s="2" t="s">
        <v>56</v>
      </c>
      <c r="B2437" s="2" t="s">
        <v>57</v>
      </c>
      <c r="C2437" s="2" t="s">
        <v>41</v>
      </c>
      <c r="D2437" s="2" t="s">
        <v>42</v>
      </c>
      <c r="E2437" s="3">
        <v>3</v>
      </c>
      <c r="F2437" s="3">
        <v>2</v>
      </c>
      <c r="G2437" s="2" t="s">
        <v>556</v>
      </c>
      <c r="H2437" s="2" t="s">
        <v>540</v>
      </c>
      <c r="I2437" s="2" t="s">
        <v>18504</v>
      </c>
      <c r="J2437" s="2" t="s">
        <v>2772</v>
      </c>
    </row>
    <row r="2438" spans="1:10" ht="15" customHeight="1">
      <c r="A2438" s="2" t="s">
        <v>24</v>
      </c>
      <c r="B2438" s="2" t="s">
        <v>25</v>
      </c>
      <c r="C2438" s="2" t="s">
        <v>242</v>
      </c>
      <c r="D2438" s="2" t="s">
        <v>243</v>
      </c>
      <c r="E2438" s="3">
        <v>1</v>
      </c>
      <c r="F2438" s="3">
        <v>17</v>
      </c>
      <c r="G2438" s="2" t="s">
        <v>504</v>
      </c>
      <c r="H2438" s="2" t="s">
        <v>763</v>
      </c>
      <c r="I2438" s="2" t="s">
        <v>18504</v>
      </c>
      <c r="J2438" s="2" t="s">
        <v>2809</v>
      </c>
    </row>
    <row r="2439" spans="1:10" ht="15" customHeight="1">
      <c r="A2439" s="2" t="s">
        <v>136</v>
      </c>
      <c r="B2439" s="2" t="s">
        <v>137</v>
      </c>
      <c r="C2439" s="2" t="s">
        <v>56</v>
      </c>
      <c r="D2439" s="2" t="s">
        <v>57</v>
      </c>
      <c r="E2439" s="3">
        <v>9</v>
      </c>
      <c r="F2439" s="3">
        <v>3</v>
      </c>
      <c r="G2439" s="2" t="s">
        <v>659</v>
      </c>
      <c r="H2439" s="2" t="s">
        <v>556</v>
      </c>
      <c r="I2439" s="2" t="s">
        <v>18504</v>
      </c>
      <c r="J2439" s="2" t="s">
        <v>2989</v>
      </c>
    </row>
    <row r="2440" spans="1:10" ht="15" customHeight="1">
      <c r="A2440" s="2" t="s">
        <v>56</v>
      </c>
      <c r="B2440" s="2" t="s">
        <v>57</v>
      </c>
      <c r="C2440" s="2" t="s">
        <v>98</v>
      </c>
      <c r="D2440" s="2" t="s">
        <v>99</v>
      </c>
      <c r="E2440" s="3">
        <v>3</v>
      </c>
      <c r="F2440" s="3">
        <v>6</v>
      </c>
      <c r="G2440" s="2" t="s">
        <v>556</v>
      </c>
      <c r="H2440" s="2" t="s">
        <v>592</v>
      </c>
      <c r="I2440" s="2" t="s">
        <v>18504</v>
      </c>
      <c r="J2440" s="2" t="s">
        <v>3015</v>
      </c>
    </row>
    <row r="2441" spans="1:10" ht="15" customHeight="1">
      <c r="A2441" s="2" t="s">
        <v>56</v>
      </c>
      <c r="B2441" s="2" t="s">
        <v>57</v>
      </c>
      <c r="C2441" s="2" t="s">
        <v>165</v>
      </c>
      <c r="D2441" s="2" t="s">
        <v>166</v>
      </c>
      <c r="E2441" s="3">
        <v>3</v>
      </c>
      <c r="F2441" s="3">
        <v>11</v>
      </c>
      <c r="G2441" s="2" t="s">
        <v>556</v>
      </c>
      <c r="H2441" s="2" t="s">
        <v>693</v>
      </c>
      <c r="I2441" s="2" t="s">
        <v>18504</v>
      </c>
      <c r="J2441" s="2" t="s">
        <v>2887</v>
      </c>
    </row>
    <row r="2442" spans="1:10" ht="15" customHeight="1">
      <c r="A2442" s="2" t="s">
        <v>56</v>
      </c>
      <c r="B2442" s="2" t="s">
        <v>57</v>
      </c>
      <c r="C2442" s="2" t="s">
        <v>203</v>
      </c>
      <c r="D2442" s="2" t="s">
        <v>204</v>
      </c>
      <c r="E2442" s="3">
        <v>3</v>
      </c>
      <c r="F2442" s="3">
        <v>14</v>
      </c>
      <c r="G2442" s="2" t="s">
        <v>556</v>
      </c>
      <c r="H2442" s="2" t="s">
        <v>741</v>
      </c>
      <c r="I2442" s="2" t="s">
        <v>18504</v>
      </c>
      <c r="J2442" s="2" t="s">
        <v>2887</v>
      </c>
    </row>
    <row r="2443" spans="1:10" ht="15" customHeight="1">
      <c r="A2443" s="2" t="s">
        <v>56</v>
      </c>
      <c r="B2443" s="2" t="s">
        <v>57</v>
      </c>
      <c r="C2443" s="2" t="s">
        <v>214</v>
      </c>
      <c r="D2443" s="2" t="s">
        <v>215</v>
      </c>
      <c r="E2443" s="3">
        <v>3</v>
      </c>
      <c r="F2443" s="3">
        <v>15</v>
      </c>
      <c r="G2443" s="2" t="s">
        <v>556</v>
      </c>
      <c r="H2443" s="2" t="s">
        <v>751</v>
      </c>
      <c r="I2443" s="2" t="s">
        <v>18504</v>
      </c>
      <c r="J2443" s="2" t="s">
        <v>2887</v>
      </c>
    </row>
    <row r="2444" spans="1:10" ht="15" customHeight="1">
      <c r="A2444" s="2" t="s">
        <v>56</v>
      </c>
      <c r="B2444" s="2" t="s">
        <v>57</v>
      </c>
      <c r="C2444" s="2" t="s">
        <v>136</v>
      </c>
      <c r="D2444" s="2" t="s">
        <v>137</v>
      </c>
      <c r="E2444" s="3">
        <v>3</v>
      </c>
      <c r="F2444" s="3">
        <v>9</v>
      </c>
      <c r="G2444" s="2" t="s">
        <v>556</v>
      </c>
      <c r="H2444" s="2" t="s">
        <v>659</v>
      </c>
      <c r="I2444" s="2" t="s">
        <v>18504</v>
      </c>
      <c r="J2444" s="2" t="s">
        <v>2792</v>
      </c>
    </row>
    <row r="2445" spans="1:10" ht="15" customHeight="1">
      <c r="A2445" s="2" t="s">
        <v>56</v>
      </c>
      <c r="B2445" s="2" t="s">
        <v>57</v>
      </c>
      <c r="C2445" s="2" t="s">
        <v>123</v>
      </c>
      <c r="D2445" s="2" t="s">
        <v>124</v>
      </c>
      <c r="E2445" s="3">
        <v>3</v>
      </c>
      <c r="F2445" s="3">
        <v>8</v>
      </c>
      <c r="G2445" s="2" t="s">
        <v>556</v>
      </c>
      <c r="H2445" s="2" t="s">
        <v>632</v>
      </c>
      <c r="I2445" s="2" t="s">
        <v>18504</v>
      </c>
      <c r="J2445" s="2" t="s">
        <v>2792</v>
      </c>
    </row>
    <row r="2446" spans="1:10" ht="15" customHeight="1">
      <c r="A2446" s="2" t="s">
        <v>56</v>
      </c>
      <c r="B2446" s="2" t="s">
        <v>57</v>
      </c>
      <c r="C2446" s="2" t="s">
        <v>98</v>
      </c>
      <c r="D2446" s="2" t="s">
        <v>99</v>
      </c>
      <c r="E2446" s="3">
        <v>3</v>
      </c>
      <c r="F2446" s="3">
        <v>6</v>
      </c>
      <c r="G2446" s="2" t="s">
        <v>556</v>
      </c>
      <c r="H2446" s="2" t="s">
        <v>592</v>
      </c>
      <c r="I2446" s="2" t="s">
        <v>18504</v>
      </c>
      <c r="J2446" s="2" t="s">
        <v>2792</v>
      </c>
    </row>
    <row r="2447" spans="1:10" ht="15" customHeight="1">
      <c r="A2447" s="2" t="s">
        <v>56</v>
      </c>
      <c r="B2447" s="2" t="s">
        <v>57</v>
      </c>
      <c r="C2447" s="2" t="s">
        <v>84</v>
      </c>
      <c r="D2447" s="2" t="s">
        <v>85</v>
      </c>
      <c r="E2447" s="3">
        <v>3</v>
      </c>
      <c r="F2447" s="3">
        <v>5</v>
      </c>
      <c r="G2447" s="2" t="s">
        <v>556</v>
      </c>
      <c r="H2447" s="2" t="s">
        <v>580</v>
      </c>
      <c r="I2447" s="2" t="s">
        <v>18504</v>
      </c>
      <c r="J2447" s="2" t="s">
        <v>2792</v>
      </c>
    </row>
    <row r="2448" spans="1:10" ht="15" customHeight="1">
      <c r="A2448" s="2" t="s">
        <v>56</v>
      </c>
      <c r="B2448" s="2" t="s">
        <v>57</v>
      </c>
      <c r="C2448" s="2" t="s">
        <v>70</v>
      </c>
      <c r="D2448" s="2" t="s">
        <v>71</v>
      </c>
      <c r="E2448" s="3">
        <v>3</v>
      </c>
      <c r="F2448" s="3">
        <v>4</v>
      </c>
      <c r="G2448" s="2" t="s">
        <v>556</v>
      </c>
      <c r="H2448" s="2" t="s">
        <v>562</v>
      </c>
      <c r="I2448" s="2" t="s">
        <v>18504</v>
      </c>
      <c r="J2448" s="2" t="s">
        <v>2792</v>
      </c>
    </row>
    <row r="2449" spans="1:10" ht="15" customHeight="1">
      <c r="A2449" s="2" t="s">
        <v>56</v>
      </c>
      <c r="B2449" s="2" t="s">
        <v>57</v>
      </c>
      <c r="C2449" s="2" t="s">
        <v>41</v>
      </c>
      <c r="D2449" s="2" t="s">
        <v>42</v>
      </c>
      <c r="E2449" s="3">
        <v>3</v>
      </c>
      <c r="F2449" s="3">
        <v>2</v>
      </c>
      <c r="G2449" s="2" t="s">
        <v>556</v>
      </c>
      <c r="H2449" s="2" t="s">
        <v>540</v>
      </c>
      <c r="I2449" s="2" t="s">
        <v>18504</v>
      </c>
      <c r="J2449" s="2" t="s">
        <v>2792</v>
      </c>
    </row>
    <row r="2450" spans="1:10" ht="15" customHeight="1">
      <c r="A2450" s="2" t="s">
        <v>56</v>
      </c>
      <c r="B2450" s="2" t="s">
        <v>57</v>
      </c>
      <c r="C2450" s="2" t="s">
        <v>24</v>
      </c>
      <c r="D2450" s="2" t="s">
        <v>25</v>
      </c>
      <c r="E2450" s="3">
        <v>3</v>
      </c>
      <c r="F2450" s="3">
        <v>1</v>
      </c>
      <c r="G2450" s="2" t="s">
        <v>556</v>
      </c>
      <c r="H2450" s="2" t="s">
        <v>504</v>
      </c>
      <c r="I2450" s="2" t="s">
        <v>18504</v>
      </c>
      <c r="J2450" s="2" t="s">
        <v>2792</v>
      </c>
    </row>
    <row r="2451" spans="1:10" ht="15" customHeight="1">
      <c r="A2451" s="2" t="s">
        <v>56</v>
      </c>
      <c r="B2451" s="2" t="s">
        <v>57</v>
      </c>
      <c r="C2451" s="2" t="s">
        <v>192</v>
      </c>
      <c r="D2451" s="2" t="s">
        <v>193</v>
      </c>
      <c r="E2451" s="3">
        <v>3</v>
      </c>
      <c r="F2451" s="3">
        <v>13</v>
      </c>
      <c r="G2451" s="2" t="s">
        <v>556</v>
      </c>
      <c r="H2451" s="2" t="s">
        <v>731</v>
      </c>
      <c r="I2451" s="2" t="s">
        <v>18504</v>
      </c>
      <c r="J2451" s="2" t="s">
        <v>2901</v>
      </c>
    </row>
    <row r="2452" spans="1:10" ht="15" customHeight="1">
      <c r="A2452" s="2" t="s">
        <v>56</v>
      </c>
      <c r="B2452" s="2" t="s">
        <v>57</v>
      </c>
      <c r="C2452" s="2" t="s">
        <v>136</v>
      </c>
      <c r="D2452" s="2" t="s">
        <v>137</v>
      </c>
      <c r="E2452" s="3">
        <v>3</v>
      </c>
      <c r="F2452" s="3">
        <v>9</v>
      </c>
      <c r="G2452" s="2" t="s">
        <v>556</v>
      </c>
      <c r="H2452" s="2" t="s">
        <v>659</v>
      </c>
      <c r="I2452" s="2" t="s">
        <v>18504</v>
      </c>
      <c r="J2452" s="2" t="s">
        <v>2901</v>
      </c>
    </row>
    <row r="2453" spans="1:10" ht="15" customHeight="1">
      <c r="A2453" s="2" t="s">
        <v>56</v>
      </c>
      <c r="B2453" s="2" t="s">
        <v>57</v>
      </c>
      <c r="C2453" s="2" t="s">
        <v>41</v>
      </c>
      <c r="D2453" s="2" t="s">
        <v>42</v>
      </c>
      <c r="E2453" s="3">
        <v>3</v>
      </c>
      <c r="F2453" s="3">
        <v>2</v>
      </c>
      <c r="G2453" s="2" t="s">
        <v>556</v>
      </c>
      <c r="H2453" s="2" t="s">
        <v>540</v>
      </c>
      <c r="I2453" s="2" t="s">
        <v>18504</v>
      </c>
      <c r="J2453" s="2" t="s">
        <v>2901</v>
      </c>
    </row>
    <row r="2454" spans="1:10" ht="15" customHeight="1">
      <c r="A2454" s="2" t="s">
        <v>56</v>
      </c>
      <c r="B2454" s="2" t="s">
        <v>57</v>
      </c>
      <c r="C2454" s="2" t="s">
        <v>441</v>
      </c>
      <c r="D2454" s="2" t="s">
        <v>442</v>
      </c>
      <c r="E2454" s="3">
        <v>3</v>
      </c>
      <c r="F2454" s="3">
        <v>34</v>
      </c>
      <c r="G2454" s="2" t="s">
        <v>556</v>
      </c>
      <c r="H2454" s="2" t="s">
        <v>949</v>
      </c>
      <c r="I2454" s="2" t="s">
        <v>18504</v>
      </c>
      <c r="J2454" s="2" t="s">
        <v>2887</v>
      </c>
    </row>
    <row r="2455" spans="1:10" ht="15" customHeight="1">
      <c r="A2455" s="2" t="s">
        <v>56</v>
      </c>
      <c r="B2455" s="2" t="s">
        <v>57</v>
      </c>
      <c r="C2455" s="2" t="s">
        <v>303</v>
      </c>
      <c r="D2455" s="2" t="s">
        <v>304</v>
      </c>
      <c r="E2455" s="3">
        <v>3</v>
      </c>
      <c r="F2455" s="3">
        <v>22</v>
      </c>
      <c r="G2455" s="2" t="s">
        <v>556</v>
      </c>
      <c r="H2455" s="2" t="s">
        <v>835</v>
      </c>
      <c r="I2455" s="2" t="s">
        <v>18504</v>
      </c>
      <c r="J2455" s="2" t="s">
        <v>2887</v>
      </c>
    </row>
    <row r="2456" spans="1:10" ht="15" customHeight="1">
      <c r="A2456" s="2" t="s">
        <v>56</v>
      </c>
      <c r="B2456" s="2" t="s">
        <v>57</v>
      </c>
      <c r="C2456" s="2" t="s">
        <v>294</v>
      </c>
      <c r="D2456" s="2" t="s">
        <v>295</v>
      </c>
      <c r="E2456" s="3">
        <v>3</v>
      </c>
      <c r="F2456" s="3">
        <v>21</v>
      </c>
      <c r="G2456" s="2" t="s">
        <v>556</v>
      </c>
      <c r="H2456" s="2" t="s">
        <v>831</v>
      </c>
      <c r="I2456" s="2" t="s">
        <v>18504</v>
      </c>
      <c r="J2456" s="2" t="s">
        <v>2887</v>
      </c>
    </row>
    <row r="2457" spans="1:10" ht="15" customHeight="1">
      <c r="A2457" s="2" t="s">
        <v>56</v>
      </c>
      <c r="B2457" s="2" t="s">
        <v>57</v>
      </c>
      <c r="C2457" s="2" t="s">
        <v>268</v>
      </c>
      <c r="D2457" s="2" t="s">
        <v>269</v>
      </c>
      <c r="E2457" s="3">
        <v>3</v>
      </c>
      <c r="F2457" s="3">
        <v>19</v>
      </c>
      <c r="G2457" s="2" t="s">
        <v>556</v>
      </c>
      <c r="H2457" s="2" t="s">
        <v>819</v>
      </c>
      <c r="I2457" s="2" t="s">
        <v>18504</v>
      </c>
      <c r="J2457" s="2" t="s">
        <v>2887</v>
      </c>
    </row>
    <row r="2458" spans="1:10" ht="15" customHeight="1">
      <c r="A2458" s="2" t="s">
        <v>56</v>
      </c>
      <c r="B2458" s="2" t="s">
        <v>57</v>
      </c>
      <c r="C2458" s="2" t="s">
        <v>228</v>
      </c>
      <c r="D2458" s="2" t="s">
        <v>229</v>
      </c>
      <c r="E2458" s="3">
        <v>3</v>
      </c>
      <c r="F2458" s="3">
        <v>16</v>
      </c>
      <c r="G2458" s="2" t="s">
        <v>556</v>
      </c>
      <c r="H2458" s="2" t="s">
        <v>759</v>
      </c>
      <c r="I2458" s="2" t="s">
        <v>18504</v>
      </c>
      <c r="J2458" s="2" t="s">
        <v>2887</v>
      </c>
    </row>
    <row r="2459" spans="1:10" ht="15" customHeight="1">
      <c r="A2459" s="2" t="s">
        <v>136</v>
      </c>
      <c r="B2459" s="2" t="s">
        <v>137</v>
      </c>
      <c r="C2459" s="2" t="s">
        <v>70</v>
      </c>
      <c r="D2459" s="2" t="s">
        <v>71</v>
      </c>
      <c r="E2459" s="3">
        <v>9</v>
      </c>
      <c r="F2459" s="3">
        <v>4</v>
      </c>
      <c r="G2459" s="2" t="s">
        <v>659</v>
      </c>
      <c r="H2459" s="2" t="s">
        <v>562</v>
      </c>
      <c r="I2459" s="2" t="s">
        <v>18504</v>
      </c>
      <c r="J2459" s="2" t="s">
        <v>2989</v>
      </c>
    </row>
    <row r="2460" spans="1:10" ht="15" customHeight="1">
      <c r="A2460" s="2" t="s">
        <v>56</v>
      </c>
      <c r="B2460" s="2" t="s">
        <v>57</v>
      </c>
      <c r="C2460" s="2" t="s">
        <v>165</v>
      </c>
      <c r="D2460" s="2" t="s">
        <v>166</v>
      </c>
      <c r="E2460" s="3">
        <v>3</v>
      </c>
      <c r="F2460" s="3">
        <v>11</v>
      </c>
      <c r="G2460" s="2" t="s">
        <v>556</v>
      </c>
      <c r="H2460" s="2" t="s">
        <v>693</v>
      </c>
      <c r="I2460" s="2" t="s">
        <v>18504</v>
      </c>
      <c r="J2460" s="2" t="s">
        <v>2792</v>
      </c>
    </row>
    <row r="2461" spans="1:10" ht="15" customHeight="1">
      <c r="A2461" s="2" t="s">
        <v>136</v>
      </c>
      <c r="B2461" s="2" t="s">
        <v>137</v>
      </c>
      <c r="C2461" s="2" t="s">
        <v>41</v>
      </c>
      <c r="D2461" s="2" t="s">
        <v>42</v>
      </c>
      <c r="E2461" s="3">
        <v>9</v>
      </c>
      <c r="F2461" s="3">
        <v>2</v>
      </c>
      <c r="G2461" s="2" t="s">
        <v>659</v>
      </c>
      <c r="H2461" s="2" t="s">
        <v>540</v>
      </c>
      <c r="I2461" s="2" t="s">
        <v>18504</v>
      </c>
      <c r="J2461" s="2" t="s">
        <v>2860</v>
      </c>
    </row>
    <row r="2462" spans="1:10" ht="15" customHeight="1">
      <c r="A2462" s="2" t="s">
        <v>136</v>
      </c>
      <c r="B2462" s="2" t="s">
        <v>137</v>
      </c>
      <c r="C2462" s="2" t="s">
        <v>70</v>
      </c>
      <c r="D2462" s="2" t="s">
        <v>71</v>
      </c>
      <c r="E2462" s="3">
        <v>9</v>
      </c>
      <c r="F2462" s="3">
        <v>4</v>
      </c>
      <c r="G2462" s="2" t="s">
        <v>659</v>
      </c>
      <c r="H2462" s="2" t="s">
        <v>562</v>
      </c>
      <c r="I2462" s="2" t="s">
        <v>18504</v>
      </c>
      <c r="J2462" s="2" t="s">
        <v>2860</v>
      </c>
    </row>
    <row r="2463" spans="1:10" ht="15" customHeight="1">
      <c r="A2463" s="2" t="s">
        <v>136</v>
      </c>
      <c r="B2463" s="2" t="s">
        <v>137</v>
      </c>
      <c r="C2463" s="2" t="s">
        <v>316</v>
      </c>
      <c r="D2463" s="2" t="s">
        <v>317</v>
      </c>
      <c r="E2463" s="3">
        <v>9</v>
      </c>
      <c r="F2463" s="3">
        <v>23</v>
      </c>
      <c r="G2463" s="2" t="s">
        <v>659</v>
      </c>
      <c r="H2463" s="2" t="s">
        <v>839</v>
      </c>
      <c r="I2463" s="2" t="s">
        <v>18504</v>
      </c>
      <c r="J2463" s="2" t="s">
        <v>2868</v>
      </c>
    </row>
    <row r="2464" spans="1:10" ht="15" customHeight="1">
      <c r="A2464" s="2" t="s">
        <v>136</v>
      </c>
      <c r="B2464" s="2" t="s">
        <v>137</v>
      </c>
      <c r="C2464" s="2" t="s">
        <v>330</v>
      </c>
      <c r="D2464" s="2" t="s">
        <v>331</v>
      </c>
      <c r="E2464" s="3">
        <v>9</v>
      </c>
      <c r="F2464" s="3">
        <v>24</v>
      </c>
      <c r="G2464" s="2" t="s">
        <v>659</v>
      </c>
      <c r="H2464" s="2" t="s">
        <v>842</v>
      </c>
      <c r="I2464" s="2" t="s">
        <v>18504</v>
      </c>
      <c r="J2464" s="2" t="s">
        <v>2868</v>
      </c>
    </row>
    <row r="2465" spans="1:10" ht="15" customHeight="1">
      <c r="A2465" s="2" t="s">
        <v>136</v>
      </c>
      <c r="B2465" s="2" t="s">
        <v>137</v>
      </c>
      <c r="C2465" s="2" t="s">
        <v>342</v>
      </c>
      <c r="D2465" s="2" t="s">
        <v>343</v>
      </c>
      <c r="E2465" s="3">
        <v>9</v>
      </c>
      <c r="F2465" s="3">
        <v>25</v>
      </c>
      <c r="G2465" s="2" t="s">
        <v>659</v>
      </c>
      <c r="H2465" s="2" t="s">
        <v>859</v>
      </c>
      <c r="I2465" s="2" t="s">
        <v>18504</v>
      </c>
      <c r="J2465" s="2" t="s">
        <v>2868</v>
      </c>
    </row>
    <row r="2466" spans="1:10" ht="15" customHeight="1">
      <c r="A2466" s="2" t="s">
        <v>136</v>
      </c>
      <c r="B2466" s="2" t="s">
        <v>137</v>
      </c>
      <c r="C2466" s="2" t="s">
        <v>24</v>
      </c>
      <c r="D2466" s="2" t="s">
        <v>25</v>
      </c>
      <c r="E2466" s="3">
        <v>9</v>
      </c>
      <c r="F2466" s="3">
        <v>1</v>
      </c>
      <c r="G2466" s="2" t="s">
        <v>659</v>
      </c>
      <c r="H2466" s="2" t="s">
        <v>504</v>
      </c>
      <c r="I2466" s="2" t="s">
        <v>18504</v>
      </c>
      <c r="J2466" s="2" t="s">
        <v>2772</v>
      </c>
    </row>
    <row r="2467" spans="1:10" ht="15" customHeight="1">
      <c r="A2467" s="2" t="s">
        <v>136</v>
      </c>
      <c r="B2467" s="2" t="s">
        <v>137</v>
      </c>
      <c r="C2467" s="2" t="s">
        <v>41</v>
      </c>
      <c r="D2467" s="2" t="s">
        <v>42</v>
      </c>
      <c r="E2467" s="3">
        <v>9</v>
      </c>
      <c r="F2467" s="3">
        <v>2</v>
      </c>
      <c r="G2467" s="2" t="s">
        <v>659</v>
      </c>
      <c r="H2467" s="2" t="s">
        <v>540</v>
      </c>
      <c r="I2467" s="2" t="s">
        <v>18504</v>
      </c>
      <c r="J2467" s="2" t="s">
        <v>2772</v>
      </c>
    </row>
    <row r="2468" spans="1:10" ht="15" customHeight="1">
      <c r="A2468" s="2" t="s">
        <v>136</v>
      </c>
      <c r="B2468" s="2" t="s">
        <v>137</v>
      </c>
      <c r="C2468" s="2" t="s">
        <v>56</v>
      </c>
      <c r="D2468" s="2" t="s">
        <v>57</v>
      </c>
      <c r="E2468" s="3">
        <v>9</v>
      </c>
      <c r="F2468" s="3">
        <v>3</v>
      </c>
      <c r="G2468" s="2" t="s">
        <v>659</v>
      </c>
      <c r="H2468" s="2" t="s">
        <v>556</v>
      </c>
      <c r="I2468" s="2" t="s">
        <v>18504</v>
      </c>
      <c r="J2468" s="2" t="s">
        <v>2772</v>
      </c>
    </row>
    <row r="2469" spans="1:10" ht="15" customHeight="1">
      <c r="A2469" s="2" t="s">
        <v>56</v>
      </c>
      <c r="B2469" s="2" t="s">
        <v>57</v>
      </c>
      <c r="C2469" s="2" t="s">
        <v>70</v>
      </c>
      <c r="D2469" s="2" t="s">
        <v>71</v>
      </c>
      <c r="E2469" s="3">
        <v>3</v>
      </c>
      <c r="F2469" s="3">
        <v>4</v>
      </c>
      <c r="G2469" s="2" t="s">
        <v>556</v>
      </c>
      <c r="H2469" s="2" t="s">
        <v>562</v>
      </c>
      <c r="I2469" s="2" t="s">
        <v>18504</v>
      </c>
      <c r="J2469" s="2" t="s">
        <v>2860</v>
      </c>
    </row>
    <row r="2470" spans="1:10" ht="15" customHeight="1">
      <c r="A2470" s="2" t="s">
        <v>136</v>
      </c>
      <c r="B2470" s="2" t="s">
        <v>137</v>
      </c>
      <c r="C2470" s="2" t="s">
        <v>214</v>
      </c>
      <c r="D2470" s="2" t="s">
        <v>215</v>
      </c>
      <c r="E2470" s="3">
        <v>9</v>
      </c>
      <c r="F2470" s="3">
        <v>15</v>
      </c>
      <c r="G2470" s="2" t="s">
        <v>659</v>
      </c>
      <c r="H2470" s="2" t="s">
        <v>751</v>
      </c>
      <c r="I2470" s="2" t="s">
        <v>18504</v>
      </c>
      <c r="J2470" s="2" t="s">
        <v>2772</v>
      </c>
    </row>
    <row r="2471" spans="1:10" ht="15" customHeight="1">
      <c r="A2471" s="2" t="s">
        <v>136</v>
      </c>
      <c r="B2471" s="2" t="s">
        <v>137</v>
      </c>
      <c r="C2471" s="2" t="s">
        <v>56</v>
      </c>
      <c r="D2471" s="2" t="s">
        <v>57</v>
      </c>
      <c r="E2471" s="3">
        <v>9</v>
      </c>
      <c r="F2471" s="3">
        <v>3</v>
      </c>
      <c r="G2471" s="2" t="s">
        <v>659</v>
      </c>
      <c r="H2471" s="2" t="s">
        <v>556</v>
      </c>
      <c r="I2471" s="2" t="s">
        <v>18504</v>
      </c>
      <c r="J2471" s="2" t="s">
        <v>2887</v>
      </c>
    </row>
    <row r="2472" spans="1:10" ht="15" customHeight="1">
      <c r="A2472" s="2" t="s">
        <v>136</v>
      </c>
      <c r="B2472" s="2" t="s">
        <v>137</v>
      </c>
      <c r="C2472" s="2" t="s">
        <v>70</v>
      </c>
      <c r="D2472" s="2" t="s">
        <v>71</v>
      </c>
      <c r="E2472" s="3">
        <v>9</v>
      </c>
      <c r="F2472" s="3">
        <v>4</v>
      </c>
      <c r="G2472" s="2" t="s">
        <v>659</v>
      </c>
      <c r="H2472" s="2" t="s">
        <v>562</v>
      </c>
      <c r="I2472" s="2" t="s">
        <v>18504</v>
      </c>
      <c r="J2472" s="2" t="s">
        <v>2887</v>
      </c>
    </row>
    <row r="2473" spans="1:10" ht="15" customHeight="1">
      <c r="A2473" s="2" t="s">
        <v>136</v>
      </c>
      <c r="B2473" s="2" t="s">
        <v>137</v>
      </c>
      <c r="C2473" s="2" t="s">
        <v>84</v>
      </c>
      <c r="D2473" s="2" t="s">
        <v>85</v>
      </c>
      <c r="E2473" s="3">
        <v>9</v>
      </c>
      <c r="F2473" s="3">
        <v>5</v>
      </c>
      <c r="G2473" s="2" t="s">
        <v>659</v>
      </c>
      <c r="H2473" s="2" t="s">
        <v>580</v>
      </c>
      <c r="I2473" s="2" t="s">
        <v>18504</v>
      </c>
      <c r="J2473" s="2" t="s">
        <v>2887</v>
      </c>
    </row>
    <row r="2474" spans="1:10" ht="15" customHeight="1">
      <c r="A2474" s="2" t="s">
        <v>136</v>
      </c>
      <c r="B2474" s="2" t="s">
        <v>137</v>
      </c>
      <c r="C2474" s="2" t="s">
        <v>98</v>
      </c>
      <c r="D2474" s="2" t="s">
        <v>99</v>
      </c>
      <c r="E2474" s="3">
        <v>9</v>
      </c>
      <c r="F2474" s="3">
        <v>6</v>
      </c>
      <c r="G2474" s="2" t="s">
        <v>659</v>
      </c>
      <c r="H2474" s="2" t="s">
        <v>592</v>
      </c>
      <c r="I2474" s="2" t="s">
        <v>18504</v>
      </c>
      <c r="J2474" s="2" t="s">
        <v>2887</v>
      </c>
    </row>
    <row r="2475" spans="1:10" ht="15" customHeight="1">
      <c r="A2475" s="2" t="s">
        <v>136</v>
      </c>
      <c r="B2475" s="2" t="s">
        <v>137</v>
      </c>
      <c r="C2475" s="2" t="s">
        <v>123</v>
      </c>
      <c r="D2475" s="2" t="s">
        <v>124</v>
      </c>
      <c r="E2475" s="3">
        <v>9</v>
      </c>
      <c r="F2475" s="3">
        <v>8</v>
      </c>
      <c r="G2475" s="2" t="s">
        <v>659</v>
      </c>
      <c r="H2475" s="2" t="s">
        <v>632</v>
      </c>
      <c r="I2475" s="2" t="s">
        <v>18504</v>
      </c>
      <c r="J2475" s="2" t="s">
        <v>2887</v>
      </c>
    </row>
    <row r="2476" spans="1:10" ht="15" customHeight="1">
      <c r="A2476" s="2" t="s">
        <v>136</v>
      </c>
      <c r="B2476" s="2" t="s">
        <v>137</v>
      </c>
      <c r="C2476" s="2" t="s">
        <v>165</v>
      </c>
      <c r="D2476" s="2" t="s">
        <v>166</v>
      </c>
      <c r="E2476" s="3">
        <v>9</v>
      </c>
      <c r="F2476" s="3">
        <v>11</v>
      </c>
      <c r="G2476" s="2" t="s">
        <v>659</v>
      </c>
      <c r="H2476" s="2" t="s">
        <v>693</v>
      </c>
      <c r="I2476" s="2" t="s">
        <v>18504</v>
      </c>
      <c r="J2476" s="2" t="s">
        <v>2887</v>
      </c>
    </row>
    <row r="2477" spans="1:10" ht="15" customHeight="1">
      <c r="A2477" s="2" t="s">
        <v>136</v>
      </c>
      <c r="B2477" s="2" t="s">
        <v>137</v>
      </c>
      <c r="C2477" s="2" t="s">
        <v>41</v>
      </c>
      <c r="D2477" s="2" t="s">
        <v>42</v>
      </c>
      <c r="E2477" s="3">
        <v>9</v>
      </c>
      <c r="F2477" s="3">
        <v>2</v>
      </c>
      <c r="G2477" s="2" t="s">
        <v>659</v>
      </c>
      <c r="H2477" s="2" t="s">
        <v>540</v>
      </c>
      <c r="I2477" s="2" t="s">
        <v>18504</v>
      </c>
      <c r="J2477" s="2" t="s">
        <v>2887</v>
      </c>
    </row>
    <row r="2478" spans="1:10" ht="15" customHeight="1">
      <c r="A2478" s="2" t="s">
        <v>136</v>
      </c>
      <c r="B2478" s="2" t="s">
        <v>137</v>
      </c>
      <c r="C2478" s="2" t="s">
        <v>281</v>
      </c>
      <c r="D2478" s="2" t="s">
        <v>282</v>
      </c>
      <c r="E2478" s="3">
        <v>9</v>
      </c>
      <c r="F2478" s="3">
        <v>20</v>
      </c>
      <c r="G2478" s="2" t="s">
        <v>659</v>
      </c>
      <c r="H2478" s="2" t="s">
        <v>826</v>
      </c>
      <c r="I2478" s="2" t="s">
        <v>18504</v>
      </c>
      <c r="J2478" s="2" t="s">
        <v>2868</v>
      </c>
    </row>
    <row r="2479" spans="1:10" ht="15" customHeight="1">
      <c r="A2479" s="2" t="s">
        <v>136</v>
      </c>
      <c r="B2479" s="2" t="s">
        <v>137</v>
      </c>
      <c r="C2479" s="2" t="s">
        <v>268</v>
      </c>
      <c r="D2479" s="2" t="s">
        <v>269</v>
      </c>
      <c r="E2479" s="3">
        <v>9</v>
      </c>
      <c r="F2479" s="3">
        <v>19</v>
      </c>
      <c r="G2479" s="2" t="s">
        <v>659</v>
      </c>
      <c r="H2479" s="2" t="s">
        <v>819</v>
      </c>
      <c r="I2479" s="2" t="s">
        <v>18504</v>
      </c>
      <c r="J2479" s="2" t="s">
        <v>2868</v>
      </c>
    </row>
    <row r="2480" spans="1:10" ht="15" customHeight="1">
      <c r="A2480" s="2" t="s">
        <v>136</v>
      </c>
      <c r="B2480" s="2" t="s">
        <v>137</v>
      </c>
      <c r="C2480" s="2" t="s">
        <v>228</v>
      </c>
      <c r="D2480" s="2" t="s">
        <v>229</v>
      </c>
      <c r="E2480" s="3">
        <v>9</v>
      </c>
      <c r="F2480" s="3">
        <v>16</v>
      </c>
      <c r="G2480" s="2" t="s">
        <v>659</v>
      </c>
      <c r="H2480" s="2" t="s">
        <v>759</v>
      </c>
      <c r="I2480" s="2" t="s">
        <v>18504</v>
      </c>
      <c r="J2480" s="2" t="s">
        <v>2868</v>
      </c>
    </row>
    <row r="2481" spans="1:10" ht="15" customHeight="1">
      <c r="A2481" s="2" t="s">
        <v>136</v>
      </c>
      <c r="B2481" s="2" t="s">
        <v>137</v>
      </c>
      <c r="C2481" s="2" t="s">
        <v>84</v>
      </c>
      <c r="D2481" s="2" t="s">
        <v>85</v>
      </c>
      <c r="E2481" s="3">
        <v>9</v>
      </c>
      <c r="F2481" s="3">
        <v>5</v>
      </c>
      <c r="G2481" s="2" t="s">
        <v>659</v>
      </c>
      <c r="H2481" s="2" t="s">
        <v>580</v>
      </c>
      <c r="I2481" s="2" t="s">
        <v>18504</v>
      </c>
      <c r="J2481" s="2" t="s">
        <v>2860</v>
      </c>
    </row>
    <row r="2482" spans="1:10" ht="15" customHeight="1">
      <c r="A2482" s="2" t="s">
        <v>136</v>
      </c>
      <c r="B2482" s="2" t="s">
        <v>137</v>
      </c>
      <c r="C2482" s="2" t="s">
        <v>98</v>
      </c>
      <c r="D2482" s="2" t="s">
        <v>99</v>
      </c>
      <c r="E2482" s="3">
        <v>9</v>
      </c>
      <c r="F2482" s="3">
        <v>6</v>
      </c>
      <c r="G2482" s="2" t="s">
        <v>659</v>
      </c>
      <c r="H2482" s="2" t="s">
        <v>592</v>
      </c>
      <c r="I2482" s="2" t="s">
        <v>18504</v>
      </c>
      <c r="J2482" s="2" t="s">
        <v>2860</v>
      </c>
    </row>
    <row r="2483" spans="1:10" ht="15" customHeight="1">
      <c r="A2483" s="2" t="s">
        <v>136</v>
      </c>
      <c r="B2483" s="2" t="s">
        <v>137</v>
      </c>
      <c r="C2483" s="2" t="s">
        <v>112</v>
      </c>
      <c r="D2483" s="2" t="s">
        <v>113</v>
      </c>
      <c r="E2483" s="3">
        <v>9</v>
      </c>
      <c r="F2483" s="3">
        <v>7</v>
      </c>
      <c r="G2483" s="2" t="s">
        <v>659</v>
      </c>
      <c r="H2483" s="2" t="s">
        <v>604</v>
      </c>
      <c r="I2483" s="2" t="s">
        <v>18504</v>
      </c>
      <c r="J2483" s="2" t="s">
        <v>2860</v>
      </c>
    </row>
    <row r="2484" spans="1:10" ht="15" customHeight="1">
      <c r="A2484" s="2" t="s">
        <v>136</v>
      </c>
      <c r="B2484" s="2" t="s">
        <v>137</v>
      </c>
      <c r="C2484" s="2" t="s">
        <v>303</v>
      </c>
      <c r="D2484" s="2" t="s">
        <v>304</v>
      </c>
      <c r="E2484" s="3">
        <v>9</v>
      </c>
      <c r="F2484" s="3">
        <v>22</v>
      </c>
      <c r="G2484" s="2" t="s">
        <v>659</v>
      </c>
      <c r="H2484" s="2" t="s">
        <v>835</v>
      </c>
      <c r="I2484" s="2" t="s">
        <v>18504</v>
      </c>
      <c r="J2484" s="2" t="s">
        <v>2860</v>
      </c>
    </row>
    <row r="2485" spans="1:10" ht="15" customHeight="1">
      <c r="A2485" s="2" t="s">
        <v>136</v>
      </c>
      <c r="B2485" s="2" t="s">
        <v>137</v>
      </c>
      <c r="C2485" s="2" t="s">
        <v>370</v>
      </c>
      <c r="D2485" s="2" t="s">
        <v>371</v>
      </c>
      <c r="E2485" s="3">
        <v>9</v>
      </c>
      <c r="F2485" s="3">
        <v>28</v>
      </c>
      <c r="G2485" s="2" t="s">
        <v>659</v>
      </c>
      <c r="H2485" s="2" t="s">
        <v>884</v>
      </c>
      <c r="I2485" s="2" t="s">
        <v>18504</v>
      </c>
      <c r="J2485" s="2" t="s">
        <v>2860</v>
      </c>
    </row>
    <row r="2486" spans="1:10" ht="15" customHeight="1">
      <c r="A2486" s="2" t="s">
        <v>136</v>
      </c>
      <c r="B2486" s="2" t="s">
        <v>137</v>
      </c>
      <c r="C2486" s="2" t="s">
        <v>41</v>
      </c>
      <c r="D2486" s="2" t="s">
        <v>42</v>
      </c>
      <c r="E2486" s="3">
        <v>9</v>
      </c>
      <c r="F2486" s="3">
        <v>2</v>
      </c>
      <c r="G2486" s="2" t="s">
        <v>659</v>
      </c>
      <c r="H2486" s="2" t="s">
        <v>540</v>
      </c>
      <c r="I2486" s="2" t="s">
        <v>18504</v>
      </c>
      <c r="J2486" s="2" t="s">
        <v>2868</v>
      </c>
    </row>
    <row r="2487" spans="1:10" ht="15" customHeight="1">
      <c r="A2487" s="2" t="s">
        <v>136</v>
      </c>
      <c r="B2487" s="2" t="s">
        <v>137</v>
      </c>
      <c r="C2487" s="2" t="s">
        <v>56</v>
      </c>
      <c r="D2487" s="2" t="s">
        <v>57</v>
      </c>
      <c r="E2487" s="3">
        <v>9</v>
      </c>
      <c r="F2487" s="3">
        <v>3</v>
      </c>
      <c r="G2487" s="2" t="s">
        <v>659</v>
      </c>
      <c r="H2487" s="2" t="s">
        <v>556</v>
      </c>
      <c r="I2487" s="2" t="s">
        <v>18504</v>
      </c>
      <c r="J2487" s="2" t="s">
        <v>2868</v>
      </c>
    </row>
    <row r="2488" spans="1:10" ht="15" customHeight="1">
      <c r="A2488" s="2" t="s">
        <v>136</v>
      </c>
      <c r="B2488" s="2" t="s">
        <v>137</v>
      </c>
      <c r="C2488" s="2" t="s">
        <v>70</v>
      </c>
      <c r="D2488" s="2" t="s">
        <v>71</v>
      </c>
      <c r="E2488" s="3">
        <v>9</v>
      </c>
      <c r="F2488" s="3">
        <v>4</v>
      </c>
      <c r="G2488" s="2" t="s">
        <v>659</v>
      </c>
      <c r="H2488" s="2" t="s">
        <v>562</v>
      </c>
      <c r="I2488" s="2" t="s">
        <v>18504</v>
      </c>
      <c r="J2488" s="2" t="s">
        <v>2868</v>
      </c>
    </row>
    <row r="2489" spans="1:10" ht="15" customHeight="1">
      <c r="A2489" s="2" t="s">
        <v>136</v>
      </c>
      <c r="B2489" s="2" t="s">
        <v>137</v>
      </c>
      <c r="C2489" s="2" t="s">
        <v>84</v>
      </c>
      <c r="D2489" s="2" t="s">
        <v>85</v>
      </c>
      <c r="E2489" s="3">
        <v>9</v>
      </c>
      <c r="F2489" s="3">
        <v>5</v>
      </c>
      <c r="G2489" s="2" t="s">
        <v>659</v>
      </c>
      <c r="H2489" s="2" t="s">
        <v>580</v>
      </c>
      <c r="I2489" s="2" t="s">
        <v>18504</v>
      </c>
      <c r="J2489" s="2" t="s">
        <v>2868</v>
      </c>
    </row>
    <row r="2490" spans="1:10" ht="15" customHeight="1">
      <c r="A2490" s="2" t="s">
        <v>136</v>
      </c>
      <c r="B2490" s="2" t="s">
        <v>137</v>
      </c>
      <c r="C2490" s="2" t="s">
        <v>98</v>
      </c>
      <c r="D2490" s="2" t="s">
        <v>99</v>
      </c>
      <c r="E2490" s="3">
        <v>9</v>
      </c>
      <c r="F2490" s="3">
        <v>6</v>
      </c>
      <c r="G2490" s="2" t="s">
        <v>659</v>
      </c>
      <c r="H2490" s="2" t="s">
        <v>592</v>
      </c>
      <c r="I2490" s="2" t="s">
        <v>18504</v>
      </c>
      <c r="J2490" s="2" t="s">
        <v>2868</v>
      </c>
    </row>
    <row r="2491" spans="1:10" ht="15" customHeight="1">
      <c r="A2491" s="2" t="s">
        <v>136</v>
      </c>
      <c r="B2491" s="2" t="s">
        <v>137</v>
      </c>
      <c r="C2491" s="2" t="s">
        <v>165</v>
      </c>
      <c r="D2491" s="2" t="s">
        <v>166</v>
      </c>
      <c r="E2491" s="3">
        <v>9</v>
      </c>
      <c r="F2491" s="3">
        <v>11</v>
      </c>
      <c r="G2491" s="2" t="s">
        <v>659</v>
      </c>
      <c r="H2491" s="2" t="s">
        <v>693</v>
      </c>
      <c r="I2491" s="2" t="s">
        <v>18504</v>
      </c>
      <c r="J2491" s="2" t="s">
        <v>2868</v>
      </c>
    </row>
    <row r="2492" spans="1:10" ht="15" customHeight="1">
      <c r="A2492" s="2" t="s">
        <v>136</v>
      </c>
      <c r="B2492" s="2" t="s">
        <v>137</v>
      </c>
      <c r="C2492" s="2" t="s">
        <v>176</v>
      </c>
      <c r="D2492" s="2" t="s">
        <v>177</v>
      </c>
      <c r="E2492" s="3">
        <v>9</v>
      </c>
      <c r="F2492" s="3">
        <v>12</v>
      </c>
      <c r="G2492" s="2" t="s">
        <v>659</v>
      </c>
      <c r="H2492" s="2" t="s">
        <v>706</v>
      </c>
      <c r="I2492" s="2" t="s">
        <v>18504</v>
      </c>
      <c r="J2492" s="2" t="s">
        <v>2868</v>
      </c>
    </row>
    <row r="2493" spans="1:10" ht="15" customHeight="1">
      <c r="A2493" s="2" t="s">
        <v>136</v>
      </c>
      <c r="B2493" s="2" t="s">
        <v>137</v>
      </c>
      <c r="C2493" s="2" t="s">
        <v>192</v>
      </c>
      <c r="D2493" s="2" t="s">
        <v>193</v>
      </c>
      <c r="E2493" s="3">
        <v>9</v>
      </c>
      <c r="F2493" s="3">
        <v>13</v>
      </c>
      <c r="G2493" s="2" t="s">
        <v>659</v>
      </c>
      <c r="H2493" s="2" t="s">
        <v>731</v>
      </c>
      <c r="I2493" s="2" t="s">
        <v>18504</v>
      </c>
      <c r="J2493" s="2" t="s">
        <v>2868</v>
      </c>
    </row>
    <row r="2494" spans="1:10" ht="15" customHeight="1">
      <c r="A2494" s="2" t="s">
        <v>136</v>
      </c>
      <c r="B2494" s="2" t="s">
        <v>137</v>
      </c>
      <c r="C2494" s="2" t="s">
        <v>203</v>
      </c>
      <c r="D2494" s="2" t="s">
        <v>204</v>
      </c>
      <c r="E2494" s="3">
        <v>9</v>
      </c>
      <c r="F2494" s="3">
        <v>14</v>
      </c>
      <c r="G2494" s="2" t="s">
        <v>659</v>
      </c>
      <c r="H2494" s="2" t="s">
        <v>741</v>
      </c>
      <c r="I2494" s="2" t="s">
        <v>18504</v>
      </c>
      <c r="J2494" s="2" t="s">
        <v>2868</v>
      </c>
    </row>
    <row r="2495" spans="1:10" ht="15" customHeight="1">
      <c r="A2495" s="2" t="s">
        <v>136</v>
      </c>
      <c r="B2495" s="2" t="s">
        <v>137</v>
      </c>
      <c r="C2495" s="2" t="s">
        <v>214</v>
      </c>
      <c r="D2495" s="2" t="s">
        <v>215</v>
      </c>
      <c r="E2495" s="3">
        <v>9</v>
      </c>
      <c r="F2495" s="3">
        <v>15</v>
      </c>
      <c r="G2495" s="2" t="s">
        <v>659</v>
      </c>
      <c r="H2495" s="2" t="s">
        <v>751</v>
      </c>
      <c r="I2495" s="2" t="s">
        <v>18504</v>
      </c>
      <c r="J2495" s="2" t="s">
        <v>2868</v>
      </c>
    </row>
    <row r="2496" spans="1:10" ht="15" customHeight="1">
      <c r="A2496" s="2" t="s">
        <v>136</v>
      </c>
      <c r="B2496" s="2" t="s">
        <v>137</v>
      </c>
      <c r="C2496" s="2" t="s">
        <v>56</v>
      </c>
      <c r="D2496" s="2" t="s">
        <v>57</v>
      </c>
      <c r="E2496" s="3">
        <v>9</v>
      </c>
      <c r="F2496" s="3">
        <v>3</v>
      </c>
      <c r="G2496" s="2" t="s">
        <v>659</v>
      </c>
      <c r="H2496" s="2" t="s">
        <v>556</v>
      </c>
      <c r="I2496" s="2" t="s">
        <v>18504</v>
      </c>
      <c r="J2496" s="2" t="s">
        <v>2860</v>
      </c>
    </row>
    <row r="2497" spans="1:10" ht="15" customHeight="1">
      <c r="A2497" s="2" t="s">
        <v>136</v>
      </c>
      <c r="B2497" s="2" t="s">
        <v>137</v>
      </c>
      <c r="C2497" s="2" t="s">
        <v>203</v>
      </c>
      <c r="D2497" s="2" t="s">
        <v>204</v>
      </c>
      <c r="E2497" s="3">
        <v>9</v>
      </c>
      <c r="F2497" s="3">
        <v>14</v>
      </c>
      <c r="G2497" s="2" t="s">
        <v>659</v>
      </c>
      <c r="H2497" s="2" t="s">
        <v>741</v>
      </c>
      <c r="I2497" s="2" t="s">
        <v>18504</v>
      </c>
      <c r="J2497" s="2" t="s">
        <v>2887</v>
      </c>
    </row>
    <row r="2498" spans="1:10" ht="15" customHeight="1">
      <c r="A2498" s="2" t="s">
        <v>56</v>
      </c>
      <c r="B2498" s="2" t="s">
        <v>57</v>
      </c>
      <c r="C2498" s="2" t="s">
        <v>176</v>
      </c>
      <c r="D2498" s="2" t="s">
        <v>177</v>
      </c>
      <c r="E2498" s="3">
        <v>3</v>
      </c>
      <c r="F2498" s="3">
        <v>12</v>
      </c>
      <c r="G2498" s="2" t="s">
        <v>556</v>
      </c>
      <c r="H2498" s="2" t="s">
        <v>706</v>
      </c>
      <c r="I2498" s="2" t="s">
        <v>18504</v>
      </c>
      <c r="J2498" s="2" t="s">
        <v>2792</v>
      </c>
    </row>
    <row r="2499" spans="1:10" ht="15" customHeight="1">
      <c r="A2499" s="2" t="s">
        <v>56</v>
      </c>
      <c r="B2499" s="2" t="s">
        <v>57</v>
      </c>
      <c r="C2499" s="2" t="s">
        <v>203</v>
      </c>
      <c r="D2499" s="2" t="s">
        <v>204</v>
      </c>
      <c r="E2499" s="3">
        <v>3</v>
      </c>
      <c r="F2499" s="3">
        <v>14</v>
      </c>
      <c r="G2499" s="2" t="s">
        <v>556</v>
      </c>
      <c r="H2499" s="2" t="s">
        <v>741</v>
      </c>
      <c r="I2499" s="2" t="s">
        <v>18504</v>
      </c>
      <c r="J2499" s="2" t="s">
        <v>2792</v>
      </c>
    </row>
    <row r="2500" spans="1:10" ht="15" customHeight="1">
      <c r="A2500" s="2" t="s">
        <v>123</v>
      </c>
      <c r="B2500" s="2" t="s">
        <v>124</v>
      </c>
      <c r="C2500" s="2" t="s">
        <v>176</v>
      </c>
      <c r="D2500" s="2" t="s">
        <v>177</v>
      </c>
      <c r="E2500" s="3">
        <v>8</v>
      </c>
      <c r="F2500" s="3">
        <v>12</v>
      </c>
      <c r="G2500" s="2" t="s">
        <v>632</v>
      </c>
      <c r="H2500" s="2" t="s">
        <v>706</v>
      </c>
      <c r="I2500" s="2" t="s">
        <v>18504</v>
      </c>
      <c r="J2500" s="2" t="s">
        <v>2809</v>
      </c>
    </row>
    <row r="2501" spans="1:10" ht="15" customHeight="1">
      <c r="A2501" s="2" t="s">
        <v>123</v>
      </c>
      <c r="B2501" s="2" t="s">
        <v>124</v>
      </c>
      <c r="C2501" s="2" t="s">
        <v>192</v>
      </c>
      <c r="D2501" s="2" t="s">
        <v>193</v>
      </c>
      <c r="E2501" s="3">
        <v>8</v>
      </c>
      <c r="F2501" s="3">
        <v>13</v>
      </c>
      <c r="G2501" s="2" t="s">
        <v>632</v>
      </c>
      <c r="H2501" s="2" t="s">
        <v>731</v>
      </c>
      <c r="I2501" s="2" t="s">
        <v>18504</v>
      </c>
      <c r="J2501" s="2" t="s">
        <v>2809</v>
      </c>
    </row>
    <row r="2502" spans="1:10" ht="15" customHeight="1">
      <c r="A2502" s="2" t="s">
        <v>123</v>
      </c>
      <c r="B2502" s="2" t="s">
        <v>124</v>
      </c>
      <c r="C2502" s="2" t="s">
        <v>203</v>
      </c>
      <c r="D2502" s="2" t="s">
        <v>204</v>
      </c>
      <c r="E2502" s="3">
        <v>8</v>
      </c>
      <c r="F2502" s="3">
        <v>14</v>
      </c>
      <c r="G2502" s="2" t="s">
        <v>632</v>
      </c>
      <c r="H2502" s="2" t="s">
        <v>741</v>
      </c>
      <c r="I2502" s="2" t="s">
        <v>18504</v>
      </c>
      <c r="J2502" s="2" t="s">
        <v>2809</v>
      </c>
    </row>
    <row r="2503" spans="1:10" ht="15" customHeight="1">
      <c r="A2503" s="2" t="s">
        <v>123</v>
      </c>
      <c r="B2503" s="2" t="s">
        <v>124</v>
      </c>
      <c r="C2503" s="2" t="s">
        <v>214</v>
      </c>
      <c r="D2503" s="2" t="s">
        <v>215</v>
      </c>
      <c r="E2503" s="3">
        <v>8</v>
      </c>
      <c r="F2503" s="3">
        <v>15</v>
      </c>
      <c r="G2503" s="2" t="s">
        <v>632</v>
      </c>
      <c r="H2503" s="2" t="s">
        <v>751</v>
      </c>
      <c r="I2503" s="2" t="s">
        <v>18504</v>
      </c>
      <c r="J2503" s="2" t="s">
        <v>2809</v>
      </c>
    </row>
    <row r="2504" spans="1:10" ht="15" customHeight="1">
      <c r="A2504" s="2" t="s">
        <v>123</v>
      </c>
      <c r="B2504" s="2" t="s">
        <v>124</v>
      </c>
      <c r="C2504" s="2" t="s">
        <v>228</v>
      </c>
      <c r="D2504" s="2" t="s">
        <v>229</v>
      </c>
      <c r="E2504" s="3">
        <v>8</v>
      </c>
      <c r="F2504" s="3">
        <v>16</v>
      </c>
      <c r="G2504" s="2" t="s">
        <v>632</v>
      </c>
      <c r="H2504" s="2" t="s">
        <v>759</v>
      </c>
      <c r="I2504" s="2" t="s">
        <v>18504</v>
      </c>
      <c r="J2504" s="2" t="s">
        <v>2809</v>
      </c>
    </row>
    <row r="2505" spans="1:10" ht="15" customHeight="1">
      <c r="A2505" s="2" t="s">
        <v>123</v>
      </c>
      <c r="B2505" s="2" t="s">
        <v>124</v>
      </c>
      <c r="C2505" s="2" t="s">
        <v>242</v>
      </c>
      <c r="D2505" s="2" t="s">
        <v>243</v>
      </c>
      <c r="E2505" s="3">
        <v>8</v>
      </c>
      <c r="F2505" s="3">
        <v>17</v>
      </c>
      <c r="G2505" s="2" t="s">
        <v>632</v>
      </c>
      <c r="H2505" s="2" t="s">
        <v>763</v>
      </c>
      <c r="I2505" s="2" t="s">
        <v>18504</v>
      </c>
      <c r="J2505" s="2" t="s">
        <v>2809</v>
      </c>
    </row>
    <row r="2506" spans="1:10" ht="15" customHeight="1">
      <c r="A2506" s="2" t="s">
        <v>123</v>
      </c>
      <c r="B2506" s="2" t="s">
        <v>124</v>
      </c>
      <c r="C2506" s="2" t="s">
        <v>165</v>
      </c>
      <c r="D2506" s="2" t="s">
        <v>166</v>
      </c>
      <c r="E2506" s="3">
        <v>8</v>
      </c>
      <c r="F2506" s="3">
        <v>11</v>
      </c>
      <c r="G2506" s="2" t="s">
        <v>632</v>
      </c>
      <c r="H2506" s="2" t="s">
        <v>693</v>
      </c>
      <c r="I2506" s="2" t="s">
        <v>18504</v>
      </c>
      <c r="J2506" s="2" t="s">
        <v>2809</v>
      </c>
    </row>
    <row r="2507" spans="1:10" ht="15" customHeight="1">
      <c r="A2507" s="2" t="s">
        <v>123</v>
      </c>
      <c r="B2507" s="2" t="s">
        <v>124</v>
      </c>
      <c r="C2507" s="2" t="s">
        <v>268</v>
      </c>
      <c r="D2507" s="2" t="s">
        <v>269</v>
      </c>
      <c r="E2507" s="3">
        <v>8</v>
      </c>
      <c r="F2507" s="3">
        <v>19</v>
      </c>
      <c r="G2507" s="2" t="s">
        <v>632</v>
      </c>
      <c r="H2507" s="2" t="s">
        <v>819</v>
      </c>
      <c r="I2507" s="2" t="s">
        <v>18504</v>
      </c>
      <c r="J2507" s="2" t="s">
        <v>2809</v>
      </c>
    </row>
    <row r="2508" spans="1:10" ht="15" customHeight="1">
      <c r="A2508" s="2" t="s">
        <v>123</v>
      </c>
      <c r="B2508" s="2" t="s">
        <v>124</v>
      </c>
      <c r="C2508" s="2" t="s">
        <v>316</v>
      </c>
      <c r="D2508" s="2" t="s">
        <v>317</v>
      </c>
      <c r="E2508" s="3">
        <v>8</v>
      </c>
      <c r="F2508" s="3">
        <v>23</v>
      </c>
      <c r="G2508" s="2" t="s">
        <v>632</v>
      </c>
      <c r="H2508" s="2" t="s">
        <v>839</v>
      </c>
      <c r="I2508" s="2" t="s">
        <v>18504</v>
      </c>
      <c r="J2508" s="2" t="s">
        <v>2809</v>
      </c>
    </row>
    <row r="2509" spans="1:10" ht="15" customHeight="1">
      <c r="A2509" s="2" t="s">
        <v>123</v>
      </c>
      <c r="B2509" s="2" t="s">
        <v>124</v>
      </c>
      <c r="C2509" s="2" t="s">
        <v>441</v>
      </c>
      <c r="D2509" s="2" t="s">
        <v>442</v>
      </c>
      <c r="E2509" s="3">
        <v>8</v>
      </c>
      <c r="F2509" s="3">
        <v>34</v>
      </c>
      <c r="G2509" s="2" t="s">
        <v>632</v>
      </c>
      <c r="H2509" s="2" t="s">
        <v>949</v>
      </c>
      <c r="I2509" s="2" t="s">
        <v>18504</v>
      </c>
      <c r="J2509" s="2" t="s">
        <v>2809</v>
      </c>
    </row>
    <row r="2510" spans="1:10" ht="15" customHeight="1">
      <c r="A2510" s="2" t="s">
        <v>123</v>
      </c>
      <c r="B2510" s="2" t="s">
        <v>124</v>
      </c>
      <c r="C2510" s="2" t="s">
        <v>41</v>
      </c>
      <c r="D2510" s="2" t="s">
        <v>42</v>
      </c>
      <c r="E2510" s="3">
        <v>8</v>
      </c>
      <c r="F2510" s="3">
        <v>2</v>
      </c>
      <c r="G2510" s="2" t="s">
        <v>632</v>
      </c>
      <c r="H2510" s="2" t="s">
        <v>540</v>
      </c>
      <c r="I2510" s="2" t="s">
        <v>18504</v>
      </c>
      <c r="J2510" s="2" t="s">
        <v>2923</v>
      </c>
    </row>
    <row r="2511" spans="1:10" ht="15" customHeight="1">
      <c r="A2511" s="2" t="s">
        <v>123</v>
      </c>
      <c r="B2511" s="2" t="s">
        <v>124</v>
      </c>
      <c r="C2511" s="2" t="s">
        <v>56</v>
      </c>
      <c r="D2511" s="2" t="s">
        <v>57</v>
      </c>
      <c r="E2511" s="3">
        <v>8</v>
      </c>
      <c r="F2511" s="3">
        <v>3</v>
      </c>
      <c r="G2511" s="2" t="s">
        <v>632</v>
      </c>
      <c r="H2511" s="2" t="s">
        <v>556</v>
      </c>
      <c r="I2511" s="2" t="s">
        <v>18504</v>
      </c>
      <c r="J2511" s="2" t="s">
        <v>2923</v>
      </c>
    </row>
    <row r="2512" spans="1:10" ht="15" customHeight="1">
      <c r="A2512" s="2" t="s">
        <v>123</v>
      </c>
      <c r="B2512" s="2" t="s">
        <v>124</v>
      </c>
      <c r="C2512" s="2" t="s">
        <v>84</v>
      </c>
      <c r="D2512" s="2" t="s">
        <v>85</v>
      </c>
      <c r="E2512" s="3">
        <v>8</v>
      </c>
      <c r="F2512" s="3">
        <v>5</v>
      </c>
      <c r="G2512" s="2" t="s">
        <v>632</v>
      </c>
      <c r="H2512" s="2" t="s">
        <v>580</v>
      </c>
      <c r="I2512" s="2" t="s">
        <v>18504</v>
      </c>
      <c r="J2512" s="2" t="s">
        <v>2923</v>
      </c>
    </row>
    <row r="2513" spans="1:10" ht="15" customHeight="1">
      <c r="A2513" s="2" t="s">
        <v>123</v>
      </c>
      <c r="B2513" s="2" t="s">
        <v>124</v>
      </c>
      <c r="C2513" s="2" t="s">
        <v>98</v>
      </c>
      <c r="D2513" s="2" t="s">
        <v>99</v>
      </c>
      <c r="E2513" s="3">
        <v>8</v>
      </c>
      <c r="F2513" s="3">
        <v>6</v>
      </c>
      <c r="G2513" s="2" t="s">
        <v>632</v>
      </c>
      <c r="H2513" s="2" t="s">
        <v>592</v>
      </c>
      <c r="I2513" s="2" t="s">
        <v>18504</v>
      </c>
      <c r="J2513" s="2" t="s">
        <v>2923</v>
      </c>
    </row>
    <row r="2514" spans="1:10" ht="15" customHeight="1">
      <c r="A2514" s="2" t="s">
        <v>123</v>
      </c>
      <c r="B2514" s="2" t="s">
        <v>124</v>
      </c>
      <c r="C2514" s="2" t="s">
        <v>303</v>
      </c>
      <c r="D2514" s="2" t="s">
        <v>304</v>
      </c>
      <c r="E2514" s="3">
        <v>8</v>
      </c>
      <c r="F2514" s="3">
        <v>22</v>
      </c>
      <c r="G2514" s="2" t="s">
        <v>632</v>
      </c>
      <c r="H2514" s="2" t="s">
        <v>835</v>
      </c>
      <c r="I2514" s="2" t="s">
        <v>18504</v>
      </c>
      <c r="J2514" s="2" t="s">
        <v>2809</v>
      </c>
    </row>
    <row r="2515" spans="1:10" ht="15" customHeight="1">
      <c r="A2515" s="2" t="s">
        <v>123</v>
      </c>
      <c r="B2515" s="2" t="s">
        <v>124</v>
      </c>
      <c r="C2515" s="2" t="s">
        <v>136</v>
      </c>
      <c r="D2515" s="2" t="s">
        <v>137</v>
      </c>
      <c r="E2515" s="3">
        <v>8</v>
      </c>
      <c r="F2515" s="3">
        <v>9</v>
      </c>
      <c r="G2515" s="2" t="s">
        <v>632</v>
      </c>
      <c r="H2515" s="2" t="s">
        <v>659</v>
      </c>
      <c r="I2515" s="2" t="s">
        <v>18504</v>
      </c>
      <c r="J2515" s="2" t="s">
        <v>2809</v>
      </c>
    </row>
    <row r="2516" spans="1:10" ht="15" customHeight="1">
      <c r="A2516" s="2" t="s">
        <v>123</v>
      </c>
      <c r="B2516" s="2" t="s">
        <v>124</v>
      </c>
      <c r="C2516" s="2" t="s">
        <v>112</v>
      </c>
      <c r="D2516" s="2" t="s">
        <v>113</v>
      </c>
      <c r="E2516" s="3">
        <v>8</v>
      </c>
      <c r="F2516" s="3">
        <v>7</v>
      </c>
      <c r="G2516" s="2" t="s">
        <v>632</v>
      </c>
      <c r="H2516" s="2" t="s">
        <v>604</v>
      </c>
      <c r="I2516" s="2" t="s">
        <v>18504</v>
      </c>
      <c r="J2516" s="2" t="s">
        <v>2809</v>
      </c>
    </row>
    <row r="2517" spans="1:10" ht="15" customHeight="1">
      <c r="A2517" s="2" t="s">
        <v>123</v>
      </c>
      <c r="B2517" s="2" t="s">
        <v>124</v>
      </c>
      <c r="C2517" s="2" t="s">
        <v>98</v>
      </c>
      <c r="D2517" s="2" t="s">
        <v>99</v>
      </c>
      <c r="E2517" s="3">
        <v>8</v>
      </c>
      <c r="F2517" s="3">
        <v>6</v>
      </c>
      <c r="G2517" s="2" t="s">
        <v>632</v>
      </c>
      <c r="H2517" s="2" t="s">
        <v>592</v>
      </c>
      <c r="I2517" s="2" t="s">
        <v>18504</v>
      </c>
      <c r="J2517" s="2" t="s">
        <v>2809</v>
      </c>
    </row>
    <row r="2518" spans="1:10" ht="15" customHeight="1">
      <c r="A2518" s="2" t="s">
        <v>123</v>
      </c>
      <c r="B2518" s="2" t="s">
        <v>124</v>
      </c>
      <c r="C2518" s="2" t="s">
        <v>176</v>
      </c>
      <c r="D2518" s="2" t="s">
        <v>177</v>
      </c>
      <c r="E2518" s="3">
        <v>8</v>
      </c>
      <c r="F2518" s="3">
        <v>12</v>
      </c>
      <c r="G2518" s="2" t="s">
        <v>632</v>
      </c>
      <c r="H2518" s="2" t="s">
        <v>706</v>
      </c>
      <c r="I2518" s="2" t="s">
        <v>18504</v>
      </c>
      <c r="J2518" s="2" t="s">
        <v>2792</v>
      </c>
    </row>
    <row r="2519" spans="1:10" ht="15" customHeight="1">
      <c r="A2519" s="2" t="s">
        <v>123</v>
      </c>
      <c r="B2519" s="2" t="s">
        <v>124</v>
      </c>
      <c r="C2519" s="2" t="s">
        <v>192</v>
      </c>
      <c r="D2519" s="2" t="s">
        <v>193</v>
      </c>
      <c r="E2519" s="3">
        <v>8</v>
      </c>
      <c r="F2519" s="3">
        <v>13</v>
      </c>
      <c r="G2519" s="2" t="s">
        <v>632</v>
      </c>
      <c r="H2519" s="2" t="s">
        <v>731</v>
      </c>
      <c r="I2519" s="2" t="s">
        <v>18504</v>
      </c>
      <c r="J2519" s="2" t="s">
        <v>2792</v>
      </c>
    </row>
    <row r="2520" spans="1:10" ht="15" customHeight="1">
      <c r="A2520" s="2" t="s">
        <v>123</v>
      </c>
      <c r="B2520" s="2" t="s">
        <v>124</v>
      </c>
      <c r="C2520" s="2" t="s">
        <v>203</v>
      </c>
      <c r="D2520" s="2" t="s">
        <v>204</v>
      </c>
      <c r="E2520" s="3">
        <v>8</v>
      </c>
      <c r="F2520" s="3">
        <v>14</v>
      </c>
      <c r="G2520" s="2" t="s">
        <v>632</v>
      </c>
      <c r="H2520" s="2" t="s">
        <v>741</v>
      </c>
      <c r="I2520" s="2" t="s">
        <v>18504</v>
      </c>
      <c r="J2520" s="2" t="s">
        <v>2792</v>
      </c>
    </row>
    <row r="2521" spans="1:10" ht="15" customHeight="1">
      <c r="A2521" s="2" t="s">
        <v>123</v>
      </c>
      <c r="B2521" s="2" t="s">
        <v>124</v>
      </c>
      <c r="C2521" s="2" t="s">
        <v>214</v>
      </c>
      <c r="D2521" s="2" t="s">
        <v>215</v>
      </c>
      <c r="E2521" s="3">
        <v>8</v>
      </c>
      <c r="F2521" s="3">
        <v>15</v>
      </c>
      <c r="G2521" s="2" t="s">
        <v>632</v>
      </c>
      <c r="H2521" s="2" t="s">
        <v>751</v>
      </c>
      <c r="I2521" s="2" t="s">
        <v>18504</v>
      </c>
      <c r="J2521" s="2" t="s">
        <v>2792</v>
      </c>
    </row>
    <row r="2522" spans="1:10" ht="15" customHeight="1">
      <c r="A2522" s="2" t="s">
        <v>123</v>
      </c>
      <c r="B2522" s="2" t="s">
        <v>124</v>
      </c>
      <c r="C2522" s="2" t="s">
        <v>268</v>
      </c>
      <c r="D2522" s="2" t="s">
        <v>269</v>
      </c>
      <c r="E2522" s="3">
        <v>8</v>
      </c>
      <c r="F2522" s="3">
        <v>19</v>
      </c>
      <c r="G2522" s="2" t="s">
        <v>632</v>
      </c>
      <c r="H2522" s="2" t="s">
        <v>819</v>
      </c>
      <c r="I2522" s="2" t="s">
        <v>18504</v>
      </c>
      <c r="J2522" s="2" t="s">
        <v>2792</v>
      </c>
    </row>
    <row r="2523" spans="1:10" ht="15" customHeight="1">
      <c r="A2523" s="2" t="s">
        <v>123</v>
      </c>
      <c r="B2523" s="2" t="s">
        <v>124</v>
      </c>
      <c r="C2523" s="2" t="s">
        <v>281</v>
      </c>
      <c r="D2523" s="2" t="s">
        <v>282</v>
      </c>
      <c r="E2523" s="3">
        <v>8</v>
      </c>
      <c r="F2523" s="3">
        <v>20</v>
      </c>
      <c r="G2523" s="2" t="s">
        <v>632</v>
      </c>
      <c r="H2523" s="2" t="s">
        <v>826</v>
      </c>
      <c r="I2523" s="2" t="s">
        <v>18504</v>
      </c>
      <c r="J2523" s="2" t="s">
        <v>2792</v>
      </c>
    </row>
    <row r="2524" spans="1:10" ht="15" customHeight="1">
      <c r="A2524" s="2" t="s">
        <v>123</v>
      </c>
      <c r="B2524" s="2" t="s">
        <v>124</v>
      </c>
      <c r="C2524" s="2" t="s">
        <v>294</v>
      </c>
      <c r="D2524" s="2" t="s">
        <v>295</v>
      </c>
      <c r="E2524" s="3">
        <v>8</v>
      </c>
      <c r="F2524" s="3">
        <v>21</v>
      </c>
      <c r="G2524" s="2" t="s">
        <v>632</v>
      </c>
      <c r="H2524" s="2" t="s">
        <v>831</v>
      </c>
      <c r="I2524" s="2" t="s">
        <v>18504</v>
      </c>
      <c r="J2524" s="2" t="s">
        <v>2792</v>
      </c>
    </row>
    <row r="2525" spans="1:10" ht="15" customHeight="1">
      <c r="A2525" s="2" t="s">
        <v>123</v>
      </c>
      <c r="B2525" s="2" t="s">
        <v>124</v>
      </c>
      <c r="C2525" s="2" t="s">
        <v>303</v>
      </c>
      <c r="D2525" s="2" t="s">
        <v>304</v>
      </c>
      <c r="E2525" s="3">
        <v>8</v>
      </c>
      <c r="F2525" s="3">
        <v>22</v>
      </c>
      <c r="G2525" s="2" t="s">
        <v>632</v>
      </c>
      <c r="H2525" s="2" t="s">
        <v>835</v>
      </c>
      <c r="I2525" s="2" t="s">
        <v>18504</v>
      </c>
      <c r="J2525" s="2" t="s">
        <v>2792</v>
      </c>
    </row>
    <row r="2526" spans="1:10" ht="15" customHeight="1">
      <c r="A2526" s="2" t="s">
        <v>123</v>
      </c>
      <c r="B2526" s="2" t="s">
        <v>124</v>
      </c>
      <c r="C2526" s="2" t="s">
        <v>316</v>
      </c>
      <c r="D2526" s="2" t="s">
        <v>317</v>
      </c>
      <c r="E2526" s="3">
        <v>8</v>
      </c>
      <c r="F2526" s="3">
        <v>23</v>
      </c>
      <c r="G2526" s="2" t="s">
        <v>632</v>
      </c>
      <c r="H2526" s="2" t="s">
        <v>839</v>
      </c>
      <c r="I2526" s="2" t="s">
        <v>18504</v>
      </c>
      <c r="J2526" s="2" t="s">
        <v>2792</v>
      </c>
    </row>
    <row r="2527" spans="1:10" ht="15" customHeight="1">
      <c r="A2527" s="2" t="s">
        <v>123</v>
      </c>
      <c r="B2527" s="2" t="s">
        <v>124</v>
      </c>
      <c r="C2527" s="2" t="s">
        <v>342</v>
      </c>
      <c r="D2527" s="2" t="s">
        <v>343</v>
      </c>
      <c r="E2527" s="3">
        <v>8</v>
      </c>
      <c r="F2527" s="3">
        <v>25</v>
      </c>
      <c r="G2527" s="2" t="s">
        <v>632</v>
      </c>
      <c r="H2527" s="2" t="s">
        <v>859</v>
      </c>
      <c r="I2527" s="2" t="s">
        <v>18504</v>
      </c>
      <c r="J2527" s="2" t="s">
        <v>2792</v>
      </c>
    </row>
    <row r="2528" spans="1:10" ht="15" customHeight="1">
      <c r="A2528" s="2" t="s">
        <v>123</v>
      </c>
      <c r="B2528" s="2" t="s">
        <v>124</v>
      </c>
      <c r="C2528" s="2" t="s">
        <v>419</v>
      </c>
      <c r="D2528" s="2" t="s">
        <v>420</v>
      </c>
      <c r="E2528" s="3">
        <v>8</v>
      </c>
      <c r="F2528" s="3">
        <v>32</v>
      </c>
      <c r="G2528" s="2" t="s">
        <v>632</v>
      </c>
      <c r="H2528" s="2" t="s">
        <v>915</v>
      </c>
      <c r="I2528" s="2" t="s">
        <v>18504</v>
      </c>
      <c r="J2528" s="2" t="s">
        <v>2792</v>
      </c>
    </row>
    <row r="2529" spans="1:10" ht="15" customHeight="1">
      <c r="A2529" s="2" t="s">
        <v>123</v>
      </c>
      <c r="B2529" s="2" t="s">
        <v>124</v>
      </c>
      <c r="C2529" s="2" t="s">
        <v>441</v>
      </c>
      <c r="D2529" s="2" t="s">
        <v>442</v>
      </c>
      <c r="E2529" s="3">
        <v>8</v>
      </c>
      <c r="F2529" s="3">
        <v>34</v>
      </c>
      <c r="G2529" s="2" t="s">
        <v>632</v>
      </c>
      <c r="H2529" s="2" t="s">
        <v>949</v>
      </c>
      <c r="I2529" s="2" t="s">
        <v>18504</v>
      </c>
      <c r="J2529" s="2" t="s">
        <v>2792</v>
      </c>
    </row>
    <row r="2530" spans="1:10" ht="15" customHeight="1">
      <c r="A2530" s="2" t="s">
        <v>123</v>
      </c>
      <c r="B2530" s="2" t="s">
        <v>124</v>
      </c>
      <c r="C2530" s="2" t="s">
        <v>24</v>
      </c>
      <c r="D2530" s="2" t="s">
        <v>25</v>
      </c>
      <c r="E2530" s="3">
        <v>8</v>
      </c>
      <c r="F2530" s="3">
        <v>1</v>
      </c>
      <c r="G2530" s="2" t="s">
        <v>632</v>
      </c>
      <c r="H2530" s="2" t="s">
        <v>504</v>
      </c>
      <c r="I2530" s="2" t="s">
        <v>18504</v>
      </c>
      <c r="J2530" s="2" t="s">
        <v>2809</v>
      </c>
    </row>
    <row r="2531" spans="1:10" ht="15" customHeight="1">
      <c r="A2531" s="2" t="s">
        <v>123</v>
      </c>
      <c r="B2531" s="2" t="s">
        <v>124</v>
      </c>
      <c r="C2531" s="2" t="s">
        <v>41</v>
      </c>
      <c r="D2531" s="2" t="s">
        <v>42</v>
      </c>
      <c r="E2531" s="3">
        <v>8</v>
      </c>
      <c r="F2531" s="3">
        <v>2</v>
      </c>
      <c r="G2531" s="2" t="s">
        <v>632</v>
      </c>
      <c r="H2531" s="2" t="s">
        <v>540</v>
      </c>
      <c r="I2531" s="2" t="s">
        <v>18504</v>
      </c>
      <c r="J2531" s="2" t="s">
        <v>2809</v>
      </c>
    </row>
    <row r="2532" spans="1:10" ht="15" customHeight="1">
      <c r="A2532" s="2" t="s">
        <v>123</v>
      </c>
      <c r="B2532" s="2" t="s">
        <v>124</v>
      </c>
      <c r="C2532" s="2" t="s">
        <v>56</v>
      </c>
      <c r="D2532" s="2" t="s">
        <v>57</v>
      </c>
      <c r="E2532" s="3">
        <v>8</v>
      </c>
      <c r="F2532" s="3">
        <v>3</v>
      </c>
      <c r="G2532" s="2" t="s">
        <v>632</v>
      </c>
      <c r="H2532" s="2" t="s">
        <v>556</v>
      </c>
      <c r="I2532" s="2" t="s">
        <v>18504</v>
      </c>
      <c r="J2532" s="2" t="s">
        <v>2809</v>
      </c>
    </row>
    <row r="2533" spans="1:10" ht="15" customHeight="1">
      <c r="A2533" s="2" t="s">
        <v>123</v>
      </c>
      <c r="B2533" s="2" t="s">
        <v>124</v>
      </c>
      <c r="C2533" s="2" t="s">
        <v>112</v>
      </c>
      <c r="D2533" s="2" t="s">
        <v>113</v>
      </c>
      <c r="E2533" s="3">
        <v>8</v>
      </c>
      <c r="F2533" s="3">
        <v>7</v>
      </c>
      <c r="G2533" s="2" t="s">
        <v>632</v>
      </c>
      <c r="H2533" s="2" t="s">
        <v>604</v>
      </c>
      <c r="I2533" s="2" t="s">
        <v>18504</v>
      </c>
      <c r="J2533" s="2" t="s">
        <v>2923</v>
      </c>
    </row>
    <row r="2534" spans="1:10" ht="15" customHeight="1">
      <c r="A2534" s="2" t="s">
        <v>56</v>
      </c>
      <c r="B2534" s="2" t="s">
        <v>57</v>
      </c>
      <c r="C2534" s="2" t="s">
        <v>192</v>
      </c>
      <c r="D2534" s="2" t="s">
        <v>193</v>
      </c>
      <c r="E2534" s="3">
        <v>3</v>
      </c>
      <c r="F2534" s="3">
        <v>13</v>
      </c>
      <c r="G2534" s="2" t="s">
        <v>556</v>
      </c>
      <c r="H2534" s="2" t="s">
        <v>731</v>
      </c>
      <c r="I2534" s="2" t="s">
        <v>18504</v>
      </c>
      <c r="J2534" s="2" t="s">
        <v>2792</v>
      </c>
    </row>
    <row r="2535" spans="1:10" ht="15" customHeight="1">
      <c r="A2535" s="2" t="s">
        <v>123</v>
      </c>
      <c r="B2535" s="2" t="s">
        <v>124</v>
      </c>
      <c r="C2535" s="2" t="s">
        <v>136</v>
      </c>
      <c r="D2535" s="2" t="s">
        <v>137</v>
      </c>
      <c r="E2535" s="3">
        <v>8</v>
      </c>
      <c r="F2535" s="3">
        <v>9</v>
      </c>
      <c r="G2535" s="2" t="s">
        <v>632</v>
      </c>
      <c r="H2535" s="2" t="s">
        <v>659</v>
      </c>
      <c r="I2535" s="2" t="s">
        <v>18504</v>
      </c>
      <c r="J2535" s="2" t="s">
        <v>2923</v>
      </c>
    </row>
    <row r="2536" spans="1:10" ht="15" customHeight="1">
      <c r="A2536" s="2" t="s">
        <v>123</v>
      </c>
      <c r="B2536" s="2" t="s">
        <v>124</v>
      </c>
      <c r="C2536" s="2" t="s">
        <v>176</v>
      </c>
      <c r="D2536" s="2" t="s">
        <v>177</v>
      </c>
      <c r="E2536" s="3">
        <v>8</v>
      </c>
      <c r="F2536" s="3">
        <v>12</v>
      </c>
      <c r="G2536" s="2" t="s">
        <v>632</v>
      </c>
      <c r="H2536" s="2" t="s">
        <v>706</v>
      </c>
      <c r="I2536" s="2" t="s">
        <v>18504</v>
      </c>
      <c r="J2536" s="2" t="s">
        <v>2923</v>
      </c>
    </row>
    <row r="2537" spans="1:10" ht="15" customHeight="1">
      <c r="A2537" s="2" t="s">
        <v>123</v>
      </c>
      <c r="B2537" s="2" t="s">
        <v>124</v>
      </c>
      <c r="C2537" s="2" t="s">
        <v>165</v>
      </c>
      <c r="D2537" s="2" t="s">
        <v>166</v>
      </c>
      <c r="E2537" s="3">
        <v>8</v>
      </c>
      <c r="F2537" s="3">
        <v>11</v>
      </c>
      <c r="G2537" s="2" t="s">
        <v>632</v>
      </c>
      <c r="H2537" s="2" t="s">
        <v>693</v>
      </c>
      <c r="I2537" s="2" t="s">
        <v>18504</v>
      </c>
      <c r="J2537" s="2" t="s">
        <v>2843</v>
      </c>
    </row>
    <row r="2538" spans="1:10" ht="15" customHeight="1">
      <c r="A2538" s="2" t="s">
        <v>123</v>
      </c>
      <c r="B2538" s="2" t="s">
        <v>124</v>
      </c>
      <c r="C2538" s="2" t="s">
        <v>176</v>
      </c>
      <c r="D2538" s="2" t="s">
        <v>177</v>
      </c>
      <c r="E2538" s="3">
        <v>8</v>
      </c>
      <c r="F2538" s="3">
        <v>12</v>
      </c>
      <c r="G2538" s="2" t="s">
        <v>632</v>
      </c>
      <c r="H2538" s="2" t="s">
        <v>706</v>
      </c>
      <c r="I2538" s="2" t="s">
        <v>18504</v>
      </c>
      <c r="J2538" s="2" t="s">
        <v>2843</v>
      </c>
    </row>
    <row r="2539" spans="1:10" ht="15" customHeight="1">
      <c r="A2539" s="2" t="s">
        <v>123</v>
      </c>
      <c r="B2539" s="2" t="s">
        <v>124</v>
      </c>
      <c r="C2539" s="2" t="s">
        <v>254</v>
      </c>
      <c r="D2539" s="2" t="s">
        <v>255</v>
      </c>
      <c r="E2539" s="3">
        <v>8</v>
      </c>
      <c r="F2539" s="3">
        <v>18</v>
      </c>
      <c r="G2539" s="2" t="s">
        <v>632</v>
      </c>
      <c r="H2539" s="2" t="s">
        <v>800</v>
      </c>
      <c r="I2539" s="2" t="s">
        <v>18504</v>
      </c>
      <c r="J2539" s="2" t="s">
        <v>2843</v>
      </c>
    </row>
    <row r="2540" spans="1:10" ht="15" customHeight="1">
      <c r="A2540" s="2" t="s">
        <v>123</v>
      </c>
      <c r="B2540" s="2" t="s">
        <v>124</v>
      </c>
      <c r="C2540" s="2" t="s">
        <v>316</v>
      </c>
      <c r="D2540" s="2" t="s">
        <v>317</v>
      </c>
      <c r="E2540" s="3">
        <v>8</v>
      </c>
      <c r="F2540" s="3">
        <v>23</v>
      </c>
      <c r="G2540" s="2" t="s">
        <v>632</v>
      </c>
      <c r="H2540" s="2" t="s">
        <v>839</v>
      </c>
      <c r="I2540" s="2" t="s">
        <v>18504</v>
      </c>
      <c r="J2540" s="2" t="s">
        <v>2843</v>
      </c>
    </row>
    <row r="2541" spans="1:10" ht="15" customHeight="1">
      <c r="A2541" s="2" t="s">
        <v>123</v>
      </c>
      <c r="B2541" s="2" t="s">
        <v>124</v>
      </c>
      <c r="C2541" s="2" t="s">
        <v>351</v>
      </c>
      <c r="D2541" s="2" t="s">
        <v>352</v>
      </c>
      <c r="E2541" s="3">
        <v>8</v>
      </c>
      <c r="F2541" s="3">
        <v>26</v>
      </c>
      <c r="G2541" s="2" t="s">
        <v>632</v>
      </c>
      <c r="H2541" s="2" t="s">
        <v>861</v>
      </c>
      <c r="I2541" s="2" t="s">
        <v>18504</v>
      </c>
      <c r="J2541" s="2" t="s">
        <v>2843</v>
      </c>
    </row>
    <row r="2542" spans="1:10" ht="15" customHeight="1">
      <c r="A2542" s="2" t="s">
        <v>123</v>
      </c>
      <c r="B2542" s="2" t="s">
        <v>124</v>
      </c>
      <c r="C2542" s="2" t="s">
        <v>466</v>
      </c>
      <c r="D2542" s="2" t="s">
        <v>467</v>
      </c>
      <c r="E2542" s="3">
        <v>8</v>
      </c>
      <c r="F2542" s="3">
        <v>36</v>
      </c>
      <c r="G2542" s="2" t="s">
        <v>632</v>
      </c>
      <c r="H2542" s="2" t="s">
        <v>1178</v>
      </c>
      <c r="I2542" s="2" t="s">
        <v>18504</v>
      </c>
      <c r="J2542" s="2" t="s">
        <v>2843</v>
      </c>
    </row>
    <row r="2543" spans="1:10" ht="15" customHeight="1">
      <c r="A2543" s="2" t="s">
        <v>123</v>
      </c>
      <c r="B2543" s="2" t="s">
        <v>124</v>
      </c>
      <c r="C2543" s="2" t="s">
        <v>151</v>
      </c>
      <c r="D2543" s="2" t="s">
        <v>152</v>
      </c>
      <c r="E2543" s="3">
        <v>8</v>
      </c>
      <c r="F2543" s="3">
        <v>10</v>
      </c>
      <c r="G2543" s="2" t="s">
        <v>632</v>
      </c>
      <c r="H2543" s="2" t="s">
        <v>683</v>
      </c>
      <c r="I2543" s="2" t="s">
        <v>18504</v>
      </c>
      <c r="J2543" s="2" t="s">
        <v>2843</v>
      </c>
    </row>
    <row r="2544" spans="1:10" ht="15" customHeight="1">
      <c r="A2544" s="2" t="s">
        <v>56</v>
      </c>
      <c r="B2544" s="2" t="s">
        <v>57</v>
      </c>
      <c r="C2544" s="2" t="s">
        <v>419</v>
      </c>
      <c r="D2544" s="2" t="s">
        <v>420</v>
      </c>
      <c r="E2544" s="3">
        <v>3</v>
      </c>
      <c r="F2544" s="3">
        <v>32</v>
      </c>
      <c r="G2544" s="2" t="s">
        <v>556</v>
      </c>
      <c r="H2544" s="2" t="s">
        <v>915</v>
      </c>
      <c r="I2544" s="2" t="s">
        <v>18504</v>
      </c>
      <c r="J2544" s="2" t="s">
        <v>2792</v>
      </c>
    </row>
    <row r="2545" spans="1:10" ht="15" customHeight="1">
      <c r="A2545" s="2" t="s">
        <v>56</v>
      </c>
      <c r="B2545" s="2" t="s">
        <v>57</v>
      </c>
      <c r="C2545" s="2" t="s">
        <v>316</v>
      </c>
      <c r="D2545" s="2" t="s">
        <v>317</v>
      </c>
      <c r="E2545" s="3">
        <v>3</v>
      </c>
      <c r="F2545" s="3">
        <v>23</v>
      </c>
      <c r="G2545" s="2" t="s">
        <v>556</v>
      </c>
      <c r="H2545" s="2" t="s">
        <v>839</v>
      </c>
      <c r="I2545" s="2" t="s">
        <v>18504</v>
      </c>
      <c r="J2545" s="2" t="s">
        <v>2792</v>
      </c>
    </row>
    <row r="2546" spans="1:10" ht="15" customHeight="1">
      <c r="A2546" s="2" t="s">
        <v>56</v>
      </c>
      <c r="B2546" s="2" t="s">
        <v>57</v>
      </c>
      <c r="C2546" s="2" t="s">
        <v>303</v>
      </c>
      <c r="D2546" s="2" t="s">
        <v>304</v>
      </c>
      <c r="E2546" s="3">
        <v>3</v>
      </c>
      <c r="F2546" s="3">
        <v>22</v>
      </c>
      <c r="G2546" s="2" t="s">
        <v>556</v>
      </c>
      <c r="H2546" s="2" t="s">
        <v>835</v>
      </c>
      <c r="I2546" s="2" t="s">
        <v>18504</v>
      </c>
      <c r="J2546" s="2" t="s">
        <v>2792</v>
      </c>
    </row>
    <row r="2547" spans="1:10" ht="15" customHeight="1">
      <c r="A2547" s="2" t="s">
        <v>56</v>
      </c>
      <c r="B2547" s="2" t="s">
        <v>57</v>
      </c>
      <c r="C2547" s="2" t="s">
        <v>294</v>
      </c>
      <c r="D2547" s="2" t="s">
        <v>295</v>
      </c>
      <c r="E2547" s="3">
        <v>3</v>
      </c>
      <c r="F2547" s="3">
        <v>21</v>
      </c>
      <c r="G2547" s="2" t="s">
        <v>556</v>
      </c>
      <c r="H2547" s="2" t="s">
        <v>831</v>
      </c>
      <c r="I2547" s="2" t="s">
        <v>18504</v>
      </c>
      <c r="J2547" s="2" t="s">
        <v>2792</v>
      </c>
    </row>
    <row r="2548" spans="1:10" ht="15" customHeight="1">
      <c r="A2548" s="2" t="s">
        <v>56</v>
      </c>
      <c r="B2548" s="2" t="s">
        <v>57</v>
      </c>
      <c r="C2548" s="2" t="s">
        <v>281</v>
      </c>
      <c r="D2548" s="2" t="s">
        <v>282</v>
      </c>
      <c r="E2548" s="3">
        <v>3</v>
      </c>
      <c r="F2548" s="3">
        <v>20</v>
      </c>
      <c r="G2548" s="2" t="s">
        <v>556</v>
      </c>
      <c r="H2548" s="2" t="s">
        <v>826</v>
      </c>
      <c r="I2548" s="2" t="s">
        <v>18504</v>
      </c>
      <c r="J2548" s="2" t="s">
        <v>2792</v>
      </c>
    </row>
    <row r="2549" spans="1:10" ht="15" customHeight="1">
      <c r="A2549" s="2" t="s">
        <v>56</v>
      </c>
      <c r="B2549" s="2" t="s">
        <v>57</v>
      </c>
      <c r="C2549" s="2" t="s">
        <v>268</v>
      </c>
      <c r="D2549" s="2" t="s">
        <v>269</v>
      </c>
      <c r="E2549" s="3">
        <v>3</v>
      </c>
      <c r="F2549" s="3">
        <v>19</v>
      </c>
      <c r="G2549" s="2" t="s">
        <v>556</v>
      </c>
      <c r="H2549" s="2" t="s">
        <v>819</v>
      </c>
      <c r="I2549" s="2" t="s">
        <v>18504</v>
      </c>
      <c r="J2549" s="2" t="s">
        <v>2792</v>
      </c>
    </row>
    <row r="2550" spans="1:10" ht="15" customHeight="1">
      <c r="A2550" s="2" t="s">
        <v>56</v>
      </c>
      <c r="B2550" s="2" t="s">
        <v>57</v>
      </c>
      <c r="C2550" s="2" t="s">
        <v>214</v>
      </c>
      <c r="D2550" s="2" t="s">
        <v>215</v>
      </c>
      <c r="E2550" s="3">
        <v>3</v>
      </c>
      <c r="F2550" s="3">
        <v>15</v>
      </c>
      <c r="G2550" s="2" t="s">
        <v>556</v>
      </c>
      <c r="H2550" s="2" t="s">
        <v>751</v>
      </c>
      <c r="I2550" s="2" t="s">
        <v>18504</v>
      </c>
      <c r="J2550" s="2" t="s">
        <v>2792</v>
      </c>
    </row>
    <row r="2551" spans="1:10" ht="15" customHeight="1">
      <c r="A2551" s="2" t="s">
        <v>56</v>
      </c>
      <c r="B2551" s="2" t="s">
        <v>57</v>
      </c>
      <c r="C2551" s="2" t="s">
        <v>342</v>
      </c>
      <c r="D2551" s="2" t="s">
        <v>343</v>
      </c>
      <c r="E2551" s="3">
        <v>3</v>
      </c>
      <c r="F2551" s="3">
        <v>25</v>
      </c>
      <c r="G2551" s="2" t="s">
        <v>556</v>
      </c>
      <c r="H2551" s="2" t="s">
        <v>859</v>
      </c>
      <c r="I2551" s="2" t="s">
        <v>18504</v>
      </c>
      <c r="J2551" s="2" t="s">
        <v>2792</v>
      </c>
    </row>
    <row r="2552" spans="1:10" ht="15" customHeight="1">
      <c r="A2552" s="2" t="s">
        <v>123</v>
      </c>
      <c r="B2552" s="2" t="s">
        <v>124</v>
      </c>
      <c r="C2552" s="2" t="s">
        <v>136</v>
      </c>
      <c r="D2552" s="2" t="s">
        <v>137</v>
      </c>
      <c r="E2552" s="3">
        <v>8</v>
      </c>
      <c r="F2552" s="3">
        <v>9</v>
      </c>
      <c r="G2552" s="2" t="s">
        <v>632</v>
      </c>
      <c r="H2552" s="2" t="s">
        <v>659</v>
      </c>
      <c r="I2552" s="2" t="s">
        <v>18504</v>
      </c>
      <c r="J2552" s="2" t="s">
        <v>2843</v>
      </c>
    </row>
    <row r="2553" spans="1:10" ht="15" customHeight="1">
      <c r="A2553" s="2" t="s">
        <v>123</v>
      </c>
      <c r="B2553" s="2" t="s">
        <v>124</v>
      </c>
      <c r="C2553" s="2" t="s">
        <v>112</v>
      </c>
      <c r="D2553" s="2" t="s">
        <v>113</v>
      </c>
      <c r="E2553" s="3">
        <v>8</v>
      </c>
      <c r="F2553" s="3">
        <v>7</v>
      </c>
      <c r="G2553" s="2" t="s">
        <v>632</v>
      </c>
      <c r="H2553" s="2" t="s">
        <v>604</v>
      </c>
      <c r="I2553" s="2" t="s">
        <v>18504</v>
      </c>
      <c r="J2553" s="2" t="s">
        <v>2843</v>
      </c>
    </row>
    <row r="2554" spans="1:10" ht="15" customHeight="1">
      <c r="A2554" s="2" t="s">
        <v>123</v>
      </c>
      <c r="B2554" s="2" t="s">
        <v>124</v>
      </c>
      <c r="C2554" s="2" t="s">
        <v>41</v>
      </c>
      <c r="D2554" s="2" t="s">
        <v>42</v>
      </c>
      <c r="E2554" s="3">
        <v>8</v>
      </c>
      <c r="F2554" s="3">
        <v>2</v>
      </c>
      <c r="G2554" s="2" t="s">
        <v>632</v>
      </c>
      <c r="H2554" s="2" t="s">
        <v>540</v>
      </c>
      <c r="I2554" s="2" t="s">
        <v>18504</v>
      </c>
      <c r="J2554" s="2" t="s">
        <v>2843</v>
      </c>
    </row>
    <row r="2555" spans="1:10" ht="15" customHeight="1">
      <c r="A2555" s="2" t="s">
        <v>123</v>
      </c>
      <c r="B2555" s="2" t="s">
        <v>124</v>
      </c>
      <c r="C2555" s="2" t="s">
        <v>203</v>
      </c>
      <c r="D2555" s="2" t="s">
        <v>204</v>
      </c>
      <c r="E2555" s="3">
        <v>8</v>
      </c>
      <c r="F2555" s="3">
        <v>14</v>
      </c>
      <c r="G2555" s="2" t="s">
        <v>632</v>
      </c>
      <c r="H2555" s="2" t="s">
        <v>741</v>
      </c>
      <c r="I2555" s="2" t="s">
        <v>18504</v>
      </c>
      <c r="J2555" s="2" t="s">
        <v>2923</v>
      </c>
    </row>
    <row r="2556" spans="1:10" ht="15" customHeight="1">
      <c r="A2556" s="2" t="s">
        <v>123</v>
      </c>
      <c r="B2556" s="2" t="s">
        <v>124</v>
      </c>
      <c r="C2556" s="2" t="s">
        <v>281</v>
      </c>
      <c r="D2556" s="2" t="s">
        <v>282</v>
      </c>
      <c r="E2556" s="3">
        <v>8</v>
      </c>
      <c r="F2556" s="3">
        <v>20</v>
      </c>
      <c r="G2556" s="2" t="s">
        <v>632</v>
      </c>
      <c r="H2556" s="2" t="s">
        <v>826</v>
      </c>
      <c r="I2556" s="2" t="s">
        <v>18504</v>
      </c>
      <c r="J2556" s="2" t="s">
        <v>2923</v>
      </c>
    </row>
    <row r="2557" spans="1:10" ht="15" customHeight="1">
      <c r="A2557" s="2" t="s">
        <v>123</v>
      </c>
      <c r="B2557" s="2" t="s">
        <v>124</v>
      </c>
      <c r="C2557" s="2" t="s">
        <v>303</v>
      </c>
      <c r="D2557" s="2" t="s">
        <v>304</v>
      </c>
      <c r="E2557" s="3">
        <v>8</v>
      </c>
      <c r="F2557" s="3">
        <v>22</v>
      </c>
      <c r="G2557" s="2" t="s">
        <v>632</v>
      </c>
      <c r="H2557" s="2" t="s">
        <v>835</v>
      </c>
      <c r="I2557" s="2" t="s">
        <v>18504</v>
      </c>
      <c r="J2557" s="2" t="s">
        <v>2923</v>
      </c>
    </row>
    <row r="2558" spans="1:10" ht="15" customHeight="1">
      <c r="A2558" s="2" t="s">
        <v>123</v>
      </c>
      <c r="B2558" s="2" t="s">
        <v>124</v>
      </c>
      <c r="C2558" s="2" t="s">
        <v>24</v>
      </c>
      <c r="D2558" s="2" t="s">
        <v>25</v>
      </c>
      <c r="E2558" s="3">
        <v>8</v>
      </c>
      <c r="F2558" s="3">
        <v>1</v>
      </c>
      <c r="G2558" s="2" t="s">
        <v>632</v>
      </c>
      <c r="H2558" s="2" t="s">
        <v>504</v>
      </c>
      <c r="I2558" s="2" t="s">
        <v>18504</v>
      </c>
      <c r="J2558" s="2" t="s">
        <v>2815</v>
      </c>
    </row>
    <row r="2559" spans="1:10" ht="15" customHeight="1">
      <c r="A2559" s="2" t="s">
        <v>123</v>
      </c>
      <c r="B2559" s="2" t="s">
        <v>124</v>
      </c>
      <c r="C2559" s="2" t="s">
        <v>56</v>
      </c>
      <c r="D2559" s="2" t="s">
        <v>57</v>
      </c>
      <c r="E2559" s="3">
        <v>8</v>
      </c>
      <c r="F2559" s="3">
        <v>3</v>
      </c>
      <c r="G2559" s="2" t="s">
        <v>632</v>
      </c>
      <c r="H2559" s="2" t="s">
        <v>556</v>
      </c>
      <c r="I2559" s="2" t="s">
        <v>18504</v>
      </c>
      <c r="J2559" s="2" t="s">
        <v>2815</v>
      </c>
    </row>
    <row r="2560" spans="1:10" ht="15" customHeight="1">
      <c r="A2560" s="2" t="s">
        <v>123</v>
      </c>
      <c r="B2560" s="2" t="s">
        <v>124</v>
      </c>
      <c r="C2560" s="2" t="s">
        <v>70</v>
      </c>
      <c r="D2560" s="2" t="s">
        <v>71</v>
      </c>
      <c r="E2560" s="3">
        <v>8</v>
      </c>
      <c r="F2560" s="3">
        <v>4</v>
      </c>
      <c r="G2560" s="2" t="s">
        <v>632</v>
      </c>
      <c r="H2560" s="2" t="s">
        <v>562</v>
      </c>
      <c r="I2560" s="2" t="s">
        <v>18504</v>
      </c>
      <c r="J2560" s="2" t="s">
        <v>2815</v>
      </c>
    </row>
    <row r="2561" spans="1:10" ht="15" customHeight="1">
      <c r="A2561" s="2" t="s">
        <v>123</v>
      </c>
      <c r="B2561" s="2" t="s">
        <v>124</v>
      </c>
      <c r="C2561" s="2" t="s">
        <v>98</v>
      </c>
      <c r="D2561" s="2" t="s">
        <v>99</v>
      </c>
      <c r="E2561" s="3">
        <v>8</v>
      </c>
      <c r="F2561" s="3">
        <v>6</v>
      </c>
      <c r="G2561" s="2" t="s">
        <v>632</v>
      </c>
      <c r="H2561" s="2" t="s">
        <v>592</v>
      </c>
      <c r="I2561" s="2" t="s">
        <v>18504</v>
      </c>
      <c r="J2561" s="2" t="s">
        <v>2815</v>
      </c>
    </row>
    <row r="2562" spans="1:10" ht="15" customHeight="1">
      <c r="A2562" s="2" t="s">
        <v>123</v>
      </c>
      <c r="B2562" s="2" t="s">
        <v>124</v>
      </c>
      <c r="C2562" s="2" t="s">
        <v>112</v>
      </c>
      <c r="D2562" s="2" t="s">
        <v>113</v>
      </c>
      <c r="E2562" s="3">
        <v>8</v>
      </c>
      <c r="F2562" s="3">
        <v>7</v>
      </c>
      <c r="G2562" s="2" t="s">
        <v>632</v>
      </c>
      <c r="H2562" s="2" t="s">
        <v>604</v>
      </c>
      <c r="I2562" s="2" t="s">
        <v>18504</v>
      </c>
      <c r="J2562" s="2" t="s">
        <v>2815</v>
      </c>
    </row>
    <row r="2563" spans="1:10" ht="15" customHeight="1">
      <c r="A2563" s="2" t="s">
        <v>123</v>
      </c>
      <c r="B2563" s="2" t="s">
        <v>124</v>
      </c>
      <c r="C2563" s="2" t="s">
        <v>136</v>
      </c>
      <c r="D2563" s="2" t="s">
        <v>137</v>
      </c>
      <c r="E2563" s="3">
        <v>8</v>
      </c>
      <c r="F2563" s="3">
        <v>9</v>
      </c>
      <c r="G2563" s="2" t="s">
        <v>632</v>
      </c>
      <c r="H2563" s="2" t="s">
        <v>659</v>
      </c>
      <c r="I2563" s="2" t="s">
        <v>18504</v>
      </c>
      <c r="J2563" s="2" t="s">
        <v>2815</v>
      </c>
    </row>
    <row r="2564" spans="1:10" ht="15" customHeight="1">
      <c r="A2564" s="2" t="s">
        <v>123</v>
      </c>
      <c r="B2564" s="2" t="s">
        <v>124</v>
      </c>
      <c r="C2564" s="2" t="s">
        <v>165</v>
      </c>
      <c r="D2564" s="2" t="s">
        <v>166</v>
      </c>
      <c r="E2564" s="3">
        <v>8</v>
      </c>
      <c r="F2564" s="3">
        <v>11</v>
      </c>
      <c r="G2564" s="2" t="s">
        <v>632</v>
      </c>
      <c r="H2564" s="2" t="s">
        <v>693</v>
      </c>
      <c r="I2564" s="2" t="s">
        <v>18504</v>
      </c>
      <c r="J2564" s="2" t="s">
        <v>2815</v>
      </c>
    </row>
    <row r="2565" spans="1:10" ht="15" customHeight="1">
      <c r="A2565" s="2" t="s">
        <v>123</v>
      </c>
      <c r="B2565" s="2" t="s">
        <v>124</v>
      </c>
      <c r="C2565" s="2" t="s">
        <v>214</v>
      </c>
      <c r="D2565" s="2" t="s">
        <v>215</v>
      </c>
      <c r="E2565" s="3">
        <v>8</v>
      </c>
      <c r="F2565" s="3">
        <v>15</v>
      </c>
      <c r="G2565" s="2" t="s">
        <v>632</v>
      </c>
      <c r="H2565" s="2" t="s">
        <v>751</v>
      </c>
      <c r="I2565" s="2" t="s">
        <v>18504</v>
      </c>
      <c r="J2565" s="2" t="s">
        <v>2815</v>
      </c>
    </row>
    <row r="2566" spans="1:10" ht="15" customHeight="1">
      <c r="A2566" s="2" t="s">
        <v>123</v>
      </c>
      <c r="B2566" s="2" t="s">
        <v>124</v>
      </c>
      <c r="C2566" s="2" t="s">
        <v>228</v>
      </c>
      <c r="D2566" s="2" t="s">
        <v>229</v>
      </c>
      <c r="E2566" s="3">
        <v>8</v>
      </c>
      <c r="F2566" s="3">
        <v>16</v>
      </c>
      <c r="G2566" s="2" t="s">
        <v>632</v>
      </c>
      <c r="H2566" s="2" t="s">
        <v>759</v>
      </c>
      <c r="I2566" s="2" t="s">
        <v>18504</v>
      </c>
      <c r="J2566" s="2" t="s">
        <v>2815</v>
      </c>
    </row>
    <row r="2567" spans="1:10" ht="15" customHeight="1">
      <c r="A2567" s="2" t="s">
        <v>123</v>
      </c>
      <c r="B2567" s="2" t="s">
        <v>124</v>
      </c>
      <c r="C2567" s="2" t="s">
        <v>254</v>
      </c>
      <c r="D2567" s="2" t="s">
        <v>255</v>
      </c>
      <c r="E2567" s="3">
        <v>8</v>
      </c>
      <c r="F2567" s="3">
        <v>18</v>
      </c>
      <c r="G2567" s="2" t="s">
        <v>632</v>
      </c>
      <c r="H2567" s="2" t="s">
        <v>800</v>
      </c>
      <c r="I2567" s="2" t="s">
        <v>18504</v>
      </c>
      <c r="J2567" s="2" t="s">
        <v>2815</v>
      </c>
    </row>
    <row r="2568" spans="1:10" ht="15" customHeight="1">
      <c r="A2568" s="2" t="s">
        <v>123</v>
      </c>
      <c r="B2568" s="2" t="s">
        <v>124</v>
      </c>
      <c r="C2568" s="2" t="s">
        <v>70</v>
      </c>
      <c r="D2568" s="2" t="s">
        <v>71</v>
      </c>
      <c r="E2568" s="3">
        <v>8</v>
      </c>
      <c r="F2568" s="3">
        <v>4</v>
      </c>
      <c r="G2568" s="2" t="s">
        <v>632</v>
      </c>
      <c r="H2568" s="2" t="s">
        <v>562</v>
      </c>
      <c r="I2568" s="2" t="s">
        <v>18504</v>
      </c>
      <c r="J2568" s="2" t="s">
        <v>3173</v>
      </c>
    </row>
    <row r="2569" spans="1:10" ht="15" customHeight="1">
      <c r="A2569" s="2" t="s">
        <v>123</v>
      </c>
      <c r="B2569" s="2" t="s">
        <v>124</v>
      </c>
      <c r="C2569" s="2" t="s">
        <v>24</v>
      </c>
      <c r="D2569" s="2" t="s">
        <v>25</v>
      </c>
      <c r="E2569" s="3">
        <v>8</v>
      </c>
      <c r="F2569" s="3">
        <v>1</v>
      </c>
      <c r="G2569" s="2" t="s">
        <v>632</v>
      </c>
      <c r="H2569" s="2" t="s">
        <v>504</v>
      </c>
      <c r="I2569" s="2" t="s">
        <v>18504</v>
      </c>
      <c r="J2569" s="2" t="s">
        <v>2843</v>
      </c>
    </row>
    <row r="2570" spans="1:10" ht="15" customHeight="1">
      <c r="A2570" s="2" t="s">
        <v>123</v>
      </c>
      <c r="B2570" s="2" t="s">
        <v>124</v>
      </c>
      <c r="C2570" s="2" t="s">
        <v>165</v>
      </c>
      <c r="D2570" s="2" t="s">
        <v>166</v>
      </c>
      <c r="E2570" s="3">
        <v>8</v>
      </c>
      <c r="F2570" s="3">
        <v>11</v>
      </c>
      <c r="G2570" s="2" t="s">
        <v>632</v>
      </c>
      <c r="H2570" s="2" t="s">
        <v>693</v>
      </c>
      <c r="I2570" s="2" t="s">
        <v>18504</v>
      </c>
      <c r="J2570" s="2" t="s">
        <v>2923</v>
      </c>
    </row>
    <row r="2571" spans="1:10" ht="15" customHeight="1">
      <c r="A2571" s="2" t="s">
        <v>136</v>
      </c>
      <c r="B2571" s="2" t="s">
        <v>137</v>
      </c>
      <c r="C2571" s="2" t="s">
        <v>214</v>
      </c>
      <c r="D2571" s="2" t="s">
        <v>215</v>
      </c>
      <c r="E2571" s="3">
        <v>9</v>
      </c>
      <c r="F2571" s="3">
        <v>15</v>
      </c>
      <c r="G2571" s="2" t="s">
        <v>659</v>
      </c>
      <c r="H2571" s="2" t="s">
        <v>751</v>
      </c>
      <c r="I2571" s="2" t="s">
        <v>18504</v>
      </c>
      <c r="J2571" s="2" t="s">
        <v>2887</v>
      </c>
    </row>
    <row r="2572" spans="1:10" ht="15" customHeight="1">
      <c r="A2572" s="2" t="s">
        <v>136</v>
      </c>
      <c r="B2572" s="2" t="s">
        <v>137</v>
      </c>
      <c r="C2572" s="2" t="s">
        <v>303</v>
      </c>
      <c r="D2572" s="2" t="s">
        <v>304</v>
      </c>
      <c r="E2572" s="3">
        <v>9</v>
      </c>
      <c r="F2572" s="3">
        <v>22</v>
      </c>
      <c r="G2572" s="2" t="s">
        <v>659</v>
      </c>
      <c r="H2572" s="2" t="s">
        <v>835</v>
      </c>
      <c r="I2572" s="2" t="s">
        <v>18504</v>
      </c>
      <c r="J2572" s="2" t="s">
        <v>2868</v>
      </c>
    </row>
    <row r="2573" spans="1:10" ht="15" customHeight="1">
      <c r="A2573" s="2" t="s">
        <v>136</v>
      </c>
      <c r="B2573" s="2" t="s">
        <v>137</v>
      </c>
      <c r="C2573" s="2" t="s">
        <v>268</v>
      </c>
      <c r="D2573" s="2" t="s">
        <v>269</v>
      </c>
      <c r="E2573" s="3">
        <v>9</v>
      </c>
      <c r="F2573" s="3">
        <v>19</v>
      </c>
      <c r="G2573" s="2" t="s">
        <v>659</v>
      </c>
      <c r="H2573" s="2" t="s">
        <v>819</v>
      </c>
      <c r="I2573" s="2" t="s">
        <v>18504</v>
      </c>
      <c r="J2573" s="2" t="s">
        <v>2887</v>
      </c>
    </row>
    <row r="2574" spans="1:10" ht="15" customHeight="1">
      <c r="A2574" s="2" t="s">
        <v>24</v>
      </c>
      <c r="B2574" s="2" t="s">
        <v>25</v>
      </c>
      <c r="C2574" s="2" t="s">
        <v>203</v>
      </c>
      <c r="D2574" s="2" t="s">
        <v>204</v>
      </c>
      <c r="E2574" s="3">
        <v>1</v>
      </c>
      <c r="F2574" s="3">
        <v>14</v>
      </c>
      <c r="G2574" s="2" t="s">
        <v>504</v>
      </c>
      <c r="H2574" s="2" t="s">
        <v>741</v>
      </c>
      <c r="I2574" s="2" t="s">
        <v>18504</v>
      </c>
      <c r="J2574" s="2" t="s">
        <v>2809</v>
      </c>
    </row>
    <row r="2575" spans="1:10" ht="15" customHeight="1">
      <c r="A2575" s="2" t="s">
        <v>24</v>
      </c>
      <c r="B2575" s="2" t="s">
        <v>25</v>
      </c>
      <c r="C2575" s="2" t="s">
        <v>214</v>
      </c>
      <c r="D2575" s="2" t="s">
        <v>215</v>
      </c>
      <c r="E2575" s="3">
        <v>1</v>
      </c>
      <c r="F2575" s="3">
        <v>15</v>
      </c>
      <c r="G2575" s="2" t="s">
        <v>504</v>
      </c>
      <c r="H2575" s="2" t="s">
        <v>751</v>
      </c>
      <c r="I2575" s="2" t="s">
        <v>18504</v>
      </c>
      <c r="J2575" s="2" t="s">
        <v>2809</v>
      </c>
    </row>
    <row r="2576" spans="1:10" ht="15" customHeight="1">
      <c r="A2576" s="2" t="s">
        <v>24</v>
      </c>
      <c r="B2576" s="2" t="s">
        <v>25</v>
      </c>
      <c r="C2576" s="2" t="s">
        <v>228</v>
      </c>
      <c r="D2576" s="2" t="s">
        <v>229</v>
      </c>
      <c r="E2576" s="3">
        <v>1</v>
      </c>
      <c r="F2576" s="3">
        <v>16</v>
      </c>
      <c r="G2576" s="2" t="s">
        <v>504</v>
      </c>
      <c r="H2576" s="2" t="s">
        <v>759</v>
      </c>
      <c r="I2576" s="2" t="s">
        <v>18504</v>
      </c>
      <c r="J2576" s="2" t="s">
        <v>2809</v>
      </c>
    </row>
    <row r="2577" spans="1:10" ht="15" customHeight="1">
      <c r="A2577" s="2" t="s">
        <v>56</v>
      </c>
      <c r="B2577" s="2" t="s">
        <v>57</v>
      </c>
      <c r="C2577" s="2" t="s">
        <v>214</v>
      </c>
      <c r="D2577" s="2" t="s">
        <v>215</v>
      </c>
      <c r="E2577" s="3">
        <v>3</v>
      </c>
      <c r="F2577" s="3">
        <v>15</v>
      </c>
      <c r="G2577" s="2" t="s">
        <v>556</v>
      </c>
      <c r="H2577" s="2" t="s">
        <v>751</v>
      </c>
      <c r="I2577" s="2" t="s">
        <v>18504</v>
      </c>
      <c r="J2577" s="2" t="s">
        <v>2868</v>
      </c>
    </row>
    <row r="2578" spans="1:10" ht="15" customHeight="1">
      <c r="A2578" s="2" t="s">
        <v>56</v>
      </c>
      <c r="B2578" s="2" t="s">
        <v>57</v>
      </c>
      <c r="C2578" s="2" t="s">
        <v>228</v>
      </c>
      <c r="D2578" s="2" t="s">
        <v>229</v>
      </c>
      <c r="E2578" s="3">
        <v>3</v>
      </c>
      <c r="F2578" s="3">
        <v>16</v>
      </c>
      <c r="G2578" s="2" t="s">
        <v>556</v>
      </c>
      <c r="H2578" s="2" t="s">
        <v>759</v>
      </c>
      <c r="I2578" s="2" t="s">
        <v>18504</v>
      </c>
      <c r="J2578" s="2" t="s">
        <v>2868</v>
      </c>
    </row>
    <row r="2579" spans="1:10" ht="15" customHeight="1">
      <c r="A2579" s="2" t="s">
        <v>56</v>
      </c>
      <c r="B2579" s="2" t="s">
        <v>57</v>
      </c>
      <c r="C2579" s="2" t="s">
        <v>268</v>
      </c>
      <c r="D2579" s="2" t="s">
        <v>269</v>
      </c>
      <c r="E2579" s="3">
        <v>3</v>
      </c>
      <c r="F2579" s="3">
        <v>19</v>
      </c>
      <c r="G2579" s="2" t="s">
        <v>556</v>
      </c>
      <c r="H2579" s="2" t="s">
        <v>819</v>
      </c>
      <c r="I2579" s="2" t="s">
        <v>18504</v>
      </c>
      <c r="J2579" s="2" t="s">
        <v>2868</v>
      </c>
    </row>
    <row r="2580" spans="1:10" ht="15" customHeight="1">
      <c r="A2580" s="2" t="s">
        <v>56</v>
      </c>
      <c r="B2580" s="2" t="s">
        <v>57</v>
      </c>
      <c r="C2580" s="2" t="s">
        <v>281</v>
      </c>
      <c r="D2580" s="2" t="s">
        <v>282</v>
      </c>
      <c r="E2580" s="3">
        <v>3</v>
      </c>
      <c r="F2580" s="3">
        <v>20</v>
      </c>
      <c r="G2580" s="2" t="s">
        <v>556</v>
      </c>
      <c r="H2580" s="2" t="s">
        <v>826</v>
      </c>
      <c r="I2580" s="2" t="s">
        <v>18504</v>
      </c>
      <c r="J2580" s="2" t="s">
        <v>2868</v>
      </c>
    </row>
    <row r="2581" spans="1:10" ht="15" customHeight="1">
      <c r="A2581" s="2" t="s">
        <v>56</v>
      </c>
      <c r="B2581" s="2" t="s">
        <v>57</v>
      </c>
      <c r="C2581" s="2" t="s">
        <v>303</v>
      </c>
      <c r="D2581" s="2" t="s">
        <v>304</v>
      </c>
      <c r="E2581" s="3">
        <v>3</v>
      </c>
      <c r="F2581" s="3">
        <v>22</v>
      </c>
      <c r="G2581" s="2" t="s">
        <v>556</v>
      </c>
      <c r="H2581" s="2" t="s">
        <v>835</v>
      </c>
      <c r="I2581" s="2" t="s">
        <v>18504</v>
      </c>
      <c r="J2581" s="2" t="s">
        <v>2868</v>
      </c>
    </row>
    <row r="2582" spans="1:10" ht="15" customHeight="1">
      <c r="A2582" s="2" t="s">
        <v>56</v>
      </c>
      <c r="B2582" s="2" t="s">
        <v>57</v>
      </c>
      <c r="C2582" s="2" t="s">
        <v>316</v>
      </c>
      <c r="D2582" s="2" t="s">
        <v>317</v>
      </c>
      <c r="E2582" s="3">
        <v>3</v>
      </c>
      <c r="F2582" s="3">
        <v>23</v>
      </c>
      <c r="G2582" s="2" t="s">
        <v>556</v>
      </c>
      <c r="H2582" s="2" t="s">
        <v>839</v>
      </c>
      <c r="I2582" s="2" t="s">
        <v>18504</v>
      </c>
      <c r="J2582" s="2" t="s">
        <v>2868</v>
      </c>
    </row>
    <row r="2583" spans="1:10" ht="15" customHeight="1">
      <c r="A2583" s="2" t="s">
        <v>56</v>
      </c>
      <c r="B2583" s="2" t="s">
        <v>57</v>
      </c>
      <c r="C2583" s="2" t="s">
        <v>330</v>
      </c>
      <c r="D2583" s="2" t="s">
        <v>331</v>
      </c>
      <c r="E2583" s="3">
        <v>3</v>
      </c>
      <c r="F2583" s="3">
        <v>24</v>
      </c>
      <c r="G2583" s="2" t="s">
        <v>556</v>
      </c>
      <c r="H2583" s="2" t="s">
        <v>842</v>
      </c>
      <c r="I2583" s="2" t="s">
        <v>18504</v>
      </c>
      <c r="J2583" s="2" t="s">
        <v>2868</v>
      </c>
    </row>
    <row r="2584" spans="1:10" ht="15" customHeight="1">
      <c r="A2584" s="2" t="s">
        <v>56</v>
      </c>
      <c r="B2584" s="2" t="s">
        <v>57</v>
      </c>
      <c r="C2584" s="2" t="s">
        <v>342</v>
      </c>
      <c r="D2584" s="2" t="s">
        <v>343</v>
      </c>
      <c r="E2584" s="3">
        <v>3</v>
      </c>
      <c r="F2584" s="3">
        <v>25</v>
      </c>
      <c r="G2584" s="2" t="s">
        <v>556</v>
      </c>
      <c r="H2584" s="2" t="s">
        <v>859</v>
      </c>
      <c r="I2584" s="2" t="s">
        <v>18504</v>
      </c>
      <c r="J2584" s="2" t="s">
        <v>2868</v>
      </c>
    </row>
    <row r="2585" spans="1:10" ht="15" customHeight="1">
      <c r="A2585" s="2" t="s">
        <v>56</v>
      </c>
      <c r="B2585" s="2" t="s">
        <v>57</v>
      </c>
      <c r="C2585" s="2" t="s">
        <v>24</v>
      </c>
      <c r="D2585" s="2" t="s">
        <v>25</v>
      </c>
      <c r="E2585" s="3">
        <v>3</v>
      </c>
      <c r="F2585" s="3">
        <v>1</v>
      </c>
      <c r="G2585" s="2" t="s">
        <v>556</v>
      </c>
      <c r="H2585" s="2" t="s">
        <v>504</v>
      </c>
      <c r="I2585" s="2" t="s">
        <v>18504</v>
      </c>
      <c r="J2585" s="2" t="s">
        <v>2772</v>
      </c>
    </row>
    <row r="2586" spans="1:10" ht="15" customHeight="1">
      <c r="A2586" s="2" t="s">
        <v>136</v>
      </c>
      <c r="B2586" s="2" t="s">
        <v>137</v>
      </c>
      <c r="C2586" s="2" t="s">
        <v>466</v>
      </c>
      <c r="D2586" s="2" t="s">
        <v>467</v>
      </c>
      <c r="E2586" s="3">
        <v>9</v>
      </c>
      <c r="F2586" s="3">
        <v>36</v>
      </c>
      <c r="G2586" s="2" t="s">
        <v>659</v>
      </c>
      <c r="H2586" s="2" t="s">
        <v>1178</v>
      </c>
      <c r="I2586" s="2" t="s">
        <v>18504</v>
      </c>
      <c r="J2586" s="2" t="s">
        <v>2843</v>
      </c>
    </row>
    <row r="2587" spans="1:10" ht="15" customHeight="1">
      <c r="A2587" s="2" t="s">
        <v>24</v>
      </c>
      <c r="B2587" s="2" t="s">
        <v>25</v>
      </c>
      <c r="C2587" s="2" t="s">
        <v>192</v>
      </c>
      <c r="D2587" s="2" t="s">
        <v>193</v>
      </c>
      <c r="E2587" s="3">
        <v>1</v>
      </c>
      <c r="F2587" s="3">
        <v>13</v>
      </c>
      <c r="G2587" s="2" t="s">
        <v>504</v>
      </c>
      <c r="H2587" s="2" t="s">
        <v>731</v>
      </c>
      <c r="I2587" s="2" t="s">
        <v>18504</v>
      </c>
      <c r="J2587" s="2" t="s">
        <v>2809</v>
      </c>
    </row>
    <row r="2588" spans="1:10" ht="15" customHeight="1">
      <c r="A2588" s="2" t="s">
        <v>136</v>
      </c>
      <c r="B2588" s="2" t="s">
        <v>137</v>
      </c>
      <c r="C2588" s="2" t="s">
        <v>351</v>
      </c>
      <c r="D2588" s="2" t="s">
        <v>352</v>
      </c>
      <c r="E2588" s="3">
        <v>9</v>
      </c>
      <c r="F2588" s="3">
        <v>26</v>
      </c>
      <c r="G2588" s="2" t="s">
        <v>659</v>
      </c>
      <c r="H2588" s="2" t="s">
        <v>861</v>
      </c>
      <c r="I2588" s="2" t="s">
        <v>18504</v>
      </c>
      <c r="J2588" s="2" t="s">
        <v>2843</v>
      </c>
    </row>
    <row r="2589" spans="1:10" ht="15" customHeight="1">
      <c r="A2589" s="2" t="s">
        <v>136</v>
      </c>
      <c r="B2589" s="2" t="s">
        <v>137</v>
      </c>
      <c r="C2589" s="2" t="s">
        <v>254</v>
      </c>
      <c r="D2589" s="2" t="s">
        <v>255</v>
      </c>
      <c r="E2589" s="3">
        <v>9</v>
      </c>
      <c r="F2589" s="3">
        <v>18</v>
      </c>
      <c r="G2589" s="2" t="s">
        <v>659</v>
      </c>
      <c r="H2589" s="2" t="s">
        <v>800</v>
      </c>
      <c r="I2589" s="2" t="s">
        <v>18504</v>
      </c>
      <c r="J2589" s="2" t="s">
        <v>2843</v>
      </c>
    </row>
    <row r="2590" spans="1:10" ht="15" customHeight="1">
      <c r="A2590" s="2" t="s">
        <v>136</v>
      </c>
      <c r="B2590" s="2" t="s">
        <v>137</v>
      </c>
      <c r="C2590" s="2" t="s">
        <v>228</v>
      </c>
      <c r="D2590" s="2" t="s">
        <v>229</v>
      </c>
      <c r="E2590" s="3">
        <v>9</v>
      </c>
      <c r="F2590" s="3">
        <v>16</v>
      </c>
      <c r="G2590" s="2" t="s">
        <v>659</v>
      </c>
      <c r="H2590" s="2" t="s">
        <v>759</v>
      </c>
      <c r="I2590" s="2" t="s">
        <v>18504</v>
      </c>
      <c r="J2590" s="2" t="s">
        <v>2887</v>
      </c>
    </row>
    <row r="2591" spans="1:10" ht="15" customHeight="1">
      <c r="A2591" s="2" t="s">
        <v>136</v>
      </c>
      <c r="B2591" s="2" t="s">
        <v>137</v>
      </c>
      <c r="C2591" s="2" t="s">
        <v>165</v>
      </c>
      <c r="D2591" s="2" t="s">
        <v>166</v>
      </c>
      <c r="E2591" s="3">
        <v>9</v>
      </c>
      <c r="F2591" s="3">
        <v>11</v>
      </c>
      <c r="G2591" s="2" t="s">
        <v>659</v>
      </c>
      <c r="H2591" s="2" t="s">
        <v>693</v>
      </c>
      <c r="I2591" s="2" t="s">
        <v>18504</v>
      </c>
      <c r="J2591" s="2" t="s">
        <v>2843</v>
      </c>
    </row>
    <row r="2592" spans="1:10" ht="15" customHeight="1">
      <c r="A2592" s="2" t="s">
        <v>136</v>
      </c>
      <c r="B2592" s="2" t="s">
        <v>137</v>
      </c>
      <c r="C2592" s="2" t="s">
        <v>151</v>
      </c>
      <c r="D2592" s="2" t="s">
        <v>152</v>
      </c>
      <c r="E2592" s="3">
        <v>9</v>
      </c>
      <c r="F2592" s="3">
        <v>10</v>
      </c>
      <c r="G2592" s="2" t="s">
        <v>659</v>
      </c>
      <c r="H2592" s="2" t="s">
        <v>683</v>
      </c>
      <c r="I2592" s="2" t="s">
        <v>18504</v>
      </c>
      <c r="J2592" s="2" t="s">
        <v>2843</v>
      </c>
    </row>
    <row r="2593" spans="1:10" ht="15" customHeight="1">
      <c r="A2593" s="2" t="s">
        <v>136</v>
      </c>
      <c r="B2593" s="2" t="s">
        <v>137</v>
      </c>
      <c r="C2593" s="2" t="s">
        <v>123</v>
      </c>
      <c r="D2593" s="2" t="s">
        <v>124</v>
      </c>
      <c r="E2593" s="3">
        <v>9</v>
      </c>
      <c r="F2593" s="3">
        <v>8</v>
      </c>
      <c r="G2593" s="2" t="s">
        <v>659</v>
      </c>
      <c r="H2593" s="2" t="s">
        <v>632</v>
      </c>
      <c r="I2593" s="2" t="s">
        <v>18504</v>
      </c>
      <c r="J2593" s="2" t="s">
        <v>2843</v>
      </c>
    </row>
    <row r="2594" spans="1:10" ht="15" customHeight="1">
      <c r="A2594" s="2" t="s">
        <v>136</v>
      </c>
      <c r="B2594" s="2" t="s">
        <v>137</v>
      </c>
      <c r="C2594" s="2" t="s">
        <v>112</v>
      </c>
      <c r="D2594" s="2" t="s">
        <v>113</v>
      </c>
      <c r="E2594" s="3">
        <v>9</v>
      </c>
      <c r="F2594" s="3">
        <v>7</v>
      </c>
      <c r="G2594" s="2" t="s">
        <v>659</v>
      </c>
      <c r="H2594" s="2" t="s">
        <v>604</v>
      </c>
      <c r="I2594" s="2" t="s">
        <v>18504</v>
      </c>
      <c r="J2594" s="2" t="s">
        <v>2843</v>
      </c>
    </row>
    <row r="2595" spans="1:10" ht="15" customHeight="1">
      <c r="A2595" s="2" t="s">
        <v>136</v>
      </c>
      <c r="B2595" s="2" t="s">
        <v>137</v>
      </c>
      <c r="C2595" s="2" t="s">
        <v>41</v>
      </c>
      <c r="D2595" s="2" t="s">
        <v>42</v>
      </c>
      <c r="E2595" s="3">
        <v>9</v>
      </c>
      <c r="F2595" s="3">
        <v>2</v>
      </c>
      <c r="G2595" s="2" t="s">
        <v>659</v>
      </c>
      <c r="H2595" s="2" t="s">
        <v>540</v>
      </c>
      <c r="I2595" s="2" t="s">
        <v>18504</v>
      </c>
      <c r="J2595" s="2" t="s">
        <v>2843</v>
      </c>
    </row>
    <row r="2596" spans="1:10" ht="15" customHeight="1">
      <c r="A2596" s="2" t="s">
        <v>136</v>
      </c>
      <c r="B2596" s="2" t="s">
        <v>137</v>
      </c>
      <c r="C2596" s="2" t="s">
        <v>24</v>
      </c>
      <c r="D2596" s="2" t="s">
        <v>25</v>
      </c>
      <c r="E2596" s="3">
        <v>9</v>
      </c>
      <c r="F2596" s="3">
        <v>1</v>
      </c>
      <c r="G2596" s="2" t="s">
        <v>659</v>
      </c>
      <c r="H2596" s="2" t="s">
        <v>504</v>
      </c>
      <c r="I2596" s="2" t="s">
        <v>18504</v>
      </c>
      <c r="J2596" s="2" t="s">
        <v>2843</v>
      </c>
    </row>
    <row r="2597" spans="1:10" ht="15" customHeight="1">
      <c r="A2597" s="2" t="s">
        <v>136</v>
      </c>
      <c r="B2597" s="2" t="s">
        <v>137</v>
      </c>
      <c r="C2597" s="2" t="s">
        <v>254</v>
      </c>
      <c r="D2597" s="2" t="s">
        <v>255</v>
      </c>
      <c r="E2597" s="3">
        <v>9</v>
      </c>
      <c r="F2597" s="3">
        <v>18</v>
      </c>
      <c r="G2597" s="2" t="s">
        <v>659</v>
      </c>
      <c r="H2597" s="2" t="s">
        <v>800</v>
      </c>
      <c r="I2597" s="2" t="s">
        <v>18504</v>
      </c>
      <c r="J2597" s="2" t="s">
        <v>2815</v>
      </c>
    </row>
    <row r="2598" spans="1:10" ht="15" customHeight="1">
      <c r="A2598" s="2" t="s">
        <v>136</v>
      </c>
      <c r="B2598" s="2" t="s">
        <v>137</v>
      </c>
      <c r="C2598" s="2" t="s">
        <v>228</v>
      </c>
      <c r="D2598" s="2" t="s">
        <v>229</v>
      </c>
      <c r="E2598" s="3">
        <v>9</v>
      </c>
      <c r="F2598" s="3">
        <v>16</v>
      </c>
      <c r="G2598" s="2" t="s">
        <v>659</v>
      </c>
      <c r="H2598" s="2" t="s">
        <v>759</v>
      </c>
      <c r="I2598" s="2" t="s">
        <v>18504</v>
      </c>
      <c r="J2598" s="2" t="s">
        <v>2815</v>
      </c>
    </row>
    <row r="2599" spans="1:10" ht="15" customHeight="1">
      <c r="A2599" s="2" t="s">
        <v>136</v>
      </c>
      <c r="B2599" s="2" t="s">
        <v>137</v>
      </c>
      <c r="C2599" s="2" t="s">
        <v>214</v>
      </c>
      <c r="D2599" s="2" t="s">
        <v>215</v>
      </c>
      <c r="E2599" s="3">
        <v>9</v>
      </c>
      <c r="F2599" s="3">
        <v>15</v>
      </c>
      <c r="G2599" s="2" t="s">
        <v>659</v>
      </c>
      <c r="H2599" s="2" t="s">
        <v>751</v>
      </c>
      <c r="I2599" s="2" t="s">
        <v>18504</v>
      </c>
      <c r="J2599" s="2" t="s">
        <v>2815</v>
      </c>
    </row>
    <row r="2600" spans="1:10" ht="15" customHeight="1">
      <c r="A2600" s="2" t="s">
        <v>136</v>
      </c>
      <c r="B2600" s="2" t="s">
        <v>137</v>
      </c>
      <c r="C2600" s="2" t="s">
        <v>165</v>
      </c>
      <c r="D2600" s="2" t="s">
        <v>166</v>
      </c>
      <c r="E2600" s="3">
        <v>9</v>
      </c>
      <c r="F2600" s="3">
        <v>11</v>
      </c>
      <c r="G2600" s="2" t="s">
        <v>659</v>
      </c>
      <c r="H2600" s="2" t="s">
        <v>693</v>
      </c>
      <c r="I2600" s="2" t="s">
        <v>18504</v>
      </c>
      <c r="J2600" s="2" t="s">
        <v>2815</v>
      </c>
    </row>
    <row r="2601" spans="1:10" ht="15" customHeight="1">
      <c r="A2601" s="2" t="s">
        <v>136</v>
      </c>
      <c r="B2601" s="2" t="s">
        <v>137</v>
      </c>
      <c r="C2601" s="2" t="s">
        <v>123</v>
      </c>
      <c r="D2601" s="2" t="s">
        <v>124</v>
      </c>
      <c r="E2601" s="3">
        <v>9</v>
      </c>
      <c r="F2601" s="3">
        <v>8</v>
      </c>
      <c r="G2601" s="2" t="s">
        <v>659</v>
      </c>
      <c r="H2601" s="2" t="s">
        <v>632</v>
      </c>
      <c r="I2601" s="2" t="s">
        <v>18504</v>
      </c>
      <c r="J2601" s="2" t="s">
        <v>2815</v>
      </c>
    </row>
    <row r="2602" spans="1:10" ht="15" customHeight="1">
      <c r="A2602" s="2" t="s">
        <v>136</v>
      </c>
      <c r="B2602" s="2" t="s">
        <v>137</v>
      </c>
      <c r="C2602" s="2" t="s">
        <v>316</v>
      </c>
      <c r="D2602" s="2" t="s">
        <v>317</v>
      </c>
      <c r="E2602" s="3">
        <v>9</v>
      </c>
      <c r="F2602" s="3">
        <v>23</v>
      </c>
      <c r="G2602" s="2" t="s">
        <v>659</v>
      </c>
      <c r="H2602" s="2" t="s">
        <v>839</v>
      </c>
      <c r="I2602" s="2" t="s">
        <v>18504</v>
      </c>
      <c r="J2602" s="2" t="s">
        <v>2843</v>
      </c>
    </row>
    <row r="2603" spans="1:10" ht="15" customHeight="1">
      <c r="A2603" s="2" t="s">
        <v>24</v>
      </c>
      <c r="B2603" s="2" t="s">
        <v>25</v>
      </c>
      <c r="C2603" s="2" t="s">
        <v>176</v>
      </c>
      <c r="D2603" s="2" t="s">
        <v>177</v>
      </c>
      <c r="E2603" s="3">
        <v>1</v>
      </c>
      <c r="F2603" s="3">
        <v>12</v>
      </c>
      <c r="G2603" s="2" t="s">
        <v>504</v>
      </c>
      <c r="H2603" s="2" t="s">
        <v>706</v>
      </c>
      <c r="I2603" s="2" t="s">
        <v>18504</v>
      </c>
      <c r="J2603" s="2" t="s">
        <v>2809</v>
      </c>
    </row>
    <row r="2604" spans="1:10" ht="15" customHeight="1">
      <c r="A2604" s="2" t="s">
        <v>151</v>
      </c>
      <c r="B2604" s="2" t="s">
        <v>152</v>
      </c>
      <c r="C2604" s="2" t="s">
        <v>24</v>
      </c>
      <c r="D2604" s="2" t="s">
        <v>25</v>
      </c>
      <c r="E2604" s="3">
        <v>10</v>
      </c>
      <c r="F2604" s="3">
        <v>1</v>
      </c>
      <c r="G2604" s="2" t="s">
        <v>683</v>
      </c>
      <c r="H2604" s="2" t="s">
        <v>504</v>
      </c>
      <c r="I2604" s="2" t="s">
        <v>18504</v>
      </c>
      <c r="J2604" s="2" t="s">
        <v>2831</v>
      </c>
    </row>
    <row r="2605" spans="1:10" ht="15" customHeight="1">
      <c r="A2605" s="2" t="s">
        <v>151</v>
      </c>
      <c r="B2605" s="2" t="s">
        <v>152</v>
      </c>
      <c r="C2605" s="2" t="s">
        <v>98</v>
      </c>
      <c r="D2605" s="2" t="s">
        <v>99</v>
      </c>
      <c r="E2605" s="3">
        <v>10</v>
      </c>
      <c r="F2605" s="3">
        <v>6</v>
      </c>
      <c r="G2605" s="2" t="s">
        <v>683</v>
      </c>
      <c r="H2605" s="2" t="s">
        <v>592</v>
      </c>
      <c r="I2605" s="2" t="s">
        <v>18504</v>
      </c>
      <c r="J2605" s="2" t="s">
        <v>2831</v>
      </c>
    </row>
    <row r="2606" spans="1:10" ht="15" customHeight="1">
      <c r="A2606" s="2" t="s">
        <v>56</v>
      </c>
      <c r="B2606" s="2" t="s">
        <v>57</v>
      </c>
      <c r="C2606" s="2" t="s">
        <v>98</v>
      </c>
      <c r="D2606" s="2" t="s">
        <v>99</v>
      </c>
      <c r="E2606" s="3">
        <v>3</v>
      </c>
      <c r="F2606" s="3">
        <v>6</v>
      </c>
      <c r="G2606" s="2" t="s">
        <v>556</v>
      </c>
      <c r="H2606" s="2" t="s">
        <v>592</v>
      </c>
      <c r="I2606" s="2" t="s">
        <v>18504</v>
      </c>
      <c r="J2606" s="2" t="s">
        <v>2860</v>
      </c>
    </row>
    <row r="2607" spans="1:10" ht="15" customHeight="1">
      <c r="A2607" s="2" t="s">
        <v>56</v>
      </c>
      <c r="B2607" s="2" t="s">
        <v>57</v>
      </c>
      <c r="C2607" s="2" t="s">
        <v>112</v>
      </c>
      <c r="D2607" s="2" t="s">
        <v>113</v>
      </c>
      <c r="E2607" s="3">
        <v>3</v>
      </c>
      <c r="F2607" s="3">
        <v>7</v>
      </c>
      <c r="G2607" s="2" t="s">
        <v>556</v>
      </c>
      <c r="H2607" s="2" t="s">
        <v>604</v>
      </c>
      <c r="I2607" s="2" t="s">
        <v>18504</v>
      </c>
      <c r="J2607" s="2" t="s">
        <v>2860</v>
      </c>
    </row>
    <row r="2608" spans="1:10" ht="15" customHeight="1">
      <c r="A2608" s="2" t="s">
        <v>56</v>
      </c>
      <c r="B2608" s="2" t="s">
        <v>57</v>
      </c>
      <c r="C2608" s="2" t="s">
        <v>136</v>
      </c>
      <c r="D2608" s="2" t="s">
        <v>137</v>
      </c>
      <c r="E2608" s="3">
        <v>3</v>
      </c>
      <c r="F2608" s="3">
        <v>9</v>
      </c>
      <c r="G2608" s="2" t="s">
        <v>556</v>
      </c>
      <c r="H2608" s="2" t="s">
        <v>659</v>
      </c>
      <c r="I2608" s="2" t="s">
        <v>18504</v>
      </c>
      <c r="J2608" s="2" t="s">
        <v>2860</v>
      </c>
    </row>
    <row r="2609" spans="1:10" ht="15" customHeight="1">
      <c r="A2609" s="2" t="s">
        <v>56</v>
      </c>
      <c r="B2609" s="2" t="s">
        <v>57</v>
      </c>
      <c r="C2609" s="2" t="s">
        <v>303</v>
      </c>
      <c r="D2609" s="2" t="s">
        <v>304</v>
      </c>
      <c r="E2609" s="3">
        <v>3</v>
      </c>
      <c r="F2609" s="3">
        <v>22</v>
      </c>
      <c r="G2609" s="2" t="s">
        <v>556</v>
      </c>
      <c r="H2609" s="2" t="s">
        <v>835</v>
      </c>
      <c r="I2609" s="2" t="s">
        <v>18504</v>
      </c>
      <c r="J2609" s="2" t="s">
        <v>2860</v>
      </c>
    </row>
    <row r="2610" spans="1:10" ht="15" customHeight="1">
      <c r="A2610" s="2" t="s">
        <v>56</v>
      </c>
      <c r="B2610" s="2" t="s">
        <v>57</v>
      </c>
      <c r="C2610" s="2" t="s">
        <v>370</v>
      </c>
      <c r="D2610" s="2" t="s">
        <v>371</v>
      </c>
      <c r="E2610" s="3">
        <v>3</v>
      </c>
      <c r="F2610" s="3">
        <v>28</v>
      </c>
      <c r="G2610" s="2" t="s">
        <v>556</v>
      </c>
      <c r="H2610" s="2" t="s">
        <v>884</v>
      </c>
      <c r="I2610" s="2" t="s">
        <v>18504</v>
      </c>
      <c r="J2610" s="2" t="s">
        <v>2860</v>
      </c>
    </row>
    <row r="2611" spans="1:10" ht="15" customHeight="1">
      <c r="A2611" s="2" t="s">
        <v>56</v>
      </c>
      <c r="B2611" s="2" t="s">
        <v>57</v>
      </c>
      <c r="C2611" s="2" t="s">
        <v>24</v>
      </c>
      <c r="D2611" s="2" t="s">
        <v>25</v>
      </c>
      <c r="E2611" s="3">
        <v>3</v>
      </c>
      <c r="F2611" s="3">
        <v>1</v>
      </c>
      <c r="G2611" s="2" t="s">
        <v>556</v>
      </c>
      <c r="H2611" s="2" t="s">
        <v>504</v>
      </c>
      <c r="I2611" s="2" t="s">
        <v>18504</v>
      </c>
      <c r="J2611" s="2" t="s">
        <v>2762</v>
      </c>
    </row>
    <row r="2612" spans="1:10" ht="15" customHeight="1">
      <c r="A2612" s="2" t="s">
        <v>56</v>
      </c>
      <c r="B2612" s="2" t="s">
        <v>57</v>
      </c>
      <c r="C2612" s="2" t="s">
        <v>70</v>
      </c>
      <c r="D2612" s="2" t="s">
        <v>71</v>
      </c>
      <c r="E2612" s="3">
        <v>3</v>
      </c>
      <c r="F2612" s="3">
        <v>4</v>
      </c>
      <c r="G2612" s="2" t="s">
        <v>556</v>
      </c>
      <c r="H2612" s="2" t="s">
        <v>562</v>
      </c>
      <c r="I2612" s="2" t="s">
        <v>18504</v>
      </c>
      <c r="J2612" s="2" t="s">
        <v>2762</v>
      </c>
    </row>
    <row r="2613" spans="1:10" ht="15" customHeight="1">
      <c r="A2613" s="2" t="s">
        <v>56</v>
      </c>
      <c r="B2613" s="2" t="s">
        <v>57</v>
      </c>
      <c r="C2613" s="2" t="s">
        <v>98</v>
      </c>
      <c r="D2613" s="2" t="s">
        <v>99</v>
      </c>
      <c r="E2613" s="3">
        <v>3</v>
      </c>
      <c r="F2613" s="3">
        <v>6</v>
      </c>
      <c r="G2613" s="2" t="s">
        <v>556</v>
      </c>
      <c r="H2613" s="2" t="s">
        <v>592</v>
      </c>
      <c r="I2613" s="2" t="s">
        <v>18504</v>
      </c>
      <c r="J2613" s="2" t="s">
        <v>2762</v>
      </c>
    </row>
    <row r="2614" spans="1:10" ht="15" customHeight="1">
      <c r="A2614" s="2" t="s">
        <v>56</v>
      </c>
      <c r="B2614" s="2" t="s">
        <v>57</v>
      </c>
      <c r="C2614" s="2" t="s">
        <v>112</v>
      </c>
      <c r="D2614" s="2" t="s">
        <v>113</v>
      </c>
      <c r="E2614" s="3">
        <v>3</v>
      </c>
      <c r="F2614" s="3">
        <v>7</v>
      </c>
      <c r="G2614" s="2" t="s">
        <v>556</v>
      </c>
      <c r="H2614" s="2" t="s">
        <v>604</v>
      </c>
      <c r="I2614" s="2" t="s">
        <v>18504</v>
      </c>
      <c r="J2614" s="2" t="s">
        <v>2762</v>
      </c>
    </row>
    <row r="2615" spans="1:10" ht="15" customHeight="1">
      <c r="A2615" s="2" t="s">
        <v>56</v>
      </c>
      <c r="B2615" s="2" t="s">
        <v>57</v>
      </c>
      <c r="C2615" s="2" t="s">
        <v>41</v>
      </c>
      <c r="D2615" s="2" t="s">
        <v>42</v>
      </c>
      <c r="E2615" s="3">
        <v>3</v>
      </c>
      <c r="F2615" s="3">
        <v>2</v>
      </c>
      <c r="G2615" s="2" t="s">
        <v>556</v>
      </c>
      <c r="H2615" s="2" t="s">
        <v>540</v>
      </c>
      <c r="I2615" s="2" t="s">
        <v>18504</v>
      </c>
      <c r="J2615" s="2" t="s">
        <v>2868</v>
      </c>
    </row>
    <row r="2616" spans="1:10" ht="15" customHeight="1">
      <c r="A2616" s="2" t="s">
        <v>56</v>
      </c>
      <c r="B2616" s="2" t="s">
        <v>57</v>
      </c>
      <c r="C2616" s="2" t="s">
        <v>70</v>
      </c>
      <c r="D2616" s="2" t="s">
        <v>71</v>
      </c>
      <c r="E2616" s="3">
        <v>3</v>
      </c>
      <c r="F2616" s="3">
        <v>4</v>
      </c>
      <c r="G2616" s="2" t="s">
        <v>556</v>
      </c>
      <c r="H2616" s="2" t="s">
        <v>562</v>
      </c>
      <c r="I2616" s="2" t="s">
        <v>18504</v>
      </c>
      <c r="J2616" s="2" t="s">
        <v>2868</v>
      </c>
    </row>
    <row r="2617" spans="1:10" ht="15" customHeight="1">
      <c r="A2617" s="2" t="s">
        <v>56</v>
      </c>
      <c r="B2617" s="2" t="s">
        <v>57</v>
      </c>
      <c r="C2617" s="2" t="s">
        <v>84</v>
      </c>
      <c r="D2617" s="2" t="s">
        <v>85</v>
      </c>
      <c r="E2617" s="3">
        <v>3</v>
      </c>
      <c r="F2617" s="3">
        <v>5</v>
      </c>
      <c r="G2617" s="2" t="s">
        <v>556</v>
      </c>
      <c r="H2617" s="2" t="s">
        <v>580</v>
      </c>
      <c r="I2617" s="2" t="s">
        <v>18504</v>
      </c>
      <c r="J2617" s="2" t="s">
        <v>2868</v>
      </c>
    </row>
    <row r="2618" spans="1:10" ht="15" customHeight="1">
      <c r="A2618" s="2" t="s">
        <v>56</v>
      </c>
      <c r="B2618" s="2" t="s">
        <v>57</v>
      </c>
      <c r="C2618" s="2" t="s">
        <v>98</v>
      </c>
      <c r="D2618" s="2" t="s">
        <v>99</v>
      </c>
      <c r="E2618" s="3">
        <v>3</v>
      </c>
      <c r="F2618" s="3">
        <v>6</v>
      </c>
      <c r="G2618" s="2" t="s">
        <v>556</v>
      </c>
      <c r="H2618" s="2" t="s">
        <v>592</v>
      </c>
      <c r="I2618" s="2" t="s">
        <v>18504</v>
      </c>
      <c r="J2618" s="2" t="s">
        <v>2868</v>
      </c>
    </row>
    <row r="2619" spans="1:10" ht="15" customHeight="1">
      <c r="A2619" s="2" t="s">
        <v>56</v>
      </c>
      <c r="B2619" s="2" t="s">
        <v>57</v>
      </c>
      <c r="C2619" s="2" t="s">
        <v>136</v>
      </c>
      <c r="D2619" s="2" t="s">
        <v>137</v>
      </c>
      <c r="E2619" s="3">
        <v>3</v>
      </c>
      <c r="F2619" s="3">
        <v>9</v>
      </c>
      <c r="G2619" s="2" t="s">
        <v>556</v>
      </c>
      <c r="H2619" s="2" t="s">
        <v>659</v>
      </c>
      <c r="I2619" s="2" t="s">
        <v>18504</v>
      </c>
      <c r="J2619" s="2" t="s">
        <v>2868</v>
      </c>
    </row>
    <row r="2620" spans="1:10" ht="15" customHeight="1">
      <c r="A2620" s="2" t="s">
        <v>56</v>
      </c>
      <c r="B2620" s="2" t="s">
        <v>57</v>
      </c>
      <c r="C2620" s="2" t="s">
        <v>165</v>
      </c>
      <c r="D2620" s="2" t="s">
        <v>166</v>
      </c>
      <c r="E2620" s="3">
        <v>3</v>
      </c>
      <c r="F2620" s="3">
        <v>11</v>
      </c>
      <c r="G2620" s="2" t="s">
        <v>556</v>
      </c>
      <c r="H2620" s="2" t="s">
        <v>693</v>
      </c>
      <c r="I2620" s="2" t="s">
        <v>18504</v>
      </c>
      <c r="J2620" s="2" t="s">
        <v>2868</v>
      </c>
    </row>
    <row r="2621" spans="1:10" ht="15" customHeight="1">
      <c r="A2621" s="2" t="s">
        <v>56</v>
      </c>
      <c r="B2621" s="2" t="s">
        <v>57</v>
      </c>
      <c r="C2621" s="2" t="s">
        <v>176</v>
      </c>
      <c r="D2621" s="2" t="s">
        <v>177</v>
      </c>
      <c r="E2621" s="3">
        <v>3</v>
      </c>
      <c r="F2621" s="3">
        <v>12</v>
      </c>
      <c r="G2621" s="2" t="s">
        <v>556</v>
      </c>
      <c r="H2621" s="2" t="s">
        <v>706</v>
      </c>
      <c r="I2621" s="2" t="s">
        <v>18504</v>
      </c>
      <c r="J2621" s="2" t="s">
        <v>2868</v>
      </c>
    </row>
    <row r="2622" spans="1:10" ht="15" customHeight="1">
      <c r="A2622" s="2" t="s">
        <v>56</v>
      </c>
      <c r="B2622" s="2" t="s">
        <v>57</v>
      </c>
      <c r="C2622" s="2" t="s">
        <v>192</v>
      </c>
      <c r="D2622" s="2" t="s">
        <v>193</v>
      </c>
      <c r="E2622" s="3">
        <v>3</v>
      </c>
      <c r="F2622" s="3">
        <v>13</v>
      </c>
      <c r="G2622" s="2" t="s">
        <v>556</v>
      </c>
      <c r="H2622" s="2" t="s">
        <v>731</v>
      </c>
      <c r="I2622" s="2" t="s">
        <v>18504</v>
      </c>
      <c r="J2622" s="2" t="s">
        <v>2868</v>
      </c>
    </row>
    <row r="2623" spans="1:10" ht="15" customHeight="1">
      <c r="A2623" s="2" t="s">
        <v>56</v>
      </c>
      <c r="B2623" s="2" t="s">
        <v>57</v>
      </c>
      <c r="C2623" s="2" t="s">
        <v>203</v>
      </c>
      <c r="D2623" s="2" t="s">
        <v>204</v>
      </c>
      <c r="E2623" s="3">
        <v>3</v>
      </c>
      <c r="F2623" s="3">
        <v>14</v>
      </c>
      <c r="G2623" s="2" t="s">
        <v>556</v>
      </c>
      <c r="H2623" s="2" t="s">
        <v>741</v>
      </c>
      <c r="I2623" s="2" t="s">
        <v>18504</v>
      </c>
      <c r="J2623" s="2" t="s">
        <v>2868</v>
      </c>
    </row>
    <row r="2624" spans="1:10" ht="15" customHeight="1">
      <c r="A2624" s="2" t="s">
        <v>151</v>
      </c>
      <c r="B2624" s="2" t="s">
        <v>152</v>
      </c>
      <c r="C2624" s="2" t="s">
        <v>466</v>
      </c>
      <c r="D2624" s="2" t="s">
        <v>467</v>
      </c>
      <c r="E2624" s="3">
        <v>10</v>
      </c>
      <c r="F2624" s="3">
        <v>36</v>
      </c>
      <c r="G2624" s="2" t="s">
        <v>683</v>
      </c>
      <c r="H2624" s="2" t="s">
        <v>1178</v>
      </c>
      <c r="I2624" s="2" t="s">
        <v>18504</v>
      </c>
      <c r="J2624" s="2" t="s">
        <v>2843</v>
      </c>
    </row>
    <row r="2625" spans="1:10" ht="15" customHeight="1">
      <c r="A2625" s="2" t="s">
        <v>151</v>
      </c>
      <c r="B2625" s="2" t="s">
        <v>152</v>
      </c>
      <c r="C2625" s="2" t="s">
        <v>351</v>
      </c>
      <c r="D2625" s="2" t="s">
        <v>352</v>
      </c>
      <c r="E2625" s="3">
        <v>10</v>
      </c>
      <c r="F2625" s="3">
        <v>26</v>
      </c>
      <c r="G2625" s="2" t="s">
        <v>683</v>
      </c>
      <c r="H2625" s="2" t="s">
        <v>861</v>
      </c>
      <c r="I2625" s="2" t="s">
        <v>18504</v>
      </c>
      <c r="J2625" s="2" t="s">
        <v>2843</v>
      </c>
    </row>
    <row r="2626" spans="1:10" ht="15" customHeight="1">
      <c r="A2626" s="2" t="s">
        <v>151</v>
      </c>
      <c r="B2626" s="2" t="s">
        <v>152</v>
      </c>
      <c r="C2626" s="2" t="s">
        <v>316</v>
      </c>
      <c r="D2626" s="2" t="s">
        <v>317</v>
      </c>
      <c r="E2626" s="3">
        <v>10</v>
      </c>
      <c r="F2626" s="3">
        <v>23</v>
      </c>
      <c r="G2626" s="2" t="s">
        <v>683</v>
      </c>
      <c r="H2626" s="2" t="s">
        <v>839</v>
      </c>
      <c r="I2626" s="2" t="s">
        <v>18504</v>
      </c>
      <c r="J2626" s="2" t="s">
        <v>2843</v>
      </c>
    </row>
    <row r="2627" spans="1:10" ht="15" customHeight="1">
      <c r="A2627" s="2" t="s">
        <v>151</v>
      </c>
      <c r="B2627" s="2" t="s">
        <v>152</v>
      </c>
      <c r="C2627" s="2" t="s">
        <v>254</v>
      </c>
      <c r="D2627" s="2" t="s">
        <v>255</v>
      </c>
      <c r="E2627" s="3">
        <v>10</v>
      </c>
      <c r="F2627" s="3">
        <v>18</v>
      </c>
      <c r="G2627" s="2" t="s">
        <v>683</v>
      </c>
      <c r="H2627" s="2" t="s">
        <v>800</v>
      </c>
      <c r="I2627" s="2" t="s">
        <v>18504</v>
      </c>
      <c r="J2627" s="2" t="s">
        <v>2843</v>
      </c>
    </row>
    <row r="2628" spans="1:10" ht="15" customHeight="1">
      <c r="A2628" s="2" t="s">
        <v>151</v>
      </c>
      <c r="B2628" s="2" t="s">
        <v>152</v>
      </c>
      <c r="C2628" s="2" t="s">
        <v>176</v>
      </c>
      <c r="D2628" s="2" t="s">
        <v>177</v>
      </c>
      <c r="E2628" s="3">
        <v>10</v>
      </c>
      <c r="F2628" s="3">
        <v>12</v>
      </c>
      <c r="G2628" s="2" t="s">
        <v>683</v>
      </c>
      <c r="H2628" s="2" t="s">
        <v>706</v>
      </c>
      <c r="I2628" s="2" t="s">
        <v>18504</v>
      </c>
      <c r="J2628" s="2" t="s">
        <v>2843</v>
      </c>
    </row>
    <row r="2629" spans="1:10" ht="15" customHeight="1">
      <c r="A2629" s="2" t="s">
        <v>151</v>
      </c>
      <c r="B2629" s="2" t="s">
        <v>152</v>
      </c>
      <c r="C2629" s="2" t="s">
        <v>165</v>
      </c>
      <c r="D2629" s="2" t="s">
        <v>166</v>
      </c>
      <c r="E2629" s="3">
        <v>10</v>
      </c>
      <c r="F2629" s="3">
        <v>11</v>
      </c>
      <c r="G2629" s="2" t="s">
        <v>683</v>
      </c>
      <c r="H2629" s="2" t="s">
        <v>693</v>
      </c>
      <c r="I2629" s="2" t="s">
        <v>18504</v>
      </c>
      <c r="J2629" s="2" t="s">
        <v>2843</v>
      </c>
    </row>
    <row r="2630" spans="1:10" ht="15" customHeight="1">
      <c r="A2630" s="2" t="s">
        <v>151</v>
      </c>
      <c r="B2630" s="2" t="s">
        <v>152</v>
      </c>
      <c r="C2630" s="2" t="s">
        <v>136</v>
      </c>
      <c r="D2630" s="2" t="s">
        <v>137</v>
      </c>
      <c r="E2630" s="3">
        <v>10</v>
      </c>
      <c r="F2630" s="3">
        <v>9</v>
      </c>
      <c r="G2630" s="2" t="s">
        <v>683</v>
      </c>
      <c r="H2630" s="2" t="s">
        <v>659</v>
      </c>
      <c r="I2630" s="2" t="s">
        <v>18504</v>
      </c>
      <c r="J2630" s="2" t="s">
        <v>2843</v>
      </c>
    </row>
    <row r="2631" spans="1:10" ht="15" customHeight="1">
      <c r="A2631" s="2" t="s">
        <v>151</v>
      </c>
      <c r="B2631" s="2" t="s">
        <v>152</v>
      </c>
      <c r="C2631" s="2" t="s">
        <v>123</v>
      </c>
      <c r="D2631" s="2" t="s">
        <v>124</v>
      </c>
      <c r="E2631" s="3">
        <v>10</v>
      </c>
      <c r="F2631" s="3">
        <v>8</v>
      </c>
      <c r="G2631" s="2" t="s">
        <v>683</v>
      </c>
      <c r="H2631" s="2" t="s">
        <v>632</v>
      </c>
      <c r="I2631" s="2" t="s">
        <v>18504</v>
      </c>
      <c r="J2631" s="2" t="s">
        <v>2843</v>
      </c>
    </row>
    <row r="2632" spans="1:10" ht="15" customHeight="1">
      <c r="A2632" s="2" t="s">
        <v>151</v>
      </c>
      <c r="B2632" s="2" t="s">
        <v>152</v>
      </c>
      <c r="C2632" s="2" t="s">
        <v>112</v>
      </c>
      <c r="D2632" s="2" t="s">
        <v>113</v>
      </c>
      <c r="E2632" s="3">
        <v>10</v>
      </c>
      <c r="F2632" s="3">
        <v>7</v>
      </c>
      <c r="G2632" s="2" t="s">
        <v>683</v>
      </c>
      <c r="H2632" s="2" t="s">
        <v>604</v>
      </c>
      <c r="I2632" s="2" t="s">
        <v>18504</v>
      </c>
      <c r="J2632" s="2" t="s">
        <v>2843</v>
      </c>
    </row>
    <row r="2633" spans="1:10" ht="15" customHeight="1">
      <c r="A2633" s="2" t="s">
        <v>151</v>
      </c>
      <c r="B2633" s="2" t="s">
        <v>152</v>
      </c>
      <c r="C2633" s="2" t="s">
        <v>41</v>
      </c>
      <c r="D2633" s="2" t="s">
        <v>42</v>
      </c>
      <c r="E2633" s="3">
        <v>10</v>
      </c>
      <c r="F2633" s="3">
        <v>2</v>
      </c>
      <c r="G2633" s="2" t="s">
        <v>683</v>
      </c>
      <c r="H2633" s="2" t="s">
        <v>540</v>
      </c>
      <c r="I2633" s="2" t="s">
        <v>18504</v>
      </c>
      <c r="J2633" s="2" t="s">
        <v>2843</v>
      </c>
    </row>
    <row r="2634" spans="1:10" ht="15" customHeight="1">
      <c r="A2634" s="2" t="s">
        <v>151</v>
      </c>
      <c r="B2634" s="2" t="s">
        <v>152</v>
      </c>
      <c r="C2634" s="2" t="s">
        <v>24</v>
      </c>
      <c r="D2634" s="2" t="s">
        <v>25</v>
      </c>
      <c r="E2634" s="3">
        <v>10</v>
      </c>
      <c r="F2634" s="3">
        <v>1</v>
      </c>
      <c r="G2634" s="2" t="s">
        <v>683</v>
      </c>
      <c r="H2634" s="2" t="s">
        <v>504</v>
      </c>
      <c r="I2634" s="2" t="s">
        <v>18504</v>
      </c>
      <c r="J2634" s="2" t="s">
        <v>2843</v>
      </c>
    </row>
    <row r="2635" spans="1:10" ht="15" customHeight="1">
      <c r="A2635" s="2" t="s">
        <v>136</v>
      </c>
      <c r="B2635" s="2" t="s">
        <v>137</v>
      </c>
      <c r="C2635" s="2" t="s">
        <v>112</v>
      </c>
      <c r="D2635" s="2" t="s">
        <v>113</v>
      </c>
      <c r="E2635" s="3">
        <v>9</v>
      </c>
      <c r="F2635" s="3">
        <v>7</v>
      </c>
      <c r="G2635" s="2" t="s">
        <v>659</v>
      </c>
      <c r="H2635" s="2" t="s">
        <v>604</v>
      </c>
      <c r="I2635" s="2" t="s">
        <v>18504</v>
      </c>
      <c r="J2635" s="2" t="s">
        <v>2815</v>
      </c>
    </row>
    <row r="2636" spans="1:10" ht="15" customHeight="1">
      <c r="A2636" s="2" t="s">
        <v>136</v>
      </c>
      <c r="B2636" s="2" t="s">
        <v>137</v>
      </c>
      <c r="C2636" s="2" t="s">
        <v>98</v>
      </c>
      <c r="D2636" s="2" t="s">
        <v>99</v>
      </c>
      <c r="E2636" s="3">
        <v>9</v>
      </c>
      <c r="F2636" s="3">
        <v>6</v>
      </c>
      <c r="G2636" s="2" t="s">
        <v>659</v>
      </c>
      <c r="H2636" s="2" t="s">
        <v>592</v>
      </c>
      <c r="I2636" s="2" t="s">
        <v>18504</v>
      </c>
      <c r="J2636" s="2" t="s">
        <v>2815</v>
      </c>
    </row>
    <row r="2637" spans="1:10" ht="15" customHeight="1">
      <c r="A2637" s="2" t="s">
        <v>136</v>
      </c>
      <c r="B2637" s="2" t="s">
        <v>137</v>
      </c>
      <c r="C2637" s="2" t="s">
        <v>176</v>
      </c>
      <c r="D2637" s="2" t="s">
        <v>177</v>
      </c>
      <c r="E2637" s="3">
        <v>9</v>
      </c>
      <c r="F2637" s="3">
        <v>12</v>
      </c>
      <c r="G2637" s="2" t="s">
        <v>659</v>
      </c>
      <c r="H2637" s="2" t="s">
        <v>706</v>
      </c>
      <c r="I2637" s="2" t="s">
        <v>18504</v>
      </c>
      <c r="J2637" s="2" t="s">
        <v>2843</v>
      </c>
    </row>
    <row r="2638" spans="1:10" ht="15" customHeight="1">
      <c r="A2638" s="2" t="s">
        <v>136</v>
      </c>
      <c r="B2638" s="2" t="s">
        <v>137</v>
      </c>
      <c r="C2638" s="2" t="s">
        <v>123</v>
      </c>
      <c r="D2638" s="2" t="s">
        <v>124</v>
      </c>
      <c r="E2638" s="3">
        <v>9</v>
      </c>
      <c r="F2638" s="3">
        <v>8</v>
      </c>
      <c r="G2638" s="2" t="s">
        <v>659</v>
      </c>
      <c r="H2638" s="2" t="s">
        <v>632</v>
      </c>
      <c r="I2638" s="2" t="s">
        <v>18504</v>
      </c>
      <c r="J2638" s="2" t="s">
        <v>2792</v>
      </c>
    </row>
    <row r="2639" spans="1:10" ht="15" customHeight="1">
      <c r="A2639" s="2" t="s">
        <v>136</v>
      </c>
      <c r="B2639" s="2" t="s">
        <v>137</v>
      </c>
      <c r="C2639" s="2" t="s">
        <v>268</v>
      </c>
      <c r="D2639" s="2" t="s">
        <v>269</v>
      </c>
      <c r="E2639" s="3">
        <v>9</v>
      </c>
      <c r="F2639" s="3">
        <v>19</v>
      </c>
      <c r="G2639" s="2" t="s">
        <v>659</v>
      </c>
      <c r="H2639" s="2" t="s">
        <v>819</v>
      </c>
      <c r="I2639" s="2" t="s">
        <v>18504</v>
      </c>
      <c r="J2639" s="2" t="s">
        <v>2809</v>
      </c>
    </row>
    <row r="2640" spans="1:10" ht="15" customHeight="1">
      <c r="A2640" s="2" t="s">
        <v>136</v>
      </c>
      <c r="B2640" s="2" t="s">
        <v>137</v>
      </c>
      <c r="C2640" s="2" t="s">
        <v>214</v>
      </c>
      <c r="D2640" s="2" t="s">
        <v>215</v>
      </c>
      <c r="E2640" s="3">
        <v>9</v>
      </c>
      <c r="F2640" s="3">
        <v>15</v>
      </c>
      <c r="G2640" s="2" t="s">
        <v>659</v>
      </c>
      <c r="H2640" s="2" t="s">
        <v>751</v>
      </c>
      <c r="I2640" s="2" t="s">
        <v>18504</v>
      </c>
      <c r="J2640" s="2" t="s">
        <v>2792</v>
      </c>
    </row>
    <row r="2641" spans="1:10" ht="15" customHeight="1">
      <c r="A2641" s="2" t="s">
        <v>136</v>
      </c>
      <c r="B2641" s="2" t="s">
        <v>137</v>
      </c>
      <c r="C2641" s="2" t="s">
        <v>228</v>
      </c>
      <c r="D2641" s="2" t="s">
        <v>229</v>
      </c>
      <c r="E2641" s="3">
        <v>9</v>
      </c>
      <c r="F2641" s="3">
        <v>16</v>
      </c>
      <c r="G2641" s="2" t="s">
        <v>659</v>
      </c>
      <c r="H2641" s="2" t="s">
        <v>759</v>
      </c>
      <c r="I2641" s="2" t="s">
        <v>18504</v>
      </c>
      <c r="J2641" s="2" t="s">
        <v>2809</v>
      </c>
    </row>
    <row r="2642" spans="1:10" ht="15" customHeight="1">
      <c r="A2642" s="2" t="s">
        <v>136</v>
      </c>
      <c r="B2642" s="2" t="s">
        <v>137</v>
      </c>
      <c r="C2642" s="2" t="s">
        <v>214</v>
      </c>
      <c r="D2642" s="2" t="s">
        <v>215</v>
      </c>
      <c r="E2642" s="3">
        <v>9</v>
      </c>
      <c r="F2642" s="3">
        <v>15</v>
      </c>
      <c r="G2642" s="2" t="s">
        <v>659</v>
      </c>
      <c r="H2642" s="2" t="s">
        <v>751</v>
      </c>
      <c r="I2642" s="2" t="s">
        <v>18504</v>
      </c>
      <c r="J2642" s="2" t="s">
        <v>2809</v>
      </c>
    </row>
    <row r="2643" spans="1:10" ht="15" customHeight="1">
      <c r="A2643" s="2" t="s">
        <v>136</v>
      </c>
      <c r="B2643" s="2" t="s">
        <v>137</v>
      </c>
      <c r="C2643" s="2" t="s">
        <v>203</v>
      </c>
      <c r="D2643" s="2" t="s">
        <v>204</v>
      </c>
      <c r="E2643" s="3">
        <v>9</v>
      </c>
      <c r="F2643" s="3">
        <v>14</v>
      </c>
      <c r="G2643" s="2" t="s">
        <v>659</v>
      </c>
      <c r="H2643" s="2" t="s">
        <v>741</v>
      </c>
      <c r="I2643" s="2" t="s">
        <v>18504</v>
      </c>
      <c r="J2643" s="2" t="s">
        <v>2809</v>
      </c>
    </row>
    <row r="2644" spans="1:10" ht="15" customHeight="1">
      <c r="A2644" s="2" t="s">
        <v>136</v>
      </c>
      <c r="B2644" s="2" t="s">
        <v>137</v>
      </c>
      <c r="C2644" s="2" t="s">
        <v>192</v>
      </c>
      <c r="D2644" s="2" t="s">
        <v>193</v>
      </c>
      <c r="E2644" s="3">
        <v>9</v>
      </c>
      <c r="F2644" s="3">
        <v>13</v>
      </c>
      <c r="G2644" s="2" t="s">
        <v>659</v>
      </c>
      <c r="H2644" s="2" t="s">
        <v>731</v>
      </c>
      <c r="I2644" s="2" t="s">
        <v>18504</v>
      </c>
      <c r="J2644" s="2" t="s">
        <v>2809</v>
      </c>
    </row>
    <row r="2645" spans="1:10" ht="15" customHeight="1">
      <c r="A2645" s="2" t="s">
        <v>136</v>
      </c>
      <c r="B2645" s="2" t="s">
        <v>137</v>
      </c>
      <c r="C2645" s="2" t="s">
        <v>98</v>
      </c>
      <c r="D2645" s="2" t="s">
        <v>99</v>
      </c>
      <c r="E2645" s="3">
        <v>9</v>
      </c>
      <c r="F2645" s="3">
        <v>6</v>
      </c>
      <c r="G2645" s="2" t="s">
        <v>659</v>
      </c>
      <c r="H2645" s="2" t="s">
        <v>592</v>
      </c>
      <c r="I2645" s="2" t="s">
        <v>18504</v>
      </c>
      <c r="J2645" s="2" t="s">
        <v>2792</v>
      </c>
    </row>
    <row r="2646" spans="1:10" ht="15" customHeight="1">
      <c r="A2646" s="2" t="s">
        <v>136</v>
      </c>
      <c r="B2646" s="2" t="s">
        <v>137</v>
      </c>
      <c r="C2646" s="2" t="s">
        <v>176</v>
      </c>
      <c r="D2646" s="2" t="s">
        <v>177</v>
      </c>
      <c r="E2646" s="3">
        <v>9</v>
      </c>
      <c r="F2646" s="3">
        <v>12</v>
      </c>
      <c r="G2646" s="2" t="s">
        <v>659</v>
      </c>
      <c r="H2646" s="2" t="s">
        <v>706</v>
      </c>
      <c r="I2646" s="2" t="s">
        <v>18504</v>
      </c>
      <c r="J2646" s="2" t="s">
        <v>2792</v>
      </c>
    </row>
    <row r="2647" spans="1:10" ht="15" customHeight="1">
      <c r="A2647" s="2" t="s">
        <v>136</v>
      </c>
      <c r="B2647" s="2" t="s">
        <v>137</v>
      </c>
      <c r="C2647" s="2" t="s">
        <v>176</v>
      </c>
      <c r="D2647" s="2" t="s">
        <v>177</v>
      </c>
      <c r="E2647" s="3">
        <v>9</v>
      </c>
      <c r="F2647" s="3">
        <v>12</v>
      </c>
      <c r="G2647" s="2" t="s">
        <v>659</v>
      </c>
      <c r="H2647" s="2" t="s">
        <v>706</v>
      </c>
      <c r="I2647" s="2" t="s">
        <v>18504</v>
      </c>
      <c r="J2647" s="2" t="s">
        <v>2809</v>
      </c>
    </row>
    <row r="2648" spans="1:10" ht="15" customHeight="1">
      <c r="A2648" s="2" t="s">
        <v>136</v>
      </c>
      <c r="B2648" s="2" t="s">
        <v>137</v>
      </c>
      <c r="C2648" s="2" t="s">
        <v>165</v>
      </c>
      <c r="D2648" s="2" t="s">
        <v>166</v>
      </c>
      <c r="E2648" s="3">
        <v>9</v>
      </c>
      <c r="F2648" s="3">
        <v>11</v>
      </c>
      <c r="G2648" s="2" t="s">
        <v>659</v>
      </c>
      <c r="H2648" s="2" t="s">
        <v>693</v>
      </c>
      <c r="I2648" s="2" t="s">
        <v>18504</v>
      </c>
      <c r="J2648" s="2" t="s">
        <v>2809</v>
      </c>
    </row>
    <row r="2649" spans="1:10" ht="15" customHeight="1">
      <c r="A2649" s="2" t="s">
        <v>136</v>
      </c>
      <c r="B2649" s="2" t="s">
        <v>137</v>
      </c>
      <c r="C2649" s="2" t="s">
        <v>123</v>
      </c>
      <c r="D2649" s="2" t="s">
        <v>124</v>
      </c>
      <c r="E2649" s="3">
        <v>9</v>
      </c>
      <c r="F2649" s="3">
        <v>8</v>
      </c>
      <c r="G2649" s="2" t="s">
        <v>659</v>
      </c>
      <c r="H2649" s="2" t="s">
        <v>632</v>
      </c>
      <c r="I2649" s="2" t="s">
        <v>18504</v>
      </c>
      <c r="J2649" s="2" t="s">
        <v>2809</v>
      </c>
    </row>
    <row r="2650" spans="1:10" ht="15" customHeight="1">
      <c r="A2650" s="2" t="s">
        <v>136</v>
      </c>
      <c r="B2650" s="2" t="s">
        <v>137</v>
      </c>
      <c r="C2650" s="2" t="s">
        <v>112</v>
      </c>
      <c r="D2650" s="2" t="s">
        <v>113</v>
      </c>
      <c r="E2650" s="3">
        <v>9</v>
      </c>
      <c r="F2650" s="3">
        <v>7</v>
      </c>
      <c r="G2650" s="2" t="s">
        <v>659</v>
      </c>
      <c r="H2650" s="2" t="s">
        <v>604</v>
      </c>
      <c r="I2650" s="2" t="s">
        <v>18504</v>
      </c>
      <c r="J2650" s="2" t="s">
        <v>2809</v>
      </c>
    </row>
    <row r="2651" spans="1:10" ht="15" customHeight="1">
      <c r="A2651" s="2" t="s">
        <v>136</v>
      </c>
      <c r="B2651" s="2" t="s">
        <v>137</v>
      </c>
      <c r="C2651" s="2" t="s">
        <v>303</v>
      </c>
      <c r="D2651" s="2" t="s">
        <v>304</v>
      </c>
      <c r="E2651" s="3">
        <v>9</v>
      </c>
      <c r="F2651" s="3">
        <v>22</v>
      </c>
      <c r="G2651" s="2" t="s">
        <v>659</v>
      </c>
      <c r="H2651" s="2" t="s">
        <v>835</v>
      </c>
      <c r="I2651" s="2" t="s">
        <v>18504</v>
      </c>
      <c r="J2651" s="2" t="s">
        <v>2809</v>
      </c>
    </row>
    <row r="2652" spans="1:10" ht="15" customHeight="1">
      <c r="A2652" s="2" t="s">
        <v>136</v>
      </c>
      <c r="B2652" s="2" t="s">
        <v>137</v>
      </c>
      <c r="C2652" s="2" t="s">
        <v>98</v>
      </c>
      <c r="D2652" s="2" t="s">
        <v>99</v>
      </c>
      <c r="E2652" s="3">
        <v>9</v>
      </c>
      <c r="F2652" s="3">
        <v>6</v>
      </c>
      <c r="G2652" s="2" t="s">
        <v>659</v>
      </c>
      <c r="H2652" s="2" t="s">
        <v>592</v>
      </c>
      <c r="I2652" s="2" t="s">
        <v>18504</v>
      </c>
      <c r="J2652" s="2" t="s">
        <v>2809</v>
      </c>
    </row>
    <row r="2653" spans="1:10" ht="15" customHeight="1">
      <c r="A2653" s="2" t="s">
        <v>136</v>
      </c>
      <c r="B2653" s="2" t="s">
        <v>137</v>
      </c>
      <c r="C2653" s="2" t="s">
        <v>41</v>
      </c>
      <c r="D2653" s="2" t="s">
        <v>42</v>
      </c>
      <c r="E2653" s="3">
        <v>9</v>
      </c>
      <c r="F2653" s="3">
        <v>2</v>
      </c>
      <c r="G2653" s="2" t="s">
        <v>659</v>
      </c>
      <c r="H2653" s="2" t="s">
        <v>540</v>
      </c>
      <c r="I2653" s="2" t="s">
        <v>18504</v>
      </c>
      <c r="J2653" s="2" t="s">
        <v>2809</v>
      </c>
    </row>
    <row r="2654" spans="1:10" ht="15" customHeight="1">
      <c r="A2654" s="2" t="s">
        <v>136</v>
      </c>
      <c r="B2654" s="2" t="s">
        <v>137</v>
      </c>
      <c r="C2654" s="2" t="s">
        <v>24</v>
      </c>
      <c r="D2654" s="2" t="s">
        <v>25</v>
      </c>
      <c r="E2654" s="3">
        <v>9</v>
      </c>
      <c r="F2654" s="3">
        <v>1</v>
      </c>
      <c r="G2654" s="2" t="s">
        <v>659</v>
      </c>
      <c r="H2654" s="2" t="s">
        <v>504</v>
      </c>
      <c r="I2654" s="2" t="s">
        <v>18504</v>
      </c>
      <c r="J2654" s="2" t="s">
        <v>2809</v>
      </c>
    </row>
    <row r="2655" spans="1:10" ht="15" customHeight="1">
      <c r="A2655" s="2" t="s">
        <v>136</v>
      </c>
      <c r="B2655" s="2" t="s">
        <v>137</v>
      </c>
      <c r="C2655" s="2" t="s">
        <v>441</v>
      </c>
      <c r="D2655" s="2" t="s">
        <v>442</v>
      </c>
      <c r="E2655" s="3">
        <v>9</v>
      </c>
      <c r="F2655" s="3">
        <v>34</v>
      </c>
      <c r="G2655" s="2" t="s">
        <v>659</v>
      </c>
      <c r="H2655" s="2" t="s">
        <v>949</v>
      </c>
      <c r="I2655" s="2" t="s">
        <v>18504</v>
      </c>
      <c r="J2655" s="2" t="s">
        <v>2792</v>
      </c>
    </row>
    <row r="2656" spans="1:10" ht="15" customHeight="1">
      <c r="A2656" s="2" t="s">
        <v>136</v>
      </c>
      <c r="B2656" s="2" t="s">
        <v>137</v>
      </c>
      <c r="C2656" s="2" t="s">
        <v>419</v>
      </c>
      <c r="D2656" s="2" t="s">
        <v>420</v>
      </c>
      <c r="E2656" s="3">
        <v>9</v>
      </c>
      <c r="F2656" s="3">
        <v>32</v>
      </c>
      <c r="G2656" s="2" t="s">
        <v>659</v>
      </c>
      <c r="H2656" s="2" t="s">
        <v>915</v>
      </c>
      <c r="I2656" s="2" t="s">
        <v>18504</v>
      </c>
      <c r="J2656" s="2" t="s">
        <v>2792</v>
      </c>
    </row>
    <row r="2657" spans="1:10" ht="15" customHeight="1">
      <c r="A2657" s="2" t="s">
        <v>136</v>
      </c>
      <c r="B2657" s="2" t="s">
        <v>137</v>
      </c>
      <c r="C2657" s="2" t="s">
        <v>342</v>
      </c>
      <c r="D2657" s="2" t="s">
        <v>343</v>
      </c>
      <c r="E2657" s="3">
        <v>9</v>
      </c>
      <c r="F2657" s="3">
        <v>25</v>
      </c>
      <c r="G2657" s="2" t="s">
        <v>659</v>
      </c>
      <c r="H2657" s="2" t="s">
        <v>859</v>
      </c>
      <c r="I2657" s="2" t="s">
        <v>18504</v>
      </c>
      <c r="J2657" s="2" t="s">
        <v>2792</v>
      </c>
    </row>
    <row r="2658" spans="1:10" ht="15" customHeight="1">
      <c r="A2658" s="2" t="s">
        <v>136</v>
      </c>
      <c r="B2658" s="2" t="s">
        <v>137</v>
      </c>
      <c r="C2658" s="2" t="s">
        <v>316</v>
      </c>
      <c r="D2658" s="2" t="s">
        <v>317</v>
      </c>
      <c r="E2658" s="3">
        <v>9</v>
      </c>
      <c r="F2658" s="3">
        <v>23</v>
      </c>
      <c r="G2658" s="2" t="s">
        <v>659</v>
      </c>
      <c r="H2658" s="2" t="s">
        <v>839</v>
      </c>
      <c r="I2658" s="2" t="s">
        <v>18504</v>
      </c>
      <c r="J2658" s="2" t="s">
        <v>2792</v>
      </c>
    </row>
    <row r="2659" spans="1:10" ht="15" customHeight="1">
      <c r="A2659" s="2" t="s">
        <v>136</v>
      </c>
      <c r="B2659" s="2" t="s">
        <v>137</v>
      </c>
      <c r="C2659" s="2" t="s">
        <v>303</v>
      </c>
      <c r="D2659" s="2" t="s">
        <v>304</v>
      </c>
      <c r="E2659" s="3">
        <v>9</v>
      </c>
      <c r="F2659" s="3">
        <v>22</v>
      </c>
      <c r="G2659" s="2" t="s">
        <v>659</v>
      </c>
      <c r="H2659" s="2" t="s">
        <v>835</v>
      </c>
      <c r="I2659" s="2" t="s">
        <v>18504</v>
      </c>
      <c r="J2659" s="2" t="s">
        <v>2792</v>
      </c>
    </row>
    <row r="2660" spans="1:10" ht="15" customHeight="1">
      <c r="A2660" s="2" t="s">
        <v>136</v>
      </c>
      <c r="B2660" s="2" t="s">
        <v>137</v>
      </c>
      <c r="C2660" s="2" t="s">
        <v>165</v>
      </c>
      <c r="D2660" s="2" t="s">
        <v>166</v>
      </c>
      <c r="E2660" s="3">
        <v>9</v>
      </c>
      <c r="F2660" s="3">
        <v>11</v>
      </c>
      <c r="G2660" s="2" t="s">
        <v>659</v>
      </c>
      <c r="H2660" s="2" t="s">
        <v>693</v>
      </c>
      <c r="I2660" s="2" t="s">
        <v>18504</v>
      </c>
      <c r="J2660" s="2" t="s">
        <v>2792</v>
      </c>
    </row>
    <row r="2661" spans="1:10" ht="15" customHeight="1">
      <c r="A2661" s="2" t="s">
        <v>136</v>
      </c>
      <c r="B2661" s="2" t="s">
        <v>137</v>
      </c>
      <c r="C2661" s="2" t="s">
        <v>294</v>
      </c>
      <c r="D2661" s="2" t="s">
        <v>295</v>
      </c>
      <c r="E2661" s="3">
        <v>9</v>
      </c>
      <c r="F2661" s="3">
        <v>21</v>
      </c>
      <c r="G2661" s="2" t="s">
        <v>659</v>
      </c>
      <c r="H2661" s="2" t="s">
        <v>831</v>
      </c>
      <c r="I2661" s="2" t="s">
        <v>18504</v>
      </c>
      <c r="J2661" s="2" t="s">
        <v>2792</v>
      </c>
    </row>
    <row r="2662" spans="1:10" ht="15" customHeight="1">
      <c r="A2662" s="2" t="s">
        <v>136</v>
      </c>
      <c r="B2662" s="2" t="s">
        <v>137</v>
      </c>
      <c r="C2662" s="2" t="s">
        <v>281</v>
      </c>
      <c r="D2662" s="2" t="s">
        <v>282</v>
      </c>
      <c r="E2662" s="3">
        <v>9</v>
      </c>
      <c r="F2662" s="3">
        <v>20</v>
      </c>
      <c r="G2662" s="2" t="s">
        <v>659</v>
      </c>
      <c r="H2662" s="2" t="s">
        <v>826</v>
      </c>
      <c r="I2662" s="2" t="s">
        <v>18504</v>
      </c>
      <c r="J2662" s="2" t="s">
        <v>2792</v>
      </c>
    </row>
    <row r="2663" spans="1:10" ht="15" customHeight="1">
      <c r="A2663" s="2" t="s">
        <v>136</v>
      </c>
      <c r="B2663" s="2" t="s">
        <v>137</v>
      </c>
      <c r="C2663" s="2" t="s">
        <v>192</v>
      </c>
      <c r="D2663" s="2" t="s">
        <v>193</v>
      </c>
      <c r="E2663" s="3">
        <v>9</v>
      </c>
      <c r="F2663" s="3">
        <v>13</v>
      </c>
      <c r="G2663" s="2" t="s">
        <v>659</v>
      </c>
      <c r="H2663" s="2" t="s">
        <v>731</v>
      </c>
      <c r="I2663" s="2" t="s">
        <v>18504</v>
      </c>
      <c r="J2663" s="2" t="s">
        <v>2792</v>
      </c>
    </row>
    <row r="2664" spans="1:10" ht="15" customHeight="1">
      <c r="A2664" s="2" t="s">
        <v>136</v>
      </c>
      <c r="B2664" s="2" t="s">
        <v>137</v>
      </c>
      <c r="C2664" s="2" t="s">
        <v>203</v>
      </c>
      <c r="D2664" s="2" t="s">
        <v>204</v>
      </c>
      <c r="E2664" s="3">
        <v>9</v>
      </c>
      <c r="F2664" s="3">
        <v>14</v>
      </c>
      <c r="G2664" s="2" t="s">
        <v>659</v>
      </c>
      <c r="H2664" s="2" t="s">
        <v>741</v>
      </c>
      <c r="I2664" s="2" t="s">
        <v>18504</v>
      </c>
      <c r="J2664" s="2" t="s">
        <v>2792</v>
      </c>
    </row>
    <row r="2665" spans="1:10" ht="15" customHeight="1">
      <c r="A2665" s="2" t="s">
        <v>136</v>
      </c>
      <c r="B2665" s="2" t="s">
        <v>137</v>
      </c>
      <c r="C2665" s="2" t="s">
        <v>56</v>
      </c>
      <c r="D2665" s="2" t="s">
        <v>57</v>
      </c>
      <c r="E2665" s="3">
        <v>9</v>
      </c>
      <c r="F2665" s="3">
        <v>3</v>
      </c>
      <c r="G2665" s="2" t="s">
        <v>659</v>
      </c>
      <c r="H2665" s="2" t="s">
        <v>556</v>
      </c>
      <c r="I2665" s="2" t="s">
        <v>18504</v>
      </c>
      <c r="J2665" s="2" t="s">
        <v>2809</v>
      </c>
    </row>
    <row r="2666" spans="1:10" ht="15" customHeight="1">
      <c r="A2666" s="2" t="s">
        <v>136</v>
      </c>
      <c r="B2666" s="2" t="s">
        <v>137</v>
      </c>
      <c r="C2666" s="2" t="s">
        <v>316</v>
      </c>
      <c r="D2666" s="2" t="s">
        <v>317</v>
      </c>
      <c r="E2666" s="3">
        <v>9</v>
      </c>
      <c r="F2666" s="3">
        <v>23</v>
      </c>
      <c r="G2666" s="2" t="s">
        <v>659</v>
      </c>
      <c r="H2666" s="2" t="s">
        <v>839</v>
      </c>
      <c r="I2666" s="2" t="s">
        <v>18504</v>
      </c>
      <c r="J2666" s="2" t="s">
        <v>2809</v>
      </c>
    </row>
    <row r="2667" spans="1:10" ht="15" customHeight="1">
      <c r="A2667" s="2" t="s">
        <v>136</v>
      </c>
      <c r="B2667" s="2" t="s">
        <v>137</v>
      </c>
      <c r="C2667" s="2" t="s">
        <v>242</v>
      </c>
      <c r="D2667" s="2" t="s">
        <v>243</v>
      </c>
      <c r="E2667" s="3">
        <v>9</v>
      </c>
      <c r="F2667" s="3">
        <v>17</v>
      </c>
      <c r="G2667" s="2" t="s">
        <v>659</v>
      </c>
      <c r="H2667" s="2" t="s">
        <v>763</v>
      </c>
      <c r="I2667" s="2" t="s">
        <v>18504</v>
      </c>
      <c r="J2667" s="2" t="s">
        <v>2809</v>
      </c>
    </row>
    <row r="2668" spans="1:10" ht="15" customHeight="1">
      <c r="A2668" s="2" t="s">
        <v>136</v>
      </c>
      <c r="B2668" s="2" t="s">
        <v>137</v>
      </c>
      <c r="C2668" s="2" t="s">
        <v>41</v>
      </c>
      <c r="D2668" s="2" t="s">
        <v>42</v>
      </c>
      <c r="E2668" s="3">
        <v>9</v>
      </c>
      <c r="F2668" s="3">
        <v>2</v>
      </c>
      <c r="G2668" s="2" t="s">
        <v>659</v>
      </c>
      <c r="H2668" s="2" t="s">
        <v>540</v>
      </c>
      <c r="I2668" s="2" t="s">
        <v>18504</v>
      </c>
      <c r="J2668" s="2" t="s">
        <v>2916</v>
      </c>
    </row>
    <row r="2669" spans="1:10" ht="15" customHeight="1">
      <c r="A2669" s="2" t="s">
        <v>136</v>
      </c>
      <c r="B2669" s="2" t="s">
        <v>137</v>
      </c>
      <c r="C2669" s="2" t="s">
        <v>294</v>
      </c>
      <c r="D2669" s="2" t="s">
        <v>295</v>
      </c>
      <c r="E2669" s="3">
        <v>9</v>
      </c>
      <c r="F2669" s="3">
        <v>21</v>
      </c>
      <c r="G2669" s="2" t="s">
        <v>659</v>
      </c>
      <c r="H2669" s="2" t="s">
        <v>831</v>
      </c>
      <c r="I2669" s="2" t="s">
        <v>18504</v>
      </c>
      <c r="J2669" s="2" t="s">
        <v>2887</v>
      </c>
    </row>
    <row r="2670" spans="1:10" ht="15" customHeight="1">
      <c r="A2670" s="2" t="s">
        <v>136</v>
      </c>
      <c r="B2670" s="2" t="s">
        <v>137</v>
      </c>
      <c r="C2670" s="2" t="s">
        <v>303</v>
      </c>
      <c r="D2670" s="2" t="s">
        <v>304</v>
      </c>
      <c r="E2670" s="3">
        <v>9</v>
      </c>
      <c r="F2670" s="3">
        <v>22</v>
      </c>
      <c r="G2670" s="2" t="s">
        <v>659</v>
      </c>
      <c r="H2670" s="2" t="s">
        <v>835</v>
      </c>
      <c r="I2670" s="2" t="s">
        <v>18504</v>
      </c>
      <c r="J2670" s="2" t="s">
        <v>2887</v>
      </c>
    </row>
    <row r="2671" spans="1:10" ht="15" customHeight="1">
      <c r="A2671" s="2" t="s">
        <v>136</v>
      </c>
      <c r="B2671" s="2" t="s">
        <v>137</v>
      </c>
      <c r="C2671" s="2" t="s">
        <v>441</v>
      </c>
      <c r="D2671" s="2" t="s">
        <v>442</v>
      </c>
      <c r="E2671" s="3">
        <v>9</v>
      </c>
      <c r="F2671" s="3">
        <v>34</v>
      </c>
      <c r="G2671" s="2" t="s">
        <v>659</v>
      </c>
      <c r="H2671" s="2" t="s">
        <v>949</v>
      </c>
      <c r="I2671" s="2" t="s">
        <v>18504</v>
      </c>
      <c r="J2671" s="2" t="s">
        <v>2887</v>
      </c>
    </row>
    <row r="2672" spans="1:10" ht="15" customHeight="1">
      <c r="A2672" s="2" t="s">
        <v>136</v>
      </c>
      <c r="B2672" s="2" t="s">
        <v>137</v>
      </c>
      <c r="C2672" s="2" t="s">
        <v>41</v>
      </c>
      <c r="D2672" s="2" t="s">
        <v>42</v>
      </c>
      <c r="E2672" s="3">
        <v>9</v>
      </c>
      <c r="F2672" s="3">
        <v>2</v>
      </c>
      <c r="G2672" s="2" t="s">
        <v>659</v>
      </c>
      <c r="H2672" s="2" t="s">
        <v>540</v>
      </c>
      <c r="I2672" s="2" t="s">
        <v>18504</v>
      </c>
      <c r="J2672" s="2" t="s">
        <v>2901</v>
      </c>
    </row>
    <row r="2673" spans="1:10" ht="15" customHeight="1">
      <c r="A2673" s="2" t="s">
        <v>136</v>
      </c>
      <c r="B2673" s="2" t="s">
        <v>137</v>
      </c>
      <c r="C2673" s="2" t="s">
        <v>56</v>
      </c>
      <c r="D2673" s="2" t="s">
        <v>57</v>
      </c>
      <c r="E2673" s="3">
        <v>9</v>
      </c>
      <c r="F2673" s="3">
        <v>3</v>
      </c>
      <c r="G2673" s="2" t="s">
        <v>659</v>
      </c>
      <c r="H2673" s="2" t="s">
        <v>556</v>
      </c>
      <c r="I2673" s="2" t="s">
        <v>18504</v>
      </c>
      <c r="J2673" s="2" t="s">
        <v>2901</v>
      </c>
    </row>
    <row r="2674" spans="1:10" ht="15" customHeight="1">
      <c r="A2674" s="2" t="s">
        <v>136</v>
      </c>
      <c r="B2674" s="2" t="s">
        <v>137</v>
      </c>
      <c r="C2674" s="2" t="s">
        <v>192</v>
      </c>
      <c r="D2674" s="2" t="s">
        <v>193</v>
      </c>
      <c r="E2674" s="3">
        <v>9</v>
      </c>
      <c r="F2674" s="3">
        <v>13</v>
      </c>
      <c r="G2674" s="2" t="s">
        <v>659</v>
      </c>
      <c r="H2674" s="2" t="s">
        <v>731</v>
      </c>
      <c r="I2674" s="2" t="s">
        <v>18504</v>
      </c>
      <c r="J2674" s="2" t="s">
        <v>2901</v>
      </c>
    </row>
    <row r="2675" spans="1:10" ht="15" customHeight="1">
      <c r="A2675" s="2" t="s">
        <v>136</v>
      </c>
      <c r="B2675" s="2" t="s">
        <v>137</v>
      </c>
      <c r="C2675" s="2" t="s">
        <v>24</v>
      </c>
      <c r="D2675" s="2" t="s">
        <v>25</v>
      </c>
      <c r="E2675" s="3">
        <v>9</v>
      </c>
      <c r="F2675" s="3">
        <v>1</v>
      </c>
      <c r="G2675" s="2" t="s">
        <v>659</v>
      </c>
      <c r="H2675" s="2" t="s">
        <v>504</v>
      </c>
      <c r="I2675" s="2" t="s">
        <v>18504</v>
      </c>
      <c r="J2675" s="2" t="s">
        <v>2792</v>
      </c>
    </row>
    <row r="2676" spans="1:10" ht="15" customHeight="1">
      <c r="A2676" s="2" t="s">
        <v>136</v>
      </c>
      <c r="B2676" s="2" t="s">
        <v>137</v>
      </c>
      <c r="C2676" s="2" t="s">
        <v>41</v>
      </c>
      <c r="D2676" s="2" t="s">
        <v>42</v>
      </c>
      <c r="E2676" s="3">
        <v>9</v>
      </c>
      <c r="F2676" s="3">
        <v>2</v>
      </c>
      <c r="G2676" s="2" t="s">
        <v>659</v>
      </c>
      <c r="H2676" s="2" t="s">
        <v>540</v>
      </c>
      <c r="I2676" s="2" t="s">
        <v>18504</v>
      </c>
      <c r="J2676" s="2" t="s">
        <v>2792</v>
      </c>
    </row>
    <row r="2677" spans="1:10" ht="15" customHeight="1">
      <c r="A2677" s="2" t="s">
        <v>136</v>
      </c>
      <c r="B2677" s="2" t="s">
        <v>137</v>
      </c>
      <c r="C2677" s="2" t="s">
        <v>56</v>
      </c>
      <c r="D2677" s="2" t="s">
        <v>57</v>
      </c>
      <c r="E2677" s="3">
        <v>9</v>
      </c>
      <c r="F2677" s="3">
        <v>3</v>
      </c>
      <c r="G2677" s="2" t="s">
        <v>659</v>
      </c>
      <c r="H2677" s="2" t="s">
        <v>556</v>
      </c>
      <c r="I2677" s="2" t="s">
        <v>18504</v>
      </c>
      <c r="J2677" s="2" t="s">
        <v>2792</v>
      </c>
    </row>
    <row r="2678" spans="1:10" ht="15" customHeight="1">
      <c r="A2678" s="2" t="s">
        <v>136</v>
      </c>
      <c r="B2678" s="2" t="s">
        <v>137</v>
      </c>
      <c r="C2678" s="2" t="s">
        <v>441</v>
      </c>
      <c r="D2678" s="2" t="s">
        <v>442</v>
      </c>
      <c r="E2678" s="3">
        <v>9</v>
      </c>
      <c r="F2678" s="3">
        <v>34</v>
      </c>
      <c r="G2678" s="2" t="s">
        <v>659</v>
      </c>
      <c r="H2678" s="2" t="s">
        <v>949</v>
      </c>
      <c r="I2678" s="2" t="s">
        <v>18504</v>
      </c>
      <c r="J2678" s="2" t="s">
        <v>2809</v>
      </c>
    </row>
    <row r="2679" spans="1:10" ht="15" customHeight="1">
      <c r="A2679" s="2" t="s">
        <v>136</v>
      </c>
      <c r="B2679" s="2" t="s">
        <v>137</v>
      </c>
      <c r="C2679" s="2" t="s">
        <v>84</v>
      </c>
      <c r="D2679" s="2" t="s">
        <v>85</v>
      </c>
      <c r="E2679" s="3">
        <v>9</v>
      </c>
      <c r="F2679" s="3">
        <v>5</v>
      </c>
      <c r="G2679" s="2" t="s">
        <v>659</v>
      </c>
      <c r="H2679" s="2" t="s">
        <v>580</v>
      </c>
      <c r="I2679" s="2" t="s">
        <v>18504</v>
      </c>
      <c r="J2679" s="2" t="s">
        <v>2792</v>
      </c>
    </row>
    <row r="2680" spans="1:10" ht="15" customHeight="1">
      <c r="A2680" s="2" t="s">
        <v>136</v>
      </c>
      <c r="B2680" s="2" t="s">
        <v>137</v>
      </c>
      <c r="C2680" s="2" t="s">
        <v>70</v>
      </c>
      <c r="D2680" s="2" t="s">
        <v>71</v>
      </c>
      <c r="E2680" s="3">
        <v>9</v>
      </c>
      <c r="F2680" s="3">
        <v>4</v>
      </c>
      <c r="G2680" s="2" t="s">
        <v>659</v>
      </c>
      <c r="H2680" s="2" t="s">
        <v>562</v>
      </c>
      <c r="I2680" s="2" t="s">
        <v>18504</v>
      </c>
      <c r="J2680" s="2" t="s">
        <v>2815</v>
      </c>
    </row>
    <row r="2681" spans="1:10" ht="15" customHeight="1">
      <c r="A2681" s="2" t="s">
        <v>136</v>
      </c>
      <c r="B2681" s="2" t="s">
        <v>137</v>
      </c>
      <c r="C2681" s="2" t="s">
        <v>56</v>
      </c>
      <c r="D2681" s="2" t="s">
        <v>57</v>
      </c>
      <c r="E2681" s="3">
        <v>9</v>
      </c>
      <c r="F2681" s="3">
        <v>3</v>
      </c>
      <c r="G2681" s="2" t="s">
        <v>659</v>
      </c>
      <c r="H2681" s="2" t="s">
        <v>556</v>
      </c>
      <c r="I2681" s="2" t="s">
        <v>18504</v>
      </c>
      <c r="J2681" s="2" t="s">
        <v>2815</v>
      </c>
    </row>
    <row r="2682" spans="1:10" ht="15" customHeight="1">
      <c r="A2682" s="2" t="s">
        <v>136</v>
      </c>
      <c r="B2682" s="2" t="s">
        <v>137</v>
      </c>
      <c r="C2682" s="2" t="s">
        <v>70</v>
      </c>
      <c r="D2682" s="2" t="s">
        <v>71</v>
      </c>
      <c r="E2682" s="3">
        <v>9</v>
      </c>
      <c r="F2682" s="3">
        <v>4</v>
      </c>
      <c r="G2682" s="2" t="s">
        <v>659</v>
      </c>
      <c r="H2682" s="2" t="s">
        <v>562</v>
      </c>
      <c r="I2682" s="2" t="s">
        <v>18504</v>
      </c>
      <c r="J2682" s="2" t="s">
        <v>2792</v>
      </c>
    </row>
    <row r="2683" spans="1:10" ht="15" customHeight="1">
      <c r="A2683" s="2" t="s">
        <v>136</v>
      </c>
      <c r="B2683" s="2" t="s">
        <v>137</v>
      </c>
      <c r="C2683" s="2" t="s">
        <v>303</v>
      </c>
      <c r="D2683" s="2" t="s">
        <v>304</v>
      </c>
      <c r="E2683" s="3">
        <v>9</v>
      </c>
      <c r="F2683" s="3">
        <v>22</v>
      </c>
      <c r="G2683" s="2" t="s">
        <v>659</v>
      </c>
      <c r="H2683" s="2" t="s">
        <v>835</v>
      </c>
      <c r="I2683" s="2" t="s">
        <v>18504</v>
      </c>
      <c r="J2683" s="2" t="s">
        <v>2923</v>
      </c>
    </row>
    <row r="2684" spans="1:10" ht="15" customHeight="1">
      <c r="A2684" s="2" t="s">
        <v>136</v>
      </c>
      <c r="B2684" s="2" t="s">
        <v>137</v>
      </c>
      <c r="C2684" s="2" t="s">
        <v>56</v>
      </c>
      <c r="D2684" s="2" t="s">
        <v>57</v>
      </c>
      <c r="E2684" s="3">
        <v>9</v>
      </c>
      <c r="F2684" s="3">
        <v>3</v>
      </c>
      <c r="G2684" s="2" t="s">
        <v>659</v>
      </c>
      <c r="H2684" s="2" t="s">
        <v>556</v>
      </c>
      <c r="I2684" s="2" t="s">
        <v>18504</v>
      </c>
      <c r="J2684" s="2" t="s">
        <v>2916</v>
      </c>
    </row>
    <row r="2685" spans="1:10" ht="15" customHeight="1">
      <c r="A2685" s="2" t="s">
        <v>136</v>
      </c>
      <c r="B2685" s="2" t="s">
        <v>137</v>
      </c>
      <c r="C2685" s="2" t="s">
        <v>41</v>
      </c>
      <c r="D2685" s="2" t="s">
        <v>42</v>
      </c>
      <c r="E2685" s="3">
        <v>9</v>
      </c>
      <c r="F2685" s="3">
        <v>2</v>
      </c>
      <c r="G2685" s="2" t="s">
        <v>659</v>
      </c>
      <c r="H2685" s="2" t="s">
        <v>540</v>
      </c>
      <c r="I2685" s="2" t="s">
        <v>18504</v>
      </c>
      <c r="J2685" s="2" t="s">
        <v>2923</v>
      </c>
    </row>
    <row r="2686" spans="1:10" ht="15" customHeight="1">
      <c r="A2686" s="2" t="s">
        <v>136</v>
      </c>
      <c r="B2686" s="2" t="s">
        <v>137</v>
      </c>
      <c r="C2686" s="2" t="s">
        <v>24</v>
      </c>
      <c r="D2686" s="2" t="s">
        <v>25</v>
      </c>
      <c r="E2686" s="3">
        <v>9</v>
      </c>
      <c r="F2686" s="3">
        <v>1</v>
      </c>
      <c r="G2686" s="2" t="s">
        <v>659</v>
      </c>
      <c r="H2686" s="2" t="s">
        <v>504</v>
      </c>
      <c r="I2686" s="2" t="s">
        <v>18504</v>
      </c>
      <c r="J2686" s="2" t="s">
        <v>2815</v>
      </c>
    </row>
    <row r="2687" spans="1:10" ht="15" customHeight="1">
      <c r="A2687" s="2" t="s">
        <v>136</v>
      </c>
      <c r="B2687" s="2" t="s">
        <v>137</v>
      </c>
      <c r="C2687" s="2" t="s">
        <v>84</v>
      </c>
      <c r="D2687" s="2" t="s">
        <v>85</v>
      </c>
      <c r="E2687" s="3">
        <v>9</v>
      </c>
      <c r="F2687" s="3">
        <v>5</v>
      </c>
      <c r="G2687" s="2" t="s">
        <v>659</v>
      </c>
      <c r="H2687" s="2" t="s">
        <v>580</v>
      </c>
      <c r="I2687" s="2" t="s">
        <v>18504</v>
      </c>
      <c r="J2687" s="2" t="s">
        <v>2923</v>
      </c>
    </row>
    <row r="2688" spans="1:10" ht="15" customHeight="1">
      <c r="A2688" s="2" t="s">
        <v>136</v>
      </c>
      <c r="B2688" s="2" t="s">
        <v>137</v>
      </c>
      <c r="C2688" s="2" t="s">
        <v>98</v>
      </c>
      <c r="D2688" s="2" t="s">
        <v>99</v>
      </c>
      <c r="E2688" s="3">
        <v>9</v>
      </c>
      <c r="F2688" s="3">
        <v>6</v>
      </c>
      <c r="G2688" s="2" t="s">
        <v>659</v>
      </c>
      <c r="H2688" s="2" t="s">
        <v>592</v>
      </c>
      <c r="I2688" s="2" t="s">
        <v>18504</v>
      </c>
      <c r="J2688" s="2" t="s">
        <v>2923</v>
      </c>
    </row>
    <row r="2689" spans="1:10" ht="15" customHeight="1">
      <c r="A2689" s="2" t="s">
        <v>136</v>
      </c>
      <c r="B2689" s="2" t="s">
        <v>137</v>
      </c>
      <c r="C2689" s="2" t="s">
        <v>56</v>
      </c>
      <c r="D2689" s="2" t="s">
        <v>57</v>
      </c>
      <c r="E2689" s="3">
        <v>9</v>
      </c>
      <c r="F2689" s="3">
        <v>3</v>
      </c>
      <c r="G2689" s="2" t="s">
        <v>659</v>
      </c>
      <c r="H2689" s="2" t="s">
        <v>556</v>
      </c>
      <c r="I2689" s="2" t="s">
        <v>18504</v>
      </c>
      <c r="J2689" s="2" t="s">
        <v>2923</v>
      </c>
    </row>
    <row r="2690" spans="1:10" ht="15" customHeight="1">
      <c r="A2690" s="2" t="s">
        <v>136</v>
      </c>
      <c r="B2690" s="2" t="s">
        <v>137</v>
      </c>
      <c r="C2690" s="2" t="s">
        <v>123</v>
      </c>
      <c r="D2690" s="2" t="s">
        <v>124</v>
      </c>
      <c r="E2690" s="3">
        <v>9</v>
      </c>
      <c r="F2690" s="3">
        <v>8</v>
      </c>
      <c r="G2690" s="2" t="s">
        <v>659</v>
      </c>
      <c r="H2690" s="2" t="s">
        <v>632</v>
      </c>
      <c r="I2690" s="2" t="s">
        <v>18504</v>
      </c>
      <c r="J2690" s="2" t="s">
        <v>2923</v>
      </c>
    </row>
    <row r="2691" spans="1:10" ht="15" customHeight="1">
      <c r="A2691" s="2" t="s">
        <v>136</v>
      </c>
      <c r="B2691" s="2" t="s">
        <v>137</v>
      </c>
      <c r="C2691" s="2" t="s">
        <v>165</v>
      </c>
      <c r="D2691" s="2" t="s">
        <v>166</v>
      </c>
      <c r="E2691" s="3">
        <v>9</v>
      </c>
      <c r="F2691" s="3">
        <v>11</v>
      </c>
      <c r="G2691" s="2" t="s">
        <v>659</v>
      </c>
      <c r="H2691" s="2" t="s">
        <v>693</v>
      </c>
      <c r="I2691" s="2" t="s">
        <v>18504</v>
      </c>
      <c r="J2691" s="2" t="s">
        <v>2923</v>
      </c>
    </row>
    <row r="2692" spans="1:10" ht="15" customHeight="1">
      <c r="A2692" s="2" t="s">
        <v>136</v>
      </c>
      <c r="B2692" s="2" t="s">
        <v>137</v>
      </c>
      <c r="C2692" s="2" t="s">
        <v>176</v>
      </c>
      <c r="D2692" s="2" t="s">
        <v>177</v>
      </c>
      <c r="E2692" s="3">
        <v>9</v>
      </c>
      <c r="F2692" s="3">
        <v>12</v>
      </c>
      <c r="G2692" s="2" t="s">
        <v>659</v>
      </c>
      <c r="H2692" s="2" t="s">
        <v>706</v>
      </c>
      <c r="I2692" s="2" t="s">
        <v>18504</v>
      </c>
      <c r="J2692" s="2" t="s">
        <v>2923</v>
      </c>
    </row>
    <row r="2693" spans="1:10" ht="15" customHeight="1">
      <c r="A2693" s="2" t="s">
        <v>136</v>
      </c>
      <c r="B2693" s="2" t="s">
        <v>137</v>
      </c>
      <c r="C2693" s="2" t="s">
        <v>203</v>
      </c>
      <c r="D2693" s="2" t="s">
        <v>204</v>
      </c>
      <c r="E2693" s="3">
        <v>9</v>
      </c>
      <c r="F2693" s="3">
        <v>14</v>
      </c>
      <c r="G2693" s="2" t="s">
        <v>659</v>
      </c>
      <c r="H2693" s="2" t="s">
        <v>741</v>
      </c>
      <c r="I2693" s="2" t="s">
        <v>18504</v>
      </c>
      <c r="J2693" s="2" t="s">
        <v>2923</v>
      </c>
    </row>
    <row r="2694" spans="1:10" ht="15" customHeight="1">
      <c r="A2694" s="2" t="s">
        <v>136</v>
      </c>
      <c r="B2694" s="2" t="s">
        <v>137</v>
      </c>
      <c r="C2694" s="2" t="s">
        <v>281</v>
      </c>
      <c r="D2694" s="2" t="s">
        <v>282</v>
      </c>
      <c r="E2694" s="3">
        <v>9</v>
      </c>
      <c r="F2694" s="3">
        <v>20</v>
      </c>
      <c r="G2694" s="2" t="s">
        <v>659</v>
      </c>
      <c r="H2694" s="2" t="s">
        <v>826</v>
      </c>
      <c r="I2694" s="2" t="s">
        <v>18504</v>
      </c>
      <c r="J2694" s="2" t="s">
        <v>2923</v>
      </c>
    </row>
    <row r="2695" spans="1:10" ht="15" customHeight="1">
      <c r="A2695" s="2" t="s">
        <v>136</v>
      </c>
      <c r="B2695" s="2" t="s">
        <v>137</v>
      </c>
      <c r="C2695" s="2" t="s">
        <v>112</v>
      </c>
      <c r="D2695" s="2" t="s">
        <v>113</v>
      </c>
      <c r="E2695" s="3">
        <v>9</v>
      </c>
      <c r="F2695" s="3">
        <v>7</v>
      </c>
      <c r="G2695" s="2" t="s">
        <v>659</v>
      </c>
      <c r="H2695" s="2" t="s">
        <v>604</v>
      </c>
      <c r="I2695" s="2" t="s">
        <v>18504</v>
      </c>
      <c r="J2695" s="2" t="s">
        <v>2923</v>
      </c>
    </row>
    <row r="2696" spans="1:10" ht="15" customHeight="1">
      <c r="A2696" s="2" t="s">
        <v>136</v>
      </c>
      <c r="B2696" s="2" t="s">
        <v>137</v>
      </c>
      <c r="C2696" s="2" t="s">
        <v>268</v>
      </c>
      <c r="D2696" s="2" t="s">
        <v>269</v>
      </c>
      <c r="E2696" s="3">
        <v>9</v>
      </c>
      <c r="F2696" s="3">
        <v>19</v>
      </c>
      <c r="G2696" s="2" t="s">
        <v>659</v>
      </c>
      <c r="H2696" s="2" t="s">
        <v>819</v>
      </c>
      <c r="I2696" s="2" t="s">
        <v>18504</v>
      </c>
      <c r="J2696" s="2" t="s">
        <v>2792</v>
      </c>
    </row>
    <row r="2697" spans="1:10" ht="15" customHeight="1">
      <c r="A2697" s="2" t="s">
        <v>441</v>
      </c>
      <c r="B2697" s="2" t="s">
        <v>442</v>
      </c>
      <c r="C2697" s="2" t="s">
        <v>123</v>
      </c>
      <c r="D2697" s="2" t="s">
        <v>124</v>
      </c>
      <c r="E2697" s="3">
        <v>34</v>
      </c>
      <c r="F2697" s="3">
        <v>8</v>
      </c>
      <c r="G2697" s="2" t="s">
        <v>949</v>
      </c>
      <c r="H2697" s="2" t="s">
        <v>632</v>
      </c>
      <c r="I2697" s="2" t="s">
        <v>18505</v>
      </c>
      <c r="J2697" s="2">
        <v>31532460</v>
      </c>
    </row>
    <row r="2698" spans="1:10" ht="15" customHeight="1">
      <c r="A2698" s="2" t="s">
        <v>441</v>
      </c>
      <c r="B2698" s="2" t="s">
        <v>442</v>
      </c>
      <c r="C2698" s="2" t="s">
        <v>151</v>
      </c>
      <c r="D2698" s="2" t="s">
        <v>152</v>
      </c>
      <c r="E2698" s="3">
        <v>34</v>
      </c>
      <c r="F2698" s="3">
        <v>10</v>
      </c>
      <c r="G2698" s="2" t="s">
        <v>949</v>
      </c>
      <c r="H2698" s="2" t="s">
        <v>683</v>
      </c>
      <c r="I2698" s="2" t="s">
        <v>18505</v>
      </c>
      <c r="J2698" s="2">
        <v>31532460</v>
      </c>
    </row>
    <row r="2699" spans="1:10" ht="15" customHeight="1">
      <c r="A2699" s="2" t="s">
        <v>441</v>
      </c>
      <c r="B2699" s="2" t="s">
        <v>442</v>
      </c>
      <c r="C2699" s="2" t="s">
        <v>24</v>
      </c>
      <c r="D2699" s="2" t="s">
        <v>25</v>
      </c>
      <c r="E2699" s="3">
        <v>34</v>
      </c>
      <c r="F2699" s="3">
        <v>1</v>
      </c>
      <c r="G2699" s="2" t="s">
        <v>949</v>
      </c>
      <c r="H2699" s="2" t="s">
        <v>504</v>
      </c>
      <c r="I2699" s="2" t="s">
        <v>18505</v>
      </c>
      <c r="J2699" s="2">
        <v>30578879</v>
      </c>
    </row>
    <row r="2700" spans="1:10" ht="15" customHeight="1">
      <c r="A2700" s="2" t="s">
        <v>441</v>
      </c>
      <c r="B2700" s="2" t="s">
        <v>442</v>
      </c>
      <c r="C2700" s="2" t="s">
        <v>123</v>
      </c>
      <c r="D2700" s="2" t="s">
        <v>124</v>
      </c>
      <c r="E2700" s="3">
        <v>34</v>
      </c>
      <c r="F2700" s="3">
        <v>8</v>
      </c>
      <c r="G2700" s="2" t="s">
        <v>949</v>
      </c>
      <c r="H2700" s="2" t="s">
        <v>632</v>
      </c>
      <c r="I2700" s="2" t="s">
        <v>18505</v>
      </c>
      <c r="J2700" s="2">
        <v>30578879</v>
      </c>
    </row>
    <row r="2701" spans="1:10" ht="15" customHeight="1">
      <c r="A2701" s="2" t="s">
        <v>488</v>
      </c>
      <c r="B2701" s="2" t="s">
        <v>489</v>
      </c>
      <c r="C2701" s="2" t="s">
        <v>192</v>
      </c>
      <c r="D2701" s="2" t="s">
        <v>193</v>
      </c>
      <c r="E2701" s="3">
        <v>38</v>
      </c>
      <c r="F2701" s="3">
        <v>13</v>
      </c>
      <c r="G2701" s="2" t="s">
        <v>961</v>
      </c>
      <c r="H2701" s="2" t="s">
        <v>731</v>
      </c>
      <c r="I2701" s="2" t="s">
        <v>18505</v>
      </c>
      <c r="J2701" s="2">
        <v>37740557</v>
      </c>
    </row>
    <row r="2702" spans="1:10" ht="15" customHeight="1">
      <c r="A2702" s="2" t="s">
        <v>488</v>
      </c>
      <c r="B2702" s="2" t="s">
        <v>489</v>
      </c>
      <c r="C2702" s="2" t="s">
        <v>151</v>
      </c>
      <c r="D2702" s="2" t="s">
        <v>152</v>
      </c>
      <c r="E2702" s="3">
        <v>38</v>
      </c>
      <c r="F2702" s="3">
        <v>10</v>
      </c>
      <c r="G2702" s="2" t="s">
        <v>961</v>
      </c>
      <c r="H2702" s="2" t="s">
        <v>683</v>
      </c>
      <c r="I2702" s="2" t="s">
        <v>18505</v>
      </c>
      <c r="J2702" s="2">
        <v>37740557</v>
      </c>
    </row>
    <row r="2703" spans="1:10" ht="15" customHeight="1">
      <c r="A2703" s="2" t="s">
        <v>488</v>
      </c>
      <c r="B2703" s="2" t="s">
        <v>489</v>
      </c>
      <c r="C2703" s="2" t="s">
        <v>123</v>
      </c>
      <c r="D2703" s="2" t="s">
        <v>124</v>
      </c>
      <c r="E2703" s="3">
        <v>38</v>
      </c>
      <c r="F2703" s="3">
        <v>8</v>
      </c>
      <c r="G2703" s="2" t="s">
        <v>961</v>
      </c>
      <c r="H2703" s="2" t="s">
        <v>632</v>
      </c>
      <c r="I2703" s="2" t="s">
        <v>18505</v>
      </c>
      <c r="J2703" s="2">
        <v>32562551</v>
      </c>
    </row>
    <row r="2704" spans="1:10" ht="15" customHeight="1">
      <c r="A2704" s="2" t="s">
        <v>488</v>
      </c>
      <c r="B2704" s="2" t="s">
        <v>489</v>
      </c>
      <c r="C2704" s="2" t="s">
        <v>98</v>
      </c>
      <c r="D2704" s="2" t="s">
        <v>99</v>
      </c>
      <c r="E2704" s="3">
        <v>38</v>
      </c>
      <c r="F2704" s="3">
        <v>6</v>
      </c>
      <c r="G2704" s="2" t="s">
        <v>961</v>
      </c>
      <c r="H2704" s="2" t="s">
        <v>592</v>
      </c>
      <c r="I2704" s="2" t="s">
        <v>18505</v>
      </c>
      <c r="J2704" s="2">
        <v>37740557</v>
      </c>
    </row>
    <row r="2705" spans="1:10" ht="15" customHeight="1">
      <c r="A2705" s="2" t="s">
        <v>488</v>
      </c>
      <c r="B2705" s="2" t="s">
        <v>489</v>
      </c>
      <c r="C2705" s="2" t="s">
        <v>268</v>
      </c>
      <c r="D2705" s="2" t="s">
        <v>269</v>
      </c>
      <c r="E2705" s="3">
        <v>38</v>
      </c>
      <c r="F2705" s="3">
        <v>19</v>
      </c>
      <c r="G2705" s="2" t="s">
        <v>961</v>
      </c>
      <c r="H2705" s="2" t="s">
        <v>819</v>
      </c>
      <c r="I2705" s="2" t="s">
        <v>18505</v>
      </c>
      <c r="J2705" s="2">
        <v>38366988</v>
      </c>
    </row>
    <row r="2706" spans="1:10" ht="15" customHeight="1">
      <c r="A2706" s="2" t="s">
        <v>488</v>
      </c>
      <c r="B2706" s="2" t="s">
        <v>489</v>
      </c>
      <c r="C2706" s="2" t="s">
        <v>192</v>
      </c>
      <c r="D2706" s="2" t="s">
        <v>193</v>
      </c>
      <c r="E2706" s="3">
        <v>38</v>
      </c>
      <c r="F2706" s="3">
        <v>13</v>
      </c>
      <c r="G2706" s="2" t="s">
        <v>961</v>
      </c>
      <c r="H2706" s="2" t="s">
        <v>731</v>
      </c>
      <c r="I2706" s="2" t="s">
        <v>18505</v>
      </c>
      <c r="J2706" s="2">
        <v>38366988</v>
      </c>
    </row>
    <row r="2707" spans="1:10" ht="15" customHeight="1">
      <c r="A2707" s="2" t="s">
        <v>441</v>
      </c>
      <c r="B2707" s="2" t="s">
        <v>442</v>
      </c>
      <c r="C2707" s="2" t="s">
        <v>151</v>
      </c>
      <c r="D2707" s="2" t="s">
        <v>152</v>
      </c>
      <c r="E2707" s="3">
        <v>34</v>
      </c>
      <c r="F2707" s="3">
        <v>10</v>
      </c>
      <c r="G2707" s="2" t="s">
        <v>949</v>
      </c>
      <c r="H2707" s="2" t="s">
        <v>683</v>
      </c>
      <c r="I2707" s="2" t="s">
        <v>18505</v>
      </c>
      <c r="J2707" s="2">
        <v>30578879</v>
      </c>
    </row>
    <row r="2708" spans="1:10" ht="15" customHeight="1">
      <c r="A2708" s="2" t="s">
        <v>441</v>
      </c>
      <c r="B2708" s="2" t="s">
        <v>442</v>
      </c>
      <c r="C2708" s="2" t="s">
        <v>316</v>
      </c>
      <c r="D2708" s="2" t="s">
        <v>317</v>
      </c>
      <c r="E2708" s="3">
        <v>34</v>
      </c>
      <c r="F2708" s="3">
        <v>23</v>
      </c>
      <c r="G2708" s="2" t="s">
        <v>949</v>
      </c>
      <c r="H2708" s="2" t="s">
        <v>839</v>
      </c>
      <c r="I2708" s="2" t="s">
        <v>18505</v>
      </c>
      <c r="J2708" s="2">
        <v>30578879</v>
      </c>
    </row>
    <row r="2709" spans="1:10" ht="15" customHeight="1">
      <c r="A2709" s="2" t="s">
        <v>441</v>
      </c>
      <c r="B2709" s="2" t="s">
        <v>442</v>
      </c>
      <c r="C2709" s="2" t="s">
        <v>151</v>
      </c>
      <c r="D2709" s="2" t="s">
        <v>152</v>
      </c>
      <c r="E2709" s="3">
        <v>34</v>
      </c>
      <c r="F2709" s="3">
        <v>10</v>
      </c>
      <c r="G2709" s="2" t="s">
        <v>949</v>
      </c>
      <c r="H2709" s="2" t="s">
        <v>683</v>
      </c>
      <c r="I2709" s="2" t="s">
        <v>18505</v>
      </c>
      <c r="J2709" s="2">
        <v>30318814</v>
      </c>
    </row>
    <row r="2710" spans="1:10" ht="15" customHeight="1">
      <c r="A2710" s="2" t="s">
        <v>441</v>
      </c>
      <c r="B2710" s="2" t="s">
        <v>442</v>
      </c>
      <c r="C2710" s="2" t="s">
        <v>407</v>
      </c>
      <c r="D2710" s="2" t="s">
        <v>408</v>
      </c>
      <c r="E2710" s="3">
        <v>34</v>
      </c>
      <c r="F2710" s="3">
        <v>31</v>
      </c>
      <c r="G2710" s="2" t="s">
        <v>949</v>
      </c>
      <c r="H2710" s="2" t="s">
        <v>913</v>
      </c>
      <c r="I2710" s="2" t="s">
        <v>18505</v>
      </c>
      <c r="J2710" s="2">
        <v>24813766</v>
      </c>
    </row>
    <row r="2711" spans="1:10" ht="15" customHeight="1">
      <c r="A2711" s="2" t="s">
        <v>441</v>
      </c>
      <c r="B2711" s="2" t="s">
        <v>442</v>
      </c>
      <c r="C2711" s="2" t="s">
        <v>407</v>
      </c>
      <c r="D2711" s="2" t="s">
        <v>408</v>
      </c>
      <c r="E2711" s="3">
        <v>34</v>
      </c>
      <c r="F2711" s="3">
        <v>31</v>
      </c>
      <c r="G2711" s="2" t="s">
        <v>949</v>
      </c>
      <c r="H2711" s="2" t="s">
        <v>913</v>
      </c>
      <c r="I2711" s="2" t="s">
        <v>18505</v>
      </c>
      <c r="J2711" s="2">
        <v>23517363</v>
      </c>
    </row>
    <row r="2712" spans="1:10" ht="15" customHeight="1">
      <c r="A2712" s="2" t="s">
        <v>441</v>
      </c>
      <c r="B2712" s="2" t="s">
        <v>442</v>
      </c>
      <c r="C2712" s="2" t="s">
        <v>151</v>
      </c>
      <c r="D2712" s="2" t="s">
        <v>152</v>
      </c>
      <c r="E2712" s="3">
        <v>34</v>
      </c>
      <c r="F2712" s="3">
        <v>10</v>
      </c>
      <c r="G2712" s="2" t="s">
        <v>949</v>
      </c>
      <c r="H2712" s="2" t="s">
        <v>683</v>
      </c>
      <c r="I2712" s="2" t="s">
        <v>18505</v>
      </c>
      <c r="J2712" s="2">
        <v>22738410</v>
      </c>
    </row>
    <row r="2713" spans="1:10" ht="15" customHeight="1">
      <c r="A2713" s="2" t="s">
        <v>441</v>
      </c>
      <c r="B2713" s="2" t="s">
        <v>442</v>
      </c>
      <c r="C2713" s="2" t="s">
        <v>192</v>
      </c>
      <c r="D2713" s="2" t="s">
        <v>193</v>
      </c>
      <c r="E2713" s="3">
        <v>34</v>
      </c>
      <c r="F2713" s="3">
        <v>13</v>
      </c>
      <c r="G2713" s="2" t="s">
        <v>949</v>
      </c>
      <c r="H2713" s="2" t="s">
        <v>731</v>
      </c>
      <c r="I2713" s="2" t="s">
        <v>18505</v>
      </c>
      <c r="J2713" s="2">
        <v>31995663</v>
      </c>
    </row>
    <row r="2714" spans="1:10" ht="15" customHeight="1">
      <c r="A2714" s="2" t="s">
        <v>488</v>
      </c>
      <c r="B2714" s="2" t="s">
        <v>489</v>
      </c>
      <c r="C2714" s="2" t="s">
        <v>123</v>
      </c>
      <c r="D2714" s="2" t="s">
        <v>124</v>
      </c>
      <c r="E2714" s="3">
        <v>38</v>
      </c>
      <c r="F2714" s="3">
        <v>8</v>
      </c>
      <c r="G2714" s="2" t="s">
        <v>961</v>
      </c>
      <c r="H2714" s="2" t="s">
        <v>632</v>
      </c>
      <c r="I2714" s="2" t="s">
        <v>18505</v>
      </c>
      <c r="J2714" s="2">
        <v>37740557</v>
      </c>
    </row>
    <row r="2715" spans="1:10" ht="15" customHeight="1">
      <c r="A2715" s="2" t="s">
        <v>441</v>
      </c>
      <c r="B2715" s="2" t="s">
        <v>442</v>
      </c>
      <c r="C2715" s="2" t="s">
        <v>123</v>
      </c>
      <c r="D2715" s="2" t="s">
        <v>124</v>
      </c>
      <c r="E2715" s="3">
        <v>34</v>
      </c>
      <c r="F2715" s="3">
        <v>8</v>
      </c>
      <c r="G2715" s="2" t="s">
        <v>949</v>
      </c>
      <c r="H2715" s="2" t="s">
        <v>632</v>
      </c>
      <c r="I2715" s="2" t="s">
        <v>18505</v>
      </c>
      <c r="J2715" s="2">
        <v>31995663</v>
      </c>
    </row>
    <row r="2716" spans="1:10" ht="15" customHeight="1">
      <c r="A2716" s="2" t="s">
        <v>316</v>
      </c>
      <c r="B2716" s="2" t="s">
        <v>317</v>
      </c>
      <c r="C2716" s="2" t="s">
        <v>151</v>
      </c>
      <c r="D2716" s="2" t="s">
        <v>152</v>
      </c>
      <c r="E2716" s="3">
        <v>23</v>
      </c>
      <c r="F2716" s="3">
        <v>10</v>
      </c>
      <c r="G2716" s="2" t="s">
        <v>839</v>
      </c>
      <c r="H2716" s="2" t="s">
        <v>683</v>
      </c>
      <c r="I2716" s="2" t="s">
        <v>18505</v>
      </c>
      <c r="J2716" s="2">
        <v>36810251</v>
      </c>
    </row>
    <row r="2717" spans="1:10" ht="15" customHeight="1">
      <c r="A2717" s="2" t="s">
        <v>441</v>
      </c>
      <c r="B2717" s="2" t="s">
        <v>442</v>
      </c>
      <c r="C2717" s="2" t="s">
        <v>151</v>
      </c>
      <c r="D2717" s="2" t="s">
        <v>152</v>
      </c>
      <c r="E2717" s="3">
        <v>34</v>
      </c>
      <c r="F2717" s="3">
        <v>10</v>
      </c>
      <c r="G2717" s="2" t="s">
        <v>949</v>
      </c>
      <c r="H2717" s="2" t="s">
        <v>683</v>
      </c>
      <c r="I2717" s="2" t="s">
        <v>18505</v>
      </c>
      <c r="J2717" s="2">
        <v>33951179</v>
      </c>
    </row>
    <row r="2718" spans="1:10" ht="15" customHeight="1">
      <c r="A2718" s="2" t="s">
        <v>488</v>
      </c>
      <c r="B2718" s="2" t="s">
        <v>489</v>
      </c>
      <c r="C2718" s="2" t="s">
        <v>24</v>
      </c>
      <c r="D2718" s="2" t="s">
        <v>25</v>
      </c>
      <c r="E2718" s="3">
        <v>38</v>
      </c>
      <c r="F2718" s="3">
        <v>1</v>
      </c>
      <c r="G2718" s="2" t="s">
        <v>961</v>
      </c>
      <c r="H2718" s="2" t="s">
        <v>504</v>
      </c>
      <c r="I2718" s="2" t="s">
        <v>18505</v>
      </c>
      <c r="J2718" s="2">
        <v>36889663</v>
      </c>
    </row>
    <row r="2719" spans="1:10" ht="15" customHeight="1">
      <c r="A2719" s="2" t="s">
        <v>41</v>
      </c>
      <c r="B2719" s="2" t="s">
        <v>42</v>
      </c>
      <c r="C2719" s="2" t="s">
        <v>56</v>
      </c>
      <c r="D2719" s="2" t="s">
        <v>57</v>
      </c>
      <c r="E2719" s="3">
        <v>2</v>
      </c>
      <c r="F2719" s="3">
        <v>3</v>
      </c>
      <c r="G2719" s="2" t="s">
        <v>540</v>
      </c>
      <c r="H2719" s="2" t="s">
        <v>556</v>
      </c>
      <c r="I2719" s="2" t="s">
        <v>18505</v>
      </c>
      <c r="J2719" s="2">
        <v>33479125</v>
      </c>
    </row>
    <row r="2720" spans="1:10" ht="15" customHeight="1">
      <c r="A2720" s="2" t="s">
        <v>41</v>
      </c>
      <c r="B2720" s="2" t="s">
        <v>42</v>
      </c>
      <c r="C2720" s="2" t="s">
        <v>56</v>
      </c>
      <c r="D2720" s="2" t="s">
        <v>57</v>
      </c>
      <c r="E2720" s="3">
        <v>2</v>
      </c>
      <c r="F2720" s="3">
        <v>3</v>
      </c>
      <c r="G2720" s="2" t="s">
        <v>540</v>
      </c>
      <c r="H2720" s="2" t="s">
        <v>556</v>
      </c>
      <c r="I2720" s="2" t="s">
        <v>18505</v>
      </c>
      <c r="J2720" s="2">
        <v>38196618</v>
      </c>
    </row>
    <row r="2721" spans="1:10" ht="15" customHeight="1">
      <c r="A2721" s="2" t="s">
        <v>488</v>
      </c>
      <c r="B2721" s="2" t="s">
        <v>489</v>
      </c>
      <c r="C2721" s="2" t="s">
        <v>192</v>
      </c>
      <c r="D2721" s="2" t="s">
        <v>193</v>
      </c>
      <c r="E2721" s="3">
        <v>38</v>
      </c>
      <c r="F2721" s="3">
        <v>13</v>
      </c>
      <c r="G2721" s="2" t="s">
        <v>961</v>
      </c>
      <c r="H2721" s="2" t="s">
        <v>731</v>
      </c>
      <c r="I2721" s="2" t="s">
        <v>18505</v>
      </c>
      <c r="J2721" s="2">
        <v>32562551</v>
      </c>
    </row>
    <row r="2722" spans="1:10" ht="15" customHeight="1">
      <c r="A2722" s="2" t="s">
        <v>488</v>
      </c>
      <c r="B2722" s="2" t="s">
        <v>489</v>
      </c>
      <c r="C2722" s="2" t="s">
        <v>192</v>
      </c>
      <c r="D2722" s="2" t="s">
        <v>193</v>
      </c>
      <c r="E2722" s="3">
        <v>38</v>
      </c>
      <c r="F2722" s="3">
        <v>13</v>
      </c>
      <c r="G2722" s="2" t="s">
        <v>961</v>
      </c>
      <c r="H2722" s="2" t="s">
        <v>731</v>
      </c>
      <c r="I2722" s="2" t="s">
        <v>18505</v>
      </c>
      <c r="J2722" s="2">
        <v>36889663</v>
      </c>
    </row>
    <row r="2723" spans="1:10" ht="15" customHeight="1">
      <c r="A2723" s="2" t="s">
        <v>488</v>
      </c>
      <c r="B2723" s="2" t="s">
        <v>489</v>
      </c>
      <c r="C2723" s="2" t="s">
        <v>98</v>
      </c>
      <c r="D2723" s="2" t="s">
        <v>99</v>
      </c>
      <c r="E2723" s="3">
        <v>38</v>
      </c>
      <c r="F2723" s="3">
        <v>6</v>
      </c>
      <c r="G2723" s="2" t="s">
        <v>961</v>
      </c>
      <c r="H2723" s="2" t="s">
        <v>592</v>
      </c>
      <c r="I2723" s="2" t="s">
        <v>18505</v>
      </c>
      <c r="J2723" s="2">
        <v>33342507</v>
      </c>
    </row>
    <row r="2724" spans="1:10" ht="15" customHeight="1">
      <c r="A2724" s="2" t="s">
        <v>316</v>
      </c>
      <c r="B2724" s="2" t="s">
        <v>317</v>
      </c>
      <c r="C2724" s="2" t="s">
        <v>24</v>
      </c>
      <c r="D2724" s="2" t="s">
        <v>25</v>
      </c>
      <c r="E2724" s="3">
        <v>23</v>
      </c>
      <c r="F2724" s="3">
        <v>1</v>
      </c>
      <c r="G2724" s="2" t="s">
        <v>839</v>
      </c>
      <c r="H2724" s="2" t="s">
        <v>504</v>
      </c>
      <c r="I2724" s="2" t="s">
        <v>18505</v>
      </c>
      <c r="J2724" s="2">
        <v>36810251</v>
      </c>
    </row>
    <row r="2725" spans="1:10" ht="15" customHeight="1">
      <c r="A2725" s="2" t="s">
        <v>488</v>
      </c>
      <c r="B2725" s="2" t="s">
        <v>489</v>
      </c>
      <c r="C2725" s="2" t="s">
        <v>123</v>
      </c>
      <c r="D2725" s="2" t="s">
        <v>124</v>
      </c>
      <c r="E2725" s="3">
        <v>38</v>
      </c>
      <c r="F2725" s="3">
        <v>8</v>
      </c>
      <c r="G2725" s="2" t="s">
        <v>961</v>
      </c>
      <c r="H2725" s="2" t="s">
        <v>632</v>
      </c>
      <c r="I2725" s="2" t="s">
        <v>18505</v>
      </c>
      <c r="J2725" s="2">
        <v>33342507</v>
      </c>
    </row>
    <row r="2726" spans="1:10" ht="15" customHeight="1">
      <c r="A2726" s="2" t="s">
        <v>488</v>
      </c>
      <c r="B2726" s="2" t="s">
        <v>489</v>
      </c>
      <c r="C2726" s="2" t="s">
        <v>192</v>
      </c>
      <c r="D2726" s="2" t="s">
        <v>193</v>
      </c>
      <c r="E2726" s="3">
        <v>38</v>
      </c>
      <c r="F2726" s="3">
        <v>13</v>
      </c>
      <c r="G2726" s="2" t="s">
        <v>961</v>
      </c>
      <c r="H2726" s="2" t="s">
        <v>731</v>
      </c>
      <c r="I2726" s="2" t="s">
        <v>18505</v>
      </c>
      <c r="J2726" s="2">
        <v>33342507</v>
      </c>
    </row>
    <row r="2727" spans="1:10" ht="15" customHeight="1">
      <c r="A2727" s="2" t="s">
        <v>488</v>
      </c>
      <c r="B2727" s="2" t="s">
        <v>489</v>
      </c>
      <c r="C2727" s="2" t="s">
        <v>98</v>
      </c>
      <c r="D2727" s="2" t="s">
        <v>99</v>
      </c>
      <c r="E2727" s="3">
        <v>38</v>
      </c>
      <c r="F2727" s="3">
        <v>6</v>
      </c>
      <c r="G2727" s="2" t="s">
        <v>961</v>
      </c>
      <c r="H2727" s="2" t="s">
        <v>592</v>
      </c>
      <c r="I2727" s="2" t="s">
        <v>18505</v>
      </c>
      <c r="J2727" s="2">
        <v>32189327</v>
      </c>
    </row>
    <row r="2728" spans="1:10" ht="15" customHeight="1">
      <c r="A2728" s="2" t="s">
        <v>488</v>
      </c>
      <c r="B2728" s="2" t="s">
        <v>489</v>
      </c>
      <c r="C2728" s="2" t="s">
        <v>123</v>
      </c>
      <c r="D2728" s="2" t="s">
        <v>124</v>
      </c>
      <c r="E2728" s="3">
        <v>38</v>
      </c>
      <c r="F2728" s="3">
        <v>8</v>
      </c>
      <c r="G2728" s="2" t="s">
        <v>961</v>
      </c>
      <c r="H2728" s="2" t="s">
        <v>632</v>
      </c>
      <c r="I2728" s="2" t="s">
        <v>18505</v>
      </c>
      <c r="J2728" s="2">
        <v>32189327</v>
      </c>
    </row>
    <row r="2729" spans="1:10" ht="15" customHeight="1">
      <c r="A2729" s="2" t="s">
        <v>488</v>
      </c>
      <c r="B2729" s="2" t="s">
        <v>489</v>
      </c>
      <c r="C2729" s="2" t="s">
        <v>151</v>
      </c>
      <c r="D2729" s="2" t="s">
        <v>152</v>
      </c>
      <c r="E2729" s="3">
        <v>38</v>
      </c>
      <c r="F2729" s="3">
        <v>10</v>
      </c>
      <c r="G2729" s="2" t="s">
        <v>961</v>
      </c>
      <c r="H2729" s="2" t="s">
        <v>683</v>
      </c>
      <c r="I2729" s="2" t="s">
        <v>18505</v>
      </c>
      <c r="J2729" s="2">
        <v>32189327</v>
      </c>
    </row>
    <row r="2730" spans="1:10" ht="15" customHeight="1">
      <c r="A2730" s="2" t="s">
        <v>488</v>
      </c>
      <c r="B2730" s="2" t="s">
        <v>489</v>
      </c>
      <c r="C2730" s="2" t="s">
        <v>192</v>
      </c>
      <c r="D2730" s="2" t="s">
        <v>193</v>
      </c>
      <c r="E2730" s="3">
        <v>38</v>
      </c>
      <c r="F2730" s="3">
        <v>13</v>
      </c>
      <c r="G2730" s="2" t="s">
        <v>961</v>
      </c>
      <c r="H2730" s="2" t="s">
        <v>731</v>
      </c>
      <c r="I2730" s="2" t="s">
        <v>18505</v>
      </c>
      <c r="J2730" s="2">
        <v>32189327</v>
      </c>
    </row>
    <row r="2731" spans="1:10" ht="15" customHeight="1">
      <c r="A2731" s="2" t="s">
        <v>488</v>
      </c>
      <c r="B2731" s="2" t="s">
        <v>489</v>
      </c>
      <c r="C2731" s="2" t="s">
        <v>98</v>
      </c>
      <c r="D2731" s="2" t="s">
        <v>99</v>
      </c>
      <c r="E2731" s="3">
        <v>38</v>
      </c>
      <c r="F2731" s="3">
        <v>6</v>
      </c>
      <c r="G2731" s="2" t="s">
        <v>961</v>
      </c>
      <c r="H2731" s="2" t="s">
        <v>592</v>
      </c>
      <c r="I2731" s="2" t="s">
        <v>18505</v>
      </c>
      <c r="J2731" s="2">
        <v>32562551</v>
      </c>
    </row>
    <row r="2732" spans="1:10" ht="15" customHeight="1">
      <c r="A2732" s="2" t="s">
        <v>488</v>
      </c>
      <c r="B2732" s="2" t="s">
        <v>489</v>
      </c>
      <c r="C2732" s="2" t="s">
        <v>151</v>
      </c>
      <c r="D2732" s="2" t="s">
        <v>152</v>
      </c>
      <c r="E2732" s="3">
        <v>38</v>
      </c>
      <c r="F2732" s="3">
        <v>10</v>
      </c>
      <c r="G2732" s="2" t="s">
        <v>961</v>
      </c>
      <c r="H2732" s="2" t="s">
        <v>683</v>
      </c>
      <c r="I2732" s="2" t="s">
        <v>18505</v>
      </c>
      <c r="J2732" s="2">
        <v>33342507</v>
      </c>
    </row>
    <row r="2733" spans="1:10" ht="15" customHeight="1">
      <c r="A2733" s="2" t="s">
        <v>441</v>
      </c>
      <c r="B2733" s="2" t="s">
        <v>442</v>
      </c>
      <c r="C2733" s="2" t="s">
        <v>24</v>
      </c>
      <c r="D2733" s="2" t="s">
        <v>25</v>
      </c>
      <c r="E2733" s="3">
        <v>34</v>
      </c>
      <c r="F2733" s="3">
        <v>1</v>
      </c>
      <c r="G2733" s="2" t="s">
        <v>949</v>
      </c>
      <c r="H2733" s="2" t="s">
        <v>504</v>
      </c>
      <c r="I2733" s="2" t="s">
        <v>18505</v>
      </c>
      <c r="J2733" s="2">
        <v>31995663</v>
      </c>
    </row>
    <row r="2734" spans="1:10" ht="15" customHeight="1">
      <c r="A2734" s="2" t="s">
        <v>488</v>
      </c>
      <c r="B2734" s="2" t="s">
        <v>489</v>
      </c>
      <c r="C2734" s="2" t="s">
        <v>151</v>
      </c>
      <c r="D2734" s="2" t="s">
        <v>152</v>
      </c>
      <c r="E2734" s="3">
        <v>38</v>
      </c>
      <c r="F2734" s="3">
        <v>10</v>
      </c>
      <c r="G2734" s="2" t="s">
        <v>961</v>
      </c>
      <c r="H2734" s="2" t="s">
        <v>683</v>
      </c>
      <c r="I2734" s="2" t="s">
        <v>18505</v>
      </c>
      <c r="J2734" s="2">
        <v>32562551</v>
      </c>
    </row>
    <row r="2735" spans="1:10" ht="15" customHeight="1">
      <c r="A2735" s="2" t="s">
        <v>316</v>
      </c>
      <c r="B2735" s="2" t="s">
        <v>317</v>
      </c>
      <c r="C2735" s="2" t="s">
        <v>303</v>
      </c>
      <c r="D2735" s="2" t="s">
        <v>304</v>
      </c>
      <c r="E2735" s="3">
        <v>23</v>
      </c>
      <c r="F2735" s="3">
        <v>22</v>
      </c>
      <c r="G2735" s="2" t="s">
        <v>839</v>
      </c>
      <c r="H2735" s="2" t="s">
        <v>835</v>
      </c>
      <c r="I2735" s="2" t="s">
        <v>18505</v>
      </c>
      <c r="J2735" s="2">
        <v>36810251</v>
      </c>
    </row>
    <row r="2736" spans="1:10" ht="15" customHeight="1">
      <c r="A2736" s="2" t="s">
        <v>441</v>
      </c>
      <c r="B2736" s="2" t="s">
        <v>442</v>
      </c>
      <c r="C2736" s="2" t="s">
        <v>407</v>
      </c>
      <c r="D2736" s="2" t="s">
        <v>408</v>
      </c>
      <c r="E2736" s="3">
        <v>34</v>
      </c>
      <c r="F2736" s="3">
        <v>31</v>
      </c>
      <c r="G2736" s="2" t="s">
        <v>949</v>
      </c>
      <c r="H2736" s="2" t="s">
        <v>913</v>
      </c>
      <c r="I2736" s="2" t="s">
        <v>18505</v>
      </c>
      <c r="J2736" s="2">
        <v>34411292</v>
      </c>
    </row>
    <row r="2737" spans="1:10" ht="15" customHeight="1">
      <c r="A2737" s="2" t="s">
        <v>441</v>
      </c>
      <c r="B2737" s="2" t="s">
        <v>442</v>
      </c>
      <c r="C2737" s="2" t="s">
        <v>151</v>
      </c>
      <c r="D2737" s="2" t="s">
        <v>152</v>
      </c>
      <c r="E2737" s="3">
        <v>34</v>
      </c>
      <c r="F2737" s="3">
        <v>10</v>
      </c>
      <c r="G2737" s="2" t="s">
        <v>949</v>
      </c>
      <c r="H2737" s="2" t="s">
        <v>683</v>
      </c>
      <c r="I2737" s="2" t="s">
        <v>18505</v>
      </c>
      <c r="J2737" s="2">
        <v>34411292</v>
      </c>
    </row>
    <row r="2738" spans="1:10" ht="15" customHeight="1">
      <c r="A2738" s="2" t="s">
        <v>441</v>
      </c>
      <c r="B2738" s="2" t="s">
        <v>442</v>
      </c>
      <c r="C2738" s="2" t="s">
        <v>203</v>
      </c>
      <c r="D2738" s="2" t="s">
        <v>204</v>
      </c>
      <c r="E2738" s="3">
        <v>34</v>
      </c>
      <c r="F2738" s="3">
        <v>14</v>
      </c>
      <c r="G2738" s="2" t="s">
        <v>949</v>
      </c>
      <c r="H2738" s="2" t="s">
        <v>741</v>
      </c>
      <c r="I2738" s="2" t="s">
        <v>18505</v>
      </c>
      <c r="J2738" s="2">
        <v>35791876</v>
      </c>
    </row>
    <row r="2739" spans="1:10" ht="15" customHeight="1">
      <c r="A2739" s="2" t="s">
        <v>441</v>
      </c>
      <c r="B2739" s="2" t="s">
        <v>442</v>
      </c>
      <c r="C2739" s="2" t="s">
        <v>98</v>
      </c>
      <c r="D2739" s="2" t="s">
        <v>99</v>
      </c>
      <c r="E2739" s="3">
        <v>34</v>
      </c>
      <c r="F2739" s="3">
        <v>6</v>
      </c>
      <c r="G2739" s="2" t="s">
        <v>949</v>
      </c>
      <c r="H2739" s="2" t="s">
        <v>592</v>
      </c>
      <c r="I2739" s="2" t="s">
        <v>18505</v>
      </c>
      <c r="J2739" s="2">
        <v>35791876</v>
      </c>
    </row>
    <row r="2740" spans="1:10" ht="15" customHeight="1">
      <c r="A2740" s="2" t="s">
        <v>441</v>
      </c>
      <c r="B2740" s="2" t="s">
        <v>442</v>
      </c>
      <c r="C2740" s="2" t="s">
        <v>24</v>
      </c>
      <c r="D2740" s="2" t="s">
        <v>25</v>
      </c>
      <c r="E2740" s="3">
        <v>34</v>
      </c>
      <c r="F2740" s="3">
        <v>1</v>
      </c>
      <c r="G2740" s="2" t="s">
        <v>949</v>
      </c>
      <c r="H2740" s="2" t="s">
        <v>504</v>
      </c>
      <c r="I2740" s="2" t="s">
        <v>18505</v>
      </c>
      <c r="J2740" s="2">
        <v>38846692</v>
      </c>
    </row>
    <row r="2741" spans="1:10" ht="15" customHeight="1">
      <c r="A2741" s="2" t="s">
        <v>56</v>
      </c>
      <c r="B2741" s="2" t="s">
        <v>57</v>
      </c>
      <c r="C2741" s="2" t="s">
        <v>41</v>
      </c>
      <c r="D2741" s="2" t="s">
        <v>42</v>
      </c>
      <c r="E2741" s="3">
        <v>3</v>
      </c>
      <c r="F2741" s="3">
        <v>2</v>
      </c>
      <c r="G2741" s="2" t="s">
        <v>556</v>
      </c>
      <c r="H2741" s="2" t="s">
        <v>540</v>
      </c>
      <c r="I2741" s="2" t="s">
        <v>18505</v>
      </c>
      <c r="J2741" s="2">
        <v>38196618</v>
      </c>
    </row>
    <row r="2742" spans="1:10" ht="15" customHeight="1">
      <c r="A2742" s="2" t="s">
        <v>316</v>
      </c>
      <c r="B2742" s="2" t="s">
        <v>317</v>
      </c>
      <c r="C2742" s="2" t="s">
        <v>192</v>
      </c>
      <c r="D2742" s="2" t="s">
        <v>193</v>
      </c>
      <c r="E2742" s="3">
        <v>23</v>
      </c>
      <c r="F2742" s="3">
        <v>13</v>
      </c>
      <c r="G2742" s="2" t="s">
        <v>839</v>
      </c>
      <c r="H2742" s="2" t="s">
        <v>731</v>
      </c>
      <c r="I2742" s="2" t="s">
        <v>18505</v>
      </c>
      <c r="J2742" s="2">
        <v>36810251</v>
      </c>
    </row>
    <row r="2743" spans="1:10" ht="15" customHeight="1">
      <c r="A2743" s="2" t="s">
        <v>56</v>
      </c>
      <c r="B2743" s="2" t="s">
        <v>57</v>
      </c>
      <c r="C2743" s="2" t="s">
        <v>112</v>
      </c>
      <c r="D2743" s="2" t="s">
        <v>113</v>
      </c>
      <c r="E2743" s="3">
        <v>3</v>
      </c>
      <c r="F2743" s="3">
        <v>7</v>
      </c>
      <c r="G2743" s="2" t="s">
        <v>556</v>
      </c>
      <c r="H2743" s="2" t="s">
        <v>604</v>
      </c>
      <c r="I2743" s="2" t="s">
        <v>18505</v>
      </c>
      <c r="J2743" s="2">
        <v>37603852</v>
      </c>
    </row>
    <row r="2744" spans="1:10" ht="15" customHeight="1">
      <c r="A2744" s="2" t="s">
        <v>316</v>
      </c>
      <c r="B2744" s="2" t="s">
        <v>317</v>
      </c>
      <c r="C2744" s="2" t="s">
        <v>228</v>
      </c>
      <c r="D2744" s="2" t="s">
        <v>229</v>
      </c>
      <c r="E2744" s="3">
        <v>23</v>
      </c>
      <c r="F2744" s="3">
        <v>16</v>
      </c>
      <c r="G2744" s="2" t="s">
        <v>839</v>
      </c>
      <c r="H2744" s="2" t="s">
        <v>759</v>
      </c>
      <c r="I2744" s="2" t="s">
        <v>18505</v>
      </c>
      <c r="J2744" s="2">
        <v>29889302</v>
      </c>
    </row>
    <row r="2745" spans="1:10" ht="15" customHeight="1">
      <c r="A2745" s="2" t="s">
        <v>316</v>
      </c>
      <c r="B2745" s="2" t="s">
        <v>317</v>
      </c>
      <c r="C2745" s="2" t="s">
        <v>228</v>
      </c>
      <c r="D2745" s="2" t="s">
        <v>229</v>
      </c>
      <c r="E2745" s="3">
        <v>23</v>
      </c>
      <c r="F2745" s="3">
        <v>16</v>
      </c>
      <c r="G2745" s="2" t="s">
        <v>839</v>
      </c>
      <c r="H2745" s="2" t="s">
        <v>759</v>
      </c>
      <c r="I2745" s="2" t="s">
        <v>18505</v>
      </c>
      <c r="J2745" s="2">
        <v>30183065</v>
      </c>
    </row>
    <row r="2746" spans="1:10" ht="15" customHeight="1">
      <c r="A2746" s="2" t="s">
        <v>316</v>
      </c>
      <c r="B2746" s="2" t="s">
        <v>317</v>
      </c>
      <c r="C2746" s="2" t="s">
        <v>441</v>
      </c>
      <c r="D2746" s="2" t="s">
        <v>442</v>
      </c>
      <c r="E2746" s="3">
        <v>23</v>
      </c>
      <c r="F2746" s="3">
        <v>34</v>
      </c>
      <c r="G2746" s="2" t="s">
        <v>839</v>
      </c>
      <c r="H2746" s="2" t="s">
        <v>949</v>
      </c>
      <c r="I2746" s="2" t="s">
        <v>18505</v>
      </c>
      <c r="J2746" s="2">
        <v>30578879</v>
      </c>
    </row>
    <row r="2747" spans="1:10" ht="15" customHeight="1">
      <c r="A2747" s="2" t="s">
        <v>316</v>
      </c>
      <c r="B2747" s="2" t="s">
        <v>317</v>
      </c>
      <c r="C2747" s="2" t="s">
        <v>151</v>
      </c>
      <c r="D2747" s="2" t="s">
        <v>152</v>
      </c>
      <c r="E2747" s="3">
        <v>23</v>
      </c>
      <c r="F2747" s="3">
        <v>10</v>
      </c>
      <c r="G2747" s="2" t="s">
        <v>839</v>
      </c>
      <c r="H2747" s="2" t="s">
        <v>683</v>
      </c>
      <c r="I2747" s="2" t="s">
        <v>18505</v>
      </c>
      <c r="J2747" s="2">
        <v>30578879</v>
      </c>
    </row>
    <row r="2748" spans="1:10" ht="15" customHeight="1">
      <c r="A2748" s="2" t="s">
        <v>316</v>
      </c>
      <c r="B2748" s="2" t="s">
        <v>317</v>
      </c>
      <c r="C2748" s="2" t="s">
        <v>123</v>
      </c>
      <c r="D2748" s="2" t="s">
        <v>124</v>
      </c>
      <c r="E2748" s="3">
        <v>23</v>
      </c>
      <c r="F2748" s="3">
        <v>8</v>
      </c>
      <c r="G2748" s="2" t="s">
        <v>839</v>
      </c>
      <c r="H2748" s="2" t="s">
        <v>632</v>
      </c>
      <c r="I2748" s="2" t="s">
        <v>18505</v>
      </c>
      <c r="J2748" s="2">
        <v>30578879</v>
      </c>
    </row>
    <row r="2749" spans="1:10" ht="15" customHeight="1">
      <c r="A2749" s="2" t="s">
        <v>316</v>
      </c>
      <c r="B2749" s="2" t="s">
        <v>317</v>
      </c>
      <c r="C2749" s="2" t="s">
        <v>24</v>
      </c>
      <c r="D2749" s="2" t="s">
        <v>25</v>
      </c>
      <c r="E2749" s="3">
        <v>23</v>
      </c>
      <c r="F2749" s="3">
        <v>1</v>
      </c>
      <c r="G2749" s="2" t="s">
        <v>839</v>
      </c>
      <c r="H2749" s="2" t="s">
        <v>504</v>
      </c>
      <c r="I2749" s="2" t="s">
        <v>18505</v>
      </c>
      <c r="J2749" s="2">
        <v>30578879</v>
      </c>
    </row>
    <row r="2750" spans="1:10" ht="15" customHeight="1">
      <c r="A2750" s="2" t="s">
        <v>56</v>
      </c>
      <c r="B2750" s="2" t="s">
        <v>57</v>
      </c>
      <c r="C2750" s="2" t="s">
        <v>41</v>
      </c>
      <c r="D2750" s="2" t="s">
        <v>42</v>
      </c>
      <c r="E2750" s="3">
        <v>3</v>
      </c>
      <c r="F2750" s="3">
        <v>2</v>
      </c>
      <c r="G2750" s="2" t="s">
        <v>556</v>
      </c>
      <c r="H2750" s="2" t="s">
        <v>540</v>
      </c>
      <c r="I2750" s="2" t="s">
        <v>18505</v>
      </c>
      <c r="J2750" s="2">
        <v>33479125</v>
      </c>
    </row>
    <row r="2751" spans="1:10" ht="15" customHeight="1">
      <c r="A2751" s="2" t="s">
        <v>441</v>
      </c>
      <c r="B2751" s="2" t="s">
        <v>442</v>
      </c>
      <c r="C2751" s="2" t="s">
        <v>24</v>
      </c>
      <c r="D2751" s="2" t="s">
        <v>25</v>
      </c>
      <c r="E2751" s="3">
        <v>34</v>
      </c>
      <c r="F2751" s="3">
        <v>1</v>
      </c>
      <c r="G2751" s="2" t="s">
        <v>949</v>
      </c>
      <c r="H2751" s="2" t="s">
        <v>504</v>
      </c>
      <c r="I2751" s="2" t="s">
        <v>18505</v>
      </c>
      <c r="J2751" s="2">
        <v>31532460</v>
      </c>
    </row>
    <row r="2752" spans="1:10" ht="15" customHeight="1">
      <c r="A2752" s="2" t="s">
        <v>192</v>
      </c>
      <c r="B2752" s="2" t="s">
        <v>193</v>
      </c>
      <c r="C2752" s="2" t="s">
        <v>24</v>
      </c>
      <c r="D2752" s="2" t="s">
        <v>25</v>
      </c>
      <c r="E2752" s="3">
        <v>13</v>
      </c>
      <c r="F2752" s="3">
        <v>1</v>
      </c>
      <c r="G2752" s="2" t="s">
        <v>731</v>
      </c>
      <c r="H2752" s="2" t="s">
        <v>504</v>
      </c>
      <c r="I2752" s="2" t="s">
        <v>18505</v>
      </c>
      <c r="J2752" s="2">
        <v>26573299</v>
      </c>
    </row>
    <row r="2753" spans="1:10" ht="15" customHeight="1">
      <c r="A2753" s="2" t="s">
        <v>407</v>
      </c>
      <c r="B2753" s="2" t="s">
        <v>408</v>
      </c>
      <c r="C2753" s="2" t="s">
        <v>228</v>
      </c>
      <c r="D2753" s="2" t="s">
        <v>229</v>
      </c>
      <c r="E2753" s="3">
        <v>31</v>
      </c>
      <c r="F2753" s="3">
        <v>16</v>
      </c>
      <c r="G2753" s="2" t="s">
        <v>913</v>
      </c>
      <c r="H2753" s="2" t="s">
        <v>759</v>
      </c>
      <c r="I2753" s="2" t="s">
        <v>18505</v>
      </c>
      <c r="J2753" s="2">
        <v>12372098</v>
      </c>
    </row>
    <row r="2754" spans="1:10" ht="15" customHeight="1">
      <c r="A2754" s="2" t="s">
        <v>112</v>
      </c>
      <c r="B2754" s="2" t="s">
        <v>113</v>
      </c>
      <c r="C2754" s="2" t="s">
        <v>70</v>
      </c>
      <c r="D2754" s="2" t="s">
        <v>71</v>
      </c>
      <c r="E2754" s="3">
        <v>7</v>
      </c>
      <c r="F2754" s="3">
        <v>4</v>
      </c>
      <c r="G2754" s="2" t="s">
        <v>604</v>
      </c>
      <c r="H2754" s="2" t="s">
        <v>562</v>
      </c>
      <c r="I2754" s="2" t="s">
        <v>18505</v>
      </c>
      <c r="J2754" s="2">
        <v>7955481</v>
      </c>
    </row>
    <row r="2755" spans="1:10" ht="15" customHeight="1">
      <c r="A2755" s="2" t="s">
        <v>112</v>
      </c>
      <c r="B2755" s="2" t="s">
        <v>113</v>
      </c>
      <c r="C2755" s="2" t="s">
        <v>254</v>
      </c>
      <c r="D2755" s="2" t="s">
        <v>255</v>
      </c>
      <c r="E2755" s="3">
        <v>7</v>
      </c>
      <c r="F2755" s="3">
        <v>18</v>
      </c>
      <c r="G2755" s="2" t="s">
        <v>604</v>
      </c>
      <c r="H2755" s="2" t="s">
        <v>800</v>
      </c>
      <c r="I2755" s="2" t="s">
        <v>18505</v>
      </c>
      <c r="J2755" s="2">
        <v>7918015</v>
      </c>
    </row>
    <row r="2756" spans="1:10" ht="15" customHeight="1">
      <c r="A2756" s="2" t="s">
        <v>112</v>
      </c>
      <c r="B2756" s="2" t="s">
        <v>113</v>
      </c>
      <c r="C2756" s="2" t="s">
        <v>70</v>
      </c>
      <c r="D2756" s="2" t="s">
        <v>71</v>
      </c>
      <c r="E2756" s="3">
        <v>7</v>
      </c>
      <c r="F2756" s="3">
        <v>4</v>
      </c>
      <c r="G2756" s="2" t="s">
        <v>604</v>
      </c>
      <c r="H2756" s="2" t="s">
        <v>562</v>
      </c>
      <c r="I2756" s="2" t="s">
        <v>18505</v>
      </c>
      <c r="J2756" s="2">
        <v>8893236</v>
      </c>
    </row>
    <row r="2757" spans="1:10" ht="15" customHeight="1">
      <c r="A2757" s="2" t="s">
        <v>112</v>
      </c>
      <c r="B2757" s="2" t="s">
        <v>113</v>
      </c>
      <c r="C2757" s="2" t="s">
        <v>70</v>
      </c>
      <c r="D2757" s="2" t="s">
        <v>71</v>
      </c>
      <c r="E2757" s="3">
        <v>7</v>
      </c>
      <c r="F2757" s="3">
        <v>4</v>
      </c>
      <c r="G2757" s="2" t="s">
        <v>604</v>
      </c>
      <c r="H2757" s="2" t="s">
        <v>562</v>
      </c>
      <c r="I2757" s="2" t="s">
        <v>18505</v>
      </c>
      <c r="J2757" s="2">
        <v>9802685</v>
      </c>
    </row>
    <row r="2758" spans="1:10" ht="15" customHeight="1">
      <c r="A2758" s="2" t="s">
        <v>112</v>
      </c>
      <c r="B2758" s="2" t="s">
        <v>113</v>
      </c>
      <c r="C2758" s="2" t="s">
        <v>70</v>
      </c>
      <c r="D2758" s="2" t="s">
        <v>71</v>
      </c>
      <c r="E2758" s="3">
        <v>7</v>
      </c>
      <c r="F2758" s="3">
        <v>4</v>
      </c>
      <c r="G2758" s="2" t="s">
        <v>604</v>
      </c>
      <c r="H2758" s="2" t="s">
        <v>562</v>
      </c>
      <c r="I2758" s="2" t="s">
        <v>18505</v>
      </c>
      <c r="J2758" s="2">
        <v>21506971</v>
      </c>
    </row>
    <row r="2759" spans="1:10" ht="15" customHeight="1">
      <c r="A2759" s="2" t="s">
        <v>112</v>
      </c>
      <c r="B2759" s="2" t="s">
        <v>113</v>
      </c>
      <c r="C2759" s="2" t="s">
        <v>70</v>
      </c>
      <c r="D2759" s="2" t="s">
        <v>71</v>
      </c>
      <c r="E2759" s="3">
        <v>7</v>
      </c>
      <c r="F2759" s="3">
        <v>4</v>
      </c>
      <c r="G2759" s="2" t="s">
        <v>604</v>
      </c>
      <c r="H2759" s="2" t="s">
        <v>562</v>
      </c>
      <c r="I2759" s="2" t="s">
        <v>18505</v>
      </c>
      <c r="J2759" s="2">
        <v>23594459</v>
      </c>
    </row>
    <row r="2760" spans="1:10" ht="15" customHeight="1">
      <c r="A2760" s="2" t="s">
        <v>123</v>
      </c>
      <c r="B2760" s="2" t="s">
        <v>124</v>
      </c>
      <c r="C2760" s="2" t="s">
        <v>98</v>
      </c>
      <c r="D2760" s="2" t="s">
        <v>99</v>
      </c>
      <c r="E2760" s="3">
        <v>8</v>
      </c>
      <c r="F2760" s="3">
        <v>6</v>
      </c>
      <c r="G2760" s="2" t="s">
        <v>632</v>
      </c>
      <c r="H2760" s="2" t="s">
        <v>592</v>
      </c>
      <c r="I2760" s="2" t="s">
        <v>18505</v>
      </c>
      <c r="J2760" s="2">
        <v>37740557</v>
      </c>
    </row>
    <row r="2761" spans="1:10" ht="15" customHeight="1">
      <c r="A2761" s="2" t="s">
        <v>112</v>
      </c>
      <c r="B2761" s="2" t="s">
        <v>113</v>
      </c>
      <c r="C2761" s="2" t="s">
        <v>70</v>
      </c>
      <c r="D2761" s="2" t="s">
        <v>71</v>
      </c>
      <c r="E2761" s="3">
        <v>7</v>
      </c>
      <c r="F2761" s="3">
        <v>4</v>
      </c>
      <c r="G2761" s="2" t="s">
        <v>604</v>
      </c>
      <c r="H2761" s="2" t="s">
        <v>562</v>
      </c>
      <c r="I2761" s="2" t="s">
        <v>18505</v>
      </c>
      <c r="J2761" s="2">
        <v>26036148</v>
      </c>
    </row>
    <row r="2762" spans="1:10" ht="15" customHeight="1">
      <c r="A2762" s="2" t="s">
        <v>112</v>
      </c>
      <c r="B2762" s="2" t="s">
        <v>113</v>
      </c>
      <c r="C2762" s="2" t="s">
        <v>70</v>
      </c>
      <c r="D2762" s="2" t="s">
        <v>71</v>
      </c>
      <c r="E2762" s="3">
        <v>7</v>
      </c>
      <c r="F2762" s="3">
        <v>4</v>
      </c>
      <c r="G2762" s="2" t="s">
        <v>604</v>
      </c>
      <c r="H2762" s="2" t="s">
        <v>562</v>
      </c>
      <c r="I2762" s="2" t="s">
        <v>18505</v>
      </c>
      <c r="J2762" s="2">
        <v>27638231</v>
      </c>
    </row>
    <row r="2763" spans="1:10" ht="15" customHeight="1">
      <c r="A2763" s="2" t="s">
        <v>112</v>
      </c>
      <c r="B2763" s="2" t="s">
        <v>113</v>
      </c>
      <c r="C2763" s="2" t="s">
        <v>70</v>
      </c>
      <c r="D2763" s="2" t="s">
        <v>71</v>
      </c>
      <c r="E2763" s="3">
        <v>7</v>
      </c>
      <c r="F2763" s="3">
        <v>4</v>
      </c>
      <c r="G2763" s="2" t="s">
        <v>604</v>
      </c>
      <c r="H2763" s="2" t="s">
        <v>562</v>
      </c>
      <c r="I2763" s="2" t="s">
        <v>18505</v>
      </c>
      <c r="J2763" s="2">
        <v>28103250</v>
      </c>
    </row>
    <row r="2764" spans="1:10" ht="15" customHeight="1">
      <c r="A2764" s="2" t="s">
        <v>112</v>
      </c>
      <c r="B2764" s="2" t="s">
        <v>113</v>
      </c>
      <c r="C2764" s="2" t="s">
        <v>214</v>
      </c>
      <c r="D2764" s="2" t="s">
        <v>215</v>
      </c>
      <c r="E2764" s="3">
        <v>7</v>
      </c>
      <c r="F2764" s="3">
        <v>15</v>
      </c>
      <c r="G2764" s="2" t="s">
        <v>604</v>
      </c>
      <c r="H2764" s="2" t="s">
        <v>751</v>
      </c>
      <c r="I2764" s="2" t="s">
        <v>18505</v>
      </c>
      <c r="J2764" s="2">
        <v>28249066</v>
      </c>
    </row>
    <row r="2765" spans="1:10" ht="15" customHeight="1">
      <c r="A2765" s="2" t="s">
        <v>112</v>
      </c>
      <c r="B2765" s="2" t="s">
        <v>113</v>
      </c>
      <c r="C2765" s="2" t="s">
        <v>70</v>
      </c>
      <c r="D2765" s="2" t="s">
        <v>71</v>
      </c>
      <c r="E2765" s="3">
        <v>7</v>
      </c>
      <c r="F2765" s="3">
        <v>4</v>
      </c>
      <c r="G2765" s="2" t="s">
        <v>604</v>
      </c>
      <c r="H2765" s="2" t="s">
        <v>562</v>
      </c>
      <c r="I2765" s="2" t="s">
        <v>18505</v>
      </c>
      <c r="J2765" s="2">
        <v>29771976</v>
      </c>
    </row>
    <row r="2766" spans="1:10" ht="15" customHeight="1">
      <c r="A2766" s="2" t="s">
        <v>112</v>
      </c>
      <c r="B2766" s="2" t="s">
        <v>113</v>
      </c>
      <c r="C2766" s="2" t="s">
        <v>70</v>
      </c>
      <c r="D2766" s="2" t="s">
        <v>71</v>
      </c>
      <c r="E2766" s="3">
        <v>7</v>
      </c>
      <c r="F2766" s="3">
        <v>4</v>
      </c>
      <c r="G2766" s="2" t="s">
        <v>604</v>
      </c>
      <c r="H2766" s="2" t="s">
        <v>562</v>
      </c>
      <c r="I2766" s="2" t="s">
        <v>18505</v>
      </c>
      <c r="J2766" s="2">
        <v>31157432</v>
      </c>
    </row>
    <row r="2767" spans="1:10" ht="15" customHeight="1">
      <c r="A2767" s="2" t="s">
        <v>112</v>
      </c>
      <c r="B2767" s="2" t="s">
        <v>113</v>
      </c>
      <c r="C2767" s="2" t="s">
        <v>70</v>
      </c>
      <c r="D2767" s="2" t="s">
        <v>71</v>
      </c>
      <c r="E2767" s="3">
        <v>7</v>
      </c>
      <c r="F2767" s="3">
        <v>4</v>
      </c>
      <c r="G2767" s="2" t="s">
        <v>604</v>
      </c>
      <c r="H2767" s="2" t="s">
        <v>562</v>
      </c>
      <c r="I2767" s="2" t="s">
        <v>18505</v>
      </c>
      <c r="J2767" s="2">
        <v>31178154</v>
      </c>
    </row>
    <row r="2768" spans="1:10" ht="15" customHeight="1">
      <c r="A2768" s="2" t="s">
        <v>112</v>
      </c>
      <c r="B2768" s="2" t="s">
        <v>113</v>
      </c>
      <c r="C2768" s="2" t="s">
        <v>70</v>
      </c>
      <c r="D2768" s="2" t="s">
        <v>71</v>
      </c>
      <c r="E2768" s="3">
        <v>7</v>
      </c>
      <c r="F2768" s="3">
        <v>4</v>
      </c>
      <c r="G2768" s="2" t="s">
        <v>604</v>
      </c>
      <c r="H2768" s="2" t="s">
        <v>562</v>
      </c>
      <c r="I2768" s="2" t="s">
        <v>18505</v>
      </c>
      <c r="J2768" s="2">
        <v>26325226</v>
      </c>
    </row>
    <row r="2769" spans="1:10" ht="15" customHeight="1">
      <c r="A2769" s="2" t="s">
        <v>112</v>
      </c>
      <c r="B2769" s="2" t="s">
        <v>113</v>
      </c>
      <c r="C2769" s="2" t="s">
        <v>70</v>
      </c>
      <c r="D2769" s="2" t="s">
        <v>71</v>
      </c>
      <c r="E2769" s="3">
        <v>7</v>
      </c>
      <c r="F2769" s="3">
        <v>4</v>
      </c>
      <c r="G2769" s="2" t="s">
        <v>604</v>
      </c>
      <c r="H2769" s="2" t="s">
        <v>562</v>
      </c>
      <c r="I2769" s="2" t="s">
        <v>18505</v>
      </c>
      <c r="J2769" s="2">
        <v>32034956</v>
      </c>
    </row>
    <row r="2770" spans="1:10" ht="15" customHeight="1">
      <c r="A2770" s="2" t="s">
        <v>123</v>
      </c>
      <c r="B2770" s="2" t="s">
        <v>124</v>
      </c>
      <c r="C2770" s="2" t="s">
        <v>151</v>
      </c>
      <c r="D2770" s="2" t="s">
        <v>152</v>
      </c>
      <c r="E2770" s="3">
        <v>8</v>
      </c>
      <c r="F2770" s="3">
        <v>10</v>
      </c>
      <c r="G2770" s="2" t="s">
        <v>632</v>
      </c>
      <c r="H2770" s="2" t="s">
        <v>683</v>
      </c>
      <c r="I2770" s="2" t="s">
        <v>18505</v>
      </c>
      <c r="J2770" s="2">
        <v>37740557</v>
      </c>
    </row>
    <row r="2771" spans="1:10" ht="15" customHeight="1">
      <c r="A2771" s="2" t="s">
        <v>123</v>
      </c>
      <c r="B2771" s="2" t="s">
        <v>124</v>
      </c>
      <c r="C2771" s="2" t="s">
        <v>488</v>
      </c>
      <c r="D2771" s="2" t="s">
        <v>489</v>
      </c>
      <c r="E2771" s="3">
        <v>8</v>
      </c>
      <c r="F2771" s="3">
        <v>38</v>
      </c>
      <c r="G2771" s="2" t="s">
        <v>632</v>
      </c>
      <c r="H2771" s="2" t="s">
        <v>961</v>
      </c>
      <c r="I2771" s="2" t="s">
        <v>18505</v>
      </c>
      <c r="J2771" s="2">
        <v>37740557</v>
      </c>
    </row>
    <row r="2772" spans="1:10" ht="15" customHeight="1">
      <c r="A2772" s="2" t="s">
        <v>123</v>
      </c>
      <c r="B2772" s="2" t="s">
        <v>124</v>
      </c>
      <c r="C2772" s="2" t="s">
        <v>192</v>
      </c>
      <c r="D2772" s="2" t="s">
        <v>193</v>
      </c>
      <c r="E2772" s="3">
        <v>8</v>
      </c>
      <c r="F2772" s="3">
        <v>13</v>
      </c>
      <c r="G2772" s="2" t="s">
        <v>632</v>
      </c>
      <c r="H2772" s="2" t="s">
        <v>731</v>
      </c>
      <c r="I2772" s="2" t="s">
        <v>18505</v>
      </c>
      <c r="J2772" s="2">
        <v>32189327</v>
      </c>
    </row>
    <row r="2773" spans="1:10" ht="15" customHeight="1">
      <c r="A2773" s="2" t="s">
        <v>123</v>
      </c>
      <c r="B2773" s="2" t="s">
        <v>124</v>
      </c>
      <c r="C2773" s="2" t="s">
        <v>151</v>
      </c>
      <c r="D2773" s="2" t="s">
        <v>152</v>
      </c>
      <c r="E2773" s="3">
        <v>8</v>
      </c>
      <c r="F2773" s="3">
        <v>10</v>
      </c>
      <c r="G2773" s="2" t="s">
        <v>632</v>
      </c>
      <c r="H2773" s="2" t="s">
        <v>683</v>
      </c>
      <c r="I2773" s="2" t="s">
        <v>18505</v>
      </c>
      <c r="J2773" s="2">
        <v>32189327</v>
      </c>
    </row>
    <row r="2774" spans="1:10" ht="15" customHeight="1">
      <c r="A2774" s="2" t="s">
        <v>123</v>
      </c>
      <c r="B2774" s="2" t="s">
        <v>124</v>
      </c>
      <c r="C2774" s="2" t="s">
        <v>98</v>
      </c>
      <c r="D2774" s="2" t="s">
        <v>99</v>
      </c>
      <c r="E2774" s="3">
        <v>8</v>
      </c>
      <c r="F2774" s="3">
        <v>6</v>
      </c>
      <c r="G2774" s="2" t="s">
        <v>632</v>
      </c>
      <c r="H2774" s="2" t="s">
        <v>592</v>
      </c>
      <c r="I2774" s="2" t="s">
        <v>18505</v>
      </c>
      <c r="J2774" s="2">
        <v>32189327</v>
      </c>
    </row>
    <row r="2775" spans="1:10" ht="15" customHeight="1">
      <c r="A2775" s="2" t="s">
        <v>123</v>
      </c>
      <c r="B2775" s="2" t="s">
        <v>124</v>
      </c>
      <c r="C2775" s="2" t="s">
        <v>488</v>
      </c>
      <c r="D2775" s="2" t="s">
        <v>489</v>
      </c>
      <c r="E2775" s="3">
        <v>8</v>
      </c>
      <c r="F2775" s="3">
        <v>38</v>
      </c>
      <c r="G2775" s="2" t="s">
        <v>632</v>
      </c>
      <c r="H2775" s="2" t="s">
        <v>961</v>
      </c>
      <c r="I2775" s="2" t="s">
        <v>18505</v>
      </c>
      <c r="J2775" s="2">
        <v>32562551</v>
      </c>
    </row>
    <row r="2776" spans="1:10" ht="15" customHeight="1">
      <c r="A2776" s="2" t="s">
        <v>123</v>
      </c>
      <c r="B2776" s="2" t="s">
        <v>124</v>
      </c>
      <c r="C2776" s="2" t="s">
        <v>192</v>
      </c>
      <c r="D2776" s="2" t="s">
        <v>193</v>
      </c>
      <c r="E2776" s="3">
        <v>8</v>
      </c>
      <c r="F2776" s="3">
        <v>13</v>
      </c>
      <c r="G2776" s="2" t="s">
        <v>632</v>
      </c>
      <c r="H2776" s="2" t="s">
        <v>731</v>
      </c>
      <c r="I2776" s="2" t="s">
        <v>18505</v>
      </c>
      <c r="J2776" s="2">
        <v>32562551</v>
      </c>
    </row>
    <row r="2777" spans="1:10" ht="15" customHeight="1">
      <c r="A2777" s="2" t="s">
        <v>123</v>
      </c>
      <c r="B2777" s="2" t="s">
        <v>124</v>
      </c>
      <c r="C2777" s="2" t="s">
        <v>151</v>
      </c>
      <c r="D2777" s="2" t="s">
        <v>152</v>
      </c>
      <c r="E2777" s="3">
        <v>8</v>
      </c>
      <c r="F2777" s="3">
        <v>10</v>
      </c>
      <c r="G2777" s="2" t="s">
        <v>632</v>
      </c>
      <c r="H2777" s="2" t="s">
        <v>683</v>
      </c>
      <c r="I2777" s="2" t="s">
        <v>18505</v>
      </c>
      <c r="J2777" s="2">
        <v>32562551</v>
      </c>
    </row>
    <row r="2778" spans="1:10" ht="15" customHeight="1">
      <c r="A2778" s="2" t="s">
        <v>123</v>
      </c>
      <c r="B2778" s="2" t="s">
        <v>124</v>
      </c>
      <c r="C2778" s="2" t="s">
        <v>192</v>
      </c>
      <c r="D2778" s="2" t="s">
        <v>193</v>
      </c>
      <c r="E2778" s="3">
        <v>8</v>
      </c>
      <c r="F2778" s="3">
        <v>13</v>
      </c>
      <c r="G2778" s="2" t="s">
        <v>632</v>
      </c>
      <c r="H2778" s="2" t="s">
        <v>731</v>
      </c>
      <c r="I2778" s="2" t="s">
        <v>18505</v>
      </c>
      <c r="J2778" s="2">
        <v>37740557</v>
      </c>
    </row>
    <row r="2779" spans="1:10" ht="15" customHeight="1">
      <c r="A2779" s="2" t="s">
        <v>123</v>
      </c>
      <c r="B2779" s="2" t="s">
        <v>124</v>
      </c>
      <c r="C2779" s="2" t="s">
        <v>98</v>
      </c>
      <c r="D2779" s="2" t="s">
        <v>99</v>
      </c>
      <c r="E2779" s="3">
        <v>8</v>
      </c>
      <c r="F2779" s="3">
        <v>6</v>
      </c>
      <c r="G2779" s="2" t="s">
        <v>632</v>
      </c>
      <c r="H2779" s="2" t="s">
        <v>592</v>
      </c>
      <c r="I2779" s="2" t="s">
        <v>18505</v>
      </c>
      <c r="J2779" s="2">
        <v>32562551</v>
      </c>
    </row>
    <row r="2780" spans="1:10" ht="15" customHeight="1">
      <c r="A2780" s="2" t="s">
        <v>123</v>
      </c>
      <c r="B2780" s="2" t="s">
        <v>124</v>
      </c>
      <c r="C2780" s="2" t="s">
        <v>192</v>
      </c>
      <c r="D2780" s="2" t="s">
        <v>193</v>
      </c>
      <c r="E2780" s="3">
        <v>8</v>
      </c>
      <c r="F2780" s="3">
        <v>13</v>
      </c>
      <c r="G2780" s="2" t="s">
        <v>632</v>
      </c>
      <c r="H2780" s="2" t="s">
        <v>731</v>
      </c>
      <c r="I2780" s="2" t="s">
        <v>18505</v>
      </c>
      <c r="J2780" s="2">
        <v>33342507</v>
      </c>
    </row>
    <row r="2781" spans="1:10" ht="15" customHeight="1">
      <c r="A2781" s="2" t="s">
        <v>123</v>
      </c>
      <c r="B2781" s="2" t="s">
        <v>124</v>
      </c>
      <c r="C2781" s="2" t="s">
        <v>151</v>
      </c>
      <c r="D2781" s="2" t="s">
        <v>152</v>
      </c>
      <c r="E2781" s="3">
        <v>8</v>
      </c>
      <c r="F2781" s="3">
        <v>10</v>
      </c>
      <c r="G2781" s="2" t="s">
        <v>632</v>
      </c>
      <c r="H2781" s="2" t="s">
        <v>683</v>
      </c>
      <c r="I2781" s="2" t="s">
        <v>18505</v>
      </c>
      <c r="J2781" s="2">
        <v>33342507</v>
      </c>
    </row>
    <row r="2782" spans="1:10" ht="15" customHeight="1">
      <c r="A2782" s="2" t="s">
        <v>123</v>
      </c>
      <c r="B2782" s="2" t="s">
        <v>124</v>
      </c>
      <c r="C2782" s="2" t="s">
        <v>98</v>
      </c>
      <c r="D2782" s="2" t="s">
        <v>99</v>
      </c>
      <c r="E2782" s="3">
        <v>8</v>
      </c>
      <c r="F2782" s="3">
        <v>6</v>
      </c>
      <c r="G2782" s="2" t="s">
        <v>632</v>
      </c>
      <c r="H2782" s="2" t="s">
        <v>592</v>
      </c>
      <c r="I2782" s="2" t="s">
        <v>18505</v>
      </c>
      <c r="J2782" s="2">
        <v>33342507</v>
      </c>
    </row>
    <row r="2783" spans="1:10" ht="15" customHeight="1">
      <c r="A2783" s="2" t="s">
        <v>123</v>
      </c>
      <c r="B2783" s="2" t="s">
        <v>124</v>
      </c>
      <c r="C2783" s="2" t="s">
        <v>214</v>
      </c>
      <c r="D2783" s="2" t="s">
        <v>215</v>
      </c>
      <c r="E2783" s="3">
        <v>8</v>
      </c>
      <c r="F2783" s="3">
        <v>15</v>
      </c>
      <c r="G2783" s="2" t="s">
        <v>632</v>
      </c>
      <c r="H2783" s="2" t="s">
        <v>751</v>
      </c>
      <c r="I2783" s="2" t="s">
        <v>18505</v>
      </c>
      <c r="J2783" s="2">
        <v>35663774</v>
      </c>
    </row>
    <row r="2784" spans="1:10" ht="15" customHeight="1">
      <c r="A2784" s="2" t="s">
        <v>123</v>
      </c>
      <c r="B2784" s="2" t="s">
        <v>124</v>
      </c>
      <c r="C2784" s="2" t="s">
        <v>214</v>
      </c>
      <c r="D2784" s="2" t="s">
        <v>215</v>
      </c>
      <c r="E2784" s="3">
        <v>8</v>
      </c>
      <c r="F2784" s="3">
        <v>15</v>
      </c>
      <c r="G2784" s="2" t="s">
        <v>632</v>
      </c>
      <c r="H2784" s="2" t="s">
        <v>751</v>
      </c>
      <c r="I2784" s="2" t="s">
        <v>18505</v>
      </c>
      <c r="J2784" s="2">
        <v>34564854</v>
      </c>
    </row>
    <row r="2785" spans="1:10" ht="15" customHeight="1">
      <c r="A2785" s="2" t="s">
        <v>123</v>
      </c>
      <c r="B2785" s="2" t="s">
        <v>124</v>
      </c>
      <c r="C2785" s="2" t="s">
        <v>330</v>
      </c>
      <c r="D2785" s="2" t="s">
        <v>331</v>
      </c>
      <c r="E2785" s="3">
        <v>8</v>
      </c>
      <c r="F2785" s="3">
        <v>24</v>
      </c>
      <c r="G2785" s="2" t="s">
        <v>632</v>
      </c>
      <c r="H2785" s="2" t="s">
        <v>842</v>
      </c>
      <c r="I2785" s="2" t="s">
        <v>18505</v>
      </c>
      <c r="J2785" s="2">
        <v>35466907</v>
      </c>
    </row>
    <row r="2786" spans="1:10" ht="15" customHeight="1">
      <c r="A2786" s="2" t="s">
        <v>123</v>
      </c>
      <c r="B2786" s="2" t="s">
        <v>124</v>
      </c>
      <c r="C2786" s="2" t="s">
        <v>488</v>
      </c>
      <c r="D2786" s="2" t="s">
        <v>489</v>
      </c>
      <c r="E2786" s="3">
        <v>8</v>
      </c>
      <c r="F2786" s="3">
        <v>38</v>
      </c>
      <c r="G2786" s="2" t="s">
        <v>632</v>
      </c>
      <c r="H2786" s="2" t="s">
        <v>961</v>
      </c>
      <c r="I2786" s="2" t="s">
        <v>18505</v>
      </c>
      <c r="J2786" s="2">
        <v>33342507</v>
      </c>
    </row>
    <row r="2787" spans="1:10" ht="15" customHeight="1">
      <c r="A2787" s="2" t="s">
        <v>123</v>
      </c>
      <c r="B2787" s="2" t="s">
        <v>124</v>
      </c>
      <c r="C2787" s="2" t="s">
        <v>488</v>
      </c>
      <c r="D2787" s="2" t="s">
        <v>489</v>
      </c>
      <c r="E2787" s="3">
        <v>8</v>
      </c>
      <c r="F2787" s="3">
        <v>38</v>
      </c>
      <c r="G2787" s="2" t="s">
        <v>632</v>
      </c>
      <c r="H2787" s="2" t="s">
        <v>961</v>
      </c>
      <c r="I2787" s="2" t="s">
        <v>18505</v>
      </c>
      <c r="J2787" s="2">
        <v>32189327</v>
      </c>
    </row>
    <row r="2788" spans="1:10" ht="15" customHeight="1">
      <c r="A2788" s="2" t="s">
        <v>112</v>
      </c>
      <c r="B2788" s="2" t="s">
        <v>113</v>
      </c>
      <c r="C2788" s="2" t="s">
        <v>70</v>
      </c>
      <c r="D2788" s="2" t="s">
        <v>71</v>
      </c>
      <c r="E2788" s="3">
        <v>7</v>
      </c>
      <c r="F2788" s="3">
        <v>4</v>
      </c>
      <c r="G2788" s="2" t="s">
        <v>604</v>
      </c>
      <c r="H2788" s="2" t="s">
        <v>562</v>
      </c>
      <c r="I2788" s="2" t="s">
        <v>18505</v>
      </c>
      <c r="J2788" s="2">
        <v>33228857</v>
      </c>
    </row>
    <row r="2789" spans="1:10" ht="15" customHeight="1">
      <c r="A2789" s="2" t="s">
        <v>112</v>
      </c>
      <c r="B2789" s="2" t="s">
        <v>113</v>
      </c>
      <c r="C2789" s="2" t="s">
        <v>70</v>
      </c>
      <c r="D2789" s="2" t="s">
        <v>71</v>
      </c>
      <c r="E2789" s="3">
        <v>7</v>
      </c>
      <c r="F2789" s="3">
        <v>4</v>
      </c>
      <c r="G2789" s="2" t="s">
        <v>604</v>
      </c>
      <c r="H2789" s="2" t="s">
        <v>562</v>
      </c>
      <c r="I2789" s="2" t="s">
        <v>18505</v>
      </c>
      <c r="J2789" s="2">
        <v>33657642</v>
      </c>
    </row>
    <row r="2790" spans="1:10" ht="15" customHeight="1">
      <c r="A2790" s="2" t="s">
        <v>98</v>
      </c>
      <c r="B2790" s="2" t="s">
        <v>99</v>
      </c>
      <c r="C2790" s="2" t="s">
        <v>192</v>
      </c>
      <c r="D2790" s="2" t="s">
        <v>193</v>
      </c>
      <c r="E2790" s="3">
        <v>6</v>
      </c>
      <c r="F2790" s="3">
        <v>13</v>
      </c>
      <c r="G2790" s="2" t="s">
        <v>592</v>
      </c>
      <c r="H2790" s="2" t="s">
        <v>731</v>
      </c>
      <c r="I2790" s="2" t="s">
        <v>18505</v>
      </c>
      <c r="J2790" s="2">
        <v>32348554</v>
      </c>
    </row>
    <row r="2791" spans="1:10" ht="15" customHeight="1">
      <c r="A2791" s="2" t="s">
        <v>98</v>
      </c>
      <c r="B2791" s="2" t="s">
        <v>99</v>
      </c>
      <c r="C2791" s="2" t="s">
        <v>24</v>
      </c>
      <c r="D2791" s="2" t="s">
        <v>25</v>
      </c>
      <c r="E2791" s="3">
        <v>6</v>
      </c>
      <c r="F2791" s="3">
        <v>1</v>
      </c>
      <c r="G2791" s="2" t="s">
        <v>592</v>
      </c>
      <c r="H2791" s="2" t="s">
        <v>504</v>
      </c>
      <c r="I2791" s="2" t="s">
        <v>18505</v>
      </c>
      <c r="J2791" s="2">
        <v>32348554</v>
      </c>
    </row>
    <row r="2792" spans="1:10" ht="15" customHeight="1">
      <c r="A2792" s="2" t="s">
        <v>98</v>
      </c>
      <c r="B2792" s="2" t="s">
        <v>99</v>
      </c>
      <c r="C2792" s="2" t="s">
        <v>488</v>
      </c>
      <c r="D2792" s="2" t="s">
        <v>489</v>
      </c>
      <c r="E2792" s="3">
        <v>6</v>
      </c>
      <c r="F2792" s="3">
        <v>38</v>
      </c>
      <c r="G2792" s="2" t="s">
        <v>592</v>
      </c>
      <c r="H2792" s="2" t="s">
        <v>961</v>
      </c>
      <c r="I2792" s="2" t="s">
        <v>18505</v>
      </c>
      <c r="J2792" s="2">
        <v>32189327</v>
      </c>
    </row>
    <row r="2793" spans="1:10" ht="15" customHeight="1">
      <c r="A2793" s="2" t="s">
        <v>98</v>
      </c>
      <c r="B2793" s="2" t="s">
        <v>99</v>
      </c>
      <c r="C2793" s="2" t="s">
        <v>192</v>
      </c>
      <c r="D2793" s="2" t="s">
        <v>193</v>
      </c>
      <c r="E2793" s="3">
        <v>6</v>
      </c>
      <c r="F2793" s="3">
        <v>13</v>
      </c>
      <c r="G2793" s="2" t="s">
        <v>592</v>
      </c>
      <c r="H2793" s="2" t="s">
        <v>731</v>
      </c>
      <c r="I2793" s="2" t="s">
        <v>18505</v>
      </c>
      <c r="J2793" s="2">
        <v>32189327</v>
      </c>
    </row>
    <row r="2794" spans="1:10" ht="15" customHeight="1">
      <c r="A2794" s="2" t="s">
        <v>98</v>
      </c>
      <c r="B2794" s="2" t="s">
        <v>99</v>
      </c>
      <c r="C2794" s="2" t="s">
        <v>151</v>
      </c>
      <c r="D2794" s="2" t="s">
        <v>152</v>
      </c>
      <c r="E2794" s="3">
        <v>6</v>
      </c>
      <c r="F2794" s="3">
        <v>10</v>
      </c>
      <c r="G2794" s="2" t="s">
        <v>592</v>
      </c>
      <c r="H2794" s="2" t="s">
        <v>683</v>
      </c>
      <c r="I2794" s="2" t="s">
        <v>18505</v>
      </c>
      <c r="J2794" s="2">
        <v>32189327</v>
      </c>
    </row>
    <row r="2795" spans="1:10" ht="15" customHeight="1">
      <c r="A2795" s="2" t="s">
        <v>98</v>
      </c>
      <c r="B2795" s="2" t="s">
        <v>99</v>
      </c>
      <c r="C2795" s="2" t="s">
        <v>123</v>
      </c>
      <c r="D2795" s="2" t="s">
        <v>124</v>
      </c>
      <c r="E2795" s="3">
        <v>6</v>
      </c>
      <c r="F2795" s="3">
        <v>8</v>
      </c>
      <c r="G2795" s="2" t="s">
        <v>592</v>
      </c>
      <c r="H2795" s="2" t="s">
        <v>632</v>
      </c>
      <c r="I2795" s="2" t="s">
        <v>18505</v>
      </c>
      <c r="J2795" s="2">
        <v>32189327</v>
      </c>
    </row>
    <row r="2796" spans="1:10" ht="15" customHeight="1">
      <c r="A2796" s="2" t="s">
        <v>98</v>
      </c>
      <c r="B2796" s="2" t="s">
        <v>99</v>
      </c>
      <c r="C2796" s="2" t="s">
        <v>214</v>
      </c>
      <c r="D2796" s="2" t="s">
        <v>215</v>
      </c>
      <c r="E2796" s="3">
        <v>6</v>
      </c>
      <c r="F2796" s="3">
        <v>15</v>
      </c>
      <c r="G2796" s="2" t="s">
        <v>592</v>
      </c>
      <c r="H2796" s="2" t="s">
        <v>751</v>
      </c>
      <c r="I2796" s="2" t="s">
        <v>18505</v>
      </c>
      <c r="J2796" s="2">
        <v>32348554</v>
      </c>
    </row>
    <row r="2797" spans="1:10" ht="15" customHeight="1">
      <c r="A2797" s="2" t="s">
        <v>98</v>
      </c>
      <c r="B2797" s="2" t="s">
        <v>99</v>
      </c>
      <c r="C2797" s="2" t="s">
        <v>488</v>
      </c>
      <c r="D2797" s="2" t="s">
        <v>489</v>
      </c>
      <c r="E2797" s="3">
        <v>6</v>
      </c>
      <c r="F2797" s="3">
        <v>38</v>
      </c>
      <c r="G2797" s="2" t="s">
        <v>592</v>
      </c>
      <c r="H2797" s="2" t="s">
        <v>961</v>
      </c>
      <c r="I2797" s="2" t="s">
        <v>18505</v>
      </c>
      <c r="J2797" s="2">
        <v>32562551</v>
      </c>
    </row>
    <row r="2798" spans="1:10" ht="15" customHeight="1">
      <c r="A2798" s="2" t="s">
        <v>98</v>
      </c>
      <c r="B2798" s="2" t="s">
        <v>99</v>
      </c>
      <c r="C2798" s="2" t="s">
        <v>151</v>
      </c>
      <c r="D2798" s="2" t="s">
        <v>152</v>
      </c>
      <c r="E2798" s="3">
        <v>6</v>
      </c>
      <c r="F2798" s="3">
        <v>10</v>
      </c>
      <c r="G2798" s="2" t="s">
        <v>592</v>
      </c>
      <c r="H2798" s="2" t="s">
        <v>683</v>
      </c>
      <c r="I2798" s="2" t="s">
        <v>18505</v>
      </c>
      <c r="J2798" s="2">
        <v>32562551</v>
      </c>
    </row>
    <row r="2799" spans="1:10" ht="15" customHeight="1">
      <c r="A2799" s="2" t="s">
        <v>98</v>
      </c>
      <c r="B2799" s="2" t="s">
        <v>99</v>
      </c>
      <c r="C2799" s="2" t="s">
        <v>123</v>
      </c>
      <c r="D2799" s="2" t="s">
        <v>124</v>
      </c>
      <c r="E2799" s="3">
        <v>6</v>
      </c>
      <c r="F2799" s="3">
        <v>8</v>
      </c>
      <c r="G2799" s="2" t="s">
        <v>592</v>
      </c>
      <c r="H2799" s="2" t="s">
        <v>632</v>
      </c>
      <c r="I2799" s="2" t="s">
        <v>18505</v>
      </c>
      <c r="J2799" s="2">
        <v>32562551</v>
      </c>
    </row>
    <row r="2800" spans="1:10" ht="15" customHeight="1">
      <c r="A2800" s="2" t="s">
        <v>98</v>
      </c>
      <c r="B2800" s="2" t="s">
        <v>99</v>
      </c>
      <c r="C2800" s="2" t="s">
        <v>214</v>
      </c>
      <c r="D2800" s="2" t="s">
        <v>215</v>
      </c>
      <c r="E2800" s="3">
        <v>6</v>
      </c>
      <c r="F2800" s="3">
        <v>15</v>
      </c>
      <c r="G2800" s="2" t="s">
        <v>592</v>
      </c>
      <c r="H2800" s="2" t="s">
        <v>751</v>
      </c>
      <c r="I2800" s="2" t="s">
        <v>18505</v>
      </c>
      <c r="J2800" s="2">
        <v>32222069</v>
      </c>
    </row>
    <row r="2801" spans="1:10" ht="15" customHeight="1">
      <c r="A2801" s="2" t="s">
        <v>98</v>
      </c>
      <c r="B2801" s="2" t="s">
        <v>99</v>
      </c>
      <c r="C2801" s="2" t="s">
        <v>488</v>
      </c>
      <c r="D2801" s="2" t="s">
        <v>489</v>
      </c>
      <c r="E2801" s="3">
        <v>6</v>
      </c>
      <c r="F2801" s="3">
        <v>38</v>
      </c>
      <c r="G2801" s="2" t="s">
        <v>592</v>
      </c>
      <c r="H2801" s="2" t="s">
        <v>961</v>
      </c>
      <c r="I2801" s="2" t="s">
        <v>18505</v>
      </c>
      <c r="J2801" s="2">
        <v>33342507</v>
      </c>
    </row>
    <row r="2802" spans="1:10" ht="15" customHeight="1">
      <c r="A2802" s="2" t="s">
        <v>98</v>
      </c>
      <c r="B2802" s="2" t="s">
        <v>99</v>
      </c>
      <c r="C2802" s="2" t="s">
        <v>192</v>
      </c>
      <c r="D2802" s="2" t="s">
        <v>193</v>
      </c>
      <c r="E2802" s="3">
        <v>6</v>
      </c>
      <c r="F2802" s="3">
        <v>13</v>
      </c>
      <c r="G2802" s="2" t="s">
        <v>592</v>
      </c>
      <c r="H2802" s="2" t="s">
        <v>731</v>
      </c>
      <c r="I2802" s="2" t="s">
        <v>18505</v>
      </c>
      <c r="J2802" s="2">
        <v>33342507</v>
      </c>
    </row>
    <row r="2803" spans="1:10" ht="15" customHeight="1">
      <c r="A2803" s="2" t="s">
        <v>98</v>
      </c>
      <c r="B2803" s="2" t="s">
        <v>99</v>
      </c>
      <c r="C2803" s="2" t="s">
        <v>151</v>
      </c>
      <c r="D2803" s="2" t="s">
        <v>152</v>
      </c>
      <c r="E2803" s="3">
        <v>6</v>
      </c>
      <c r="F2803" s="3">
        <v>10</v>
      </c>
      <c r="G2803" s="2" t="s">
        <v>592</v>
      </c>
      <c r="H2803" s="2" t="s">
        <v>683</v>
      </c>
      <c r="I2803" s="2" t="s">
        <v>18505</v>
      </c>
      <c r="J2803" s="2">
        <v>33342507</v>
      </c>
    </row>
    <row r="2804" spans="1:10" ht="15" customHeight="1">
      <c r="A2804" s="2" t="s">
        <v>98</v>
      </c>
      <c r="B2804" s="2" t="s">
        <v>99</v>
      </c>
      <c r="C2804" s="2" t="s">
        <v>192</v>
      </c>
      <c r="D2804" s="2" t="s">
        <v>193</v>
      </c>
      <c r="E2804" s="3">
        <v>6</v>
      </c>
      <c r="F2804" s="3">
        <v>13</v>
      </c>
      <c r="G2804" s="2" t="s">
        <v>592</v>
      </c>
      <c r="H2804" s="2" t="s">
        <v>731</v>
      </c>
      <c r="I2804" s="2" t="s">
        <v>18505</v>
      </c>
      <c r="J2804" s="2">
        <v>32562551</v>
      </c>
    </row>
    <row r="2805" spans="1:10" ht="15" customHeight="1">
      <c r="A2805" s="2" t="s">
        <v>112</v>
      </c>
      <c r="B2805" s="2" t="s">
        <v>113</v>
      </c>
      <c r="C2805" s="2" t="s">
        <v>70</v>
      </c>
      <c r="D2805" s="2" t="s">
        <v>71</v>
      </c>
      <c r="E2805" s="3">
        <v>7</v>
      </c>
      <c r="F2805" s="3">
        <v>4</v>
      </c>
      <c r="G2805" s="2" t="s">
        <v>604</v>
      </c>
      <c r="H2805" s="2" t="s">
        <v>562</v>
      </c>
      <c r="I2805" s="2" t="s">
        <v>18505</v>
      </c>
      <c r="J2805" s="2">
        <v>32358799</v>
      </c>
    </row>
    <row r="2806" spans="1:10" ht="15" customHeight="1">
      <c r="A2806" s="2" t="s">
        <v>98</v>
      </c>
      <c r="B2806" s="2" t="s">
        <v>99</v>
      </c>
      <c r="C2806" s="2" t="s">
        <v>151</v>
      </c>
      <c r="D2806" s="2" t="s">
        <v>152</v>
      </c>
      <c r="E2806" s="3">
        <v>6</v>
      </c>
      <c r="F2806" s="3">
        <v>10</v>
      </c>
      <c r="G2806" s="2" t="s">
        <v>592</v>
      </c>
      <c r="H2806" s="2" t="s">
        <v>683</v>
      </c>
      <c r="I2806" s="2" t="s">
        <v>18505</v>
      </c>
      <c r="J2806" s="2">
        <v>30822358</v>
      </c>
    </row>
    <row r="2807" spans="1:10" ht="15" customHeight="1">
      <c r="A2807" s="2" t="s">
        <v>98</v>
      </c>
      <c r="B2807" s="2" t="s">
        <v>99</v>
      </c>
      <c r="C2807" s="2" t="s">
        <v>123</v>
      </c>
      <c r="D2807" s="2" t="s">
        <v>124</v>
      </c>
      <c r="E2807" s="3">
        <v>6</v>
      </c>
      <c r="F2807" s="3">
        <v>8</v>
      </c>
      <c r="G2807" s="2" t="s">
        <v>592</v>
      </c>
      <c r="H2807" s="2" t="s">
        <v>632</v>
      </c>
      <c r="I2807" s="2" t="s">
        <v>18505</v>
      </c>
      <c r="J2807" s="2">
        <v>30070708</v>
      </c>
    </row>
    <row r="2808" spans="1:10" ht="15" customHeight="1">
      <c r="A2808" s="2" t="s">
        <v>112</v>
      </c>
      <c r="B2808" s="2" t="s">
        <v>113</v>
      </c>
      <c r="C2808" s="2" t="s">
        <v>351</v>
      </c>
      <c r="D2808" s="2" t="s">
        <v>352</v>
      </c>
      <c r="E2808" s="3">
        <v>7</v>
      </c>
      <c r="F2808" s="3">
        <v>26</v>
      </c>
      <c r="G2808" s="2" t="s">
        <v>604</v>
      </c>
      <c r="H2808" s="2" t="s">
        <v>861</v>
      </c>
      <c r="I2808" s="2" t="s">
        <v>18505</v>
      </c>
      <c r="J2808" s="2">
        <v>33993465</v>
      </c>
    </row>
    <row r="2809" spans="1:10" ht="15" customHeight="1">
      <c r="A2809" s="2" t="s">
        <v>112</v>
      </c>
      <c r="B2809" s="2" t="s">
        <v>113</v>
      </c>
      <c r="C2809" s="2" t="s">
        <v>70</v>
      </c>
      <c r="D2809" s="2" t="s">
        <v>71</v>
      </c>
      <c r="E2809" s="3">
        <v>7</v>
      </c>
      <c r="F2809" s="3">
        <v>4</v>
      </c>
      <c r="G2809" s="2" t="s">
        <v>604</v>
      </c>
      <c r="H2809" s="2" t="s">
        <v>562</v>
      </c>
      <c r="I2809" s="2" t="s">
        <v>18505</v>
      </c>
      <c r="J2809" s="2">
        <v>36630642</v>
      </c>
    </row>
    <row r="2810" spans="1:10" ht="15" customHeight="1">
      <c r="A2810" s="2" t="s">
        <v>112</v>
      </c>
      <c r="B2810" s="2" t="s">
        <v>113</v>
      </c>
      <c r="C2810" s="2" t="s">
        <v>70</v>
      </c>
      <c r="D2810" s="2" t="s">
        <v>71</v>
      </c>
      <c r="E2810" s="3">
        <v>7</v>
      </c>
      <c r="F2810" s="3">
        <v>4</v>
      </c>
      <c r="G2810" s="2" t="s">
        <v>604</v>
      </c>
      <c r="H2810" s="2" t="s">
        <v>562</v>
      </c>
      <c r="I2810" s="2" t="s">
        <v>18505</v>
      </c>
      <c r="J2810" s="2">
        <v>37319139</v>
      </c>
    </row>
    <row r="2811" spans="1:10" ht="15" customHeight="1">
      <c r="A2811" s="2" t="s">
        <v>112</v>
      </c>
      <c r="B2811" s="2" t="s">
        <v>113</v>
      </c>
      <c r="C2811" s="2" t="s">
        <v>56</v>
      </c>
      <c r="D2811" s="2" t="s">
        <v>57</v>
      </c>
      <c r="E2811" s="3">
        <v>7</v>
      </c>
      <c r="F2811" s="3">
        <v>3</v>
      </c>
      <c r="G2811" s="2" t="s">
        <v>604</v>
      </c>
      <c r="H2811" s="2" t="s">
        <v>556</v>
      </c>
      <c r="I2811" s="2" t="s">
        <v>18505</v>
      </c>
      <c r="J2811" s="2">
        <v>37603852</v>
      </c>
    </row>
    <row r="2812" spans="1:10" ht="15" customHeight="1">
      <c r="A2812" s="2" t="s">
        <v>98</v>
      </c>
      <c r="B2812" s="2" t="s">
        <v>99</v>
      </c>
      <c r="C2812" s="2" t="s">
        <v>151</v>
      </c>
      <c r="D2812" s="2" t="s">
        <v>152</v>
      </c>
      <c r="E2812" s="3">
        <v>6</v>
      </c>
      <c r="F2812" s="3">
        <v>10</v>
      </c>
      <c r="G2812" s="2" t="s">
        <v>592</v>
      </c>
      <c r="H2812" s="2" t="s">
        <v>683</v>
      </c>
      <c r="I2812" s="2" t="s">
        <v>18505</v>
      </c>
      <c r="J2812" s="2">
        <v>25989336</v>
      </c>
    </row>
    <row r="2813" spans="1:10" ht="15" customHeight="1">
      <c r="A2813" s="2" t="s">
        <v>98</v>
      </c>
      <c r="B2813" s="2" t="s">
        <v>99</v>
      </c>
      <c r="C2813" s="2" t="s">
        <v>151</v>
      </c>
      <c r="D2813" s="2" t="s">
        <v>152</v>
      </c>
      <c r="E2813" s="3">
        <v>6</v>
      </c>
      <c r="F2813" s="3">
        <v>10</v>
      </c>
      <c r="G2813" s="2" t="s">
        <v>592</v>
      </c>
      <c r="H2813" s="2" t="s">
        <v>683</v>
      </c>
      <c r="I2813" s="2" t="s">
        <v>18505</v>
      </c>
      <c r="J2813" s="2">
        <v>26053050</v>
      </c>
    </row>
    <row r="2814" spans="1:10" ht="15" customHeight="1">
      <c r="A2814" s="2" t="s">
        <v>98</v>
      </c>
      <c r="B2814" s="2" t="s">
        <v>99</v>
      </c>
      <c r="C2814" s="2" t="s">
        <v>165</v>
      </c>
      <c r="D2814" s="2" t="s">
        <v>166</v>
      </c>
      <c r="E2814" s="3">
        <v>6</v>
      </c>
      <c r="F2814" s="3">
        <v>11</v>
      </c>
      <c r="G2814" s="2" t="s">
        <v>592</v>
      </c>
      <c r="H2814" s="2" t="s">
        <v>693</v>
      </c>
      <c r="I2814" s="2" t="s">
        <v>18505</v>
      </c>
      <c r="J2814" s="2">
        <v>30628069</v>
      </c>
    </row>
    <row r="2815" spans="1:10" ht="15" customHeight="1">
      <c r="A2815" s="2" t="s">
        <v>98</v>
      </c>
      <c r="B2815" s="2" t="s">
        <v>99</v>
      </c>
      <c r="C2815" s="2" t="s">
        <v>151</v>
      </c>
      <c r="D2815" s="2" t="s">
        <v>152</v>
      </c>
      <c r="E2815" s="3">
        <v>6</v>
      </c>
      <c r="F2815" s="3">
        <v>10</v>
      </c>
      <c r="G2815" s="2" t="s">
        <v>592</v>
      </c>
      <c r="H2815" s="2" t="s">
        <v>683</v>
      </c>
      <c r="I2815" s="2" t="s">
        <v>18505</v>
      </c>
      <c r="J2815" s="2">
        <v>27085754</v>
      </c>
    </row>
    <row r="2816" spans="1:10" ht="15" customHeight="1">
      <c r="A2816" s="2" t="s">
        <v>98</v>
      </c>
      <c r="B2816" s="2" t="s">
        <v>99</v>
      </c>
      <c r="C2816" s="2" t="s">
        <v>151</v>
      </c>
      <c r="D2816" s="2" t="s">
        <v>152</v>
      </c>
      <c r="E2816" s="3">
        <v>6</v>
      </c>
      <c r="F2816" s="3">
        <v>10</v>
      </c>
      <c r="G2816" s="2" t="s">
        <v>592</v>
      </c>
      <c r="H2816" s="2" t="s">
        <v>683</v>
      </c>
      <c r="I2816" s="2" t="s">
        <v>18505</v>
      </c>
      <c r="J2816" s="2">
        <v>28457908</v>
      </c>
    </row>
    <row r="2817" spans="1:10" ht="15" customHeight="1">
      <c r="A2817" s="2" t="s">
        <v>98</v>
      </c>
      <c r="B2817" s="2" t="s">
        <v>99</v>
      </c>
      <c r="C2817" s="2" t="s">
        <v>123</v>
      </c>
      <c r="D2817" s="2" t="s">
        <v>124</v>
      </c>
      <c r="E2817" s="3">
        <v>6</v>
      </c>
      <c r="F2817" s="3">
        <v>8</v>
      </c>
      <c r="G2817" s="2" t="s">
        <v>592</v>
      </c>
      <c r="H2817" s="2" t="s">
        <v>632</v>
      </c>
      <c r="I2817" s="2" t="s">
        <v>18505</v>
      </c>
      <c r="J2817" s="2">
        <v>28457908</v>
      </c>
    </row>
    <row r="2818" spans="1:10" ht="15" customHeight="1">
      <c r="A2818" s="2" t="s">
        <v>98</v>
      </c>
      <c r="B2818" s="2" t="s">
        <v>99</v>
      </c>
      <c r="C2818" s="2" t="s">
        <v>151</v>
      </c>
      <c r="D2818" s="2" t="s">
        <v>152</v>
      </c>
      <c r="E2818" s="3">
        <v>6</v>
      </c>
      <c r="F2818" s="3">
        <v>10</v>
      </c>
      <c r="G2818" s="2" t="s">
        <v>592</v>
      </c>
      <c r="H2818" s="2" t="s">
        <v>683</v>
      </c>
      <c r="I2818" s="2" t="s">
        <v>18505</v>
      </c>
      <c r="J2818" s="2">
        <v>28864078</v>
      </c>
    </row>
    <row r="2819" spans="1:10" ht="15" customHeight="1">
      <c r="A2819" s="2" t="s">
        <v>98</v>
      </c>
      <c r="B2819" s="2" t="s">
        <v>99</v>
      </c>
      <c r="C2819" s="2" t="s">
        <v>123</v>
      </c>
      <c r="D2819" s="2" t="s">
        <v>124</v>
      </c>
      <c r="E2819" s="3">
        <v>6</v>
      </c>
      <c r="F2819" s="3">
        <v>8</v>
      </c>
      <c r="G2819" s="2" t="s">
        <v>592</v>
      </c>
      <c r="H2819" s="2" t="s">
        <v>632</v>
      </c>
      <c r="I2819" s="2" t="s">
        <v>18505</v>
      </c>
      <c r="J2819" s="2">
        <v>28864078</v>
      </c>
    </row>
    <row r="2820" spans="1:10" ht="15" customHeight="1">
      <c r="A2820" s="2" t="s">
        <v>98</v>
      </c>
      <c r="B2820" s="2" t="s">
        <v>99</v>
      </c>
      <c r="C2820" s="2" t="s">
        <v>123</v>
      </c>
      <c r="D2820" s="2" t="s">
        <v>124</v>
      </c>
      <c r="E2820" s="3">
        <v>6</v>
      </c>
      <c r="F2820" s="3">
        <v>8</v>
      </c>
      <c r="G2820" s="2" t="s">
        <v>592</v>
      </c>
      <c r="H2820" s="2" t="s">
        <v>632</v>
      </c>
      <c r="I2820" s="2" t="s">
        <v>18505</v>
      </c>
      <c r="J2820" s="2">
        <v>29054603</v>
      </c>
    </row>
    <row r="2821" spans="1:10" ht="15" customHeight="1">
      <c r="A2821" s="2" t="s">
        <v>98</v>
      </c>
      <c r="B2821" s="2" t="s">
        <v>99</v>
      </c>
      <c r="C2821" s="2" t="s">
        <v>151</v>
      </c>
      <c r="D2821" s="2" t="s">
        <v>152</v>
      </c>
      <c r="E2821" s="3">
        <v>6</v>
      </c>
      <c r="F2821" s="3">
        <v>10</v>
      </c>
      <c r="G2821" s="2" t="s">
        <v>592</v>
      </c>
      <c r="H2821" s="2" t="s">
        <v>683</v>
      </c>
      <c r="I2821" s="2" t="s">
        <v>18505</v>
      </c>
      <c r="J2821" s="2">
        <v>29590279</v>
      </c>
    </row>
    <row r="2822" spans="1:10" ht="15" customHeight="1">
      <c r="A2822" s="2" t="s">
        <v>98</v>
      </c>
      <c r="B2822" s="2" t="s">
        <v>99</v>
      </c>
      <c r="C2822" s="2" t="s">
        <v>123</v>
      </c>
      <c r="D2822" s="2" t="s">
        <v>124</v>
      </c>
      <c r="E2822" s="3">
        <v>6</v>
      </c>
      <c r="F2822" s="3">
        <v>8</v>
      </c>
      <c r="G2822" s="2" t="s">
        <v>592</v>
      </c>
      <c r="H2822" s="2" t="s">
        <v>632</v>
      </c>
      <c r="I2822" s="2" t="s">
        <v>18505</v>
      </c>
      <c r="J2822" s="2">
        <v>27085754</v>
      </c>
    </row>
    <row r="2823" spans="1:10" ht="15" customHeight="1">
      <c r="A2823" s="2" t="s">
        <v>98</v>
      </c>
      <c r="B2823" s="2" t="s">
        <v>99</v>
      </c>
      <c r="C2823" s="2" t="s">
        <v>123</v>
      </c>
      <c r="D2823" s="2" t="s">
        <v>124</v>
      </c>
      <c r="E2823" s="3">
        <v>6</v>
      </c>
      <c r="F2823" s="3">
        <v>8</v>
      </c>
      <c r="G2823" s="2" t="s">
        <v>592</v>
      </c>
      <c r="H2823" s="2" t="s">
        <v>632</v>
      </c>
      <c r="I2823" s="2" t="s">
        <v>18505</v>
      </c>
      <c r="J2823" s="2">
        <v>33342507</v>
      </c>
    </row>
    <row r="2824" spans="1:10" ht="15" customHeight="1">
      <c r="A2824" s="2" t="s">
        <v>123</v>
      </c>
      <c r="B2824" s="2" t="s">
        <v>124</v>
      </c>
      <c r="C2824" s="2" t="s">
        <v>24</v>
      </c>
      <c r="D2824" s="2" t="s">
        <v>25</v>
      </c>
      <c r="E2824" s="3">
        <v>8</v>
      </c>
      <c r="F2824" s="3">
        <v>1</v>
      </c>
      <c r="G2824" s="2" t="s">
        <v>632</v>
      </c>
      <c r="H2824" s="2" t="s">
        <v>504</v>
      </c>
      <c r="I2824" s="2" t="s">
        <v>18505</v>
      </c>
      <c r="J2824" s="2">
        <v>31995663</v>
      </c>
    </row>
    <row r="2825" spans="1:10" ht="15" customHeight="1">
      <c r="A2825" s="2" t="s">
        <v>123</v>
      </c>
      <c r="B2825" s="2" t="s">
        <v>124</v>
      </c>
      <c r="C2825" s="2" t="s">
        <v>441</v>
      </c>
      <c r="D2825" s="2" t="s">
        <v>442</v>
      </c>
      <c r="E2825" s="3">
        <v>8</v>
      </c>
      <c r="F2825" s="3">
        <v>34</v>
      </c>
      <c r="G2825" s="2" t="s">
        <v>632</v>
      </c>
      <c r="H2825" s="2" t="s">
        <v>949</v>
      </c>
      <c r="I2825" s="2" t="s">
        <v>18505</v>
      </c>
      <c r="J2825" s="2">
        <v>31995663</v>
      </c>
    </row>
    <row r="2826" spans="1:10" ht="15" customHeight="1">
      <c r="A2826" s="2" t="s">
        <v>151</v>
      </c>
      <c r="B2826" s="2" t="s">
        <v>152</v>
      </c>
      <c r="C2826" s="2" t="s">
        <v>24</v>
      </c>
      <c r="D2826" s="2" t="s">
        <v>25</v>
      </c>
      <c r="E2826" s="3">
        <v>10</v>
      </c>
      <c r="F2826" s="3">
        <v>1</v>
      </c>
      <c r="G2826" s="2" t="s">
        <v>683</v>
      </c>
      <c r="H2826" s="2" t="s">
        <v>504</v>
      </c>
      <c r="I2826" s="2" t="s">
        <v>18505</v>
      </c>
      <c r="J2826" s="2">
        <v>33798446</v>
      </c>
    </row>
    <row r="2827" spans="1:10" ht="15" customHeight="1">
      <c r="A2827" s="2" t="s">
        <v>151</v>
      </c>
      <c r="B2827" s="2" t="s">
        <v>152</v>
      </c>
      <c r="C2827" s="2" t="s">
        <v>441</v>
      </c>
      <c r="D2827" s="2" t="s">
        <v>442</v>
      </c>
      <c r="E2827" s="3">
        <v>10</v>
      </c>
      <c r="F2827" s="3">
        <v>34</v>
      </c>
      <c r="G2827" s="2" t="s">
        <v>683</v>
      </c>
      <c r="H2827" s="2" t="s">
        <v>949</v>
      </c>
      <c r="I2827" s="2" t="s">
        <v>18505</v>
      </c>
      <c r="J2827" s="2">
        <v>33951179</v>
      </c>
    </row>
    <row r="2828" spans="1:10" ht="15" customHeight="1">
      <c r="A2828" s="2" t="s">
        <v>151</v>
      </c>
      <c r="B2828" s="2" t="s">
        <v>152</v>
      </c>
      <c r="C2828" s="2" t="s">
        <v>165</v>
      </c>
      <c r="D2828" s="2" t="s">
        <v>166</v>
      </c>
      <c r="E2828" s="3">
        <v>10</v>
      </c>
      <c r="F2828" s="3">
        <v>11</v>
      </c>
      <c r="G2828" s="2" t="s">
        <v>683</v>
      </c>
      <c r="H2828" s="2" t="s">
        <v>693</v>
      </c>
      <c r="I2828" s="2" t="s">
        <v>18505</v>
      </c>
      <c r="J2828" s="2">
        <v>33866626</v>
      </c>
    </row>
    <row r="2829" spans="1:10" ht="15" customHeight="1">
      <c r="A2829" s="2" t="s">
        <v>151</v>
      </c>
      <c r="B2829" s="2" t="s">
        <v>152</v>
      </c>
      <c r="C2829" s="2" t="s">
        <v>165</v>
      </c>
      <c r="D2829" s="2" t="s">
        <v>166</v>
      </c>
      <c r="E2829" s="3">
        <v>10</v>
      </c>
      <c r="F2829" s="3">
        <v>11</v>
      </c>
      <c r="G2829" s="2" t="s">
        <v>683</v>
      </c>
      <c r="H2829" s="2" t="s">
        <v>693</v>
      </c>
      <c r="I2829" s="2" t="s">
        <v>18505</v>
      </c>
      <c r="J2829" s="2">
        <v>33725378</v>
      </c>
    </row>
    <row r="2830" spans="1:10" ht="15" customHeight="1">
      <c r="A2830" s="2" t="s">
        <v>151</v>
      </c>
      <c r="B2830" s="2" t="s">
        <v>152</v>
      </c>
      <c r="C2830" s="2" t="s">
        <v>441</v>
      </c>
      <c r="D2830" s="2" t="s">
        <v>442</v>
      </c>
      <c r="E2830" s="3">
        <v>10</v>
      </c>
      <c r="F2830" s="3">
        <v>34</v>
      </c>
      <c r="G2830" s="2" t="s">
        <v>683</v>
      </c>
      <c r="H2830" s="2" t="s">
        <v>949</v>
      </c>
      <c r="I2830" s="2" t="s">
        <v>18505</v>
      </c>
      <c r="J2830" s="2">
        <v>34411292</v>
      </c>
    </row>
    <row r="2831" spans="1:10" ht="15" customHeight="1">
      <c r="A2831" s="2" t="s">
        <v>151</v>
      </c>
      <c r="B2831" s="2" t="s">
        <v>152</v>
      </c>
      <c r="C2831" s="2" t="s">
        <v>407</v>
      </c>
      <c r="D2831" s="2" t="s">
        <v>408</v>
      </c>
      <c r="E2831" s="3">
        <v>10</v>
      </c>
      <c r="F2831" s="3">
        <v>31</v>
      </c>
      <c r="G2831" s="2" t="s">
        <v>683</v>
      </c>
      <c r="H2831" s="2" t="s">
        <v>913</v>
      </c>
      <c r="I2831" s="2" t="s">
        <v>18505</v>
      </c>
      <c r="J2831" s="2">
        <v>34411292</v>
      </c>
    </row>
    <row r="2832" spans="1:10" ht="15" customHeight="1">
      <c r="A2832" s="2" t="s">
        <v>151</v>
      </c>
      <c r="B2832" s="2" t="s">
        <v>152</v>
      </c>
      <c r="C2832" s="2" t="s">
        <v>192</v>
      </c>
      <c r="D2832" s="2" t="s">
        <v>193</v>
      </c>
      <c r="E2832" s="3">
        <v>10</v>
      </c>
      <c r="F2832" s="3">
        <v>13</v>
      </c>
      <c r="G2832" s="2" t="s">
        <v>683</v>
      </c>
      <c r="H2832" s="2" t="s">
        <v>731</v>
      </c>
      <c r="I2832" s="2" t="s">
        <v>18505</v>
      </c>
      <c r="J2832" s="2">
        <v>33798446</v>
      </c>
    </row>
    <row r="2833" spans="1:10" ht="15" customHeight="1">
      <c r="A2833" s="2" t="s">
        <v>151</v>
      </c>
      <c r="B2833" s="2" t="s">
        <v>152</v>
      </c>
      <c r="C2833" s="2" t="s">
        <v>24</v>
      </c>
      <c r="D2833" s="2" t="s">
        <v>25</v>
      </c>
      <c r="E2833" s="3">
        <v>10</v>
      </c>
      <c r="F2833" s="3">
        <v>1</v>
      </c>
      <c r="G2833" s="2" t="s">
        <v>683</v>
      </c>
      <c r="H2833" s="2" t="s">
        <v>504</v>
      </c>
      <c r="I2833" s="2" t="s">
        <v>18505</v>
      </c>
      <c r="J2833" s="2">
        <v>36062811</v>
      </c>
    </row>
    <row r="2834" spans="1:10" ht="15" customHeight="1">
      <c r="A2834" s="2" t="s">
        <v>151</v>
      </c>
      <c r="B2834" s="2" t="s">
        <v>152</v>
      </c>
      <c r="C2834" s="2" t="s">
        <v>24</v>
      </c>
      <c r="D2834" s="2" t="s">
        <v>25</v>
      </c>
      <c r="E2834" s="3">
        <v>10</v>
      </c>
      <c r="F2834" s="3">
        <v>1</v>
      </c>
      <c r="G2834" s="2" t="s">
        <v>683</v>
      </c>
      <c r="H2834" s="2" t="s">
        <v>504</v>
      </c>
      <c r="I2834" s="2" t="s">
        <v>18505</v>
      </c>
      <c r="J2834" s="2">
        <v>35568077</v>
      </c>
    </row>
    <row r="2835" spans="1:10" ht="15" customHeight="1">
      <c r="A2835" s="2" t="s">
        <v>151</v>
      </c>
      <c r="B2835" s="2" t="s">
        <v>152</v>
      </c>
      <c r="C2835" s="2" t="s">
        <v>316</v>
      </c>
      <c r="D2835" s="2" t="s">
        <v>317</v>
      </c>
      <c r="E2835" s="3">
        <v>10</v>
      </c>
      <c r="F2835" s="3">
        <v>23</v>
      </c>
      <c r="G2835" s="2" t="s">
        <v>683</v>
      </c>
      <c r="H2835" s="2" t="s">
        <v>839</v>
      </c>
      <c r="I2835" s="2" t="s">
        <v>18505</v>
      </c>
      <c r="J2835" s="2">
        <v>36810251</v>
      </c>
    </row>
    <row r="2836" spans="1:10" ht="15" customHeight="1">
      <c r="A2836" s="2" t="s">
        <v>151</v>
      </c>
      <c r="B2836" s="2" t="s">
        <v>152</v>
      </c>
      <c r="C2836" s="2" t="s">
        <v>303</v>
      </c>
      <c r="D2836" s="2" t="s">
        <v>304</v>
      </c>
      <c r="E2836" s="3">
        <v>10</v>
      </c>
      <c r="F2836" s="3">
        <v>22</v>
      </c>
      <c r="G2836" s="2" t="s">
        <v>683</v>
      </c>
      <c r="H2836" s="2" t="s">
        <v>835</v>
      </c>
      <c r="I2836" s="2" t="s">
        <v>18505</v>
      </c>
      <c r="J2836" s="2">
        <v>36810251</v>
      </c>
    </row>
    <row r="2837" spans="1:10" ht="15" customHeight="1">
      <c r="A2837" s="2" t="s">
        <v>151</v>
      </c>
      <c r="B2837" s="2" t="s">
        <v>152</v>
      </c>
      <c r="C2837" s="2" t="s">
        <v>192</v>
      </c>
      <c r="D2837" s="2" t="s">
        <v>193</v>
      </c>
      <c r="E2837" s="3">
        <v>10</v>
      </c>
      <c r="F2837" s="3">
        <v>13</v>
      </c>
      <c r="G2837" s="2" t="s">
        <v>683</v>
      </c>
      <c r="H2837" s="2" t="s">
        <v>731</v>
      </c>
      <c r="I2837" s="2" t="s">
        <v>18505</v>
      </c>
      <c r="J2837" s="2">
        <v>36810251</v>
      </c>
    </row>
    <row r="2838" spans="1:10" ht="15" customHeight="1">
      <c r="A2838" s="2" t="s">
        <v>151</v>
      </c>
      <c r="B2838" s="2" t="s">
        <v>152</v>
      </c>
      <c r="C2838" s="2" t="s">
        <v>24</v>
      </c>
      <c r="D2838" s="2" t="s">
        <v>25</v>
      </c>
      <c r="E2838" s="3">
        <v>10</v>
      </c>
      <c r="F2838" s="3">
        <v>1</v>
      </c>
      <c r="G2838" s="2" t="s">
        <v>683</v>
      </c>
      <c r="H2838" s="2" t="s">
        <v>504</v>
      </c>
      <c r="I2838" s="2" t="s">
        <v>18505</v>
      </c>
      <c r="J2838" s="2">
        <v>36810251</v>
      </c>
    </row>
    <row r="2839" spans="1:10" ht="15" customHeight="1">
      <c r="A2839" s="2" t="s">
        <v>151</v>
      </c>
      <c r="B2839" s="2" t="s">
        <v>152</v>
      </c>
      <c r="C2839" s="2" t="s">
        <v>24</v>
      </c>
      <c r="D2839" s="2" t="s">
        <v>25</v>
      </c>
      <c r="E2839" s="3">
        <v>10</v>
      </c>
      <c r="F2839" s="3">
        <v>1</v>
      </c>
      <c r="G2839" s="2" t="s">
        <v>683</v>
      </c>
      <c r="H2839" s="2" t="s">
        <v>504</v>
      </c>
      <c r="I2839" s="2" t="s">
        <v>18505</v>
      </c>
      <c r="J2839" s="2">
        <v>36174714</v>
      </c>
    </row>
    <row r="2840" spans="1:10" ht="15" customHeight="1">
      <c r="A2840" s="2" t="s">
        <v>151</v>
      </c>
      <c r="B2840" s="2" t="s">
        <v>152</v>
      </c>
      <c r="C2840" s="2" t="s">
        <v>192</v>
      </c>
      <c r="D2840" s="2" t="s">
        <v>193</v>
      </c>
      <c r="E2840" s="3">
        <v>10</v>
      </c>
      <c r="F2840" s="3">
        <v>13</v>
      </c>
      <c r="G2840" s="2" t="s">
        <v>683</v>
      </c>
      <c r="H2840" s="2" t="s">
        <v>731</v>
      </c>
      <c r="I2840" s="2" t="s">
        <v>18505</v>
      </c>
      <c r="J2840" s="2">
        <v>35568077</v>
      </c>
    </row>
    <row r="2841" spans="1:10" ht="15" customHeight="1">
      <c r="A2841" s="2" t="s">
        <v>151</v>
      </c>
      <c r="B2841" s="2" t="s">
        <v>152</v>
      </c>
      <c r="C2841" s="2" t="s">
        <v>488</v>
      </c>
      <c r="D2841" s="2" t="s">
        <v>489</v>
      </c>
      <c r="E2841" s="3">
        <v>10</v>
      </c>
      <c r="F2841" s="3">
        <v>38</v>
      </c>
      <c r="G2841" s="2" t="s">
        <v>683</v>
      </c>
      <c r="H2841" s="2" t="s">
        <v>961</v>
      </c>
      <c r="I2841" s="2" t="s">
        <v>18505</v>
      </c>
      <c r="J2841" s="2">
        <v>37740557</v>
      </c>
    </row>
    <row r="2842" spans="1:10" ht="15" customHeight="1">
      <c r="A2842" s="2" t="s">
        <v>151</v>
      </c>
      <c r="B2842" s="2" t="s">
        <v>152</v>
      </c>
      <c r="C2842" s="2" t="s">
        <v>98</v>
      </c>
      <c r="D2842" s="2" t="s">
        <v>99</v>
      </c>
      <c r="E2842" s="3">
        <v>10</v>
      </c>
      <c r="F2842" s="3">
        <v>6</v>
      </c>
      <c r="G2842" s="2" t="s">
        <v>683</v>
      </c>
      <c r="H2842" s="2" t="s">
        <v>592</v>
      </c>
      <c r="I2842" s="2" t="s">
        <v>18505</v>
      </c>
      <c r="J2842" s="2">
        <v>33342507</v>
      </c>
    </row>
    <row r="2843" spans="1:10" ht="15" customHeight="1">
      <c r="A2843" s="2" t="s">
        <v>151</v>
      </c>
      <c r="B2843" s="2" t="s">
        <v>152</v>
      </c>
      <c r="C2843" s="2" t="s">
        <v>192</v>
      </c>
      <c r="D2843" s="2" t="s">
        <v>193</v>
      </c>
      <c r="E2843" s="3">
        <v>10</v>
      </c>
      <c r="F2843" s="3">
        <v>13</v>
      </c>
      <c r="G2843" s="2" t="s">
        <v>683</v>
      </c>
      <c r="H2843" s="2" t="s">
        <v>731</v>
      </c>
      <c r="I2843" s="2" t="s">
        <v>18505</v>
      </c>
      <c r="J2843" s="2">
        <v>33342507</v>
      </c>
    </row>
    <row r="2844" spans="1:10" ht="15" customHeight="1">
      <c r="A2844" s="2" t="s">
        <v>151</v>
      </c>
      <c r="B2844" s="2" t="s">
        <v>152</v>
      </c>
      <c r="C2844" s="2" t="s">
        <v>192</v>
      </c>
      <c r="D2844" s="2" t="s">
        <v>193</v>
      </c>
      <c r="E2844" s="3">
        <v>10</v>
      </c>
      <c r="F2844" s="3">
        <v>13</v>
      </c>
      <c r="G2844" s="2" t="s">
        <v>683</v>
      </c>
      <c r="H2844" s="2" t="s">
        <v>731</v>
      </c>
      <c r="I2844" s="2" t="s">
        <v>18505</v>
      </c>
      <c r="J2844" s="2">
        <v>31286471</v>
      </c>
    </row>
    <row r="2845" spans="1:10" ht="15" customHeight="1">
      <c r="A2845" s="2" t="s">
        <v>151</v>
      </c>
      <c r="B2845" s="2" t="s">
        <v>152</v>
      </c>
      <c r="C2845" s="2" t="s">
        <v>192</v>
      </c>
      <c r="D2845" s="2" t="s">
        <v>193</v>
      </c>
      <c r="E2845" s="3">
        <v>10</v>
      </c>
      <c r="F2845" s="3">
        <v>13</v>
      </c>
      <c r="G2845" s="2" t="s">
        <v>683</v>
      </c>
      <c r="H2845" s="2" t="s">
        <v>731</v>
      </c>
      <c r="I2845" s="2" t="s">
        <v>18505</v>
      </c>
      <c r="J2845" s="2">
        <v>32758448</v>
      </c>
    </row>
    <row r="2846" spans="1:10" ht="15" customHeight="1">
      <c r="A2846" s="2" t="s">
        <v>151</v>
      </c>
      <c r="B2846" s="2" t="s">
        <v>152</v>
      </c>
      <c r="C2846" s="2" t="s">
        <v>24</v>
      </c>
      <c r="D2846" s="2" t="s">
        <v>25</v>
      </c>
      <c r="E2846" s="3">
        <v>10</v>
      </c>
      <c r="F2846" s="3">
        <v>1</v>
      </c>
      <c r="G2846" s="2" t="s">
        <v>683</v>
      </c>
      <c r="H2846" s="2" t="s">
        <v>504</v>
      </c>
      <c r="I2846" s="2" t="s">
        <v>18505</v>
      </c>
      <c r="J2846" s="2">
        <v>32758448</v>
      </c>
    </row>
    <row r="2847" spans="1:10" ht="15" customHeight="1">
      <c r="A2847" s="2" t="s">
        <v>151</v>
      </c>
      <c r="B2847" s="2" t="s">
        <v>152</v>
      </c>
      <c r="C2847" s="2" t="s">
        <v>488</v>
      </c>
      <c r="D2847" s="2" t="s">
        <v>489</v>
      </c>
      <c r="E2847" s="3">
        <v>10</v>
      </c>
      <c r="F2847" s="3">
        <v>38</v>
      </c>
      <c r="G2847" s="2" t="s">
        <v>683</v>
      </c>
      <c r="H2847" s="2" t="s">
        <v>961</v>
      </c>
      <c r="I2847" s="2" t="s">
        <v>18505</v>
      </c>
      <c r="J2847" s="2">
        <v>32562551</v>
      </c>
    </row>
    <row r="2848" spans="1:10" ht="15" customHeight="1">
      <c r="A2848" s="2" t="s">
        <v>151</v>
      </c>
      <c r="B2848" s="2" t="s">
        <v>152</v>
      </c>
      <c r="C2848" s="2" t="s">
        <v>192</v>
      </c>
      <c r="D2848" s="2" t="s">
        <v>193</v>
      </c>
      <c r="E2848" s="3">
        <v>10</v>
      </c>
      <c r="F2848" s="3">
        <v>13</v>
      </c>
      <c r="G2848" s="2" t="s">
        <v>683</v>
      </c>
      <c r="H2848" s="2" t="s">
        <v>731</v>
      </c>
      <c r="I2848" s="2" t="s">
        <v>18505</v>
      </c>
      <c r="J2848" s="2">
        <v>32562551</v>
      </c>
    </row>
    <row r="2849" spans="1:10" ht="15" customHeight="1">
      <c r="A2849" s="2" t="s">
        <v>151</v>
      </c>
      <c r="B2849" s="2" t="s">
        <v>152</v>
      </c>
      <c r="C2849" s="2" t="s">
        <v>123</v>
      </c>
      <c r="D2849" s="2" t="s">
        <v>124</v>
      </c>
      <c r="E2849" s="3">
        <v>10</v>
      </c>
      <c r="F2849" s="3">
        <v>8</v>
      </c>
      <c r="G2849" s="2" t="s">
        <v>683</v>
      </c>
      <c r="H2849" s="2" t="s">
        <v>632</v>
      </c>
      <c r="I2849" s="2" t="s">
        <v>18505</v>
      </c>
      <c r="J2849" s="2">
        <v>32562551</v>
      </c>
    </row>
    <row r="2850" spans="1:10" ht="15" customHeight="1">
      <c r="A2850" s="2" t="s">
        <v>151</v>
      </c>
      <c r="B2850" s="2" t="s">
        <v>152</v>
      </c>
      <c r="C2850" s="2" t="s">
        <v>123</v>
      </c>
      <c r="D2850" s="2" t="s">
        <v>124</v>
      </c>
      <c r="E2850" s="3">
        <v>10</v>
      </c>
      <c r="F2850" s="3">
        <v>8</v>
      </c>
      <c r="G2850" s="2" t="s">
        <v>683</v>
      </c>
      <c r="H2850" s="2" t="s">
        <v>632</v>
      </c>
      <c r="I2850" s="2" t="s">
        <v>18505</v>
      </c>
      <c r="J2850" s="2">
        <v>33342507</v>
      </c>
    </row>
    <row r="2851" spans="1:10" ht="15" customHeight="1">
      <c r="A2851" s="2" t="s">
        <v>151</v>
      </c>
      <c r="B2851" s="2" t="s">
        <v>152</v>
      </c>
      <c r="C2851" s="2" t="s">
        <v>98</v>
      </c>
      <c r="D2851" s="2" t="s">
        <v>99</v>
      </c>
      <c r="E2851" s="3">
        <v>10</v>
      </c>
      <c r="F2851" s="3">
        <v>6</v>
      </c>
      <c r="G2851" s="2" t="s">
        <v>683</v>
      </c>
      <c r="H2851" s="2" t="s">
        <v>592</v>
      </c>
      <c r="I2851" s="2" t="s">
        <v>18505</v>
      </c>
      <c r="J2851" s="2">
        <v>32562551</v>
      </c>
    </row>
    <row r="2852" spans="1:10" ht="15" customHeight="1">
      <c r="A2852" s="2" t="s">
        <v>151</v>
      </c>
      <c r="B2852" s="2" t="s">
        <v>152</v>
      </c>
      <c r="C2852" s="2" t="s">
        <v>192</v>
      </c>
      <c r="D2852" s="2" t="s">
        <v>193</v>
      </c>
      <c r="E2852" s="3">
        <v>10</v>
      </c>
      <c r="F2852" s="3">
        <v>13</v>
      </c>
      <c r="G2852" s="2" t="s">
        <v>683</v>
      </c>
      <c r="H2852" s="2" t="s">
        <v>731</v>
      </c>
      <c r="I2852" s="2" t="s">
        <v>18505</v>
      </c>
      <c r="J2852" s="2">
        <v>32189327</v>
      </c>
    </row>
    <row r="2853" spans="1:10" ht="15" customHeight="1">
      <c r="A2853" s="2" t="s">
        <v>151</v>
      </c>
      <c r="B2853" s="2" t="s">
        <v>152</v>
      </c>
      <c r="C2853" s="2" t="s">
        <v>123</v>
      </c>
      <c r="D2853" s="2" t="s">
        <v>124</v>
      </c>
      <c r="E2853" s="3">
        <v>10</v>
      </c>
      <c r="F2853" s="3">
        <v>8</v>
      </c>
      <c r="G2853" s="2" t="s">
        <v>683</v>
      </c>
      <c r="H2853" s="2" t="s">
        <v>632</v>
      </c>
      <c r="I2853" s="2" t="s">
        <v>18505</v>
      </c>
      <c r="J2853" s="2">
        <v>32189327</v>
      </c>
    </row>
    <row r="2854" spans="1:10" ht="15" customHeight="1">
      <c r="A2854" s="2" t="s">
        <v>151</v>
      </c>
      <c r="B2854" s="2" t="s">
        <v>152</v>
      </c>
      <c r="C2854" s="2" t="s">
        <v>98</v>
      </c>
      <c r="D2854" s="2" t="s">
        <v>99</v>
      </c>
      <c r="E2854" s="3">
        <v>10</v>
      </c>
      <c r="F2854" s="3">
        <v>6</v>
      </c>
      <c r="G2854" s="2" t="s">
        <v>683</v>
      </c>
      <c r="H2854" s="2" t="s">
        <v>592</v>
      </c>
      <c r="I2854" s="2" t="s">
        <v>18505</v>
      </c>
      <c r="J2854" s="2">
        <v>32189327</v>
      </c>
    </row>
    <row r="2855" spans="1:10" ht="15" customHeight="1">
      <c r="A2855" s="2" t="s">
        <v>151</v>
      </c>
      <c r="B2855" s="2" t="s">
        <v>152</v>
      </c>
      <c r="C2855" s="2" t="s">
        <v>24</v>
      </c>
      <c r="D2855" s="2" t="s">
        <v>25</v>
      </c>
      <c r="E2855" s="3">
        <v>10</v>
      </c>
      <c r="F2855" s="3">
        <v>1</v>
      </c>
      <c r="G2855" s="2" t="s">
        <v>683</v>
      </c>
      <c r="H2855" s="2" t="s">
        <v>504</v>
      </c>
      <c r="I2855" s="2" t="s">
        <v>18505</v>
      </c>
      <c r="J2855" s="2">
        <v>32283057</v>
      </c>
    </row>
    <row r="2856" spans="1:10" ht="15" customHeight="1">
      <c r="A2856" s="2" t="s">
        <v>151</v>
      </c>
      <c r="B2856" s="2" t="s">
        <v>152</v>
      </c>
      <c r="C2856" s="2" t="s">
        <v>24</v>
      </c>
      <c r="D2856" s="2" t="s">
        <v>25</v>
      </c>
      <c r="E2856" s="3">
        <v>10</v>
      </c>
      <c r="F2856" s="3">
        <v>1</v>
      </c>
      <c r="G2856" s="2" t="s">
        <v>683</v>
      </c>
      <c r="H2856" s="2" t="s">
        <v>504</v>
      </c>
      <c r="I2856" s="2" t="s">
        <v>18505</v>
      </c>
      <c r="J2856" s="2">
        <v>32936291</v>
      </c>
    </row>
    <row r="2857" spans="1:10" ht="15" customHeight="1">
      <c r="A2857" s="2" t="s">
        <v>151</v>
      </c>
      <c r="B2857" s="2" t="s">
        <v>152</v>
      </c>
      <c r="C2857" s="2" t="s">
        <v>488</v>
      </c>
      <c r="D2857" s="2" t="s">
        <v>489</v>
      </c>
      <c r="E2857" s="3">
        <v>10</v>
      </c>
      <c r="F2857" s="3">
        <v>38</v>
      </c>
      <c r="G2857" s="2" t="s">
        <v>683</v>
      </c>
      <c r="H2857" s="2" t="s">
        <v>961</v>
      </c>
      <c r="I2857" s="2" t="s">
        <v>18505</v>
      </c>
      <c r="J2857" s="2">
        <v>33342507</v>
      </c>
    </row>
    <row r="2858" spans="1:10" ht="15" customHeight="1">
      <c r="A2858" s="2" t="s">
        <v>151</v>
      </c>
      <c r="B2858" s="2" t="s">
        <v>152</v>
      </c>
      <c r="C2858" s="2" t="s">
        <v>488</v>
      </c>
      <c r="D2858" s="2" t="s">
        <v>489</v>
      </c>
      <c r="E2858" s="3">
        <v>10</v>
      </c>
      <c r="F2858" s="3">
        <v>38</v>
      </c>
      <c r="G2858" s="2" t="s">
        <v>683</v>
      </c>
      <c r="H2858" s="2" t="s">
        <v>961</v>
      </c>
      <c r="I2858" s="2" t="s">
        <v>18505</v>
      </c>
      <c r="J2858" s="2">
        <v>32189327</v>
      </c>
    </row>
    <row r="2859" spans="1:10" ht="15" customHeight="1">
      <c r="A2859" s="2" t="s">
        <v>123</v>
      </c>
      <c r="B2859" s="2" t="s">
        <v>124</v>
      </c>
      <c r="C2859" s="2" t="s">
        <v>192</v>
      </c>
      <c r="D2859" s="2" t="s">
        <v>193</v>
      </c>
      <c r="E2859" s="3">
        <v>8</v>
      </c>
      <c r="F2859" s="3">
        <v>13</v>
      </c>
      <c r="G2859" s="2" t="s">
        <v>632</v>
      </c>
      <c r="H2859" s="2" t="s">
        <v>731</v>
      </c>
      <c r="I2859" s="2" t="s">
        <v>18505</v>
      </c>
      <c r="J2859" s="2">
        <v>31995663</v>
      </c>
    </row>
    <row r="2860" spans="1:10" ht="15" customHeight="1">
      <c r="A2860" s="2" t="s">
        <v>151</v>
      </c>
      <c r="B2860" s="2" t="s">
        <v>152</v>
      </c>
      <c r="C2860" s="2" t="s">
        <v>192</v>
      </c>
      <c r="D2860" s="2" t="s">
        <v>193</v>
      </c>
      <c r="E2860" s="3">
        <v>10</v>
      </c>
      <c r="F2860" s="3">
        <v>13</v>
      </c>
      <c r="G2860" s="2" t="s">
        <v>683</v>
      </c>
      <c r="H2860" s="2" t="s">
        <v>731</v>
      </c>
      <c r="I2860" s="2" t="s">
        <v>18505</v>
      </c>
      <c r="J2860" s="2">
        <v>37740557</v>
      </c>
    </row>
    <row r="2861" spans="1:10" ht="15" customHeight="1">
      <c r="A2861" s="2" t="s">
        <v>151</v>
      </c>
      <c r="B2861" s="2" t="s">
        <v>152</v>
      </c>
      <c r="C2861" s="2" t="s">
        <v>98</v>
      </c>
      <c r="D2861" s="2" t="s">
        <v>99</v>
      </c>
      <c r="E2861" s="3">
        <v>10</v>
      </c>
      <c r="F2861" s="3">
        <v>6</v>
      </c>
      <c r="G2861" s="2" t="s">
        <v>683</v>
      </c>
      <c r="H2861" s="2" t="s">
        <v>592</v>
      </c>
      <c r="I2861" s="2" t="s">
        <v>18505</v>
      </c>
      <c r="J2861" s="2">
        <v>37740557</v>
      </c>
    </row>
    <row r="2862" spans="1:10" ht="15" customHeight="1">
      <c r="A2862" s="2" t="s">
        <v>123</v>
      </c>
      <c r="B2862" s="2" t="s">
        <v>124</v>
      </c>
      <c r="C2862" s="2" t="s">
        <v>98</v>
      </c>
      <c r="D2862" s="2" t="s">
        <v>99</v>
      </c>
      <c r="E2862" s="3">
        <v>8</v>
      </c>
      <c r="F2862" s="3">
        <v>6</v>
      </c>
      <c r="G2862" s="2" t="s">
        <v>632</v>
      </c>
      <c r="H2862" s="2" t="s">
        <v>592</v>
      </c>
      <c r="I2862" s="2" t="s">
        <v>18505</v>
      </c>
      <c r="J2862" s="2">
        <v>27085754</v>
      </c>
    </row>
    <row r="2863" spans="1:10" ht="15" customHeight="1">
      <c r="A2863" s="2" t="s">
        <v>123</v>
      </c>
      <c r="B2863" s="2" t="s">
        <v>124</v>
      </c>
      <c r="C2863" s="2" t="s">
        <v>151</v>
      </c>
      <c r="D2863" s="2" t="s">
        <v>152</v>
      </c>
      <c r="E2863" s="3">
        <v>8</v>
      </c>
      <c r="F2863" s="3">
        <v>10</v>
      </c>
      <c r="G2863" s="2" t="s">
        <v>632</v>
      </c>
      <c r="H2863" s="2" t="s">
        <v>683</v>
      </c>
      <c r="I2863" s="2" t="s">
        <v>18505</v>
      </c>
      <c r="J2863" s="2">
        <v>28457908</v>
      </c>
    </row>
    <row r="2864" spans="1:10" ht="15" customHeight="1">
      <c r="A2864" s="2" t="s">
        <v>123</v>
      </c>
      <c r="B2864" s="2" t="s">
        <v>124</v>
      </c>
      <c r="C2864" s="2" t="s">
        <v>98</v>
      </c>
      <c r="D2864" s="2" t="s">
        <v>99</v>
      </c>
      <c r="E2864" s="3">
        <v>8</v>
      </c>
      <c r="F2864" s="3">
        <v>6</v>
      </c>
      <c r="G2864" s="2" t="s">
        <v>632</v>
      </c>
      <c r="H2864" s="2" t="s">
        <v>592</v>
      </c>
      <c r="I2864" s="2" t="s">
        <v>18505</v>
      </c>
      <c r="J2864" s="2">
        <v>28457908</v>
      </c>
    </row>
    <row r="2865" spans="1:10" ht="15" customHeight="1">
      <c r="A2865" s="2" t="s">
        <v>123</v>
      </c>
      <c r="B2865" s="2" t="s">
        <v>124</v>
      </c>
      <c r="C2865" s="2" t="s">
        <v>151</v>
      </c>
      <c r="D2865" s="2" t="s">
        <v>152</v>
      </c>
      <c r="E2865" s="3">
        <v>8</v>
      </c>
      <c r="F2865" s="3">
        <v>10</v>
      </c>
      <c r="G2865" s="2" t="s">
        <v>632</v>
      </c>
      <c r="H2865" s="2" t="s">
        <v>683</v>
      </c>
      <c r="I2865" s="2" t="s">
        <v>18505</v>
      </c>
      <c r="J2865" s="2">
        <v>28864078</v>
      </c>
    </row>
    <row r="2866" spans="1:10" ht="15" customHeight="1">
      <c r="A2866" s="2" t="s">
        <v>123</v>
      </c>
      <c r="B2866" s="2" t="s">
        <v>124</v>
      </c>
      <c r="C2866" s="2" t="s">
        <v>98</v>
      </c>
      <c r="D2866" s="2" t="s">
        <v>99</v>
      </c>
      <c r="E2866" s="3">
        <v>8</v>
      </c>
      <c r="F2866" s="3">
        <v>6</v>
      </c>
      <c r="G2866" s="2" t="s">
        <v>632</v>
      </c>
      <c r="H2866" s="2" t="s">
        <v>592</v>
      </c>
      <c r="I2866" s="2" t="s">
        <v>18505</v>
      </c>
      <c r="J2866" s="2">
        <v>28864078</v>
      </c>
    </row>
    <row r="2867" spans="1:10" ht="15" customHeight="1">
      <c r="A2867" s="2" t="s">
        <v>123</v>
      </c>
      <c r="B2867" s="2" t="s">
        <v>124</v>
      </c>
      <c r="C2867" s="2" t="s">
        <v>98</v>
      </c>
      <c r="D2867" s="2" t="s">
        <v>99</v>
      </c>
      <c r="E2867" s="3">
        <v>8</v>
      </c>
      <c r="F2867" s="3">
        <v>6</v>
      </c>
      <c r="G2867" s="2" t="s">
        <v>632</v>
      </c>
      <c r="H2867" s="2" t="s">
        <v>592</v>
      </c>
      <c r="I2867" s="2" t="s">
        <v>18505</v>
      </c>
      <c r="J2867" s="2">
        <v>29054603</v>
      </c>
    </row>
    <row r="2868" spans="1:10" ht="15" customHeight="1">
      <c r="A2868" s="2" t="s">
        <v>123</v>
      </c>
      <c r="B2868" s="2" t="s">
        <v>124</v>
      </c>
      <c r="C2868" s="2" t="s">
        <v>151</v>
      </c>
      <c r="D2868" s="2" t="s">
        <v>152</v>
      </c>
      <c r="E2868" s="3">
        <v>8</v>
      </c>
      <c r="F2868" s="3">
        <v>10</v>
      </c>
      <c r="G2868" s="2" t="s">
        <v>632</v>
      </c>
      <c r="H2868" s="2" t="s">
        <v>683</v>
      </c>
      <c r="I2868" s="2" t="s">
        <v>18505</v>
      </c>
      <c r="J2868" s="2">
        <v>27085754</v>
      </c>
    </row>
    <row r="2869" spans="1:10" ht="15" customHeight="1">
      <c r="A2869" s="2" t="s">
        <v>123</v>
      </c>
      <c r="B2869" s="2" t="s">
        <v>124</v>
      </c>
      <c r="C2869" s="2" t="s">
        <v>98</v>
      </c>
      <c r="D2869" s="2" t="s">
        <v>99</v>
      </c>
      <c r="E2869" s="3">
        <v>8</v>
      </c>
      <c r="F2869" s="3">
        <v>6</v>
      </c>
      <c r="G2869" s="2" t="s">
        <v>632</v>
      </c>
      <c r="H2869" s="2" t="s">
        <v>592</v>
      </c>
      <c r="I2869" s="2" t="s">
        <v>18505</v>
      </c>
      <c r="J2869" s="2">
        <v>30070708</v>
      </c>
    </row>
    <row r="2870" spans="1:10" ht="15" customHeight="1">
      <c r="A2870" s="2" t="s">
        <v>123</v>
      </c>
      <c r="B2870" s="2" t="s">
        <v>124</v>
      </c>
      <c r="C2870" s="2" t="s">
        <v>316</v>
      </c>
      <c r="D2870" s="2" t="s">
        <v>317</v>
      </c>
      <c r="E2870" s="3">
        <v>8</v>
      </c>
      <c r="F2870" s="3">
        <v>23</v>
      </c>
      <c r="G2870" s="2" t="s">
        <v>632</v>
      </c>
      <c r="H2870" s="2" t="s">
        <v>839</v>
      </c>
      <c r="I2870" s="2" t="s">
        <v>18505</v>
      </c>
      <c r="J2870" s="2">
        <v>30578879</v>
      </c>
    </row>
    <row r="2871" spans="1:10" ht="15" customHeight="1">
      <c r="A2871" s="2" t="s">
        <v>123</v>
      </c>
      <c r="B2871" s="2" t="s">
        <v>124</v>
      </c>
      <c r="C2871" s="2" t="s">
        <v>151</v>
      </c>
      <c r="D2871" s="2" t="s">
        <v>152</v>
      </c>
      <c r="E2871" s="3">
        <v>8</v>
      </c>
      <c r="F2871" s="3">
        <v>10</v>
      </c>
      <c r="G2871" s="2" t="s">
        <v>632</v>
      </c>
      <c r="H2871" s="2" t="s">
        <v>683</v>
      </c>
      <c r="I2871" s="2" t="s">
        <v>18505</v>
      </c>
      <c r="J2871" s="2">
        <v>30578879</v>
      </c>
    </row>
    <row r="2872" spans="1:10" ht="15" customHeight="1">
      <c r="A2872" s="2" t="s">
        <v>123</v>
      </c>
      <c r="B2872" s="2" t="s">
        <v>124</v>
      </c>
      <c r="C2872" s="2" t="s">
        <v>24</v>
      </c>
      <c r="D2872" s="2" t="s">
        <v>25</v>
      </c>
      <c r="E2872" s="3">
        <v>8</v>
      </c>
      <c r="F2872" s="3">
        <v>1</v>
      </c>
      <c r="G2872" s="2" t="s">
        <v>632</v>
      </c>
      <c r="H2872" s="2" t="s">
        <v>504</v>
      </c>
      <c r="I2872" s="2" t="s">
        <v>18505</v>
      </c>
      <c r="J2872" s="2">
        <v>30578879</v>
      </c>
    </row>
    <row r="2873" spans="1:10" ht="15" customHeight="1">
      <c r="A2873" s="2" t="s">
        <v>123</v>
      </c>
      <c r="B2873" s="2" t="s">
        <v>124</v>
      </c>
      <c r="C2873" s="2" t="s">
        <v>441</v>
      </c>
      <c r="D2873" s="2" t="s">
        <v>442</v>
      </c>
      <c r="E2873" s="3">
        <v>8</v>
      </c>
      <c r="F2873" s="3">
        <v>34</v>
      </c>
      <c r="G2873" s="2" t="s">
        <v>632</v>
      </c>
      <c r="H2873" s="2" t="s">
        <v>949</v>
      </c>
      <c r="I2873" s="2" t="s">
        <v>18505</v>
      </c>
      <c r="J2873" s="2">
        <v>31532460</v>
      </c>
    </row>
    <row r="2874" spans="1:10" ht="15" customHeight="1">
      <c r="A2874" s="2" t="s">
        <v>123</v>
      </c>
      <c r="B2874" s="2" t="s">
        <v>124</v>
      </c>
      <c r="C2874" s="2" t="s">
        <v>151</v>
      </c>
      <c r="D2874" s="2" t="s">
        <v>152</v>
      </c>
      <c r="E2874" s="3">
        <v>8</v>
      </c>
      <c r="F2874" s="3">
        <v>10</v>
      </c>
      <c r="G2874" s="2" t="s">
        <v>632</v>
      </c>
      <c r="H2874" s="2" t="s">
        <v>683</v>
      </c>
      <c r="I2874" s="2" t="s">
        <v>18505</v>
      </c>
      <c r="J2874" s="2">
        <v>31532460</v>
      </c>
    </row>
    <row r="2875" spans="1:10" ht="15" customHeight="1">
      <c r="A2875" s="2" t="s">
        <v>123</v>
      </c>
      <c r="B2875" s="2" t="s">
        <v>124</v>
      </c>
      <c r="C2875" s="2" t="s">
        <v>24</v>
      </c>
      <c r="D2875" s="2" t="s">
        <v>25</v>
      </c>
      <c r="E2875" s="3">
        <v>8</v>
      </c>
      <c r="F2875" s="3">
        <v>1</v>
      </c>
      <c r="G2875" s="2" t="s">
        <v>632</v>
      </c>
      <c r="H2875" s="2" t="s">
        <v>504</v>
      </c>
      <c r="I2875" s="2" t="s">
        <v>18505</v>
      </c>
      <c r="J2875" s="2">
        <v>31532460</v>
      </c>
    </row>
    <row r="2876" spans="1:10" ht="15" customHeight="1">
      <c r="A2876" s="2" t="s">
        <v>123</v>
      </c>
      <c r="B2876" s="2" t="s">
        <v>124</v>
      </c>
      <c r="C2876" s="2" t="s">
        <v>441</v>
      </c>
      <c r="D2876" s="2" t="s">
        <v>442</v>
      </c>
      <c r="E2876" s="3">
        <v>8</v>
      </c>
      <c r="F2876" s="3">
        <v>34</v>
      </c>
      <c r="G2876" s="2" t="s">
        <v>632</v>
      </c>
      <c r="H2876" s="2" t="s">
        <v>949</v>
      </c>
      <c r="I2876" s="2" t="s">
        <v>18505</v>
      </c>
      <c r="J2876" s="2">
        <v>30578879</v>
      </c>
    </row>
    <row r="2877" spans="1:10" ht="15" customHeight="1">
      <c r="A2877" s="2" t="s">
        <v>151</v>
      </c>
      <c r="B2877" s="2" t="s">
        <v>152</v>
      </c>
      <c r="C2877" s="2" t="s">
        <v>123</v>
      </c>
      <c r="D2877" s="2" t="s">
        <v>124</v>
      </c>
      <c r="E2877" s="3">
        <v>10</v>
      </c>
      <c r="F2877" s="3">
        <v>8</v>
      </c>
      <c r="G2877" s="2" t="s">
        <v>683</v>
      </c>
      <c r="H2877" s="2" t="s">
        <v>632</v>
      </c>
      <c r="I2877" s="2" t="s">
        <v>18505</v>
      </c>
      <c r="J2877" s="2">
        <v>37740557</v>
      </c>
    </row>
    <row r="2878" spans="1:10" ht="15" customHeight="1">
      <c r="A2878" s="2" t="s">
        <v>123</v>
      </c>
      <c r="B2878" s="2" t="s">
        <v>124</v>
      </c>
      <c r="C2878" s="2" t="s">
        <v>342</v>
      </c>
      <c r="D2878" s="2" t="s">
        <v>343</v>
      </c>
      <c r="E2878" s="3">
        <v>8</v>
      </c>
      <c r="F2878" s="3">
        <v>25</v>
      </c>
      <c r="G2878" s="2" t="s">
        <v>632</v>
      </c>
      <c r="H2878" s="2" t="s">
        <v>859</v>
      </c>
      <c r="I2878" s="2" t="s">
        <v>18505</v>
      </c>
      <c r="J2878" s="2">
        <v>25526841</v>
      </c>
    </row>
    <row r="2879" spans="1:10" ht="15" customHeight="1">
      <c r="A2879" s="2" t="s">
        <v>123</v>
      </c>
      <c r="B2879" s="2" t="s">
        <v>124</v>
      </c>
      <c r="C2879" s="2" t="s">
        <v>151</v>
      </c>
      <c r="D2879" s="2" t="s">
        <v>152</v>
      </c>
      <c r="E2879" s="3">
        <v>8</v>
      </c>
      <c r="F2879" s="3">
        <v>10</v>
      </c>
      <c r="G2879" s="2" t="s">
        <v>632</v>
      </c>
      <c r="H2879" s="2" t="s">
        <v>683</v>
      </c>
      <c r="I2879" s="2" t="s">
        <v>18505</v>
      </c>
      <c r="J2879" s="2">
        <v>23311587</v>
      </c>
    </row>
    <row r="2880" spans="1:10" ht="15" customHeight="1">
      <c r="A2880" s="2" t="s">
        <v>151</v>
      </c>
      <c r="B2880" s="2" t="s">
        <v>152</v>
      </c>
      <c r="C2880" s="2" t="s">
        <v>24</v>
      </c>
      <c r="D2880" s="2" t="s">
        <v>25</v>
      </c>
      <c r="E2880" s="3">
        <v>10</v>
      </c>
      <c r="F2880" s="3">
        <v>1</v>
      </c>
      <c r="G2880" s="2" t="s">
        <v>683</v>
      </c>
      <c r="H2880" s="2" t="s">
        <v>504</v>
      </c>
      <c r="I2880" s="2" t="s">
        <v>18505</v>
      </c>
      <c r="J2880" s="2">
        <v>38691347</v>
      </c>
    </row>
    <row r="2881" spans="1:10" ht="15" customHeight="1">
      <c r="A2881" s="2" t="s">
        <v>151</v>
      </c>
      <c r="B2881" s="2" t="s">
        <v>152</v>
      </c>
      <c r="C2881" s="2" t="s">
        <v>24</v>
      </c>
      <c r="D2881" s="2" t="s">
        <v>25</v>
      </c>
      <c r="E2881" s="3">
        <v>10</v>
      </c>
      <c r="F2881" s="3">
        <v>1</v>
      </c>
      <c r="G2881" s="2" t="s">
        <v>683</v>
      </c>
      <c r="H2881" s="2" t="s">
        <v>504</v>
      </c>
      <c r="I2881" s="2" t="s">
        <v>18505</v>
      </c>
      <c r="J2881" s="2">
        <v>38815935</v>
      </c>
    </row>
    <row r="2882" spans="1:10" ht="15" customHeight="1">
      <c r="A2882" s="2" t="s">
        <v>136</v>
      </c>
      <c r="B2882" s="2" t="s">
        <v>137</v>
      </c>
      <c r="C2882" s="2" t="s">
        <v>24</v>
      </c>
      <c r="D2882" s="2" t="s">
        <v>25</v>
      </c>
      <c r="E2882" s="3">
        <v>9</v>
      </c>
      <c r="F2882" s="3">
        <v>1</v>
      </c>
      <c r="G2882" s="2" t="s">
        <v>659</v>
      </c>
      <c r="H2882" s="2" t="s">
        <v>504</v>
      </c>
      <c r="I2882" s="2" t="s">
        <v>18505</v>
      </c>
      <c r="J2882" s="2">
        <v>25574825</v>
      </c>
    </row>
    <row r="2883" spans="1:10" ht="15" customHeight="1">
      <c r="A2883" s="2" t="s">
        <v>136</v>
      </c>
      <c r="B2883" s="2" t="s">
        <v>137</v>
      </c>
      <c r="C2883" s="2" t="s">
        <v>214</v>
      </c>
      <c r="D2883" s="2" t="s">
        <v>215</v>
      </c>
      <c r="E2883" s="3">
        <v>9</v>
      </c>
      <c r="F2883" s="3">
        <v>15</v>
      </c>
      <c r="G2883" s="2" t="s">
        <v>659</v>
      </c>
      <c r="H2883" s="2" t="s">
        <v>751</v>
      </c>
      <c r="I2883" s="2" t="s">
        <v>18505</v>
      </c>
      <c r="J2883" s="2">
        <v>26149834</v>
      </c>
    </row>
    <row r="2884" spans="1:10" ht="15" customHeight="1">
      <c r="A2884" s="2" t="s">
        <v>136</v>
      </c>
      <c r="B2884" s="2" t="s">
        <v>137</v>
      </c>
      <c r="C2884" s="2" t="s">
        <v>70</v>
      </c>
      <c r="D2884" s="2" t="s">
        <v>71</v>
      </c>
      <c r="E2884" s="3">
        <v>9</v>
      </c>
      <c r="F2884" s="3">
        <v>4</v>
      </c>
      <c r="G2884" s="2" t="s">
        <v>659</v>
      </c>
      <c r="H2884" s="2" t="s">
        <v>562</v>
      </c>
      <c r="I2884" s="2" t="s">
        <v>18505</v>
      </c>
      <c r="J2884" s="2">
        <v>31713914</v>
      </c>
    </row>
    <row r="2885" spans="1:10" ht="15" customHeight="1">
      <c r="A2885" s="2" t="s">
        <v>136</v>
      </c>
      <c r="B2885" s="2" t="s">
        <v>137</v>
      </c>
      <c r="C2885" s="2" t="s">
        <v>214</v>
      </c>
      <c r="D2885" s="2" t="s">
        <v>215</v>
      </c>
      <c r="E2885" s="3">
        <v>9</v>
      </c>
      <c r="F2885" s="3">
        <v>15</v>
      </c>
      <c r="G2885" s="2" t="s">
        <v>659</v>
      </c>
      <c r="H2885" s="2" t="s">
        <v>751</v>
      </c>
      <c r="I2885" s="2" t="s">
        <v>18505</v>
      </c>
      <c r="J2885" s="2">
        <v>31794059</v>
      </c>
    </row>
    <row r="2886" spans="1:10" ht="15" customHeight="1">
      <c r="A2886" s="2" t="s">
        <v>123</v>
      </c>
      <c r="B2886" s="2" t="s">
        <v>124</v>
      </c>
      <c r="C2886" s="2" t="s">
        <v>151</v>
      </c>
      <c r="D2886" s="2" t="s">
        <v>152</v>
      </c>
      <c r="E2886" s="3">
        <v>8</v>
      </c>
      <c r="F2886" s="3">
        <v>10</v>
      </c>
      <c r="G2886" s="2" t="s">
        <v>632</v>
      </c>
      <c r="H2886" s="2" t="s">
        <v>683</v>
      </c>
      <c r="I2886" s="2" t="s">
        <v>18505</v>
      </c>
      <c r="J2886" s="2">
        <v>24470406</v>
      </c>
    </row>
    <row r="2887" spans="1:10" ht="15" customHeight="1">
      <c r="A2887" s="2" t="s">
        <v>136</v>
      </c>
      <c r="B2887" s="2" t="s">
        <v>137</v>
      </c>
      <c r="C2887" s="2" t="s">
        <v>214</v>
      </c>
      <c r="D2887" s="2" t="s">
        <v>215</v>
      </c>
      <c r="E2887" s="3">
        <v>9</v>
      </c>
      <c r="F2887" s="3">
        <v>15</v>
      </c>
      <c r="G2887" s="2" t="s">
        <v>659</v>
      </c>
      <c r="H2887" s="2" t="s">
        <v>751</v>
      </c>
      <c r="I2887" s="2" t="s">
        <v>18505</v>
      </c>
      <c r="J2887" s="2">
        <v>33570761</v>
      </c>
    </row>
    <row r="2888" spans="1:10" ht="15" customHeight="1">
      <c r="A2888" s="2" t="s">
        <v>136</v>
      </c>
      <c r="B2888" s="2" t="s">
        <v>137</v>
      </c>
      <c r="C2888" s="2" t="s">
        <v>214</v>
      </c>
      <c r="D2888" s="2" t="s">
        <v>215</v>
      </c>
      <c r="E2888" s="3">
        <v>9</v>
      </c>
      <c r="F2888" s="3">
        <v>15</v>
      </c>
      <c r="G2888" s="2" t="s">
        <v>659</v>
      </c>
      <c r="H2888" s="2" t="s">
        <v>751</v>
      </c>
      <c r="I2888" s="2" t="s">
        <v>18505</v>
      </c>
      <c r="J2888" s="2">
        <v>38419411</v>
      </c>
    </row>
    <row r="2889" spans="1:10" ht="15" customHeight="1">
      <c r="A2889" s="2" t="s">
        <v>136</v>
      </c>
      <c r="B2889" s="2" t="s">
        <v>137</v>
      </c>
      <c r="C2889" s="2" t="s">
        <v>192</v>
      </c>
      <c r="D2889" s="2" t="s">
        <v>193</v>
      </c>
      <c r="E2889" s="3">
        <v>9</v>
      </c>
      <c r="F2889" s="3">
        <v>13</v>
      </c>
      <c r="G2889" s="2" t="s">
        <v>659</v>
      </c>
      <c r="H2889" s="2" t="s">
        <v>731</v>
      </c>
      <c r="I2889" s="2" t="s">
        <v>18505</v>
      </c>
      <c r="J2889" s="2">
        <v>38419411</v>
      </c>
    </row>
    <row r="2890" spans="1:10" ht="15" customHeight="1">
      <c r="A2890" s="2" t="s">
        <v>136</v>
      </c>
      <c r="B2890" s="2" t="s">
        <v>137</v>
      </c>
      <c r="C2890" s="2" t="s">
        <v>24</v>
      </c>
      <c r="D2890" s="2" t="s">
        <v>25</v>
      </c>
      <c r="E2890" s="3">
        <v>9</v>
      </c>
      <c r="F2890" s="3">
        <v>1</v>
      </c>
      <c r="G2890" s="2" t="s">
        <v>659</v>
      </c>
      <c r="H2890" s="2" t="s">
        <v>504</v>
      </c>
      <c r="I2890" s="2" t="s">
        <v>18505</v>
      </c>
      <c r="J2890" s="2">
        <v>38419411</v>
      </c>
    </row>
    <row r="2891" spans="1:10" ht="15" customHeight="1">
      <c r="A2891" s="2" t="s">
        <v>123</v>
      </c>
      <c r="B2891" s="2" t="s">
        <v>124</v>
      </c>
      <c r="C2891" s="2" t="s">
        <v>303</v>
      </c>
      <c r="D2891" s="2" t="s">
        <v>304</v>
      </c>
      <c r="E2891" s="3">
        <v>8</v>
      </c>
      <c r="F2891" s="3">
        <v>22</v>
      </c>
      <c r="G2891" s="2" t="s">
        <v>632</v>
      </c>
      <c r="H2891" s="2" t="s">
        <v>835</v>
      </c>
      <c r="I2891" s="2" t="s">
        <v>18505</v>
      </c>
      <c r="J2891" s="2">
        <v>21929536</v>
      </c>
    </row>
    <row r="2892" spans="1:10" ht="15" customHeight="1">
      <c r="A2892" s="2" t="s">
        <v>123</v>
      </c>
      <c r="B2892" s="2" t="s">
        <v>124</v>
      </c>
      <c r="C2892" s="2" t="s">
        <v>203</v>
      </c>
      <c r="D2892" s="2" t="s">
        <v>204</v>
      </c>
      <c r="E2892" s="3">
        <v>8</v>
      </c>
      <c r="F2892" s="3">
        <v>14</v>
      </c>
      <c r="G2892" s="2" t="s">
        <v>632</v>
      </c>
      <c r="H2892" s="2" t="s">
        <v>741</v>
      </c>
      <c r="I2892" s="2" t="s">
        <v>18505</v>
      </c>
      <c r="J2892" s="2">
        <v>21929536</v>
      </c>
    </row>
    <row r="2893" spans="1:10" ht="15" customHeight="1">
      <c r="A2893" s="2" t="s">
        <v>123</v>
      </c>
      <c r="B2893" s="2" t="s">
        <v>124</v>
      </c>
      <c r="C2893" s="2" t="s">
        <v>151</v>
      </c>
      <c r="D2893" s="2" t="s">
        <v>152</v>
      </c>
      <c r="E2893" s="3">
        <v>8</v>
      </c>
      <c r="F2893" s="3">
        <v>10</v>
      </c>
      <c r="G2893" s="2" t="s">
        <v>632</v>
      </c>
      <c r="H2893" s="2" t="s">
        <v>683</v>
      </c>
      <c r="I2893" s="2" t="s">
        <v>18505</v>
      </c>
      <c r="J2893" s="2">
        <v>21929536</v>
      </c>
    </row>
    <row r="2894" spans="1:10" ht="15" customHeight="1">
      <c r="A2894" s="2" t="s">
        <v>136</v>
      </c>
      <c r="B2894" s="2" t="s">
        <v>137</v>
      </c>
      <c r="C2894" s="2" t="s">
        <v>214</v>
      </c>
      <c r="D2894" s="2" t="s">
        <v>215</v>
      </c>
      <c r="E2894" s="3">
        <v>9</v>
      </c>
      <c r="F2894" s="3">
        <v>15</v>
      </c>
      <c r="G2894" s="2" t="s">
        <v>659</v>
      </c>
      <c r="H2894" s="2" t="s">
        <v>751</v>
      </c>
      <c r="I2894" s="2" t="s">
        <v>18505</v>
      </c>
      <c r="J2894" s="2">
        <v>38751343</v>
      </c>
    </row>
    <row r="2895" spans="1:10" ht="15" customHeight="1">
      <c r="A2895" s="2" t="s">
        <v>98</v>
      </c>
      <c r="B2895" s="2" t="s">
        <v>99</v>
      </c>
      <c r="C2895" s="2" t="s">
        <v>268</v>
      </c>
      <c r="D2895" s="2" t="s">
        <v>269</v>
      </c>
      <c r="E2895" s="3">
        <v>6</v>
      </c>
      <c r="F2895" s="3">
        <v>19</v>
      </c>
      <c r="G2895" s="2" t="s">
        <v>592</v>
      </c>
      <c r="H2895" s="2" t="s">
        <v>819</v>
      </c>
      <c r="I2895" s="2" t="s">
        <v>18505</v>
      </c>
      <c r="J2895" s="2">
        <v>33368145</v>
      </c>
    </row>
    <row r="2896" spans="1:10" ht="15" customHeight="1">
      <c r="A2896" s="2" t="s">
        <v>98</v>
      </c>
      <c r="B2896" s="2" t="s">
        <v>99</v>
      </c>
      <c r="C2896" s="2" t="s">
        <v>214</v>
      </c>
      <c r="D2896" s="2" t="s">
        <v>215</v>
      </c>
      <c r="E2896" s="3">
        <v>6</v>
      </c>
      <c r="F2896" s="3">
        <v>15</v>
      </c>
      <c r="G2896" s="2" t="s">
        <v>592</v>
      </c>
      <c r="H2896" s="2" t="s">
        <v>751</v>
      </c>
      <c r="I2896" s="2" t="s">
        <v>18505</v>
      </c>
      <c r="J2896" s="2">
        <v>33368145</v>
      </c>
    </row>
    <row r="2897" spans="1:10" ht="15" customHeight="1">
      <c r="A2897" s="2" t="s">
        <v>98</v>
      </c>
      <c r="B2897" s="2" t="s">
        <v>99</v>
      </c>
      <c r="C2897" s="2" t="s">
        <v>192</v>
      </c>
      <c r="D2897" s="2" t="s">
        <v>193</v>
      </c>
      <c r="E2897" s="3">
        <v>6</v>
      </c>
      <c r="F2897" s="3">
        <v>13</v>
      </c>
      <c r="G2897" s="2" t="s">
        <v>592</v>
      </c>
      <c r="H2897" s="2" t="s">
        <v>731</v>
      </c>
      <c r="I2897" s="2" t="s">
        <v>18505</v>
      </c>
      <c r="J2897" s="2">
        <v>33368145</v>
      </c>
    </row>
    <row r="2898" spans="1:10" ht="15" customHeight="1">
      <c r="A2898" s="2" t="s">
        <v>24</v>
      </c>
      <c r="B2898" s="2" t="s">
        <v>25</v>
      </c>
      <c r="C2898" s="2" t="s">
        <v>151</v>
      </c>
      <c r="D2898" s="2" t="s">
        <v>152</v>
      </c>
      <c r="E2898" s="3">
        <v>1</v>
      </c>
      <c r="F2898" s="3">
        <v>10</v>
      </c>
      <c r="G2898" s="2" t="s">
        <v>504</v>
      </c>
      <c r="H2898" s="2" t="s">
        <v>683</v>
      </c>
      <c r="I2898" s="2" t="s">
        <v>18505</v>
      </c>
      <c r="J2898" s="2">
        <v>31539532</v>
      </c>
    </row>
    <row r="2899" spans="1:10" ht="15" customHeight="1">
      <c r="A2899" s="2" t="s">
        <v>24</v>
      </c>
      <c r="B2899" s="2" t="s">
        <v>25</v>
      </c>
      <c r="C2899" s="2" t="s">
        <v>214</v>
      </c>
      <c r="D2899" s="2" t="s">
        <v>215</v>
      </c>
      <c r="E2899" s="3">
        <v>1</v>
      </c>
      <c r="F2899" s="3">
        <v>15</v>
      </c>
      <c r="G2899" s="2" t="s">
        <v>504</v>
      </c>
      <c r="H2899" s="2" t="s">
        <v>751</v>
      </c>
      <c r="I2899" s="2" t="s">
        <v>18505</v>
      </c>
      <c r="J2899" s="2">
        <v>32348554</v>
      </c>
    </row>
    <row r="2900" spans="1:10" ht="15" customHeight="1">
      <c r="A2900" s="2" t="s">
        <v>24</v>
      </c>
      <c r="B2900" s="2" t="s">
        <v>25</v>
      </c>
      <c r="C2900" s="2" t="s">
        <v>192</v>
      </c>
      <c r="D2900" s="2" t="s">
        <v>193</v>
      </c>
      <c r="E2900" s="3">
        <v>1</v>
      </c>
      <c r="F2900" s="3">
        <v>13</v>
      </c>
      <c r="G2900" s="2" t="s">
        <v>504</v>
      </c>
      <c r="H2900" s="2" t="s">
        <v>731</v>
      </c>
      <c r="I2900" s="2" t="s">
        <v>18505</v>
      </c>
      <c r="J2900" s="2">
        <v>32348554</v>
      </c>
    </row>
    <row r="2901" spans="1:10" ht="15" customHeight="1">
      <c r="A2901" s="2" t="s">
        <v>24</v>
      </c>
      <c r="B2901" s="2" t="s">
        <v>25</v>
      </c>
      <c r="C2901" s="2" t="s">
        <v>98</v>
      </c>
      <c r="D2901" s="2" t="s">
        <v>99</v>
      </c>
      <c r="E2901" s="3">
        <v>1</v>
      </c>
      <c r="F2901" s="3">
        <v>6</v>
      </c>
      <c r="G2901" s="2" t="s">
        <v>504</v>
      </c>
      <c r="H2901" s="2" t="s">
        <v>592</v>
      </c>
      <c r="I2901" s="2" t="s">
        <v>18505</v>
      </c>
      <c r="J2901" s="2">
        <v>32348554</v>
      </c>
    </row>
    <row r="2902" spans="1:10" ht="15" customHeight="1">
      <c r="A2902" s="2" t="s">
        <v>24</v>
      </c>
      <c r="B2902" s="2" t="s">
        <v>25</v>
      </c>
      <c r="C2902" s="2" t="s">
        <v>192</v>
      </c>
      <c r="D2902" s="2" t="s">
        <v>193</v>
      </c>
      <c r="E2902" s="3">
        <v>1</v>
      </c>
      <c r="F2902" s="3">
        <v>13</v>
      </c>
      <c r="G2902" s="2" t="s">
        <v>504</v>
      </c>
      <c r="H2902" s="2" t="s">
        <v>731</v>
      </c>
      <c r="I2902" s="2" t="s">
        <v>18505</v>
      </c>
      <c r="J2902" s="2">
        <v>32758448</v>
      </c>
    </row>
    <row r="2903" spans="1:10" ht="15" customHeight="1">
      <c r="A2903" s="2" t="s">
        <v>24</v>
      </c>
      <c r="B2903" s="2" t="s">
        <v>25</v>
      </c>
      <c r="C2903" s="2" t="s">
        <v>151</v>
      </c>
      <c r="D2903" s="2" t="s">
        <v>152</v>
      </c>
      <c r="E2903" s="3">
        <v>1</v>
      </c>
      <c r="F2903" s="3">
        <v>10</v>
      </c>
      <c r="G2903" s="2" t="s">
        <v>504</v>
      </c>
      <c r="H2903" s="2" t="s">
        <v>683</v>
      </c>
      <c r="I2903" s="2" t="s">
        <v>18505</v>
      </c>
      <c r="J2903" s="2">
        <v>32758448</v>
      </c>
    </row>
    <row r="2904" spans="1:10" ht="15" customHeight="1">
      <c r="A2904" s="2" t="s">
        <v>24</v>
      </c>
      <c r="B2904" s="2" t="s">
        <v>25</v>
      </c>
      <c r="C2904" s="2" t="s">
        <v>192</v>
      </c>
      <c r="D2904" s="2" t="s">
        <v>193</v>
      </c>
      <c r="E2904" s="3">
        <v>1</v>
      </c>
      <c r="F2904" s="3">
        <v>13</v>
      </c>
      <c r="G2904" s="2" t="s">
        <v>504</v>
      </c>
      <c r="H2904" s="2" t="s">
        <v>731</v>
      </c>
      <c r="I2904" s="2" t="s">
        <v>18505</v>
      </c>
      <c r="J2904" s="2">
        <v>31539532</v>
      </c>
    </row>
    <row r="2905" spans="1:10" ht="15" customHeight="1">
      <c r="A2905" s="2" t="s">
        <v>24</v>
      </c>
      <c r="B2905" s="2" t="s">
        <v>25</v>
      </c>
      <c r="C2905" s="2" t="s">
        <v>151</v>
      </c>
      <c r="D2905" s="2" t="s">
        <v>152</v>
      </c>
      <c r="E2905" s="3">
        <v>1</v>
      </c>
      <c r="F2905" s="3">
        <v>10</v>
      </c>
      <c r="G2905" s="2" t="s">
        <v>504</v>
      </c>
      <c r="H2905" s="2" t="s">
        <v>683</v>
      </c>
      <c r="I2905" s="2" t="s">
        <v>18505</v>
      </c>
      <c r="J2905" s="2">
        <v>32283057</v>
      </c>
    </row>
    <row r="2906" spans="1:10" ht="15" customHeight="1">
      <c r="A2906" s="2" t="s">
        <v>24</v>
      </c>
      <c r="B2906" s="2" t="s">
        <v>25</v>
      </c>
      <c r="C2906" s="2" t="s">
        <v>192</v>
      </c>
      <c r="D2906" s="2" t="s">
        <v>193</v>
      </c>
      <c r="E2906" s="3">
        <v>1</v>
      </c>
      <c r="F2906" s="3">
        <v>13</v>
      </c>
      <c r="G2906" s="2" t="s">
        <v>504</v>
      </c>
      <c r="H2906" s="2" t="s">
        <v>731</v>
      </c>
      <c r="I2906" s="2" t="s">
        <v>18505</v>
      </c>
      <c r="J2906" s="2">
        <v>33798446</v>
      </c>
    </row>
    <row r="2907" spans="1:10" ht="15" customHeight="1">
      <c r="A2907" s="2" t="s">
        <v>24</v>
      </c>
      <c r="B2907" s="2" t="s">
        <v>25</v>
      </c>
      <c r="C2907" s="2" t="s">
        <v>151</v>
      </c>
      <c r="D2907" s="2" t="s">
        <v>152</v>
      </c>
      <c r="E2907" s="3">
        <v>1</v>
      </c>
      <c r="F2907" s="3">
        <v>10</v>
      </c>
      <c r="G2907" s="2" t="s">
        <v>504</v>
      </c>
      <c r="H2907" s="2" t="s">
        <v>683</v>
      </c>
      <c r="I2907" s="2" t="s">
        <v>18505</v>
      </c>
      <c r="J2907" s="2">
        <v>33798446</v>
      </c>
    </row>
    <row r="2908" spans="1:10" ht="15" customHeight="1">
      <c r="A2908" s="2" t="s">
        <v>24</v>
      </c>
      <c r="B2908" s="2" t="s">
        <v>25</v>
      </c>
      <c r="C2908" s="2" t="s">
        <v>192</v>
      </c>
      <c r="D2908" s="2" t="s">
        <v>193</v>
      </c>
      <c r="E2908" s="3">
        <v>1</v>
      </c>
      <c r="F2908" s="3">
        <v>13</v>
      </c>
      <c r="G2908" s="2" t="s">
        <v>504</v>
      </c>
      <c r="H2908" s="2" t="s">
        <v>731</v>
      </c>
      <c r="I2908" s="2" t="s">
        <v>18505</v>
      </c>
      <c r="J2908" s="2">
        <v>33656512</v>
      </c>
    </row>
    <row r="2909" spans="1:10" ht="15" customHeight="1">
      <c r="A2909" s="2" t="s">
        <v>24</v>
      </c>
      <c r="B2909" s="2" t="s">
        <v>25</v>
      </c>
      <c r="C2909" s="2" t="s">
        <v>192</v>
      </c>
      <c r="D2909" s="2" t="s">
        <v>193</v>
      </c>
      <c r="E2909" s="3">
        <v>1</v>
      </c>
      <c r="F2909" s="3">
        <v>13</v>
      </c>
      <c r="G2909" s="2" t="s">
        <v>504</v>
      </c>
      <c r="H2909" s="2" t="s">
        <v>731</v>
      </c>
      <c r="I2909" s="2" t="s">
        <v>18505</v>
      </c>
      <c r="J2909" s="2">
        <v>34001566</v>
      </c>
    </row>
    <row r="2910" spans="1:10" ht="15" customHeight="1">
      <c r="A2910" s="2" t="s">
        <v>24</v>
      </c>
      <c r="B2910" s="2" t="s">
        <v>25</v>
      </c>
      <c r="C2910" s="2" t="s">
        <v>192</v>
      </c>
      <c r="D2910" s="2" t="s">
        <v>193</v>
      </c>
      <c r="E2910" s="3">
        <v>1</v>
      </c>
      <c r="F2910" s="3">
        <v>13</v>
      </c>
      <c r="G2910" s="2" t="s">
        <v>504</v>
      </c>
      <c r="H2910" s="2" t="s">
        <v>731</v>
      </c>
      <c r="I2910" s="2" t="s">
        <v>18505</v>
      </c>
      <c r="J2910" s="2">
        <v>34258590</v>
      </c>
    </row>
    <row r="2911" spans="1:10" ht="15" customHeight="1">
      <c r="A2911" s="2" t="s">
        <v>24</v>
      </c>
      <c r="B2911" s="2" t="s">
        <v>25</v>
      </c>
      <c r="C2911" s="2" t="s">
        <v>192</v>
      </c>
      <c r="D2911" s="2" t="s">
        <v>193</v>
      </c>
      <c r="E2911" s="3">
        <v>1</v>
      </c>
      <c r="F2911" s="3">
        <v>13</v>
      </c>
      <c r="G2911" s="2" t="s">
        <v>504</v>
      </c>
      <c r="H2911" s="2" t="s">
        <v>731</v>
      </c>
      <c r="I2911" s="2" t="s">
        <v>18505</v>
      </c>
      <c r="J2911" s="2">
        <v>34661663</v>
      </c>
    </row>
    <row r="2912" spans="1:10" ht="15" customHeight="1">
      <c r="A2912" s="2" t="s">
        <v>24</v>
      </c>
      <c r="B2912" s="2" t="s">
        <v>25</v>
      </c>
      <c r="C2912" s="2" t="s">
        <v>151</v>
      </c>
      <c r="D2912" s="2" t="s">
        <v>152</v>
      </c>
      <c r="E2912" s="3">
        <v>1</v>
      </c>
      <c r="F2912" s="3">
        <v>10</v>
      </c>
      <c r="G2912" s="2" t="s">
        <v>504</v>
      </c>
      <c r="H2912" s="2" t="s">
        <v>683</v>
      </c>
      <c r="I2912" s="2" t="s">
        <v>18505</v>
      </c>
      <c r="J2912" s="2">
        <v>32936291</v>
      </c>
    </row>
    <row r="2913" spans="1:10" ht="15" customHeight="1">
      <c r="A2913" s="2" t="s">
        <v>24</v>
      </c>
      <c r="B2913" s="2" t="s">
        <v>25</v>
      </c>
      <c r="C2913" s="2" t="s">
        <v>98</v>
      </c>
      <c r="D2913" s="2" t="s">
        <v>99</v>
      </c>
      <c r="E2913" s="3">
        <v>1</v>
      </c>
      <c r="F2913" s="3">
        <v>6</v>
      </c>
      <c r="G2913" s="2" t="s">
        <v>504</v>
      </c>
      <c r="H2913" s="2" t="s">
        <v>592</v>
      </c>
      <c r="I2913" s="2" t="s">
        <v>18505</v>
      </c>
      <c r="J2913" s="2">
        <v>34661663</v>
      </c>
    </row>
    <row r="2914" spans="1:10" ht="15" customHeight="1">
      <c r="A2914" s="2" t="s">
        <v>24</v>
      </c>
      <c r="B2914" s="2" t="s">
        <v>25</v>
      </c>
      <c r="C2914" s="2" t="s">
        <v>123</v>
      </c>
      <c r="D2914" s="2" t="s">
        <v>124</v>
      </c>
      <c r="E2914" s="3">
        <v>1</v>
      </c>
      <c r="F2914" s="3">
        <v>8</v>
      </c>
      <c r="G2914" s="2" t="s">
        <v>504</v>
      </c>
      <c r="H2914" s="2" t="s">
        <v>632</v>
      </c>
      <c r="I2914" s="2" t="s">
        <v>18505</v>
      </c>
      <c r="J2914" s="2">
        <v>31995663</v>
      </c>
    </row>
    <row r="2915" spans="1:10" ht="15" customHeight="1">
      <c r="A2915" s="2" t="s">
        <v>24</v>
      </c>
      <c r="B2915" s="2" t="s">
        <v>25</v>
      </c>
      <c r="C2915" s="2" t="s">
        <v>441</v>
      </c>
      <c r="D2915" s="2" t="s">
        <v>442</v>
      </c>
      <c r="E2915" s="3">
        <v>1</v>
      </c>
      <c r="F2915" s="3">
        <v>34</v>
      </c>
      <c r="G2915" s="2" t="s">
        <v>504</v>
      </c>
      <c r="H2915" s="2" t="s">
        <v>949</v>
      </c>
      <c r="I2915" s="2" t="s">
        <v>18505</v>
      </c>
      <c r="J2915" s="2">
        <v>31995663</v>
      </c>
    </row>
    <row r="2916" spans="1:10" ht="15" customHeight="1">
      <c r="A2916" s="2" t="s">
        <v>24</v>
      </c>
      <c r="B2916" s="2" t="s">
        <v>25</v>
      </c>
      <c r="C2916" s="2" t="s">
        <v>192</v>
      </c>
      <c r="D2916" s="2" t="s">
        <v>193</v>
      </c>
      <c r="E2916" s="3">
        <v>1</v>
      </c>
      <c r="F2916" s="3">
        <v>13</v>
      </c>
      <c r="G2916" s="2" t="s">
        <v>504</v>
      </c>
      <c r="H2916" s="2" t="s">
        <v>731</v>
      </c>
      <c r="I2916" s="2" t="s">
        <v>18505</v>
      </c>
      <c r="J2916" s="2">
        <v>28973304</v>
      </c>
    </row>
    <row r="2917" spans="1:10" ht="15" customHeight="1">
      <c r="A2917" s="2" t="s">
        <v>24</v>
      </c>
      <c r="B2917" s="2" t="s">
        <v>25</v>
      </c>
      <c r="C2917" s="2" t="s">
        <v>151</v>
      </c>
      <c r="D2917" s="2" t="s">
        <v>152</v>
      </c>
      <c r="E2917" s="3">
        <v>1</v>
      </c>
      <c r="F2917" s="3">
        <v>10</v>
      </c>
      <c r="G2917" s="2" t="s">
        <v>504</v>
      </c>
      <c r="H2917" s="2" t="s">
        <v>683</v>
      </c>
      <c r="I2917" s="2" t="s">
        <v>18505</v>
      </c>
      <c r="J2917" s="2">
        <v>28973304</v>
      </c>
    </row>
    <row r="2918" spans="1:10" ht="15" customHeight="1">
      <c r="A2918" s="2" t="s">
        <v>24</v>
      </c>
      <c r="B2918" s="2" t="s">
        <v>25</v>
      </c>
      <c r="C2918" s="2" t="s">
        <v>151</v>
      </c>
      <c r="D2918" s="2" t="s">
        <v>152</v>
      </c>
      <c r="E2918" s="3">
        <v>1</v>
      </c>
      <c r="F2918" s="3">
        <v>10</v>
      </c>
      <c r="G2918" s="2" t="s">
        <v>504</v>
      </c>
      <c r="H2918" s="2" t="s">
        <v>683</v>
      </c>
      <c r="I2918" s="2" t="s">
        <v>18505</v>
      </c>
      <c r="J2918" s="2">
        <v>30542056</v>
      </c>
    </row>
    <row r="2919" spans="1:10" ht="15" customHeight="1">
      <c r="A2919" s="2" t="s">
        <v>24</v>
      </c>
      <c r="B2919" s="2" t="s">
        <v>25</v>
      </c>
      <c r="C2919" s="2" t="s">
        <v>151</v>
      </c>
      <c r="D2919" s="2" t="s">
        <v>152</v>
      </c>
      <c r="E2919" s="3">
        <v>1</v>
      </c>
      <c r="F2919" s="3">
        <v>10</v>
      </c>
      <c r="G2919" s="2" t="s">
        <v>504</v>
      </c>
      <c r="H2919" s="2" t="s">
        <v>683</v>
      </c>
      <c r="I2919" s="2" t="s">
        <v>18505</v>
      </c>
      <c r="J2919" s="2">
        <v>30130616</v>
      </c>
    </row>
    <row r="2920" spans="1:10" ht="15" customHeight="1">
      <c r="A2920" s="2" t="s">
        <v>24</v>
      </c>
      <c r="B2920" s="2" t="s">
        <v>25</v>
      </c>
      <c r="C2920" s="2" t="s">
        <v>151</v>
      </c>
      <c r="D2920" s="2" t="s">
        <v>152</v>
      </c>
      <c r="E2920" s="3">
        <v>1</v>
      </c>
      <c r="F2920" s="3">
        <v>10</v>
      </c>
      <c r="G2920" s="2" t="s">
        <v>504</v>
      </c>
      <c r="H2920" s="2" t="s">
        <v>683</v>
      </c>
      <c r="I2920" s="2" t="s">
        <v>18505</v>
      </c>
      <c r="J2920" s="2">
        <v>30036598</v>
      </c>
    </row>
    <row r="2921" spans="1:10" ht="15" customHeight="1">
      <c r="A2921" s="2" t="s">
        <v>24</v>
      </c>
      <c r="B2921" s="2" t="s">
        <v>25</v>
      </c>
      <c r="C2921" s="2" t="s">
        <v>441</v>
      </c>
      <c r="D2921" s="2" t="s">
        <v>442</v>
      </c>
      <c r="E2921" s="3">
        <v>1</v>
      </c>
      <c r="F2921" s="3">
        <v>34</v>
      </c>
      <c r="G2921" s="2" t="s">
        <v>504</v>
      </c>
      <c r="H2921" s="2" t="s">
        <v>949</v>
      </c>
      <c r="I2921" s="2" t="s">
        <v>18505</v>
      </c>
      <c r="J2921" s="2">
        <v>30578879</v>
      </c>
    </row>
    <row r="2922" spans="1:10" ht="15" customHeight="1">
      <c r="A2922" s="2" t="s">
        <v>24</v>
      </c>
      <c r="B2922" s="2" t="s">
        <v>25</v>
      </c>
      <c r="C2922" s="2" t="s">
        <v>192</v>
      </c>
      <c r="D2922" s="2" t="s">
        <v>193</v>
      </c>
      <c r="E2922" s="3">
        <v>1</v>
      </c>
      <c r="F2922" s="3">
        <v>13</v>
      </c>
      <c r="G2922" s="2" t="s">
        <v>504</v>
      </c>
      <c r="H2922" s="2" t="s">
        <v>731</v>
      </c>
      <c r="I2922" s="2" t="s">
        <v>18505</v>
      </c>
      <c r="J2922" s="2">
        <v>31995663</v>
      </c>
    </row>
    <row r="2923" spans="1:10" ht="15" customHeight="1">
      <c r="A2923" s="2" t="s">
        <v>24</v>
      </c>
      <c r="B2923" s="2" t="s">
        <v>25</v>
      </c>
      <c r="C2923" s="2" t="s">
        <v>316</v>
      </c>
      <c r="D2923" s="2" t="s">
        <v>317</v>
      </c>
      <c r="E2923" s="3">
        <v>1</v>
      </c>
      <c r="F2923" s="3">
        <v>23</v>
      </c>
      <c r="G2923" s="2" t="s">
        <v>504</v>
      </c>
      <c r="H2923" s="2" t="s">
        <v>839</v>
      </c>
      <c r="I2923" s="2" t="s">
        <v>18505</v>
      </c>
      <c r="J2923" s="2">
        <v>30578879</v>
      </c>
    </row>
    <row r="2924" spans="1:10" ht="15" customHeight="1">
      <c r="A2924" s="2" t="s">
        <v>24</v>
      </c>
      <c r="B2924" s="2" t="s">
        <v>25</v>
      </c>
      <c r="C2924" s="2" t="s">
        <v>123</v>
      </c>
      <c r="D2924" s="2" t="s">
        <v>124</v>
      </c>
      <c r="E2924" s="3">
        <v>1</v>
      </c>
      <c r="F2924" s="3">
        <v>8</v>
      </c>
      <c r="G2924" s="2" t="s">
        <v>504</v>
      </c>
      <c r="H2924" s="2" t="s">
        <v>632</v>
      </c>
      <c r="I2924" s="2" t="s">
        <v>18505</v>
      </c>
      <c r="J2924" s="2">
        <v>30578879</v>
      </c>
    </row>
    <row r="2925" spans="1:10" ht="15" customHeight="1">
      <c r="A2925" s="2" t="s">
        <v>24</v>
      </c>
      <c r="B2925" s="2" t="s">
        <v>25</v>
      </c>
      <c r="C2925" s="2" t="s">
        <v>441</v>
      </c>
      <c r="D2925" s="2" t="s">
        <v>442</v>
      </c>
      <c r="E2925" s="3">
        <v>1</v>
      </c>
      <c r="F2925" s="3">
        <v>34</v>
      </c>
      <c r="G2925" s="2" t="s">
        <v>504</v>
      </c>
      <c r="H2925" s="2" t="s">
        <v>949</v>
      </c>
      <c r="I2925" s="2" t="s">
        <v>18505</v>
      </c>
      <c r="J2925" s="2">
        <v>31532460</v>
      </c>
    </row>
    <row r="2926" spans="1:10" ht="15" customHeight="1">
      <c r="A2926" s="2" t="s">
        <v>24</v>
      </c>
      <c r="B2926" s="2" t="s">
        <v>25</v>
      </c>
      <c r="C2926" s="2" t="s">
        <v>151</v>
      </c>
      <c r="D2926" s="2" t="s">
        <v>152</v>
      </c>
      <c r="E2926" s="3">
        <v>1</v>
      </c>
      <c r="F2926" s="3">
        <v>10</v>
      </c>
      <c r="G2926" s="2" t="s">
        <v>504</v>
      </c>
      <c r="H2926" s="2" t="s">
        <v>683</v>
      </c>
      <c r="I2926" s="2" t="s">
        <v>18505</v>
      </c>
      <c r="J2926" s="2">
        <v>31532460</v>
      </c>
    </row>
    <row r="2927" spans="1:10" ht="15" customHeight="1">
      <c r="A2927" s="2" t="s">
        <v>24</v>
      </c>
      <c r="B2927" s="2" t="s">
        <v>25</v>
      </c>
      <c r="C2927" s="2" t="s">
        <v>123</v>
      </c>
      <c r="D2927" s="2" t="s">
        <v>124</v>
      </c>
      <c r="E2927" s="3">
        <v>1</v>
      </c>
      <c r="F2927" s="3">
        <v>8</v>
      </c>
      <c r="G2927" s="2" t="s">
        <v>504</v>
      </c>
      <c r="H2927" s="2" t="s">
        <v>632</v>
      </c>
      <c r="I2927" s="2" t="s">
        <v>18505</v>
      </c>
      <c r="J2927" s="2">
        <v>31532460</v>
      </c>
    </row>
    <row r="2928" spans="1:10" ht="15" customHeight="1">
      <c r="A2928" s="2" t="s">
        <v>24</v>
      </c>
      <c r="B2928" s="2" t="s">
        <v>25</v>
      </c>
      <c r="C2928" s="2" t="s">
        <v>242</v>
      </c>
      <c r="D2928" s="2" t="s">
        <v>243</v>
      </c>
      <c r="E2928" s="3">
        <v>1</v>
      </c>
      <c r="F2928" s="3">
        <v>17</v>
      </c>
      <c r="G2928" s="2" t="s">
        <v>504</v>
      </c>
      <c r="H2928" s="2" t="s">
        <v>763</v>
      </c>
      <c r="I2928" s="2" t="s">
        <v>18505</v>
      </c>
      <c r="J2928" s="2">
        <v>31425723</v>
      </c>
    </row>
    <row r="2929" spans="1:10" ht="15" customHeight="1">
      <c r="A2929" s="2" t="s">
        <v>24</v>
      </c>
      <c r="B2929" s="2" t="s">
        <v>25</v>
      </c>
      <c r="C2929" s="2" t="s">
        <v>192</v>
      </c>
      <c r="D2929" s="2" t="s">
        <v>193</v>
      </c>
      <c r="E2929" s="3">
        <v>1</v>
      </c>
      <c r="F2929" s="3">
        <v>13</v>
      </c>
      <c r="G2929" s="2" t="s">
        <v>504</v>
      </c>
      <c r="H2929" s="2" t="s">
        <v>731</v>
      </c>
      <c r="I2929" s="2" t="s">
        <v>18505</v>
      </c>
      <c r="J2929" s="2">
        <v>31971603</v>
      </c>
    </row>
    <row r="2930" spans="1:10" ht="15" customHeight="1">
      <c r="A2930" s="2" t="s">
        <v>24</v>
      </c>
      <c r="B2930" s="2" t="s">
        <v>25</v>
      </c>
      <c r="C2930" s="2" t="s">
        <v>151</v>
      </c>
      <c r="D2930" s="2" t="s">
        <v>152</v>
      </c>
      <c r="E2930" s="3">
        <v>1</v>
      </c>
      <c r="F2930" s="3">
        <v>10</v>
      </c>
      <c r="G2930" s="2" t="s">
        <v>504</v>
      </c>
      <c r="H2930" s="2" t="s">
        <v>683</v>
      </c>
      <c r="I2930" s="2" t="s">
        <v>18505</v>
      </c>
      <c r="J2930" s="2">
        <v>30578879</v>
      </c>
    </row>
    <row r="2931" spans="1:10" ht="15" customHeight="1">
      <c r="A2931" s="2" t="s">
        <v>24</v>
      </c>
      <c r="B2931" s="2" t="s">
        <v>25</v>
      </c>
      <c r="C2931" s="2" t="s">
        <v>192</v>
      </c>
      <c r="D2931" s="2" t="s">
        <v>193</v>
      </c>
      <c r="E2931" s="3">
        <v>1</v>
      </c>
      <c r="F2931" s="3">
        <v>13</v>
      </c>
      <c r="G2931" s="2" t="s">
        <v>504</v>
      </c>
      <c r="H2931" s="2" t="s">
        <v>731</v>
      </c>
      <c r="I2931" s="2" t="s">
        <v>18505</v>
      </c>
      <c r="J2931" s="2">
        <v>29021166</v>
      </c>
    </row>
    <row r="2932" spans="1:10" ht="15" customHeight="1">
      <c r="A2932" s="2" t="s">
        <v>24</v>
      </c>
      <c r="B2932" s="2" t="s">
        <v>25</v>
      </c>
      <c r="C2932" s="2" t="s">
        <v>192</v>
      </c>
      <c r="D2932" s="2" t="s">
        <v>193</v>
      </c>
      <c r="E2932" s="3">
        <v>1</v>
      </c>
      <c r="F2932" s="3">
        <v>13</v>
      </c>
      <c r="G2932" s="2" t="s">
        <v>504</v>
      </c>
      <c r="H2932" s="2" t="s">
        <v>731</v>
      </c>
      <c r="I2932" s="2" t="s">
        <v>18505</v>
      </c>
      <c r="J2932" s="2">
        <v>34778846</v>
      </c>
    </row>
    <row r="2933" spans="1:10" ht="15" customHeight="1">
      <c r="A2933" s="2" t="s">
        <v>24</v>
      </c>
      <c r="B2933" s="2" t="s">
        <v>25</v>
      </c>
      <c r="C2933" s="2" t="s">
        <v>98</v>
      </c>
      <c r="D2933" s="2" t="s">
        <v>99</v>
      </c>
      <c r="E2933" s="3">
        <v>1</v>
      </c>
      <c r="F2933" s="3">
        <v>6</v>
      </c>
      <c r="G2933" s="2" t="s">
        <v>504</v>
      </c>
      <c r="H2933" s="2" t="s">
        <v>592</v>
      </c>
      <c r="I2933" s="2" t="s">
        <v>18505</v>
      </c>
      <c r="J2933" s="2">
        <v>34767815</v>
      </c>
    </row>
    <row r="2934" spans="1:10" ht="15" customHeight="1">
      <c r="A2934" s="2" t="s">
        <v>24</v>
      </c>
      <c r="B2934" s="2" t="s">
        <v>25</v>
      </c>
      <c r="C2934" s="2" t="s">
        <v>192</v>
      </c>
      <c r="D2934" s="2" t="s">
        <v>193</v>
      </c>
      <c r="E2934" s="3">
        <v>1</v>
      </c>
      <c r="F2934" s="3">
        <v>13</v>
      </c>
      <c r="G2934" s="2" t="s">
        <v>504</v>
      </c>
      <c r="H2934" s="2" t="s">
        <v>731</v>
      </c>
      <c r="I2934" s="2" t="s">
        <v>18505</v>
      </c>
      <c r="J2934" s="2">
        <v>36787993</v>
      </c>
    </row>
    <row r="2935" spans="1:10" ht="15" customHeight="1">
      <c r="A2935" s="2" t="s">
        <v>24</v>
      </c>
      <c r="B2935" s="2" t="s">
        <v>25</v>
      </c>
      <c r="C2935" s="2" t="s">
        <v>98</v>
      </c>
      <c r="D2935" s="2" t="s">
        <v>99</v>
      </c>
      <c r="E2935" s="3">
        <v>1</v>
      </c>
      <c r="F2935" s="3">
        <v>6</v>
      </c>
      <c r="G2935" s="2" t="s">
        <v>504</v>
      </c>
      <c r="H2935" s="2" t="s">
        <v>592</v>
      </c>
      <c r="I2935" s="2" t="s">
        <v>18505</v>
      </c>
      <c r="J2935" s="2">
        <v>36787993</v>
      </c>
    </row>
    <row r="2936" spans="1:10" ht="15" customHeight="1">
      <c r="A2936" s="2" t="s">
        <v>24</v>
      </c>
      <c r="B2936" s="2" t="s">
        <v>25</v>
      </c>
      <c r="C2936" s="2" t="s">
        <v>192</v>
      </c>
      <c r="D2936" s="2" t="s">
        <v>193</v>
      </c>
      <c r="E2936" s="3">
        <v>1</v>
      </c>
      <c r="F2936" s="3">
        <v>13</v>
      </c>
      <c r="G2936" s="2" t="s">
        <v>504</v>
      </c>
      <c r="H2936" s="2" t="s">
        <v>731</v>
      </c>
      <c r="I2936" s="2" t="s">
        <v>18505</v>
      </c>
      <c r="J2936" s="2">
        <v>36870556</v>
      </c>
    </row>
    <row r="2937" spans="1:10" ht="15" customHeight="1">
      <c r="A2937" s="2" t="s">
        <v>24</v>
      </c>
      <c r="B2937" s="2" t="s">
        <v>25</v>
      </c>
      <c r="C2937" s="2" t="s">
        <v>488</v>
      </c>
      <c r="D2937" s="2" t="s">
        <v>489</v>
      </c>
      <c r="E2937" s="3">
        <v>1</v>
      </c>
      <c r="F2937" s="3">
        <v>38</v>
      </c>
      <c r="G2937" s="2" t="s">
        <v>504</v>
      </c>
      <c r="H2937" s="2" t="s">
        <v>961</v>
      </c>
      <c r="I2937" s="2" t="s">
        <v>18505</v>
      </c>
      <c r="J2937" s="2">
        <v>36889663</v>
      </c>
    </row>
    <row r="2938" spans="1:10" ht="15" customHeight="1">
      <c r="A2938" s="2" t="s">
        <v>24</v>
      </c>
      <c r="B2938" s="2" t="s">
        <v>25</v>
      </c>
      <c r="C2938" s="2" t="s">
        <v>192</v>
      </c>
      <c r="D2938" s="2" t="s">
        <v>193</v>
      </c>
      <c r="E2938" s="3">
        <v>1</v>
      </c>
      <c r="F2938" s="3">
        <v>13</v>
      </c>
      <c r="G2938" s="2" t="s">
        <v>504</v>
      </c>
      <c r="H2938" s="2" t="s">
        <v>731</v>
      </c>
      <c r="I2938" s="2" t="s">
        <v>18505</v>
      </c>
      <c r="J2938" s="2">
        <v>36889663</v>
      </c>
    </row>
    <row r="2939" spans="1:10" ht="15" customHeight="1">
      <c r="A2939" s="2" t="s">
        <v>24</v>
      </c>
      <c r="B2939" s="2" t="s">
        <v>25</v>
      </c>
      <c r="C2939" s="2" t="s">
        <v>192</v>
      </c>
      <c r="D2939" s="2" t="s">
        <v>193</v>
      </c>
      <c r="E2939" s="3">
        <v>1</v>
      </c>
      <c r="F2939" s="3">
        <v>13</v>
      </c>
      <c r="G2939" s="2" t="s">
        <v>504</v>
      </c>
      <c r="H2939" s="2" t="s">
        <v>731</v>
      </c>
      <c r="I2939" s="2" t="s">
        <v>18505</v>
      </c>
      <c r="J2939" s="2">
        <v>37873414</v>
      </c>
    </row>
    <row r="2940" spans="1:10" ht="15" customHeight="1">
      <c r="A2940" s="2" t="s">
        <v>24</v>
      </c>
      <c r="B2940" s="2" t="s">
        <v>25</v>
      </c>
      <c r="C2940" s="2" t="s">
        <v>98</v>
      </c>
      <c r="D2940" s="2" t="s">
        <v>99</v>
      </c>
      <c r="E2940" s="3">
        <v>1</v>
      </c>
      <c r="F2940" s="3">
        <v>6</v>
      </c>
      <c r="G2940" s="2" t="s">
        <v>504</v>
      </c>
      <c r="H2940" s="2" t="s">
        <v>592</v>
      </c>
      <c r="I2940" s="2" t="s">
        <v>18505</v>
      </c>
      <c r="J2940" s="2">
        <v>36763806</v>
      </c>
    </row>
    <row r="2941" spans="1:10" ht="15" customHeight="1">
      <c r="A2941" s="2" t="s">
        <v>24</v>
      </c>
      <c r="B2941" s="2" t="s">
        <v>25</v>
      </c>
      <c r="C2941" s="2" t="s">
        <v>192</v>
      </c>
      <c r="D2941" s="2" t="s">
        <v>193</v>
      </c>
      <c r="E2941" s="3">
        <v>1</v>
      </c>
      <c r="F2941" s="3">
        <v>13</v>
      </c>
      <c r="G2941" s="2" t="s">
        <v>504</v>
      </c>
      <c r="H2941" s="2" t="s">
        <v>731</v>
      </c>
      <c r="I2941" s="2" t="s">
        <v>18505</v>
      </c>
      <c r="J2941" s="2">
        <v>38291032</v>
      </c>
    </row>
    <row r="2942" spans="1:10" ht="15" customHeight="1">
      <c r="A2942" s="2" t="s">
        <v>24</v>
      </c>
      <c r="B2942" s="2" t="s">
        <v>25</v>
      </c>
      <c r="C2942" s="2" t="s">
        <v>151</v>
      </c>
      <c r="D2942" s="2" t="s">
        <v>152</v>
      </c>
      <c r="E2942" s="3">
        <v>1</v>
      </c>
      <c r="F2942" s="3">
        <v>10</v>
      </c>
      <c r="G2942" s="2" t="s">
        <v>504</v>
      </c>
      <c r="H2942" s="2" t="s">
        <v>683</v>
      </c>
      <c r="I2942" s="2" t="s">
        <v>18505</v>
      </c>
      <c r="J2942" s="2">
        <v>38691347</v>
      </c>
    </row>
    <row r="2943" spans="1:10" ht="15" customHeight="1">
      <c r="A2943" s="2" t="s">
        <v>24</v>
      </c>
      <c r="B2943" s="2" t="s">
        <v>25</v>
      </c>
      <c r="C2943" s="2" t="s">
        <v>151</v>
      </c>
      <c r="D2943" s="2" t="s">
        <v>152</v>
      </c>
      <c r="E2943" s="3">
        <v>1</v>
      </c>
      <c r="F2943" s="3">
        <v>10</v>
      </c>
      <c r="G2943" s="2" t="s">
        <v>504</v>
      </c>
      <c r="H2943" s="2" t="s">
        <v>683</v>
      </c>
      <c r="I2943" s="2" t="s">
        <v>18505</v>
      </c>
      <c r="J2943" s="2">
        <v>38815935</v>
      </c>
    </row>
    <row r="2944" spans="1:10" ht="15" customHeight="1">
      <c r="A2944" s="2" t="s">
        <v>24</v>
      </c>
      <c r="B2944" s="2" t="s">
        <v>25</v>
      </c>
      <c r="C2944" s="2" t="s">
        <v>441</v>
      </c>
      <c r="D2944" s="2" t="s">
        <v>442</v>
      </c>
      <c r="E2944" s="3">
        <v>1</v>
      </c>
      <c r="F2944" s="3">
        <v>34</v>
      </c>
      <c r="G2944" s="2" t="s">
        <v>504</v>
      </c>
      <c r="H2944" s="2" t="s">
        <v>949</v>
      </c>
      <c r="I2944" s="2" t="s">
        <v>18505</v>
      </c>
      <c r="J2944" s="2">
        <v>38846692</v>
      </c>
    </row>
    <row r="2945" spans="1:10" ht="15" customHeight="1">
      <c r="A2945" s="2" t="s">
        <v>24</v>
      </c>
      <c r="B2945" s="2" t="s">
        <v>25</v>
      </c>
      <c r="C2945" s="2" t="s">
        <v>214</v>
      </c>
      <c r="D2945" s="2" t="s">
        <v>215</v>
      </c>
      <c r="E2945" s="3">
        <v>1</v>
      </c>
      <c r="F2945" s="3">
        <v>15</v>
      </c>
      <c r="G2945" s="2" t="s">
        <v>504</v>
      </c>
      <c r="H2945" s="2" t="s">
        <v>751</v>
      </c>
      <c r="I2945" s="2" t="s">
        <v>18505</v>
      </c>
      <c r="J2945" s="2">
        <v>38419411</v>
      </c>
    </row>
    <row r="2946" spans="1:10" ht="15" customHeight="1">
      <c r="A2946" s="2" t="s">
        <v>24</v>
      </c>
      <c r="B2946" s="2" t="s">
        <v>25</v>
      </c>
      <c r="C2946" s="2" t="s">
        <v>192</v>
      </c>
      <c r="D2946" s="2" t="s">
        <v>193</v>
      </c>
      <c r="E2946" s="3">
        <v>1</v>
      </c>
      <c r="F2946" s="3">
        <v>13</v>
      </c>
      <c r="G2946" s="2" t="s">
        <v>504</v>
      </c>
      <c r="H2946" s="2" t="s">
        <v>731</v>
      </c>
      <c r="I2946" s="2" t="s">
        <v>18505</v>
      </c>
      <c r="J2946" s="2">
        <v>38419411</v>
      </c>
    </row>
    <row r="2947" spans="1:10" ht="15" customHeight="1">
      <c r="A2947" s="2" t="s">
        <v>24</v>
      </c>
      <c r="B2947" s="2" t="s">
        <v>25</v>
      </c>
      <c r="C2947" s="2" t="s">
        <v>136</v>
      </c>
      <c r="D2947" s="2" t="s">
        <v>137</v>
      </c>
      <c r="E2947" s="3">
        <v>1</v>
      </c>
      <c r="F2947" s="3">
        <v>9</v>
      </c>
      <c r="G2947" s="2" t="s">
        <v>504</v>
      </c>
      <c r="H2947" s="2" t="s">
        <v>659</v>
      </c>
      <c r="I2947" s="2" t="s">
        <v>18505</v>
      </c>
      <c r="J2947" s="2">
        <v>38419411</v>
      </c>
    </row>
    <row r="2948" spans="1:10" ht="15" customHeight="1">
      <c r="A2948" s="2" t="s">
        <v>24</v>
      </c>
      <c r="B2948" s="2" t="s">
        <v>25</v>
      </c>
      <c r="C2948" s="2" t="s">
        <v>98</v>
      </c>
      <c r="D2948" s="2" t="s">
        <v>99</v>
      </c>
      <c r="E2948" s="3">
        <v>1</v>
      </c>
      <c r="F2948" s="3">
        <v>6</v>
      </c>
      <c r="G2948" s="2" t="s">
        <v>504</v>
      </c>
      <c r="H2948" s="2" t="s">
        <v>592</v>
      </c>
      <c r="I2948" s="2" t="s">
        <v>18505</v>
      </c>
      <c r="J2948" s="2">
        <v>38051972</v>
      </c>
    </row>
    <row r="2949" spans="1:10" ht="15" customHeight="1">
      <c r="A2949" s="2" t="s">
        <v>24</v>
      </c>
      <c r="B2949" s="2" t="s">
        <v>25</v>
      </c>
      <c r="C2949" s="2" t="s">
        <v>192</v>
      </c>
      <c r="D2949" s="2" t="s">
        <v>193</v>
      </c>
      <c r="E2949" s="3">
        <v>1</v>
      </c>
      <c r="F2949" s="3">
        <v>13</v>
      </c>
      <c r="G2949" s="2" t="s">
        <v>504</v>
      </c>
      <c r="H2949" s="2" t="s">
        <v>731</v>
      </c>
      <c r="I2949" s="2" t="s">
        <v>18505</v>
      </c>
      <c r="J2949" s="2">
        <v>34767815</v>
      </c>
    </row>
    <row r="2950" spans="1:10" ht="15" customHeight="1">
      <c r="A2950" s="2" t="s">
        <v>24</v>
      </c>
      <c r="B2950" s="2" t="s">
        <v>25</v>
      </c>
      <c r="C2950" s="2" t="s">
        <v>192</v>
      </c>
      <c r="D2950" s="2" t="s">
        <v>193</v>
      </c>
      <c r="E2950" s="3">
        <v>1</v>
      </c>
      <c r="F2950" s="3">
        <v>13</v>
      </c>
      <c r="G2950" s="2" t="s">
        <v>504</v>
      </c>
      <c r="H2950" s="2" t="s">
        <v>731</v>
      </c>
      <c r="I2950" s="2" t="s">
        <v>18505</v>
      </c>
      <c r="J2950" s="2">
        <v>36763806</v>
      </c>
    </row>
    <row r="2951" spans="1:10" ht="15" customHeight="1">
      <c r="A2951" s="2" t="s">
        <v>24</v>
      </c>
      <c r="B2951" s="2" t="s">
        <v>25</v>
      </c>
      <c r="C2951" s="2" t="s">
        <v>268</v>
      </c>
      <c r="D2951" s="2" t="s">
        <v>269</v>
      </c>
      <c r="E2951" s="3">
        <v>1</v>
      </c>
      <c r="F2951" s="3">
        <v>19</v>
      </c>
      <c r="G2951" s="2" t="s">
        <v>504</v>
      </c>
      <c r="H2951" s="2" t="s">
        <v>819</v>
      </c>
      <c r="I2951" s="2" t="s">
        <v>18505</v>
      </c>
      <c r="J2951" s="2">
        <v>36763806</v>
      </c>
    </row>
    <row r="2952" spans="1:10" ht="15" customHeight="1">
      <c r="A2952" s="2" t="s">
        <v>24</v>
      </c>
      <c r="B2952" s="2" t="s">
        <v>25</v>
      </c>
      <c r="C2952" s="2" t="s">
        <v>268</v>
      </c>
      <c r="D2952" s="2" t="s">
        <v>269</v>
      </c>
      <c r="E2952" s="3">
        <v>1</v>
      </c>
      <c r="F2952" s="3">
        <v>19</v>
      </c>
      <c r="G2952" s="2" t="s">
        <v>504</v>
      </c>
      <c r="H2952" s="2" t="s">
        <v>819</v>
      </c>
      <c r="I2952" s="2" t="s">
        <v>18505</v>
      </c>
      <c r="J2952" s="2">
        <v>35104366</v>
      </c>
    </row>
    <row r="2953" spans="1:10" ht="15" customHeight="1">
      <c r="A2953" s="2" t="s">
        <v>24</v>
      </c>
      <c r="B2953" s="2" t="s">
        <v>25</v>
      </c>
      <c r="C2953" s="2" t="s">
        <v>214</v>
      </c>
      <c r="D2953" s="2" t="s">
        <v>215</v>
      </c>
      <c r="E2953" s="3">
        <v>1</v>
      </c>
      <c r="F2953" s="3">
        <v>15</v>
      </c>
      <c r="G2953" s="2" t="s">
        <v>504</v>
      </c>
      <c r="H2953" s="2" t="s">
        <v>751</v>
      </c>
      <c r="I2953" s="2" t="s">
        <v>18505</v>
      </c>
      <c r="J2953" s="2">
        <v>35104366</v>
      </c>
    </row>
    <row r="2954" spans="1:10" ht="15" customHeight="1">
      <c r="A2954" s="2" t="s">
        <v>24</v>
      </c>
      <c r="B2954" s="2" t="s">
        <v>25</v>
      </c>
      <c r="C2954" s="2" t="s">
        <v>192</v>
      </c>
      <c r="D2954" s="2" t="s">
        <v>193</v>
      </c>
      <c r="E2954" s="3">
        <v>1</v>
      </c>
      <c r="F2954" s="3">
        <v>13</v>
      </c>
      <c r="G2954" s="2" t="s">
        <v>504</v>
      </c>
      <c r="H2954" s="2" t="s">
        <v>731</v>
      </c>
      <c r="I2954" s="2" t="s">
        <v>18505</v>
      </c>
      <c r="J2954" s="2">
        <v>35104366</v>
      </c>
    </row>
    <row r="2955" spans="1:10" ht="15" customHeight="1">
      <c r="A2955" s="2" t="s">
        <v>24</v>
      </c>
      <c r="B2955" s="2" t="s">
        <v>25</v>
      </c>
      <c r="C2955" s="2" t="s">
        <v>98</v>
      </c>
      <c r="D2955" s="2" t="s">
        <v>99</v>
      </c>
      <c r="E2955" s="3">
        <v>1</v>
      </c>
      <c r="F2955" s="3">
        <v>6</v>
      </c>
      <c r="G2955" s="2" t="s">
        <v>504</v>
      </c>
      <c r="H2955" s="2" t="s">
        <v>592</v>
      </c>
      <c r="I2955" s="2" t="s">
        <v>18505</v>
      </c>
      <c r="J2955" s="2">
        <v>35104366</v>
      </c>
    </row>
    <row r="2956" spans="1:10" ht="15" customHeight="1">
      <c r="A2956" s="2" t="s">
        <v>24</v>
      </c>
      <c r="B2956" s="2" t="s">
        <v>25</v>
      </c>
      <c r="C2956" s="2" t="s">
        <v>192</v>
      </c>
      <c r="D2956" s="2" t="s">
        <v>193</v>
      </c>
      <c r="E2956" s="3">
        <v>1</v>
      </c>
      <c r="F2956" s="3">
        <v>13</v>
      </c>
      <c r="G2956" s="2" t="s">
        <v>504</v>
      </c>
      <c r="H2956" s="2" t="s">
        <v>731</v>
      </c>
      <c r="I2956" s="2" t="s">
        <v>18505</v>
      </c>
      <c r="J2956" s="2">
        <v>35606928</v>
      </c>
    </row>
    <row r="2957" spans="1:10" ht="15" customHeight="1">
      <c r="A2957" s="2" t="s">
        <v>24</v>
      </c>
      <c r="B2957" s="2" t="s">
        <v>25</v>
      </c>
      <c r="C2957" s="2" t="s">
        <v>192</v>
      </c>
      <c r="D2957" s="2" t="s">
        <v>193</v>
      </c>
      <c r="E2957" s="3">
        <v>1</v>
      </c>
      <c r="F2957" s="3">
        <v>13</v>
      </c>
      <c r="G2957" s="2" t="s">
        <v>504</v>
      </c>
      <c r="H2957" s="2" t="s">
        <v>731</v>
      </c>
      <c r="I2957" s="2" t="s">
        <v>18505</v>
      </c>
      <c r="J2957" s="2">
        <v>35568077</v>
      </c>
    </row>
    <row r="2958" spans="1:10" ht="15" customHeight="1">
      <c r="A2958" s="2" t="s">
        <v>24</v>
      </c>
      <c r="B2958" s="2" t="s">
        <v>25</v>
      </c>
      <c r="C2958" s="2" t="s">
        <v>214</v>
      </c>
      <c r="D2958" s="2" t="s">
        <v>215</v>
      </c>
      <c r="E2958" s="3">
        <v>1</v>
      </c>
      <c r="F2958" s="3">
        <v>15</v>
      </c>
      <c r="G2958" s="2" t="s">
        <v>504</v>
      </c>
      <c r="H2958" s="2" t="s">
        <v>751</v>
      </c>
      <c r="I2958" s="2" t="s">
        <v>18505</v>
      </c>
      <c r="J2958" s="2">
        <v>36763806</v>
      </c>
    </row>
    <row r="2959" spans="1:10" ht="15" customHeight="1">
      <c r="A2959" s="2" t="s">
        <v>24</v>
      </c>
      <c r="B2959" s="2" t="s">
        <v>25</v>
      </c>
      <c r="C2959" s="2" t="s">
        <v>151</v>
      </c>
      <c r="D2959" s="2" t="s">
        <v>152</v>
      </c>
      <c r="E2959" s="3">
        <v>1</v>
      </c>
      <c r="F2959" s="3">
        <v>10</v>
      </c>
      <c r="G2959" s="2" t="s">
        <v>504</v>
      </c>
      <c r="H2959" s="2" t="s">
        <v>683</v>
      </c>
      <c r="I2959" s="2" t="s">
        <v>18505</v>
      </c>
      <c r="J2959" s="2">
        <v>35568077</v>
      </c>
    </row>
    <row r="2960" spans="1:10" ht="15" customHeight="1">
      <c r="A2960" s="2" t="s">
        <v>24</v>
      </c>
      <c r="B2960" s="2" t="s">
        <v>25</v>
      </c>
      <c r="C2960" s="2" t="s">
        <v>151</v>
      </c>
      <c r="D2960" s="2" t="s">
        <v>152</v>
      </c>
      <c r="E2960" s="3">
        <v>1</v>
      </c>
      <c r="F2960" s="3">
        <v>10</v>
      </c>
      <c r="G2960" s="2" t="s">
        <v>504</v>
      </c>
      <c r="H2960" s="2" t="s">
        <v>683</v>
      </c>
      <c r="I2960" s="2" t="s">
        <v>18505</v>
      </c>
      <c r="J2960" s="2">
        <v>36062811</v>
      </c>
    </row>
    <row r="2961" spans="1:10" ht="15" customHeight="1">
      <c r="A2961" s="2" t="s">
        <v>24</v>
      </c>
      <c r="B2961" s="2" t="s">
        <v>25</v>
      </c>
      <c r="C2961" s="2" t="s">
        <v>316</v>
      </c>
      <c r="D2961" s="2" t="s">
        <v>317</v>
      </c>
      <c r="E2961" s="3">
        <v>1</v>
      </c>
      <c r="F2961" s="3">
        <v>23</v>
      </c>
      <c r="G2961" s="2" t="s">
        <v>504</v>
      </c>
      <c r="H2961" s="2" t="s">
        <v>839</v>
      </c>
      <c r="I2961" s="2" t="s">
        <v>18505</v>
      </c>
      <c r="J2961" s="2">
        <v>36810251</v>
      </c>
    </row>
    <row r="2962" spans="1:10" ht="15" customHeight="1">
      <c r="A2962" s="2" t="s">
        <v>24</v>
      </c>
      <c r="B2962" s="2" t="s">
        <v>25</v>
      </c>
      <c r="C2962" s="2" t="s">
        <v>303</v>
      </c>
      <c r="D2962" s="2" t="s">
        <v>304</v>
      </c>
      <c r="E2962" s="3">
        <v>1</v>
      </c>
      <c r="F2962" s="3">
        <v>22</v>
      </c>
      <c r="G2962" s="2" t="s">
        <v>504</v>
      </c>
      <c r="H2962" s="2" t="s">
        <v>835</v>
      </c>
      <c r="I2962" s="2" t="s">
        <v>18505</v>
      </c>
      <c r="J2962" s="2">
        <v>36810251</v>
      </c>
    </row>
    <row r="2963" spans="1:10" ht="15" customHeight="1">
      <c r="A2963" s="2" t="s">
        <v>24</v>
      </c>
      <c r="B2963" s="2" t="s">
        <v>25</v>
      </c>
      <c r="C2963" s="2" t="s">
        <v>192</v>
      </c>
      <c r="D2963" s="2" t="s">
        <v>193</v>
      </c>
      <c r="E2963" s="3">
        <v>1</v>
      </c>
      <c r="F2963" s="3">
        <v>13</v>
      </c>
      <c r="G2963" s="2" t="s">
        <v>504</v>
      </c>
      <c r="H2963" s="2" t="s">
        <v>731</v>
      </c>
      <c r="I2963" s="2" t="s">
        <v>18505</v>
      </c>
      <c r="J2963" s="2">
        <v>36810251</v>
      </c>
    </row>
    <row r="2964" spans="1:10" ht="15" customHeight="1">
      <c r="A2964" s="2" t="s">
        <v>24</v>
      </c>
      <c r="B2964" s="2" t="s">
        <v>25</v>
      </c>
      <c r="C2964" s="2" t="s">
        <v>151</v>
      </c>
      <c r="D2964" s="2" t="s">
        <v>152</v>
      </c>
      <c r="E2964" s="3">
        <v>1</v>
      </c>
      <c r="F2964" s="3">
        <v>10</v>
      </c>
      <c r="G2964" s="2" t="s">
        <v>504</v>
      </c>
      <c r="H2964" s="2" t="s">
        <v>683</v>
      </c>
      <c r="I2964" s="2" t="s">
        <v>18505</v>
      </c>
      <c r="J2964" s="2">
        <v>36810251</v>
      </c>
    </row>
    <row r="2965" spans="1:10" ht="15" customHeight="1">
      <c r="A2965" s="2" t="s">
        <v>24</v>
      </c>
      <c r="B2965" s="2" t="s">
        <v>25</v>
      </c>
      <c r="C2965" s="2" t="s">
        <v>151</v>
      </c>
      <c r="D2965" s="2" t="s">
        <v>152</v>
      </c>
      <c r="E2965" s="3">
        <v>1</v>
      </c>
      <c r="F2965" s="3">
        <v>10</v>
      </c>
      <c r="G2965" s="2" t="s">
        <v>504</v>
      </c>
      <c r="H2965" s="2" t="s">
        <v>683</v>
      </c>
      <c r="I2965" s="2" t="s">
        <v>18505</v>
      </c>
      <c r="J2965" s="2">
        <v>36174714</v>
      </c>
    </row>
    <row r="2966" spans="1:10" ht="15" customHeight="1">
      <c r="A2966" s="2" t="s">
        <v>24</v>
      </c>
      <c r="B2966" s="2" t="s">
        <v>25</v>
      </c>
      <c r="C2966" s="2" t="s">
        <v>192</v>
      </c>
      <c r="D2966" s="2" t="s">
        <v>193</v>
      </c>
      <c r="E2966" s="3">
        <v>1</v>
      </c>
      <c r="F2966" s="3">
        <v>13</v>
      </c>
      <c r="G2966" s="2" t="s">
        <v>504</v>
      </c>
      <c r="H2966" s="2" t="s">
        <v>731</v>
      </c>
      <c r="I2966" s="2" t="s">
        <v>18505</v>
      </c>
      <c r="J2966" s="2">
        <v>35482474</v>
      </c>
    </row>
    <row r="2967" spans="1:10" ht="15" customHeight="1">
      <c r="A2967" s="2" t="s">
        <v>24</v>
      </c>
      <c r="B2967" s="2" t="s">
        <v>25</v>
      </c>
      <c r="C2967" s="2" t="s">
        <v>151</v>
      </c>
      <c r="D2967" s="2" t="s">
        <v>152</v>
      </c>
      <c r="E2967" s="3">
        <v>1</v>
      </c>
      <c r="F2967" s="3">
        <v>10</v>
      </c>
      <c r="G2967" s="2" t="s">
        <v>504</v>
      </c>
      <c r="H2967" s="2" t="s">
        <v>683</v>
      </c>
      <c r="I2967" s="2" t="s">
        <v>18505</v>
      </c>
      <c r="J2967" s="2">
        <v>27388993</v>
      </c>
    </row>
    <row r="2968" spans="1:10" ht="15" customHeight="1">
      <c r="A2968" s="2" t="s">
        <v>24</v>
      </c>
      <c r="B2968" s="2" t="s">
        <v>25</v>
      </c>
      <c r="C2968" s="2" t="s">
        <v>192</v>
      </c>
      <c r="D2968" s="2" t="s">
        <v>193</v>
      </c>
      <c r="E2968" s="3">
        <v>1</v>
      </c>
      <c r="F2968" s="3">
        <v>13</v>
      </c>
      <c r="G2968" s="2" t="s">
        <v>504</v>
      </c>
      <c r="H2968" s="2" t="s">
        <v>731</v>
      </c>
      <c r="I2968" s="2" t="s">
        <v>18505</v>
      </c>
      <c r="J2968" s="2">
        <v>27388993</v>
      </c>
    </row>
    <row r="2969" spans="1:10" ht="15" customHeight="1">
      <c r="A2969" s="2" t="s">
        <v>24</v>
      </c>
      <c r="B2969" s="2" t="s">
        <v>25</v>
      </c>
      <c r="C2969" s="2" t="s">
        <v>192</v>
      </c>
      <c r="D2969" s="2" t="s">
        <v>193</v>
      </c>
      <c r="E2969" s="3">
        <v>1</v>
      </c>
      <c r="F2969" s="3">
        <v>13</v>
      </c>
      <c r="G2969" s="2" t="s">
        <v>504</v>
      </c>
      <c r="H2969" s="2" t="s">
        <v>731</v>
      </c>
      <c r="I2969" s="2" t="s">
        <v>18505</v>
      </c>
      <c r="J2969" s="2">
        <v>26573299</v>
      </c>
    </row>
    <row r="2970" spans="1:10" ht="15" customHeight="1">
      <c r="A2970" s="2" t="s">
        <v>98</v>
      </c>
      <c r="B2970" s="2" t="s">
        <v>99</v>
      </c>
      <c r="C2970" s="2" t="s">
        <v>203</v>
      </c>
      <c r="D2970" s="2" t="s">
        <v>204</v>
      </c>
      <c r="E2970" s="3">
        <v>6</v>
      </c>
      <c r="F2970" s="3">
        <v>14</v>
      </c>
      <c r="G2970" s="2" t="s">
        <v>592</v>
      </c>
      <c r="H2970" s="2" t="s">
        <v>741</v>
      </c>
      <c r="I2970" s="2" t="s">
        <v>18505</v>
      </c>
      <c r="J2970" s="2">
        <v>36763783</v>
      </c>
    </row>
    <row r="2971" spans="1:10" ht="15" customHeight="1">
      <c r="A2971" s="2" t="s">
        <v>98</v>
      </c>
      <c r="B2971" s="2" t="s">
        <v>99</v>
      </c>
      <c r="C2971" s="2" t="s">
        <v>268</v>
      </c>
      <c r="D2971" s="2" t="s">
        <v>269</v>
      </c>
      <c r="E2971" s="3">
        <v>6</v>
      </c>
      <c r="F2971" s="3">
        <v>19</v>
      </c>
      <c r="G2971" s="2" t="s">
        <v>592</v>
      </c>
      <c r="H2971" s="2" t="s">
        <v>819</v>
      </c>
      <c r="I2971" s="2" t="s">
        <v>18505</v>
      </c>
      <c r="J2971" s="2">
        <v>36763806</v>
      </c>
    </row>
    <row r="2972" spans="1:10" ht="15" customHeight="1">
      <c r="A2972" s="2" t="s">
        <v>98</v>
      </c>
      <c r="B2972" s="2" t="s">
        <v>99</v>
      </c>
      <c r="C2972" s="2" t="s">
        <v>214</v>
      </c>
      <c r="D2972" s="2" t="s">
        <v>215</v>
      </c>
      <c r="E2972" s="3">
        <v>6</v>
      </c>
      <c r="F2972" s="3">
        <v>15</v>
      </c>
      <c r="G2972" s="2" t="s">
        <v>592</v>
      </c>
      <c r="H2972" s="2" t="s">
        <v>751</v>
      </c>
      <c r="I2972" s="2" t="s">
        <v>18505</v>
      </c>
      <c r="J2972" s="2">
        <v>36763806</v>
      </c>
    </row>
    <row r="2973" spans="1:10" ht="15" customHeight="1">
      <c r="A2973" s="2" t="s">
        <v>98</v>
      </c>
      <c r="B2973" s="2" t="s">
        <v>99</v>
      </c>
      <c r="C2973" s="2" t="s">
        <v>192</v>
      </c>
      <c r="D2973" s="2" t="s">
        <v>193</v>
      </c>
      <c r="E2973" s="3">
        <v>6</v>
      </c>
      <c r="F2973" s="3">
        <v>13</v>
      </c>
      <c r="G2973" s="2" t="s">
        <v>592</v>
      </c>
      <c r="H2973" s="2" t="s">
        <v>731</v>
      </c>
      <c r="I2973" s="2" t="s">
        <v>18505</v>
      </c>
      <c r="J2973" s="2">
        <v>36763806</v>
      </c>
    </row>
    <row r="2974" spans="1:10" ht="15" customHeight="1">
      <c r="A2974" s="2" t="s">
        <v>98</v>
      </c>
      <c r="B2974" s="2" t="s">
        <v>99</v>
      </c>
      <c r="C2974" s="2" t="s">
        <v>24</v>
      </c>
      <c r="D2974" s="2" t="s">
        <v>25</v>
      </c>
      <c r="E2974" s="3">
        <v>6</v>
      </c>
      <c r="F2974" s="3">
        <v>1</v>
      </c>
      <c r="G2974" s="2" t="s">
        <v>592</v>
      </c>
      <c r="H2974" s="2" t="s">
        <v>504</v>
      </c>
      <c r="I2974" s="2" t="s">
        <v>18505</v>
      </c>
      <c r="J2974" s="2">
        <v>36763806</v>
      </c>
    </row>
    <row r="2975" spans="1:10" ht="15" customHeight="1">
      <c r="A2975" s="2" t="s">
        <v>98</v>
      </c>
      <c r="B2975" s="2" t="s">
        <v>99</v>
      </c>
      <c r="C2975" s="2" t="s">
        <v>192</v>
      </c>
      <c r="D2975" s="2" t="s">
        <v>193</v>
      </c>
      <c r="E2975" s="3">
        <v>6</v>
      </c>
      <c r="F2975" s="3">
        <v>13</v>
      </c>
      <c r="G2975" s="2" t="s">
        <v>592</v>
      </c>
      <c r="H2975" s="2" t="s">
        <v>731</v>
      </c>
      <c r="I2975" s="2" t="s">
        <v>18505</v>
      </c>
      <c r="J2975" s="2">
        <v>36787993</v>
      </c>
    </row>
    <row r="2976" spans="1:10" ht="15" customHeight="1">
      <c r="A2976" s="2" t="s">
        <v>98</v>
      </c>
      <c r="B2976" s="2" t="s">
        <v>99</v>
      </c>
      <c r="C2976" s="2" t="s">
        <v>294</v>
      </c>
      <c r="D2976" s="2" t="s">
        <v>295</v>
      </c>
      <c r="E2976" s="3">
        <v>6</v>
      </c>
      <c r="F2976" s="3">
        <v>21</v>
      </c>
      <c r="G2976" s="2" t="s">
        <v>592</v>
      </c>
      <c r="H2976" s="2" t="s">
        <v>831</v>
      </c>
      <c r="I2976" s="2" t="s">
        <v>18505</v>
      </c>
      <c r="J2976" s="2">
        <v>36695406</v>
      </c>
    </row>
    <row r="2977" spans="1:10" ht="15" customHeight="1">
      <c r="A2977" s="2" t="s">
        <v>98</v>
      </c>
      <c r="B2977" s="2" t="s">
        <v>99</v>
      </c>
      <c r="C2977" s="2" t="s">
        <v>24</v>
      </c>
      <c r="D2977" s="2" t="s">
        <v>25</v>
      </c>
      <c r="E2977" s="3">
        <v>6</v>
      </c>
      <c r="F2977" s="3">
        <v>1</v>
      </c>
      <c r="G2977" s="2" t="s">
        <v>592</v>
      </c>
      <c r="H2977" s="2" t="s">
        <v>504</v>
      </c>
      <c r="I2977" s="2" t="s">
        <v>18505</v>
      </c>
      <c r="J2977" s="2">
        <v>36787993</v>
      </c>
    </row>
    <row r="2978" spans="1:10" ht="15" customHeight="1">
      <c r="A2978" s="2" t="s">
        <v>98</v>
      </c>
      <c r="B2978" s="2" t="s">
        <v>99</v>
      </c>
      <c r="C2978" s="2" t="s">
        <v>488</v>
      </c>
      <c r="D2978" s="2" t="s">
        <v>489</v>
      </c>
      <c r="E2978" s="3">
        <v>6</v>
      </c>
      <c r="F2978" s="3">
        <v>38</v>
      </c>
      <c r="G2978" s="2" t="s">
        <v>592</v>
      </c>
      <c r="H2978" s="2" t="s">
        <v>961</v>
      </c>
      <c r="I2978" s="2" t="s">
        <v>18505</v>
      </c>
      <c r="J2978" s="2">
        <v>37740557</v>
      </c>
    </row>
    <row r="2979" spans="1:10" ht="15" customHeight="1">
      <c r="A2979" s="2" t="s">
        <v>98</v>
      </c>
      <c r="B2979" s="2" t="s">
        <v>99</v>
      </c>
      <c r="C2979" s="2" t="s">
        <v>192</v>
      </c>
      <c r="D2979" s="2" t="s">
        <v>193</v>
      </c>
      <c r="E2979" s="3">
        <v>6</v>
      </c>
      <c r="F2979" s="3">
        <v>13</v>
      </c>
      <c r="G2979" s="2" t="s">
        <v>592</v>
      </c>
      <c r="H2979" s="2" t="s">
        <v>731</v>
      </c>
      <c r="I2979" s="2" t="s">
        <v>18505</v>
      </c>
      <c r="J2979" s="2">
        <v>37740557</v>
      </c>
    </row>
    <row r="2980" spans="1:10" ht="15" customHeight="1">
      <c r="A2980" s="2" t="s">
        <v>98</v>
      </c>
      <c r="B2980" s="2" t="s">
        <v>99</v>
      </c>
      <c r="C2980" s="2" t="s">
        <v>151</v>
      </c>
      <c r="D2980" s="2" t="s">
        <v>152</v>
      </c>
      <c r="E2980" s="3">
        <v>6</v>
      </c>
      <c r="F2980" s="3">
        <v>10</v>
      </c>
      <c r="G2980" s="2" t="s">
        <v>592</v>
      </c>
      <c r="H2980" s="2" t="s">
        <v>683</v>
      </c>
      <c r="I2980" s="2" t="s">
        <v>18505</v>
      </c>
      <c r="J2980" s="2">
        <v>37740557</v>
      </c>
    </row>
    <row r="2981" spans="1:10" ht="15" customHeight="1">
      <c r="A2981" s="2" t="s">
        <v>98</v>
      </c>
      <c r="B2981" s="2" t="s">
        <v>99</v>
      </c>
      <c r="C2981" s="2" t="s">
        <v>123</v>
      </c>
      <c r="D2981" s="2" t="s">
        <v>124</v>
      </c>
      <c r="E2981" s="3">
        <v>6</v>
      </c>
      <c r="F2981" s="3">
        <v>8</v>
      </c>
      <c r="G2981" s="2" t="s">
        <v>592</v>
      </c>
      <c r="H2981" s="2" t="s">
        <v>632</v>
      </c>
      <c r="I2981" s="2" t="s">
        <v>18505</v>
      </c>
      <c r="J2981" s="2">
        <v>37740557</v>
      </c>
    </row>
    <row r="2982" spans="1:10" ht="15" customHeight="1">
      <c r="A2982" s="2" t="s">
        <v>98</v>
      </c>
      <c r="B2982" s="2" t="s">
        <v>99</v>
      </c>
      <c r="C2982" s="2" t="s">
        <v>24</v>
      </c>
      <c r="D2982" s="2" t="s">
        <v>25</v>
      </c>
      <c r="E2982" s="3">
        <v>6</v>
      </c>
      <c r="F2982" s="3">
        <v>1</v>
      </c>
      <c r="G2982" s="2" t="s">
        <v>592</v>
      </c>
      <c r="H2982" s="2" t="s">
        <v>504</v>
      </c>
      <c r="I2982" s="2" t="s">
        <v>18505</v>
      </c>
      <c r="J2982" s="2">
        <v>38051972</v>
      </c>
    </row>
    <row r="2983" spans="1:10" ht="15" customHeight="1">
      <c r="A2983" s="2" t="s">
        <v>84</v>
      </c>
      <c r="B2983" s="2" t="s">
        <v>85</v>
      </c>
      <c r="C2983" s="2" t="s">
        <v>203</v>
      </c>
      <c r="D2983" s="2" t="s">
        <v>204</v>
      </c>
      <c r="E2983" s="3">
        <v>5</v>
      </c>
      <c r="F2983" s="3">
        <v>14</v>
      </c>
      <c r="G2983" s="2" t="s">
        <v>580</v>
      </c>
      <c r="H2983" s="2" t="s">
        <v>741</v>
      </c>
      <c r="I2983" s="2" t="s">
        <v>18505</v>
      </c>
      <c r="J2983" s="2">
        <v>29578628</v>
      </c>
    </row>
    <row r="2984" spans="1:10" ht="15" customHeight="1">
      <c r="A2984" s="2" t="s">
        <v>98</v>
      </c>
      <c r="B2984" s="2" t="s">
        <v>99</v>
      </c>
      <c r="C2984" s="2" t="s">
        <v>294</v>
      </c>
      <c r="D2984" s="2" t="s">
        <v>295</v>
      </c>
      <c r="E2984" s="3">
        <v>6</v>
      </c>
      <c r="F2984" s="3">
        <v>21</v>
      </c>
      <c r="G2984" s="2" t="s">
        <v>592</v>
      </c>
      <c r="H2984" s="2" t="s">
        <v>831</v>
      </c>
      <c r="I2984" s="2" t="s">
        <v>18505</v>
      </c>
      <c r="J2984" s="2">
        <v>38055239</v>
      </c>
    </row>
    <row r="2985" spans="1:10" ht="15" customHeight="1">
      <c r="A2985" s="2" t="s">
        <v>84</v>
      </c>
      <c r="B2985" s="2" t="s">
        <v>85</v>
      </c>
      <c r="C2985" s="2" t="s">
        <v>203</v>
      </c>
      <c r="D2985" s="2" t="s">
        <v>204</v>
      </c>
      <c r="E2985" s="3">
        <v>5</v>
      </c>
      <c r="F2985" s="3">
        <v>14</v>
      </c>
      <c r="G2985" s="2" t="s">
        <v>580</v>
      </c>
      <c r="H2985" s="2" t="s">
        <v>741</v>
      </c>
      <c r="I2985" s="2" t="s">
        <v>18505</v>
      </c>
      <c r="J2985" s="2">
        <v>33053820</v>
      </c>
    </row>
    <row r="2986" spans="1:10" ht="15" customHeight="1">
      <c r="A2986" s="2" t="s">
        <v>98</v>
      </c>
      <c r="B2986" s="2" t="s">
        <v>99</v>
      </c>
      <c r="C2986" s="2" t="s">
        <v>294</v>
      </c>
      <c r="D2986" s="2" t="s">
        <v>295</v>
      </c>
      <c r="E2986" s="3">
        <v>6</v>
      </c>
      <c r="F2986" s="3">
        <v>21</v>
      </c>
      <c r="G2986" s="2" t="s">
        <v>592</v>
      </c>
      <c r="H2986" s="2" t="s">
        <v>831</v>
      </c>
      <c r="I2986" s="2" t="s">
        <v>18505</v>
      </c>
      <c r="J2986" s="2">
        <v>36641755</v>
      </c>
    </row>
    <row r="2987" spans="1:10" ht="15" customHeight="1">
      <c r="A2987" s="2" t="s">
        <v>98</v>
      </c>
      <c r="B2987" s="2" t="s">
        <v>99</v>
      </c>
      <c r="C2987" s="2" t="s">
        <v>441</v>
      </c>
      <c r="D2987" s="2" t="s">
        <v>442</v>
      </c>
      <c r="E2987" s="3">
        <v>6</v>
      </c>
      <c r="F2987" s="3">
        <v>34</v>
      </c>
      <c r="G2987" s="2" t="s">
        <v>592</v>
      </c>
      <c r="H2987" s="2" t="s">
        <v>949</v>
      </c>
      <c r="I2987" s="2" t="s">
        <v>18505</v>
      </c>
      <c r="J2987" s="2">
        <v>35791876</v>
      </c>
    </row>
    <row r="2988" spans="1:10" ht="15" customHeight="1">
      <c r="A2988" s="2" t="s">
        <v>98</v>
      </c>
      <c r="B2988" s="2" t="s">
        <v>99</v>
      </c>
      <c r="C2988" s="2" t="s">
        <v>294</v>
      </c>
      <c r="D2988" s="2" t="s">
        <v>295</v>
      </c>
      <c r="E2988" s="3">
        <v>6</v>
      </c>
      <c r="F2988" s="3">
        <v>21</v>
      </c>
      <c r="G2988" s="2" t="s">
        <v>592</v>
      </c>
      <c r="H2988" s="2" t="s">
        <v>831</v>
      </c>
      <c r="I2988" s="2" t="s">
        <v>18505</v>
      </c>
      <c r="J2988" s="2">
        <v>33982284</v>
      </c>
    </row>
    <row r="2989" spans="1:10" ht="15" customHeight="1">
      <c r="A2989" s="2" t="s">
        <v>98</v>
      </c>
      <c r="B2989" s="2" t="s">
        <v>99</v>
      </c>
      <c r="C2989" s="2" t="s">
        <v>294</v>
      </c>
      <c r="D2989" s="2" t="s">
        <v>295</v>
      </c>
      <c r="E2989" s="3">
        <v>6</v>
      </c>
      <c r="F2989" s="3">
        <v>21</v>
      </c>
      <c r="G2989" s="2" t="s">
        <v>592</v>
      </c>
      <c r="H2989" s="2" t="s">
        <v>831</v>
      </c>
      <c r="I2989" s="2" t="s">
        <v>18505</v>
      </c>
      <c r="J2989" s="2">
        <v>33937976</v>
      </c>
    </row>
    <row r="2990" spans="1:10" ht="15" customHeight="1">
      <c r="A2990" s="2" t="s">
        <v>98</v>
      </c>
      <c r="B2990" s="2" t="s">
        <v>99</v>
      </c>
      <c r="C2990" s="2" t="s">
        <v>268</v>
      </c>
      <c r="D2990" s="2" t="s">
        <v>269</v>
      </c>
      <c r="E2990" s="3">
        <v>6</v>
      </c>
      <c r="F2990" s="3">
        <v>19</v>
      </c>
      <c r="G2990" s="2" t="s">
        <v>592</v>
      </c>
      <c r="H2990" s="2" t="s">
        <v>819</v>
      </c>
      <c r="I2990" s="2" t="s">
        <v>18505</v>
      </c>
      <c r="J2990" s="2">
        <v>34145643</v>
      </c>
    </row>
    <row r="2991" spans="1:10" ht="15" customHeight="1">
      <c r="A2991" s="2" t="s">
        <v>98</v>
      </c>
      <c r="B2991" s="2" t="s">
        <v>99</v>
      </c>
      <c r="C2991" s="2" t="s">
        <v>214</v>
      </c>
      <c r="D2991" s="2" t="s">
        <v>215</v>
      </c>
      <c r="E2991" s="3">
        <v>6</v>
      </c>
      <c r="F2991" s="3">
        <v>15</v>
      </c>
      <c r="G2991" s="2" t="s">
        <v>592</v>
      </c>
      <c r="H2991" s="2" t="s">
        <v>751</v>
      </c>
      <c r="I2991" s="2" t="s">
        <v>18505</v>
      </c>
      <c r="J2991" s="2">
        <v>34145643</v>
      </c>
    </row>
    <row r="2992" spans="1:10" ht="15" customHeight="1">
      <c r="A2992" s="2" t="s">
        <v>98</v>
      </c>
      <c r="B2992" s="2" t="s">
        <v>99</v>
      </c>
      <c r="C2992" s="2" t="s">
        <v>192</v>
      </c>
      <c r="D2992" s="2" t="s">
        <v>193</v>
      </c>
      <c r="E2992" s="3">
        <v>6</v>
      </c>
      <c r="F2992" s="3">
        <v>13</v>
      </c>
      <c r="G2992" s="2" t="s">
        <v>592</v>
      </c>
      <c r="H2992" s="2" t="s">
        <v>731</v>
      </c>
      <c r="I2992" s="2" t="s">
        <v>18505</v>
      </c>
      <c r="J2992" s="2">
        <v>34145643</v>
      </c>
    </row>
    <row r="2993" spans="1:10" ht="15" customHeight="1">
      <c r="A2993" s="2" t="s">
        <v>98</v>
      </c>
      <c r="B2993" s="2" t="s">
        <v>99</v>
      </c>
      <c r="C2993" s="2" t="s">
        <v>192</v>
      </c>
      <c r="D2993" s="2" t="s">
        <v>193</v>
      </c>
      <c r="E2993" s="3">
        <v>6</v>
      </c>
      <c r="F2993" s="3">
        <v>13</v>
      </c>
      <c r="G2993" s="2" t="s">
        <v>592</v>
      </c>
      <c r="H2993" s="2" t="s">
        <v>731</v>
      </c>
      <c r="I2993" s="2" t="s">
        <v>18505</v>
      </c>
      <c r="J2993" s="2">
        <v>34661663</v>
      </c>
    </row>
    <row r="2994" spans="1:10" ht="15" customHeight="1">
      <c r="A2994" s="2" t="s">
        <v>98</v>
      </c>
      <c r="B2994" s="2" t="s">
        <v>99</v>
      </c>
      <c r="C2994" s="2" t="s">
        <v>203</v>
      </c>
      <c r="D2994" s="2" t="s">
        <v>204</v>
      </c>
      <c r="E2994" s="3">
        <v>6</v>
      </c>
      <c r="F2994" s="3">
        <v>14</v>
      </c>
      <c r="G2994" s="2" t="s">
        <v>592</v>
      </c>
      <c r="H2994" s="2" t="s">
        <v>741</v>
      </c>
      <c r="I2994" s="2" t="s">
        <v>18505</v>
      </c>
      <c r="J2994" s="2">
        <v>35791876</v>
      </c>
    </row>
    <row r="2995" spans="1:10" ht="15" customHeight="1">
      <c r="A2995" s="2" t="s">
        <v>98</v>
      </c>
      <c r="B2995" s="2" t="s">
        <v>99</v>
      </c>
      <c r="C2995" s="2" t="s">
        <v>24</v>
      </c>
      <c r="D2995" s="2" t="s">
        <v>25</v>
      </c>
      <c r="E2995" s="3">
        <v>6</v>
      </c>
      <c r="F2995" s="3">
        <v>1</v>
      </c>
      <c r="G2995" s="2" t="s">
        <v>592</v>
      </c>
      <c r="H2995" s="2" t="s">
        <v>504</v>
      </c>
      <c r="I2995" s="2" t="s">
        <v>18505</v>
      </c>
      <c r="J2995" s="2">
        <v>34661663</v>
      </c>
    </row>
    <row r="2996" spans="1:10" ht="15" customHeight="1">
      <c r="A2996" s="2" t="s">
        <v>98</v>
      </c>
      <c r="B2996" s="2" t="s">
        <v>99</v>
      </c>
      <c r="C2996" s="2" t="s">
        <v>192</v>
      </c>
      <c r="D2996" s="2" t="s">
        <v>193</v>
      </c>
      <c r="E2996" s="3">
        <v>6</v>
      </c>
      <c r="F2996" s="3">
        <v>13</v>
      </c>
      <c r="G2996" s="2" t="s">
        <v>592</v>
      </c>
      <c r="H2996" s="2" t="s">
        <v>731</v>
      </c>
      <c r="I2996" s="2" t="s">
        <v>18505</v>
      </c>
      <c r="J2996" s="2">
        <v>34767815</v>
      </c>
    </row>
    <row r="2997" spans="1:10" ht="15" customHeight="1">
      <c r="A2997" s="2" t="s">
        <v>98</v>
      </c>
      <c r="B2997" s="2" t="s">
        <v>99</v>
      </c>
      <c r="C2997" s="2" t="s">
        <v>24</v>
      </c>
      <c r="D2997" s="2" t="s">
        <v>25</v>
      </c>
      <c r="E2997" s="3">
        <v>6</v>
      </c>
      <c r="F2997" s="3">
        <v>1</v>
      </c>
      <c r="G2997" s="2" t="s">
        <v>592</v>
      </c>
      <c r="H2997" s="2" t="s">
        <v>504</v>
      </c>
      <c r="I2997" s="2" t="s">
        <v>18505</v>
      </c>
      <c r="J2997" s="2">
        <v>34767815</v>
      </c>
    </row>
    <row r="2998" spans="1:10" ht="15" customHeight="1">
      <c r="A2998" s="2" t="s">
        <v>98</v>
      </c>
      <c r="B2998" s="2" t="s">
        <v>99</v>
      </c>
      <c r="C2998" s="2" t="s">
        <v>268</v>
      </c>
      <c r="D2998" s="2" t="s">
        <v>269</v>
      </c>
      <c r="E2998" s="3">
        <v>6</v>
      </c>
      <c r="F2998" s="3">
        <v>19</v>
      </c>
      <c r="G2998" s="2" t="s">
        <v>592</v>
      </c>
      <c r="H2998" s="2" t="s">
        <v>819</v>
      </c>
      <c r="I2998" s="2" t="s">
        <v>18505</v>
      </c>
      <c r="J2998" s="2">
        <v>35104366</v>
      </c>
    </row>
    <row r="2999" spans="1:10" ht="15" customHeight="1">
      <c r="A2999" s="2" t="s">
        <v>98</v>
      </c>
      <c r="B2999" s="2" t="s">
        <v>99</v>
      </c>
      <c r="C2999" s="2" t="s">
        <v>214</v>
      </c>
      <c r="D2999" s="2" t="s">
        <v>215</v>
      </c>
      <c r="E2999" s="3">
        <v>6</v>
      </c>
      <c r="F2999" s="3">
        <v>15</v>
      </c>
      <c r="G2999" s="2" t="s">
        <v>592</v>
      </c>
      <c r="H2999" s="2" t="s">
        <v>751</v>
      </c>
      <c r="I2999" s="2" t="s">
        <v>18505</v>
      </c>
      <c r="J2999" s="2">
        <v>35104366</v>
      </c>
    </row>
    <row r="3000" spans="1:10" ht="15" customHeight="1">
      <c r="A3000" s="2" t="s">
        <v>98</v>
      </c>
      <c r="B3000" s="2" t="s">
        <v>99</v>
      </c>
      <c r="C3000" s="2" t="s">
        <v>192</v>
      </c>
      <c r="D3000" s="2" t="s">
        <v>193</v>
      </c>
      <c r="E3000" s="3">
        <v>6</v>
      </c>
      <c r="F3000" s="3">
        <v>13</v>
      </c>
      <c r="G3000" s="2" t="s">
        <v>592</v>
      </c>
      <c r="H3000" s="2" t="s">
        <v>731</v>
      </c>
      <c r="I3000" s="2" t="s">
        <v>18505</v>
      </c>
      <c r="J3000" s="2">
        <v>35104366</v>
      </c>
    </row>
    <row r="3001" spans="1:10" ht="15" customHeight="1">
      <c r="A3001" s="2" t="s">
        <v>98</v>
      </c>
      <c r="B3001" s="2" t="s">
        <v>99</v>
      </c>
      <c r="C3001" s="2" t="s">
        <v>24</v>
      </c>
      <c r="D3001" s="2" t="s">
        <v>25</v>
      </c>
      <c r="E3001" s="3">
        <v>6</v>
      </c>
      <c r="F3001" s="3">
        <v>1</v>
      </c>
      <c r="G3001" s="2" t="s">
        <v>592</v>
      </c>
      <c r="H3001" s="2" t="s">
        <v>504</v>
      </c>
      <c r="I3001" s="2" t="s">
        <v>18505</v>
      </c>
      <c r="J3001" s="2">
        <v>35104366</v>
      </c>
    </row>
    <row r="3002" spans="1:10" ht="15" customHeight="1">
      <c r="A3002" s="2" t="s">
        <v>98</v>
      </c>
      <c r="B3002" s="2" t="s">
        <v>99</v>
      </c>
      <c r="C3002" s="2" t="s">
        <v>294</v>
      </c>
      <c r="D3002" s="2" t="s">
        <v>295</v>
      </c>
      <c r="E3002" s="3">
        <v>6</v>
      </c>
      <c r="F3002" s="3">
        <v>21</v>
      </c>
      <c r="G3002" s="2" t="s">
        <v>592</v>
      </c>
      <c r="H3002" s="2" t="s">
        <v>831</v>
      </c>
      <c r="I3002" s="2" t="s">
        <v>18505</v>
      </c>
      <c r="J3002" s="2">
        <v>35024352</v>
      </c>
    </row>
    <row r="3003" spans="1:10" ht="15" customHeight="1">
      <c r="A3003" s="2" t="s">
        <v>70</v>
      </c>
      <c r="B3003" s="2" t="s">
        <v>71</v>
      </c>
      <c r="C3003" s="2" t="s">
        <v>112</v>
      </c>
      <c r="D3003" s="2" t="s">
        <v>113</v>
      </c>
      <c r="E3003" s="3">
        <v>4</v>
      </c>
      <c r="F3003" s="3">
        <v>7</v>
      </c>
      <c r="G3003" s="2" t="s">
        <v>562</v>
      </c>
      <c r="H3003" s="2" t="s">
        <v>604</v>
      </c>
      <c r="I3003" s="2" t="s">
        <v>18505</v>
      </c>
      <c r="J3003" s="2">
        <v>7955481</v>
      </c>
    </row>
    <row r="3004" spans="1:10" ht="15" customHeight="1">
      <c r="A3004" s="2" t="s">
        <v>70</v>
      </c>
      <c r="B3004" s="2" t="s">
        <v>71</v>
      </c>
      <c r="C3004" s="2" t="s">
        <v>112</v>
      </c>
      <c r="D3004" s="2" t="s">
        <v>113</v>
      </c>
      <c r="E3004" s="3">
        <v>4</v>
      </c>
      <c r="F3004" s="3">
        <v>7</v>
      </c>
      <c r="G3004" s="2" t="s">
        <v>562</v>
      </c>
      <c r="H3004" s="2" t="s">
        <v>604</v>
      </c>
      <c r="I3004" s="2" t="s">
        <v>18505</v>
      </c>
      <c r="J3004" s="2">
        <v>8893236</v>
      </c>
    </row>
    <row r="3005" spans="1:10" ht="15" customHeight="1">
      <c r="A3005" s="2" t="s">
        <v>70</v>
      </c>
      <c r="B3005" s="2" t="s">
        <v>71</v>
      </c>
      <c r="C3005" s="2" t="s">
        <v>112</v>
      </c>
      <c r="D3005" s="2" t="s">
        <v>113</v>
      </c>
      <c r="E3005" s="3">
        <v>4</v>
      </c>
      <c r="F3005" s="3">
        <v>7</v>
      </c>
      <c r="G3005" s="2" t="s">
        <v>562</v>
      </c>
      <c r="H3005" s="2" t="s">
        <v>604</v>
      </c>
      <c r="I3005" s="2" t="s">
        <v>18505</v>
      </c>
      <c r="J3005" s="2">
        <v>9802685</v>
      </c>
    </row>
    <row r="3006" spans="1:10" ht="15" customHeight="1">
      <c r="A3006" s="2" t="s">
        <v>24</v>
      </c>
      <c r="B3006" s="2" t="s">
        <v>25</v>
      </c>
      <c r="C3006" s="2" t="s">
        <v>407</v>
      </c>
      <c r="D3006" s="2" t="s">
        <v>408</v>
      </c>
      <c r="E3006" s="3">
        <v>1</v>
      </c>
      <c r="F3006" s="3">
        <v>31</v>
      </c>
      <c r="G3006" s="2" t="s">
        <v>504</v>
      </c>
      <c r="H3006" s="2" t="s">
        <v>913</v>
      </c>
      <c r="I3006" s="2" t="s">
        <v>18505</v>
      </c>
      <c r="J3006" s="2">
        <v>20953190</v>
      </c>
    </row>
    <row r="3007" spans="1:10" ht="15" customHeight="1">
      <c r="A3007" s="2" t="s">
        <v>24</v>
      </c>
      <c r="B3007" s="2" t="s">
        <v>25</v>
      </c>
      <c r="C3007" s="2" t="s">
        <v>151</v>
      </c>
      <c r="D3007" s="2" t="s">
        <v>152</v>
      </c>
      <c r="E3007" s="3">
        <v>1</v>
      </c>
      <c r="F3007" s="3">
        <v>10</v>
      </c>
      <c r="G3007" s="2" t="s">
        <v>504</v>
      </c>
      <c r="H3007" s="2" t="s">
        <v>683</v>
      </c>
      <c r="I3007" s="2" t="s">
        <v>18505</v>
      </c>
      <c r="J3007" s="2">
        <v>20953190</v>
      </c>
    </row>
    <row r="3008" spans="1:10" ht="15" customHeight="1">
      <c r="A3008" s="2" t="s">
        <v>24</v>
      </c>
      <c r="B3008" s="2" t="s">
        <v>25</v>
      </c>
      <c r="C3008" s="2" t="s">
        <v>151</v>
      </c>
      <c r="D3008" s="2" t="s">
        <v>152</v>
      </c>
      <c r="E3008" s="3">
        <v>1</v>
      </c>
      <c r="F3008" s="3">
        <v>10</v>
      </c>
      <c r="G3008" s="2" t="s">
        <v>504</v>
      </c>
      <c r="H3008" s="2" t="s">
        <v>683</v>
      </c>
      <c r="I3008" s="2" t="s">
        <v>18505</v>
      </c>
      <c r="J3008" s="2">
        <v>21107349</v>
      </c>
    </row>
    <row r="3009" spans="1:10" ht="15" customHeight="1">
      <c r="A3009" s="2" t="s">
        <v>24</v>
      </c>
      <c r="B3009" s="2" t="s">
        <v>25</v>
      </c>
      <c r="C3009" s="2" t="s">
        <v>151</v>
      </c>
      <c r="D3009" s="2" t="s">
        <v>152</v>
      </c>
      <c r="E3009" s="3">
        <v>1</v>
      </c>
      <c r="F3009" s="3">
        <v>10</v>
      </c>
      <c r="G3009" s="2" t="s">
        <v>504</v>
      </c>
      <c r="H3009" s="2" t="s">
        <v>683</v>
      </c>
      <c r="I3009" s="2" t="s">
        <v>18505</v>
      </c>
      <c r="J3009" s="2">
        <v>21839423</v>
      </c>
    </row>
    <row r="3010" spans="1:10" ht="15" customHeight="1">
      <c r="A3010" s="2" t="s">
        <v>24</v>
      </c>
      <c r="B3010" s="2" t="s">
        <v>25</v>
      </c>
      <c r="C3010" s="2" t="s">
        <v>151</v>
      </c>
      <c r="D3010" s="2" t="s">
        <v>152</v>
      </c>
      <c r="E3010" s="3">
        <v>1</v>
      </c>
      <c r="F3010" s="3">
        <v>10</v>
      </c>
      <c r="G3010" s="2" t="s">
        <v>504</v>
      </c>
      <c r="H3010" s="2" t="s">
        <v>683</v>
      </c>
      <c r="I3010" s="2" t="s">
        <v>18505</v>
      </c>
      <c r="J3010" s="2">
        <v>22158561</v>
      </c>
    </row>
    <row r="3011" spans="1:10" ht="15" customHeight="1">
      <c r="A3011" s="2" t="s">
        <v>24</v>
      </c>
      <c r="B3011" s="2" t="s">
        <v>25</v>
      </c>
      <c r="C3011" s="2" t="s">
        <v>151</v>
      </c>
      <c r="D3011" s="2" t="s">
        <v>152</v>
      </c>
      <c r="E3011" s="3">
        <v>1</v>
      </c>
      <c r="F3011" s="3">
        <v>10</v>
      </c>
      <c r="G3011" s="2" t="s">
        <v>504</v>
      </c>
      <c r="H3011" s="2" t="s">
        <v>683</v>
      </c>
      <c r="I3011" s="2" t="s">
        <v>18505</v>
      </c>
      <c r="J3011" s="2">
        <v>22205304</v>
      </c>
    </row>
    <row r="3012" spans="1:10" ht="15" customHeight="1">
      <c r="A3012" s="2" t="s">
        <v>24</v>
      </c>
      <c r="B3012" s="2" t="s">
        <v>25</v>
      </c>
      <c r="C3012" s="2" t="s">
        <v>151</v>
      </c>
      <c r="D3012" s="2" t="s">
        <v>152</v>
      </c>
      <c r="E3012" s="3">
        <v>1</v>
      </c>
      <c r="F3012" s="3">
        <v>10</v>
      </c>
      <c r="G3012" s="2" t="s">
        <v>504</v>
      </c>
      <c r="H3012" s="2" t="s">
        <v>683</v>
      </c>
      <c r="I3012" s="2" t="s">
        <v>18505</v>
      </c>
      <c r="J3012" s="2">
        <v>18364390</v>
      </c>
    </row>
    <row r="3013" spans="1:10" ht="15" customHeight="1">
      <c r="A3013" s="2" t="s">
        <v>24</v>
      </c>
      <c r="B3013" s="2" t="s">
        <v>25</v>
      </c>
      <c r="C3013" s="2" t="s">
        <v>192</v>
      </c>
      <c r="D3013" s="2" t="s">
        <v>193</v>
      </c>
      <c r="E3013" s="3">
        <v>1</v>
      </c>
      <c r="F3013" s="3">
        <v>13</v>
      </c>
      <c r="G3013" s="2" t="s">
        <v>504</v>
      </c>
      <c r="H3013" s="2" t="s">
        <v>731</v>
      </c>
      <c r="I3013" s="2" t="s">
        <v>18505</v>
      </c>
      <c r="J3013" s="2">
        <v>22268700</v>
      </c>
    </row>
    <row r="3014" spans="1:10" ht="15" customHeight="1">
      <c r="A3014" s="2" t="s">
        <v>24</v>
      </c>
      <c r="B3014" s="2" t="s">
        <v>25</v>
      </c>
      <c r="C3014" s="2" t="s">
        <v>192</v>
      </c>
      <c r="D3014" s="2" t="s">
        <v>193</v>
      </c>
      <c r="E3014" s="3">
        <v>1</v>
      </c>
      <c r="F3014" s="3">
        <v>13</v>
      </c>
      <c r="G3014" s="2" t="s">
        <v>504</v>
      </c>
      <c r="H3014" s="2" t="s">
        <v>731</v>
      </c>
      <c r="I3014" s="2" t="s">
        <v>18505</v>
      </c>
      <c r="J3014" s="2">
        <v>23792462</v>
      </c>
    </row>
    <row r="3015" spans="1:10" ht="15" customHeight="1">
      <c r="A3015" s="2" t="s">
        <v>24</v>
      </c>
      <c r="B3015" s="2" t="s">
        <v>25</v>
      </c>
      <c r="C3015" s="2" t="s">
        <v>151</v>
      </c>
      <c r="D3015" s="2" t="s">
        <v>152</v>
      </c>
      <c r="E3015" s="3">
        <v>1</v>
      </c>
      <c r="F3015" s="3">
        <v>10</v>
      </c>
      <c r="G3015" s="2" t="s">
        <v>504</v>
      </c>
      <c r="H3015" s="2" t="s">
        <v>683</v>
      </c>
      <c r="I3015" s="2" t="s">
        <v>18505</v>
      </c>
      <c r="J3015" s="2">
        <v>24791904</v>
      </c>
    </row>
    <row r="3016" spans="1:10" ht="15" customHeight="1">
      <c r="A3016" s="2" t="s">
        <v>24</v>
      </c>
      <c r="B3016" s="2" t="s">
        <v>25</v>
      </c>
      <c r="C3016" s="2" t="s">
        <v>192</v>
      </c>
      <c r="D3016" s="2" t="s">
        <v>193</v>
      </c>
      <c r="E3016" s="3">
        <v>1</v>
      </c>
      <c r="F3016" s="3">
        <v>13</v>
      </c>
      <c r="G3016" s="2" t="s">
        <v>504</v>
      </c>
      <c r="H3016" s="2" t="s">
        <v>731</v>
      </c>
      <c r="I3016" s="2" t="s">
        <v>18505</v>
      </c>
      <c r="J3016" s="2">
        <v>25412779</v>
      </c>
    </row>
    <row r="3017" spans="1:10" ht="15" customHeight="1">
      <c r="A3017" s="2" t="s">
        <v>24</v>
      </c>
      <c r="B3017" s="2" t="s">
        <v>25</v>
      </c>
      <c r="C3017" s="2" t="s">
        <v>136</v>
      </c>
      <c r="D3017" s="2" t="s">
        <v>137</v>
      </c>
      <c r="E3017" s="3">
        <v>1</v>
      </c>
      <c r="F3017" s="3">
        <v>9</v>
      </c>
      <c r="G3017" s="2" t="s">
        <v>504</v>
      </c>
      <c r="H3017" s="2" t="s">
        <v>659</v>
      </c>
      <c r="I3017" s="2" t="s">
        <v>18505</v>
      </c>
      <c r="J3017" s="2">
        <v>25574825</v>
      </c>
    </row>
    <row r="3018" spans="1:10" ht="15" customHeight="1">
      <c r="A3018" s="2" t="s">
        <v>24</v>
      </c>
      <c r="B3018" s="2" t="s">
        <v>25</v>
      </c>
      <c r="C3018" s="2" t="s">
        <v>151</v>
      </c>
      <c r="D3018" s="2" t="s">
        <v>152</v>
      </c>
      <c r="E3018" s="3">
        <v>1</v>
      </c>
      <c r="F3018" s="3">
        <v>10</v>
      </c>
      <c r="G3018" s="2" t="s">
        <v>504</v>
      </c>
      <c r="H3018" s="2" t="s">
        <v>683</v>
      </c>
      <c r="I3018" s="2" t="s">
        <v>18505</v>
      </c>
      <c r="J3018" s="2">
        <v>25458002</v>
      </c>
    </row>
    <row r="3019" spans="1:10" ht="15" customHeight="1">
      <c r="A3019" s="2" t="s">
        <v>24</v>
      </c>
      <c r="B3019" s="2" t="s">
        <v>25</v>
      </c>
      <c r="C3019" s="2" t="s">
        <v>192</v>
      </c>
      <c r="D3019" s="2" t="s">
        <v>193</v>
      </c>
      <c r="E3019" s="3">
        <v>1</v>
      </c>
      <c r="F3019" s="3">
        <v>13</v>
      </c>
      <c r="G3019" s="2" t="s">
        <v>504</v>
      </c>
      <c r="H3019" s="2" t="s">
        <v>731</v>
      </c>
      <c r="I3019" s="2" t="s">
        <v>18505</v>
      </c>
      <c r="J3019" s="2">
        <v>26203641</v>
      </c>
    </row>
    <row r="3020" spans="1:10" ht="15" customHeight="1">
      <c r="A3020" s="2" t="s">
        <v>24</v>
      </c>
      <c r="B3020" s="2" t="s">
        <v>25</v>
      </c>
      <c r="C3020" s="2" t="s">
        <v>151</v>
      </c>
      <c r="D3020" s="2" t="s">
        <v>152</v>
      </c>
      <c r="E3020" s="3">
        <v>1</v>
      </c>
      <c r="F3020" s="3">
        <v>10</v>
      </c>
      <c r="G3020" s="2" t="s">
        <v>504</v>
      </c>
      <c r="H3020" s="2" t="s">
        <v>683</v>
      </c>
      <c r="I3020" s="2" t="s">
        <v>18505</v>
      </c>
      <c r="J3020" s="2">
        <v>23303454</v>
      </c>
    </row>
    <row r="3021" spans="1:10" ht="15" customHeight="1">
      <c r="A3021" s="2" t="s">
        <v>24</v>
      </c>
      <c r="B3021" s="2" t="s">
        <v>25</v>
      </c>
      <c r="C3021" s="2" t="s">
        <v>151</v>
      </c>
      <c r="D3021" s="2" t="s">
        <v>152</v>
      </c>
      <c r="E3021" s="3">
        <v>1</v>
      </c>
      <c r="F3021" s="3">
        <v>10</v>
      </c>
      <c r="G3021" s="2" t="s">
        <v>504</v>
      </c>
      <c r="H3021" s="2" t="s">
        <v>683</v>
      </c>
      <c r="I3021" s="2" t="s">
        <v>18505</v>
      </c>
      <c r="J3021" s="2">
        <v>17587057</v>
      </c>
    </row>
    <row r="3022" spans="1:10" ht="15" customHeight="1">
      <c r="A3022" s="2" t="s">
        <v>24</v>
      </c>
      <c r="B3022" s="2" t="s">
        <v>25</v>
      </c>
      <c r="C3022" s="2" t="s">
        <v>151</v>
      </c>
      <c r="D3022" s="2" t="s">
        <v>152</v>
      </c>
      <c r="E3022" s="3">
        <v>1</v>
      </c>
      <c r="F3022" s="3">
        <v>10</v>
      </c>
      <c r="G3022" s="2" t="s">
        <v>504</v>
      </c>
      <c r="H3022" s="2" t="s">
        <v>683</v>
      </c>
      <c r="I3022" s="2" t="s">
        <v>18505</v>
      </c>
      <c r="J3022" s="2">
        <v>15333584</v>
      </c>
    </row>
    <row r="3023" spans="1:10" ht="15" customHeight="1">
      <c r="A3023" s="2" t="s">
        <v>70</v>
      </c>
      <c r="B3023" s="2" t="s">
        <v>71</v>
      </c>
      <c r="C3023" s="2" t="s">
        <v>112</v>
      </c>
      <c r="D3023" s="2" t="s">
        <v>113</v>
      </c>
      <c r="E3023" s="3">
        <v>4</v>
      </c>
      <c r="F3023" s="3">
        <v>7</v>
      </c>
      <c r="G3023" s="2" t="s">
        <v>562</v>
      </c>
      <c r="H3023" s="2" t="s">
        <v>604</v>
      </c>
      <c r="I3023" s="2" t="s">
        <v>18505</v>
      </c>
      <c r="J3023" s="2">
        <v>37319139</v>
      </c>
    </row>
    <row r="3024" spans="1:10" ht="15" customHeight="1">
      <c r="A3024" s="2" t="s">
        <v>70</v>
      </c>
      <c r="B3024" s="2" t="s">
        <v>71</v>
      </c>
      <c r="C3024" s="2" t="s">
        <v>112</v>
      </c>
      <c r="D3024" s="2" t="s">
        <v>113</v>
      </c>
      <c r="E3024" s="3">
        <v>4</v>
      </c>
      <c r="F3024" s="3">
        <v>7</v>
      </c>
      <c r="G3024" s="2" t="s">
        <v>562</v>
      </c>
      <c r="H3024" s="2" t="s">
        <v>604</v>
      </c>
      <c r="I3024" s="2" t="s">
        <v>18505</v>
      </c>
      <c r="J3024" s="2">
        <v>21506971</v>
      </c>
    </row>
    <row r="3025" spans="1:10" ht="15" customHeight="1">
      <c r="A3025" s="2" t="s">
        <v>70</v>
      </c>
      <c r="B3025" s="2" t="s">
        <v>71</v>
      </c>
      <c r="C3025" s="2" t="s">
        <v>112</v>
      </c>
      <c r="D3025" s="2" t="s">
        <v>113</v>
      </c>
      <c r="E3025" s="3">
        <v>4</v>
      </c>
      <c r="F3025" s="3">
        <v>7</v>
      </c>
      <c r="G3025" s="2" t="s">
        <v>562</v>
      </c>
      <c r="H3025" s="2" t="s">
        <v>604</v>
      </c>
      <c r="I3025" s="2" t="s">
        <v>18505</v>
      </c>
      <c r="J3025" s="2">
        <v>23594459</v>
      </c>
    </row>
    <row r="3026" spans="1:10" ht="15" customHeight="1">
      <c r="A3026" s="2" t="s">
        <v>70</v>
      </c>
      <c r="B3026" s="2" t="s">
        <v>71</v>
      </c>
      <c r="C3026" s="2" t="s">
        <v>112</v>
      </c>
      <c r="D3026" s="2" t="s">
        <v>113</v>
      </c>
      <c r="E3026" s="3">
        <v>4</v>
      </c>
      <c r="F3026" s="3">
        <v>7</v>
      </c>
      <c r="G3026" s="2" t="s">
        <v>562</v>
      </c>
      <c r="H3026" s="2" t="s">
        <v>604</v>
      </c>
      <c r="I3026" s="2" t="s">
        <v>18505</v>
      </c>
      <c r="J3026" s="2">
        <v>26036148</v>
      </c>
    </row>
    <row r="3027" spans="1:10" ht="15" customHeight="1">
      <c r="A3027" s="2" t="s">
        <v>70</v>
      </c>
      <c r="B3027" s="2" t="s">
        <v>71</v>
      </c>
      <c r="C3027" s="2" t="s">
        <v>112</v>
      </c>
      <c r="D3027" s="2" t="s">
        <v>113</v>
      </c>
      <c r="E3027" s="3">
        <v>4</v>
      </c>
      <c r="F3027" s="3">
        <v>7</v>
      </c>
      <c r="G3027" s="2" t="s">
        <v>562</v>
      </c>
      <c r="H3027" s="2" t="s">
        <v>604</v>
      </c>
      <c r="I3027" s="2" t="s">
        <v>18505</v>
      </c>
      <c r="J3027" s="2">
        <v>26325226</v>
      </c>
    </row>
    <row r="3028" spans="1:10" ht="15" customHeight="1">
      <c r="A3028" s="2" t="s">
        <v>70</v>
      </c>
      <c r="B3028" s="2" t="s">
        <v>71</v>
      </c>
      <c r="C3028" s="2" t="s">
        <v>112</v>
      </c>
      <c r="D3028" s="2" t="s">
        <v>113</v>
      </c>
      <c r="E3028" s="3">
        <v>4</v>
      </c>
      <c r="F3028" s="3">
        <v>7</v>
      </c>
      <c r="G3028" s="2" t="s">
        <v>562</v>
      </c>
      <c r="H3028" s="2" t="s">
        <v>604</v>
      </c>
      <c r="I3028" s="2" t="s">
        <v>18505</v>
      </c>
      <c r="J3028" s="2">
        <v>27638231</v>
      </c>
    </row>
    <row r="3029" spans="1:10" ht="15" customHeight="1">
      <c r="A3029" s="2" t="s">
        <v>70</v>
      </c>
      <c r="B3029" s="2" t="s">
        <v>71</v>
      </c>
      <c r="C3029" s="2" t="s">
        <v>112</v>
      </c>
      <c r="D3029" s="2" t="s">
        <v>113</v>
      </c>
      <c r="E3029" s="3">
        <v>4</v>
      </c>
      <c r="F3029" s="3">
        <v>7</v>
      </c>
      <c r="G3029" s="2" t="s">
        <v>562</v>
      </c>
      <c r="H3029" s="2" t="s">
        <v>604</v>
      </c>
      <c r="I3029" s="2" t="s">
        <v>18505</v>
      </c>
      <c r="J3029" s="2">
        <v>28103250</v>
      </c>
    </row>
    <row r="3030" spans="1:10" ht="15" customHeight="1">
      <c r="A3030" s="2" t="s">
        <v>70</v>
      </c>
      <c r="B3030" s="2" t="s">
        <v>71</v>
      </c>
      <c r="C3030" s="2" t="s">
        <v>112</v>
      </c>
      <c r="D3030" s="2" t="s">
        <v>113</v>
      </c>
      <c r="E3030" s="3">
        <v>4</v>
      </c>
      <c r="F3030" s="3">
        <v>7</v>
      </c>
      <c r="G3030" s="2" t="s">
        <v>562</v>
      </c>
      <c r="H3030" s="2" t="s">
        <v>604</v>
      </c>
      <c r="I3030" s="2" t="s">
        <v>18505</v>
      </c>
      <c r="J3030" s="2">
        <v>29771976</v>
      </c>
    </row>
    <row r="3031" spans="1:10" ht="15" customHeight="1">
      <c r="A3031" s="2" t="s">
        <v>70</v>
      </c>
      <c r="B3031" s="2" t="s">
        <v>71</v>
      </c>
      <c r="C3031" s="2" t="s">
        <v>112</v>
      </c>
      <c r="D3031" s="2" t="s">
        <v>113</v>
      </c>
      <c r="E3031" s="3">
        <v>4</v>
      </c>
      <c r="F3031" s="3">
        <v>7</v>
      </c>
      <c r="G3031" s="2" t="s">
        <v>562</v>
      </c>
      <c r="H3031" s="2" t="s">
        <v>604</v>
      </c>
      <c r="I3031" s="2" t="s">
        <v>18505</v>
      </c>
      <c r="J3031" s="2">
        <v>31157432</v>
      </c>
    </row>
    <row r="3032" spans="1:10" ht="15" customHeight="1">
      <c r="A3032" s="2" t="s">
        <v>70</v>
      </c>
      <c r="B3032" s="2" t="s">
        <v>71</v>
      </c>
      <c r="C3032" s="2" t="s">
        <v>112</v>
      </c>
      <c r="D3032" s="2" t="s">
        <v>113</v>
      </c>
      <c r="E3032" s="3">
        <v>4</v>
      </c>
      <c r="F3032" s="3">
        <v>7</v>
      </c>
      <c r="G3032" s="2" t="s">
        <v>562</v>
      </c>
      <c r="H3032" s="2" t="s">
        <v>604</v>
      </c>
      <c r="I3032" s="2" t="s">
        <v>18505</v>
      </c>
      <c r="J3032" s="2">
        <v>31178154</v>
      </c>
    </row>
    <row r="3033" spans="1:10" ht="15" customHeight="1">
      <c r="A3033" s="2" t="s">
        <v>70</v>
      </c>
      <c r="B3033" s="2" t="s">
        <v>71</v>
      </c>
      <c r="C3033" s="2" t="s">
        <v>136</v>
      </c>
      <c r="D3033" s="2" t="s">
        <v>137</v>
      </c>
      <c r="E3033" s="3">
        <v>4</v>
      </c>
      <c r="F3033" s="3">
        <v>9</v>
      </c>
      <c r="G3033" s="2" t="s">
        <v>562</v>
      </c>
      <c r="H3033" s="2" t="s">
        <v>659</v>
      </c>
      <c r="I3033" s="2" t="s">
        <v>18505</v>
      </c>
      <c r="J3033" s="2">
        <v>31713914</v>
      </c>
    </row>
    <row r="3034" spans="1:10" ht="15" customHeight="1">
      <c r="A3034" s="2" t="s">
        <v>70</v>
      </c>
      <c r="B3034" s="2" t="s">
        <v>71</v>
      </c>
      <c r="C3034" s="2" t="s">
        <v>112</v>
      </c>
      <c r="D3034" s="2" t="s">
        <v>113</v>
      </c>
      <c r="E3034" s="3">
        <v>4</v>
      </c>
      <c r="F3034" s="3">
        <v>7</v>
      </c>
      <c r="G3034" s="2" t="s">
        <v>562</v>
      </c>
      <c r="H3034" s="2" t="s">
        <v>604</v>
      </c>
      <c r="I3034" s="2" t="s">
        <v>18505</v>
      </c>
      <c r="J3034" s="2">
        <v>32034956</v>
      </c>
    </row>
    <row r="3035" spans="1:10" ht="15" customHeight="1">
      <c r="A3035" s="2" t="s">
        <v>70</v>
      </c>
      <c r="B3035" s="2" t="s">
        <v>71</v>
      </c>
      <c r="C3035" s="2" t="s">
        <v>112</v>
      </c>
      <c r="D3035" s="2" t="s">
        <v>113</v>
      </c>
      <c r="E3035" s="3">
        <v>4</v>
      </c>
      <c r="F3035" s="3">
        <v>7</v>
      </c>
      <c r="G3035" s="2" t="s">
        <v>562</v>
      </c>
      <c r="H3035" s="2" t="s">
        <v>604</v>
      </c>
      <c r="I3035" s="2" t="s">
        <v>18505</v>
      </c>
      <c r="J3035" s="2">
        <v>33228857</v>
      </c>
    </row>
    <row r="3036" spans="1:10" ht="15" customHeight="1">
      <c r="A3036" s="2" t="s">
        <v>70</v>
      </c>
      <c r="B3036" s="2" t="s">
        <v>71</v>
      </c>
      <c r="C3036" s="2" t="s">
        <v>112</v>
      </c>
      <c r="D3036" s="2" t="s">
        <v>113</v>
      </c>
      <c r="E3036" s="3">
        <v>4</v>
      </c>
      <c r="F3036" s="3">
        <v>7</v>
      </c>
      <c r="G3036" s="2" t="s">
        <v>562</v>
      </c>
      <c r="H3036" s="2" t="s">
        <v>604</v>
      </c>
      <c r="I3036" s="2" t="s">
        <v>18505</v>
      </c>
      <c r="J3036" s="2">
        <v>32358799</v>
      </c>
    </row>
    <row r="3037" spans="1:10" ht="15" customHeight="1">
      <c r="A3037" s="2" t="s">
        <v>70</v>
      </c>
      <c r="B3037" s="2" t="s">
        <v>71</v>
      </c>
      <c r="C3037" s="2" t="s">
        <v>112</v>
      </c>
      <c r="D3037" s="2" t="s">
        <v>113</v>
      </c>
      <c r="E3037" s="3">
        <v>4</v>
      </c>
      <c r="F3037" s="3">
        <v>7</v>
      </c>
      <c r="G3037" s="2" t="s">
        <v>562</v>
      </c>
      <c r="H3037" s="2" t="s">
        <v>604</v>
      </c>
      <c r="I3037" s="2" t="s">
        <v>18505</v>
      </c>
      <c r="J3037" s="2">
        <v>33657642</v>
      </c>
    </row>
    <row r="3038" spans="1:10" ht="15" customHeight="1">
      <c r="A3038" s="2" t="s">
        <v>70</v>
      </c>
      <c r="B3038" s="2" t="s">
        <v>71</v>
      </c>
      <c r="C3038" s="2" t="s">
        <v>112</v>
      </c>
      <c r="D3038" s="2" t="s">
        <v>113</v>
      </c>
      <c r="E3038" s="3">
        <v>4</v>
      </c>
      <c r="F3038" s="3">
        <v>7</v>
      </c>
      <c r="G3038" s="2" t="s">
        <v>562</v>
      </c>
      <c r="H3038" s="2" t="s">
        <v>604</v>
      </c>
      <c r="I3038" s="2" t="s">
        <v>18505</v>
      </c>
      <c r="J3038" s="2">
        <v>36630642</v>
      </c>
    </row>
    <row r="3039" spans="1:10" ht="15" customHeight="1">
      <c r="A3039" s="2" t="s">
        <v>151</v>
      </c>
      <c r="B3039" s="2" t="s">
        <v>152</v>
      </c>
      <c r="C3039" s="2" t="s">
        <v>24</v>
      </c>
      <c r="D3039" s="2" t="s">
        <v>25</v>
      </c>
      <c r="E3039" s="3">
        <v>10</v>
      </c>
      <c r="F3039" s="3">
        <v>1</v>
      </c>
      <c r="G3039" s="2" t="s">
        <v>683</v>
      </c>
      <c r="H3039" s="2" t="s">
        <v>504</v>
      </c>
      <c r="I3039" s="2" t="s">
        <v>18505</v>
      </c>
      <c r="J3039" s="2">
        <v>31539532</v>
      </c>
    </row>
    <row r="3040" spans="1:10" ht="15" customHeight="1">
      <c r="A3040" s="2" t="s">
        <v>151</v>
      </c>
      <c r="B3040" s="2" t="s">
        <v>152</v>
      </c>
      <c r="C3040" s="2" t="s">
        <v>192</v>
      </c>
      <c r="D3040" s="2" t="s">
        <v>193</v>
      </c>
      <c r="E3040" s="3">
        <v>10</v>
      </c>
      <c r="F3040" s="3">
        <v>13</v>
      </c>
      <c r="G3040" s="2" t="s">
        <v>683</v>
      </c>
      <c r="H3040" s="2" t="s">
        <v>731</v>
      </c>
      <c r="I3040" s="2" t="s">
        <v>18505</v>
      </c>
      <c r="J3040" s="2">
        <v>31539532</v>
      </c>
    </row>
    <row r="3041" spans="1:10" ht="15" customHeight="1">
      <c r="A3041" s="2" t="s">
        <v>151</v>
      </c>
      <c r="B3041" s="2" t="s">
        <v>152</v>
      </c>
      <c r="C3041" s="2" t="s">
        <v>98</v>
      </c>
      <c r="D3041" s="2" t="s">
        <v>99</v>
      </c>
      <c r="E3041" s="3">
        <v>10</v>
      </c>
      <c r="F3041" s="3">
        <v>6</v>
      </c>
      <c r="G3041" s="2" t="s">
        <v>683</v>
      </c>
      <c r="H3041" s="2" t="s">
        <v>592</v>
      </c>
      <c r="I3041" s="2" t="s">
        <v>18505</v>
      </c>
      <c r="J3041" s="2">
        <v>30822358</v>
      </c>
    </row>
    <row r="3042" spans="1:10" ht="15" customHeight="1">
      <c r="A3042" s="2" t="s">
        <v>151</v>
      </c>
      <c r="B3042" s="2" t="s">
        <v>152</v>
      </c>
      <c r="C3042" s="2" t="s">
        <v>24</v>
      </c>
      <c r="D3042" s="2" t="s">
        <v>25</v>
      </c>
      <c r="E3042" s="3">
        <v>10</v>
      </c>
      <c r="F3042" s="3">
        <v>1</v>
      </c>
      <c r="G3042" s="2" t="s">
        <v>683</v>
      </c>
      <c r="H3042" s="2" t="s">
        <v>504</v>
      </c>
      <c r="I3042" s="2" t="s">
        <v>18505</v>
      </c>
      <c r="J3042" s="2">
        <v>31532460</v>
      </c>
    </row>
    <row r="3043" spans="1:10" ht="15" customHeight="1">
      <c r="A3043" s="2" t="s">
        <v>254</v>
      </c>
      <c r="B3043" s="2" t="s">
        <v>255</v>
      </c>
      <c r="C3043" s="2" t="s">
        <v>361</v>
      </c>
      <c r="D3043" s="2" t="s">
        <v>362</v>
      </c>
      <c r="E3043" s="3">
        <v>18</v>
      </c>
      <c r="F3043" s="3">
        <v>27</v>
      </c>
      <c r="G3043" s="2" t="s">
        <v>800</v>
      </c>
      <c r="H3043" s="2" t="s">
        <v>872</v>
      </c>
      <c r="I3043" s="2" t="s">
        <v>18505</v>
      </c>
      <c r="J3043" s="2">
        <v>36958787</v>
      </c>
    </row>
    <row r="3044" spans="1:10" ht="15" customHeight="1">
      <c r="A3044" s="2" t="s">
        <v>254</v>
      </c>
      <c r="B3044" s="2" t="s">
        <v>255</v>
      </c>
      <c r="C3044" s="2" t="s">
        <v>330</v>
      </c>
      <c r="D3044" s="2" t="s">
        <v>331</v>
      </c>
      <c r="E3044" s="3">
        <v>18</v>
      </c>
      <c r="F3044" s="3">
        <v>24</v>
      </c>
      <c r="G3044" s="2" t="s">
        <v>800</v>
      </c>
      <c r="H3044" s="2" t="s">
        <v>842</v>
      </c>
      <c r="I3044" s="2" t="s">
        <v>18505</v>
      </c>
      <c r="J3044" s="2">
        <v>37345973</v>
      </c>
    </row>
    <row r="3045" spans="1:10" ht="15" customHeight="1">
      <c r="A3045" s="2" t="s">
        <v>254</v>
      </c>
      <c r="B3045" s="2" t="s">
        <v>255</v>
      </c>
      <c r="C3045" s="2" t="s">
        <v>361</v>
      </c>
      <c r="D3045" s="2" t="s">
        <v>362</v>
      </c>
      <c r="E3045" s="3">
        <v>18</v>
      </c>
      <c r="F3045" s="3">
        <v>27</v>
      </c>
      <c r="G3045" s="2" t="s">
        <v>800</v>
      </c>
      <c r="H3045" s="2" t="s">
        <v>872</v>
      </c>
      <c r="I3045" s="2" t="s">
        <v>18505</v>
      </c>
      <c r="J3045" s="2">
        <v>38282885</v>
      </c>
    </row>
    <row r="3046" spans="1:10" ht="15" customHeight="1">
      <c r="A3046" s="2" t="s">
        <v>254</v>
      </c>
      <c r="B3046" s="2" t="s">
        <v>255</v>
      </c>
      <c r="C3046" s="2" t="s">
        <v>361</v>
      </c>
      <c r="D3046" s="2" t="s">
        <v>362</v>
      </c>
      <c r="E3046" s="3">
        <v>18</v>
      </c>
      <c r="F3046" s="3">
        <v>27</v>
      </c>
      <c r="G3046" s="2" t="s">
        <v>800</v>
      </c>
      <c r="H3046" s="2" t="s">
        <v>872</v>
      </c>
      <c r="I3046" s="2" t="s">
        <v>18505</v>
      </c>
      <c r="J3046" s="2">
        <v>36971254</v>
      </c>
    </row>
    <row r="3047" spans="1:10" ht="15" customHeight="1">
      <c r="A3047" s="2" t="s">
        <v>254</v>
      </c>
      <c r="B3047" s="2" t="s">
        <v>255</v>
      </c>
      <c r="C3047" s="2" t="s">
        <v>330</v>
      </c>
      <c r="D3047" s="2" t="s">
        <v>331</v>
      </c>
      <c r="E3047" s="3">
        <v>18</v>
      </c>
      <c r="F3047" s="3">
        <v>24</v>
      </c>
      <c r="G3047" s="2" t="s">
        <v>800</v>
      </c>
      <c r="H3047" s="2" t="s">
        <v>842</v>
      </c>
      <c r="I3047" s="2" t="s">
        <v>18505</v>
      </c>
      <c r="J3047" s="2">
        <v>38468596</v>
      </c>
    </row>
    <row r="3048" spans="1:10" ht="15" customHeight="1">
      <c r="A3048" s="2" t="s">
        <v>254</v>
      </c>
      <c r="B3048" s="2" t="s">
        <v>255</v>
      </c>
      <c r="C3048" s="2" t="s">
        <v>361</v>
      </c>
      <c r="D3048" s="2" t="s">
        <v>362</v>
      </c>
      <c r="E3048" s="3">
        <v>18</v>
      </c>
      <c r="F3048" s="3">
        <v>27</v>
      </c>
      <c r="G3048" s="2" t="s">
        <v>800</v>
      </c>
      <c r="H3048" s="2" t="s">
        <v>872</v>
      </c>
      <c r="I3048" s="2" t="s">
        <v>18505</v>
      </c>
      <c r="J3048" s="2">
        <v>38530614</v>
      </c>
    </row>
    <row r="3049" spans="1:10" ht="15" customHeight="1">
      <c r="A3049" s="2" t="s">
        <v>254</v>
      </c>
      <c r="B3049" s="2" t="s">
        <v>255</v>
      </c>
      <c r="C3049" s="2" t="s">
        <v>330</v>
      </c>
      <c r="D3049" s="2" t="s">
        <v>331</v>
      </c>
      <c r="E3049" s="3">
        <v>18</v>
      </c>
      <c r="F3049" s="3">
        <v>24</v>
      </c>
      <c r="G3049" s="2" t="s">
        <v>800</v>
      </c>
      <c r="H3049" s="2" t="s">
        <v>842</v>
      </c>
      <c r="I3049" s="2" t="s">
        <v>18505</v>
      </c>
      <c r="J3049" s="2">
        <v>35041211</v>
      </c>
    </row>
    <row r="3050" spans="1:10" ht="15" customHeight="1">
      <c r="A3050" s="2" t="s">
        <v>254</v>
      </c>
      <c r="B3050" s="2" t="s">
        <v>255</v>
      </c>
      <c r="C3050" s="2" t="s">
        <v>361</v>
      </c>
      <c r="D3050" s="2" t="s">
        <v>362</v>
      </c>
      <c r="E3050" s="3">
        <v>18</v>
      </c>
      <c r="F3050" s="3">
        <v>27</v>
      </c>
      <c r="G3050" s="2" t="s">
        <v>800</v>
      </c>
      <c r="H3050" s="2" t="s">
        <v>872</v>
      </c>
      <c r="I3050" s="2" t="s">
        <v>18505</v>
      </c>
      <c r="J3050" s="2">
        <v>38819233</v>
      </c>
    </row>
    <row r="3051" spans="1:10" ht="15" customHeight="1">
      <c r="A3051" s="2" t="s">
        <v>242</v>
      </c>
      <c r="B3051" s="2" t="s">
        <v>243</v>
      </c>
      <c r="C3051" s="2" t="s">
        <v>254</v>
      </c>
      <c r="D3051" s="2" t="s">
        <v>255</v>
      </c>
      <c r="E3051" s="3">
        <v>17</v>
      </c>
      <c r="F3051" s="3">
        <v>18</v>
      </c>
      <c r="G3051" s="2" t="s">
        <v>763</v>
      </c>
      <c r="H3051" s="2" t="s">
        <v>800</v>
      </c>
      <c r="I3051" s="2" t="s">
        <v>18505</v>
      </c>
      <c r="J3051" s="2">
        <v>30578464</v>
      </c>
    </row>
    <row r="3052" spans="1:10" ht="15" customHeight="1">
      <c r="A3052" s="2" t="s">
        <v>242</v>
      </c>
      <c r="B3052" s="2" t="s">
        <v>243</v>
      </c>
      <c r="C3052" s="2" t="s">
        <v>165</v>
      </c>
      <c r="D3052" s="2" t="s">
        <v>166</v>
      </c>
      <c r="E3052" s="3">
        <v>17</v>
      </c>
      <c r="F3052" s="3">
        <v>11</v>
      </c>
      <c r="G3052" s="2" t="s">
        <v>763</v>
      </c>
      <c r="H3052" s="2" t="s">
        <v>693</v>
      </c>
      <c r="I3052" s="2" t="s">
        <v>18505</v>
      </c>
      <c r="J3052" s="2">
        <v>30578464</v>
      </c>
    </row>
    <row r="3053" spans="1:10" ht="15" customHeight="1">
      <c r="A3053" s="2" t="s">
        <v>242</v>
      </c>
      <c r="B3053" s="2" t="s">
        <v>243</v>
      </c>
      <c r="C3053" s="2" t="s">
        <v>24</v>
      </c>
      <c r="D3053" s="2" t="s">
        <v>25</v>
      </c>
      <c r="E3053" s="3">
        <v>17</v>
      </c>
      <c r="F3053" s="3">
        <v>1</v>
      </c>
      <c r="G3053" s="2" t="s">
        <v>763</v>
      </c>
      <c r="H3053" s="2" t="s">
        <v>504</v>
      </c>
      <c r="I3053" s="2" t="s">
        <v>18505</v>
      </c>
      <c r="J3053" s="2">
        <v>31425723</v>
      </c>
    </row>
    <row r="3054" spans="1:10" ht="15" customHeight="1">
      <c r="A3054" s="2" t="s">
        <v>242</v>
      </c>
      <c r="B3054" s="2" t="s">
        <v>243</v>
      </c>
      <c r="C3054" s="2" t="s">
        <v>281</v>
      </c>
      <c r="D3054" s="2" t="s">
        <v>282</v>
      </c>
      <c r="E3054" s="3">
        <v>17</v>
      </c>
      <c r="F3054" s="3">
        <v>20</v>
      </c>
      <c r="G3054" s="2" t="s">
        <v>763</v>
      </c>
      <c r="H3054" s="2" t="s">
        <v>826</v>
      </c>
      <c r="I3054" s="2" t="s">
        <v>18505</v>
      </c>
      <c r="J3054" s="2">
        <v>34745624</v>
      </c>
    </row>
    <row r="3055" spans="1:10" ht="15" customHeight="1">
      <c r="A3055" s="2" t="s">
        <v>242</v>
      </c>
      <c r="B3055" s="2" t="s">
        <v>243</v>
      </c>
      <c r="C3055" s="2" t="s">
        <v>176</v>
      </c>
      <c r="D3055" s="2" t="s">
        <v>177</v>
      </c>
      <c r="E3055" s="3">
        <v>17</v>
      </c>
      <c r="F3055" s="3">
        <v>12</v>
      </c>
      <c r="G3055" s="2" t="s">
        <v>763</v>
      </c>
      <c r="H3055" s="2" t="s">
        <v>706</v>
      </c>
      <c r="I3055" s="2" t="s">
        <v>18505</v>
      </c>
      <c r="J3055" s="2">
        <v>33332864</v>
      </c>
    </row>
    <row r="3056" spans="1:10" ht="15" customHeight="1">
      <c r="A3056" s="2" t="s">
        <v>228</v>
      </c>
      <c r="B3056" s="2" t="s">
        <v>229</v>
      </c>
      <c r="C3056" s="2" t="s">
        <v>151</v>
      </c>
      <c r="D3056" s="2" t="s">
        <v>152</v>
      </c>
      <c r="E3056" s="3">
        <v>16</v>
      </c>
      <c r="F3056" s="3">
        <v>10</v>
      </c>
      <c r="G3056" s="2" t="s">
        <v>759</v>
      </c>
      <c r="H3056" s="2" t="s">
        <v>683</v>
      </c>
      <c r="I3056" s="2" t="s">
        <v>18505</v>
      </c>
      <c r="J3056" s="2">
        <v>11260174</v>
      </c>
    </row>
    <row r="3057" spans="1:10" ht="15" customHeight="1">
      <c r="A3057" s="2" t="s">
        <v>254</v>
      </c>
      <c r="B3057" s="2" t="s">
        <v>255</v>
      </c>
      <c r="C3057" s="2" t="s">
        <v>361</v>
      </c>
      <c r="D3057" s="2" t="s">
        <v>362</v>
      </c>
      <c r="E3057" s="3">
        <v>18</v>
      </c>
      <c r="F3057" s="3">
        <v>27</v>
      </c>
      <c r="G3057" s="2" t="s">
        <v>800</v>
      </c>
      <c r="H3057" s="2" t="s">
        <v>872</v>
      </c>
      <c r="I3057" s="2" t="s">
        <v>18505</v>
      </c>
      <c r="J3057" s="2">
        <v>38577720</v>
      </c>
    </row>
    <row r="3058" spans="1:10" ht="15" customHeight="1">
      <c r="A3058" s="2" t="s">
        <v>228</v>
      </c>
      <c r="B3058" s="2" t="s">
        <v>229</v>
      </c>
      <c r="C3058" s="2" t="s">
        <v>407</v>
      </c>
      <c r="D3058" s="2" t="s">
        <v>408</v>
      </c>
      <c r="E3058" s="3">
        <v>16</v>
      </c>
      <c r="F3058" s="3">
        <v>31</v>
      </c>
      <c r="G3058" s="2" t="s">
        <v>759</v>
      </c>
      <c r="H3058" s="2" t="s">
        <v>913</v>
      </c>
      <c r="I3058" s="2" t="s">
        <v>18505</v>
      </c>
      <c r="J3058" s="2">
        <v>11772339</v>
      </c>
    </row>
    <row r="3059" spans="1:10" ht="15" customHeight="1">
      <c r="A3059" s="2" t="s">
        <v>254</v>
      </c>
      <c r="B3059" s="2" t="s">
        <v>255</v>
      </c>
      <c r="C3059" s="2" t="s">
        <v>361</v>
      </c>
      <c r="D3059" s="2" t="s">
        <v>362</v>
      </c>
      <c r="E3059" s="3">
        <v>18</v>
      </c>
      <c r="F3059" s="3">
        <v>27</v>
      </c>
      <c r="G3059" s="2" t="s">
        <v>800</v>
      </c>
      <c r="H3059" s="2" t="s">
        <v>872</v>
      </c>
      <c r="I3059" s="2" t="s">
        <v>18505</v>
      </c>
      <c r="J3059" s="2">
        <v>33864247</v>
      </c>
    </row>
    <row r="3060" spans="1:10" ht="15" customHeight="1">
      <c r="A3060" s="2" t="s">
        <v>254</v>
      </c>
      <c r="B3060" s="2" t="s">
        <v>255</v>
      </c>
      <c r="C3060" s="2" t="s">
        <v>361</v>
      </c>
      <c r="D3060" s="2" t="s">
        <v>362</v>
      </c>
      <c r="E3060" s="3">
        <v>18</v>
      </c>
      <c r="F3060" s="3">
        <v>27</v>
      </c>
      <c r="G3060" s="2" t="s">
        <v>800</v>
      </c>
      <c r="H3060" s="2" t="s">
        <v>872</v>
      </c>
      <c r="I3060" s="2" t="s">
        <v>18505</v>
      </c>
      <c r="J3060" s="2">
        <v>34353345</v>
      </c>
    </row>
    <row r="3061" spans="1:10" ht="15" customHeight="1">
      <c r="A3061" s="2" t="s">
        <v>268</v>
      </c>
      <c r="B3061" s="2" t="s">
        <v>269</v>
      </c>
      <c r="C3061" s="2" t="s">
        <v>192</v>
      </c>
      <c r="D3061" s="2" t="s">
        <v>193</v>
      </c>
      <c r="E3061" s="3">
        <v>19</v>
      </c>
      <c r="F3061" s="3">
        <v>13</v>
      </c>
      <c r="G3061" s="2" t="s">
        <v>819</v>
      </c>
      <c r="H3061" s="2" t="s">
        <v>731</v>
      </c>
      <c r="I3061" s="2" t="s">
        <v>18505</v>
      </c>
      <c r="J3061" s="2">
        <v>38366988</v>
      </c>
    </row>
    <row r="3062" spans="1:10" ht="15" customHeight="1">
      <c r="A3062" s="2" t="s">
        <v>254</v>
      </c>
      <c r="B3062" s="2" t="s">
        <v>255</v>
      </c>
      <c r="C3062" s="2" t="s">
        <v>112</v>
      </c>
      <c r="D3062" s="2" t="s">
        <v>113</v>
      </c>
      <c r="E3062" s="3">
        <v>18</v>
      </c>
      <c r="F3062" s="3">
        <v>7</v>
      </c>
      <c r="G3062" s="2" t="s">
        <v>800</v>
      </c>
      <c r="H3062" s="2" t="s">
        <v>604</v>
      </c>
      <c r="I3062" s="2" t="s">
        <v>18505</v>
      </c>
      <c r="J3062" s="2">
        <v>7918015</v>
      </c>
    </row>
    <row r="3063" spans="1:10" ht="15" customHeight="1">
      <c r="A3063" s="2" t="s">
        <v>254</v>
      </c>
      <c r="B3063" s="2" t="s">
        <v>255</v>
      </c>
      <c r="C3063" s="2" t="s">
        <v>361</v>
      </c>
      <c r="D3063" s="2" t="s">
        <v>362</v>
      </c>
      <c r="E3063" s="3">
        <v>18</v>
      </c>
      <c r="F3063" s="3">
        <v>27</v>
      </c>
      <c r="G3063" s="2" t="s">
        <v>800</v>
      </c>
      <c r="H3063" s="2" t="s">
        <v>872</v>
      </c>
      <c r="I3063" s="2" t="s">
        <v>18505</v>
      </c>
      <c r="J3063" s="2">
        <v>25702266</v>
      </c>
    </row>
    <row r="3064" spans="1:10" ht="15" customHeight="1">
      <c r="A3064" s="2" t="s">
        <v>254</v>
      </c>
      <c r="B3064" s="2" t="s">
        <v>255</v>
      </c>
      <c r="C3064" s="2" t="s">
        <v>361</v>
      </c>
      <c r="D3064" s="2" t="s">
        <v>362</v>
      </c>
      <c r="E3064" s="3">
        <v>18</v>
      </c>
      <c r="F3064" s="3">
        <v>27</v>
      </c>
      <c r="G3064" s="2" t="s">
        <v>800</v>
      </c>
      <c r="H3064" s="2" t="s">
        <v>872</v>
      </c>
      <c r="I3064" s="2" t="s">
        <v>18505</v>
      </c>
      <c r="J3064" s="2">
        <v>27273146</v>
      </c>
    </row>
    <row r="3065" spans="1:10" ht="15" customHeight="1">
      <c r="A3065" s="2" t="s">
        <v>254</v>
      </c>
      <c r="B3065" s="2" t="s">
        <v>255</v>
      </c>
      <c r="C3065" s="2" t="s">
        <v>361</v>
      </c>
      <c r="D3065" s="2" t="s">
        <v>362</v>
      </c>
      <c r="E3065" s="3">
        <v>18</v>
      </c>
      <c r="F3065" s="3">
        <v>27</v>
      </c>
      <c r="G3065" s="2" t="s">
        <v>800</v>
      </c>
      <c r="H3065" s="2" t="s">
        <v>872</v>
      </c>
      <c r="I3065" s="2" t="s">
        <v>18505</v>
      </c>
      <c r="J3065" s="2">
        <v>28601958</v>
      </c>
    </row>
    <row r="3066" spans="1:10" ht="15" customHeight="1">
      <c r="A3066" s="2" t="s">
        <v>254</v>
      </c>
      <c r="B3066" s="2" t="s">
        <v>255</v>
      </c>
      <c r="C3066" s="2" t="s">
        <v>361</v>
      </c>
      <c r="D3066" s="2" t="s">
        <v>362</v>
      </c>
      <c r="E3066" s="3">
        <v>18</v>
      </c>
      <c r="F3066" s="3">
        <v>27</v>
      </c>
      <c r="G3066" s="2" t="s">
        <v>800</v>
      </c>
      <c r="H3066" s="2" t="s">
        <v>872</v>
      </c>
      <c r="I3066" s="2" t="s">
        <v>18505</v>
      </c>
      <c r="J3066" s="2">
        <v>30446189</v>
      </c>
    </row>
    <row r="3067" spans="1:10" ht="15" customHeight="1">
      <c r="A3067" s="2" t="s">
        <v>254</v>
      </c>
      <c r="B3067" s="2" t="s">
        <v>255</v>
      </c>
      <c r="C3067" s="2" t="s">
        <v>361</v>
      </c>
      <c r="D3067" s="2" t="s">
        <v>362</v>
      </c>
      <c r="E3067" s="3">
        <v>18</v>
      </c>
      <c r="F3067" s="3">
        <v>27</v>
      </c>
      <c r="G3067" s="2" t="s">
        <v>800</v>
      </c>
      <c r="H3067" s="2" t="s">
        <v>872</v>
      </c>
      <c r="I3067" s="2" t="s">
        <v>18505</v>
      </c>
      <c r="J3067" s="2">
        <v>34461928</v>
      </c>
    </row>
    <row r="3068" spans="1:10" ht="15" customHeight="1">
      <c r="A3068" s="2" t="s">
        <v>254</v>
      </c>
      <c r="B3068" s="2" t="s">
        <v>255</v>
      </c>
      <c r="C3068" s="2" t="s">
        <v>361</v>
      </c>
      <c r="D3068" s="2" t="s">
        <v>362</v>
      </c>
      <c r="E3068" s="3">
        <v>18</v>
      </c>
      <c r="F3068" s="3">
        <v>27</v>
      </c>
      <c r="G3068" s="2" t="s">
        <v>800</v>
      </c>
      <c r="H3068" s="2" t="s">
        <v>872</v>
      </c>
      <c r="I3068" s="2" t="s">
        <v>18505</v>
      </c>
      <c r="J3068" s="2">
        <v>29464713</v>
      </c>
    </row>
    <row r="3069" spans="1:10" ht="15" customHeight="1">
      <c r="A3069" s="2" t="s">
        <v>254</v>
      </c>
      <c r="B3069" s="2" t="s">
        <v>255</v>
      </c>
      <c r="C3069" s="2" t="s">
        <v>242</v>
      </c>
      <c r="D3069" s="2" t="s">
        <v>243</v>
      </c>
      <c r="E3069" s="3">
        <v>18</v>
      </c>
      <c r="F3069" s="3">
        <v>17</v>
      </c>
      <c r="G3069" s="2" t="s">
        <v>800</v>
      </c>
      <c r="H3069" s="2" t="s">
        <v>763</v>
      </c>
      <c r="I3069" s="2" t="s">
        <v>18505</v>
      </c>
      <c r="J3069" s="2">
        <v>30578464</v>
      </c>
    </row>
    <row r="3070" spans="1:10" ht="15" customHeight="1">
      <c r="A3070" s="2" t="s">
        <v>254</v>
      </c>
      <c r="B3070" s="2" t="s">
        <v>255</v>
      </c>
      <c r="C3070" s="2" t="s">
        <v>165</v>
      </c>
      <c r="D3070" s="2" t="s">
        <v>166</v>
      </c>
      <c r="E3070" s="3">
        <v>18</v>
      </c>
      <c r="F3070" s="3">
        <v>11</v>
      </c>
      <c r="G3070" s="2" t="s">
        <v>800</v>
      </c>
      <c r="H3070" s="2" t="s">
        <v>693</v>
      </c>
      <c r="I3070" s="2" t="s">
        <v>18505</v>
      </c>
      <c r="J3070" s="2">
        <v>30578464</v>
      </c>
    </row>
    <row r="3071" spans="1:10" ht="15" customHeight="1">
      <c r="A3071" s="2" t="s">
        <v>254</v>
      </c>
      <c r="B3071" s="2" t="s">
        <v>255</v>
      </c>
      <c r="C3071" s="2" t="s">
        <v>361</v>
      </c>
      <c r="D3071" s="2" t="s">
        <v>362</v>
      </c>
      <c r="E3071" s="3">
        <v>18</v>
      </c>
      <c r="F3071" s="3">
        <v>27</v>
      </c>
      <c r="G3071" s="2" t="s">
        <v>800</v>
      </c>
      <c r="H3071" s="2" t="s">
        <v>872</v>
      </c>
      <c r="I3071" s="2" t="s">
        <v>18505</v>
      </c>
      <c r="J3071" s="2">
        <v>32412644</v>
      </c>
    </row>
    <row r="3072" spans="1:10" ht="15" customHeight="1">
      <c r="A3072" s="2" t="s">
        <v>254</v>
      </c>
      <c r="B3072" s="2" t="s">
        <v>255</v>
      </c>
      <c r="C3072" s="2" t="s">
        <v>361</v>
      </c>
      <c r="D3072" s="2" t="s">
        <v>362</v>
      </c>
      <c r="E3072" s="3">
        <v>18</v>
      </c>
      <c r="F3072" s="3">
        <v>27</v>
      </c>
      <c r="G3072" s="2" t="s">
        <v>800</v>
      </c>
      <c r="H3072" s="2" t="s">
        <v>872</v>
      </c>
      <c r="I3072" s="2" t="s">
        <v>18505</v>
      </c>
      <c r="J3072" s="2">
        <v>32618354</v>
      </c>
    </row>
    <row r="3073" spans="1:10" ht="15" customHeight="1">
      <c r="A3073" s="2" t="s">
        <v>254</v>
      </c>
      <c r="B3073" s="2" t="s">
        <v>255</v>
      </c>
      <c r="C3073" s="2" t="s">
        <v>361</v>
      </c>
      <c r="D3073" s="2" t="s">
        <v>362</v>
      </c>
      <c r="E3073" s="3">
        <v>18</v>
      </c>
      <c r="F3073" s="3">
        <v>27</v>
      </c>
      <c r="G3073" s="2" t="s">
        <v>800</v>
      </c>
      <c r="H3073" s="2" t="s">
        <v>872</v>
      </c>
      <c r="I3073" s="2" t="s">
        <v>18505</v>
      </c>
      <c r="J3073" s="2">
        <v>33222372</v>
      </c>
    </row>
    <row r="3074" spans="1:10" ht="15" customHeight="1">
      <c r="A3074" s="2" t="s">
        <v>254</v>
      </c>
      <c r="B3074" s="2" t="s">
        <v>255</v>
      </c>
      <c r="C3074" s="2" t="s">
        <v>361</v>
      </c>
      <c r="D3074" s="2" t="s">
        <v>362</v>
      </c>
      <c r="E3074" s="3">
        <v>18</v>
      </c>
      <c r="F3074" s="3">
        <v>27</v>
      </c>
      <c r="G3074" s="2" t="s">
        <v>800</v>
      </c>
      <c r="H3074" s="2" t="s">
        <v>872</v>
      </c>
      <c r="I3074" s="2" t="s">
        <v>18505</v>
      </c>
      <c r="J3074" s="2">
        <v>34035105</v>
      </c>
    </row>
    <row r="3075" spans="1:10" ht="15" customHeight="1">
      <c r="A3075" s="2" t="s">
        <v>254</v>
      </c>
      <c r="B3075" s="2" t="s">
        <v>255</v>
      </c>
      <c r="C3075" s="2" t="s">
        <v>361</v>
      </c>
      <c r="D3075" s="2" t="s">
        <v>362</v>
      </c>
      <c r="E3075" s="3">
        <v>18</v>
      </c>
      <c r="F3075" s="3">
        <v>27</v>
      </c>
      <c r="G3075" s="2" t="s">
        <v>800</v>
      </c>
      <c r="H3075" s="2" t="s">
        <v>872</v>
      </c>
      <c r="I3075" s="2" t="s">
        <v>18505</v>
      </c>
      <c r="J3075" s="2">
        <v>29362815</v>
      </c>
    </row>
    <row r="3076" spans="1:10" ht="15" customHeight="1">
      <c r="A3076" s="2" t="s">
        <v>268</v>
      </c>
      <c r="B3076" s="2" t="s">
        <v>269</v>
      </c>
      <c r="C3076" s="2" t="s">
        <v>488</v>
      </c>
      <c r="D3076" s="2" t="s">
        <v>489</v>
      </c>
      <c r="E3076" s="3">
        <v>19</v>
      </c>
      <c r="F3076" s="3">
        <v>38</v>
      </c>
      <c r="G3076" s="2" t="s">
        <v>819</v>
      </c>
      <c r="H3076" s="2" t="s">
        <v>961</v>
      </c>
      <c r="I3076" s="2" t="s">
        <v>18505</v>
      </c>
      <c r="J3076" s="2">
        <v>38366988</v>
      </c>
    </row>
    <row r="3077" spans="1:10" ht="15" customHeight="1">
      <c r="A3077" s="2" t="s">
        <v>228</v>
      </c>
      <c r="B3077" s="2" t="s">
        <v>229</v>
      </c>
      <c r="C3077" s="2" t="s">
        <v>407</v>
      </c>
      <c r="D3077" s="2" t="s">
        <v>408</v>
      </c>
      <c r="E3077" s="3">
        <v>16</v>
      </c>
      <c r="F3077" s="3">
        <v>31</v>
      </c>
      <c r="G3077" s="2" t="s">
        <v>759</v>
      </c>
      <c r="H3077" s="2" t="s">
        <v>913</v>
      </c>
      <c r="I3077" s="2" t="s">
        <v>18505</v>
      </c>
      <c r="J3077" s="2">
        <v>12372098</v>
      </c>
    </row>
    <row r="3078" spans="1:10" ht="15" customHeight="1">
      <c r="A3078" s="2" t="s">
        <v>228</v>
      </c>
      <c r="B3078" s="2" t="s">
        <v>229</v>
      </c>
      <c r="C3078" s="2" t="s">
        <v>316</v>
      </c>
      <c r="D3078" s="2" t="s">
        <v>317</v>
      </c>
      <c r="E3078" s="3">
        <v>16</v>
      </c>
      <c r="F3078" s="3">
        <v>23</v>
      </c>
      <c r="G3078" s="2" t="s">
        <v>759</v>
      </c>
      <c r="H3078" s="2" t="s">
        <v>839</v>
      </c>
      <c r="I3078" s="2" t="s">
        <v>18505</v>
      </c>
      <c r="J3078" s="2">
        <v>30183065</v>
      </c>
    </row>
    <row r="3079" spans="1:10" ht="15" customHeight="1">
      <c r="A3079" s="2" t="s">
        <v>214</v>
      </c>
      <c r="B3079" s="2" t="s">
        <v>215</v>
      </c>
      <c r="C3079" s="2" t="s">
        <v>268</v>
      </c>
      <c r="D3079" s="2" t="s">
        <v>269</v>
      </c>
      <c r="E3079" s="3">
        <v>15</v>
      </c>
      <c r="F3079" s="3">
        <v>19</v>
      </c>
      <c r="G3079" s="2" t="s">
        <v>751</v>
      </c>
      <c r="H3079" s="2" t="s">
        <v>819</v>
      </c>
      <c r="I3079" s="2" t="s">
        <v>18505</v>
      </c>
      <c r="J3079" s="2">
        <v>35104366</v>
      </c>
    </row>
    <row r="3080" spans="1:10" ht="15" customHeight="1">
      <c r="A3080" s="2" t="s">
        <v>214</v>
      </c>
      <c r="B3080" s="2" t="s">
        <v>215</v>
      </c>
      <c r="C3080" s="2" t="s">
        <v>192</v>
      </c>
      <c r="D3080" s="2" t="s">
        <v>193</v>
      </c>
      <c r="E3080" s="3">
        <v>15</v>
      </c>
      <c r="F3080" s="3">
        <v>13</v>
      </c>
      <c r="G3080" s="2" t="s">
        <v>751</v>
      </c>
      <c r="H3080" s="2" t="s">
        <v>731</v>
      </c>
      <c r="I3080" s="2" t="s">
        <v>18505</v>
      </c>
      <c r="J3080" s="2">
        <v>35104366</v>
      </c>
    </row>
    <row r="3081" spans="1:10" ht="15" customHeight="1">
      <c r="A3081" s="2" t="s">
        <v>214</v>
      </c>
      <c r="B3081" s="2" t="s">
        <v>215</v>
      </c>
      <c r="C3081" s="2" t="s">
        <v>98</v>
      </c>
      <c r="D3081" s="2" t="s">
        <v>99</v>
      </c>
      <c r="E3081" s="3">
        <v>15</v>
      </c>
      <c r="F3081" s="3">
        <v>6</v>
      </c>
      <c r="G3081" s="2" t="s">
        <v>751</v>
      </c>
      <c r="H3081" s="2" t="s">
        <v>592</v>
      </c>
      <c r="I3081" s="2" t="s">
        <v>18505</v>
      </c>
      <c r="J3081" s="2">
        <v>35104366</v>
      </c>
    </row>
    <row r="3082" spans="1:10" ht="15" customHeight="1">
      <c r="A3082" s="2" t="s">
        <v>214</v>
      </c>
      <c r="B3082" s="2" t="s">
        <v>215</v>
      </c>
      <c r="C3082" s="2" t="s">
        <v>24</v>
      </c>
      <c r="D3082" s="2" t="s">
        <v>25</v>
      </c>
      <c r="E3082" s="3">
        <v>15</v>
      </c>
      <c r="F3082" s="3">
        <v>1</v>
      </c>
      <c r="G3082" s="2" t="s">
        <v>751</v>
      </c>
      <c r="H3082" s="2" t="s">
        <v>504</v>
      </c>
      <c r="I3082" s="2" t="s">
        <v>18505</v>
      </c>
      <c r="J3082" s="2">
        <v>35104366</v>
      </c>
    </row>
    <row r="3083" spans="1:10" ht="15" customHeight="1">
      <c r="A3083" s="2" t="s">
        <v>214</v>
      </c>
      <c r="B3083" s="2" t="s">
        <v>215</v>
      </c>
      <c r="C3083" s="2" t="s">
        <v>268</v>
      </c>
      <c r="D3083" s="2" t="s">
        <v>269</v>
      </c>
      <c r="E3083" s="3">
        <v>15</v>
      </c>
      <c r="F3083" s="3">
        <v>19</v>
      </c>
      <c r="G3083" s="2" t="s">
        <v>751</v>
      </c>
      <c r="H3083" s="2" t="s">
        <v>819</v>
      </c>
      <c r="I3083" s="2" t="s">
        <v>18505</v>
      </c>
      <c r="J3083" s="2">
        <v>36763806</v>
      </c>
    </row>
    <row r="3084" spans="1:10" ht="15" customHeight="1">
      <c r="A3084" s="2" t="s">
        <v>214</v>
      </c>
      <c r="B3084" s="2" t="s">
        <v>215</v>
      </c>
      <c r="C3084" s="2" t="s">
        <v>192</v>
      </c>
      <c r="D3084" s="2" t="s">
        <v>193</v>
      </c>
      <c r="E3084" s="3">
        <v>15</v>
      </c>
      <c r="F3084" s="3">
        <v>13</v>
      </c>
      <c r="G3084" s="2" t="s">
        <v>751</v>
      </c>
      <c r="H3084" s="2" t="s">
        <v>731</v>
      </c>
      <c r="I3084" s="2" t="s">
        <v>18505</v>
      </c>
      <c r="J3084" s="2">
        <v>36763806</v>
      </c>
    </row>
    <row r="3085" spans="1:10" ht="15" customHeight="1">
      <c r="A3085" s="2" t="s">
        <v>214</v>
      </c>
      <c r="B3085" s="2" t="s">
        <v>215</v>
      </c>
      <c r="C3085" s="2" t="s">
        <v>123</v>
      </c>
      <c r="D3085" s="2" t="s">
        <v>124</v>
      </c>
      <c r="E3085" s="3">
        <v>15</v>
      </c>
      <c r="F3085" s="3">
        <v>8</v>
      </c>
      <c r="G3085" s="2" t="s">
        <v>751</v>
      </c>
      <c r="H3085" s="2" t="s">
        <v>632</v>
      </c>
      <c r="I3085" s="2" t="s">
        <v>18505</v>
      </c>
      <c r="J3085" s="2">
        <v>34564854</v>
      </c>
    </row>
    <row r="3086" spans="1:10" ht="15" customHeight="1">
      <c r="A3086" s="2" t="s">
        <v>214</v>
      </c>
      <c r="B3086" s="2" t="s">
        <v>215</v>
      </c>
      <c r="C3086" s="2" t="s">
        <v>98</v>
      </c>
      <c r="D3086" s="2" t="s">
        <v>99</v>
      </c>
      <c r="E3086" s="3">
        <v>15</v>
      </c>
      <c r="F3086" s="3">
        <v>6</v>
      </c>
      <c r="G3086" s="2" t="s">
        <v>751</v>
      </c>
      <c r="H3086" s="2" t="s">
        <v>592</v>
      </c>
      <c r="I3086" s="2" t="s">
        <v>18505</v>
      </c>
      <c r="J3086" s="2">
        <v>36763806</v>
      </c>
    </row>
    <row r="3087" spans="1:10" ht="15" customHeight="1">
      <c r="A3087" s="2" t="s">
        <v>214</v>
      </c>
      <c r="B3087" s="2" t="s">
        <v>215</v>
      </c>
      <c r="C3087" s="2" t="s">
        <v>136</v>
      </c>
      <c r="D3087" s="2" t="s">
        <v>137</v>
      </c>
      <c r="E3087" s="3">
        <v>15</v>
      </c>
      <c r="F3087" s="3">
        <v>9</v>
      </c>
      <c r="G3087" s="2" t="s">
        <v>751</v>
      </c>
      <c r="H3087" s="2" t="s">
        <v>659</v>
      </c>
      <c r="I3087" s="2" t="s">
        <v>18505</v>
      </c>
      <c r="J3087" s="2">
        <v>38751343</v>
      </c>
    </row>
    <row r="3088" spans="1:10" ht="15" customHeight="1">
      <c r="A3088" s="2" t="s">
        <v>214</v>
      </c>
      <c r="B3088" s="2" t="s">
        <v>215</v>
      </c>
      <c r="C3088" s="2" t="s">
        <v>192</v>
      </c>
      <c r="D3088" s="2" t="s">
        <v>193</v>
      </c>
      <c r="E3088" s="3">
        <v>15</v>
      </c>
      <c r="F3088" s="3">
        <v>13</v>
      </c>
      <c r="G3088" s="2" t="s">
        <v>751</v>
      </c>
      <c r="H3088" s="2" t="s">
        <v>731</v>
      </c>
      <c r="I3088" s="2" t="s">
        <v>18505</v>
      </c>
      <c r="J3088" s="2">
        <v>38419411</v>
      </c>
    </row>
    <row r="3089" spans="1:10" ht="15" customHeight="1">
      <c r="A3089" s="2" t="s">
        <v>214</v>
      </c>
      <c r="B3089" s="2" t="s">
        <v>215</v>
      </c>
      <c r="C3089" s="2" t="s">
        <v>136</v>
      </c>
      <c r="D3089" s="2" t="s">
        <v>137</v>
      </c>
      <c r="E3089" s="3">
        <v>15</v>
      </c>
      <c r="F3089" s="3">
        <v>9</v>
      </c>
      <c r="G3089" s="2" t="s">
        <v>751</v>
      </c>
      <c r="H3089" s="2" t="s">
        <v>659</v>
      </c>
      <c r="I3089" s="2" t="s">
        <v>18505</v>
      </c>
      <c r="J3089" s="2">
        <v>38419411</v>
      </c>
    </row>
    <row r="3090" spans="1:10" ht="15" customHeight="1">
      <c r="A3090" s="2" t="s">
        <v>214</v>
      </c>
      <c r="B3090" s="2" t="s">
        <v>215</v>
      </c>
      <c r="C3090" s="2" t="s">
        <v>24</v>
      </c>
      <c r="D3090" s="2" t="s">
        <v>25</v>
      </c>
      <c r="E3090" s="3">
        <v>15</v>
      </c>
      <c r="F3090" s="3">
        <v>1</v>
      </c>
      <c r="G3090" s="2" t="s">
        <v>751</v>
      </c>
      <c r="H3090" s="2" t="s">
        <v>504</v>
      </c>
      <c r="I3090" s="2" t="s">
        <v>18505</v>
      </c>
      <c r="J3090" s="2">
        <v>38419411</v>
      </c>
    </row>
    <row r="3091" spans="1:10" ht="15" customHeight="1">
      <c r="A3091" s="2" t="s">
        <v>203</v>
      </c>
      <c r="B3091" s="2" t="s">
        <v>204</v>
      </c>
      <c r="C3091" s="2" t="s">
        <v>303</v>
      </c>
      <c r="D3091" s="2" t="s">
        <v>304</v>
      </c>
      <c r="E3091" s="3">
        <v>14</v>
      </c>
      <c r="F3091" s="3">
        <v>22</v>
      </c>
      <c r="G3091" s="2" t="s">
        <v>741</v>
      </c>
      <c r="H3091" s="2" t="s">
        <v>835</v>
      </c>
      <c r="I3091" s="2" t="s">
        <v>18505</v>
      </c>
      <c r="J3091" s="2">
        <v>21929536</v>
      </c>
    </row>
    <row r="3092" spans="1:10" ht="15" customHeight="1">
      <c r="A3092" s="2" t="s">
        <v>203</v>
      </c>
      <c r="B3092" s="2" t="s">
        <v>204</v>
      </c>
      <c r="C3092" s="2" t="s">
        <v>151</v>
      </c>
      <c r="D3092" s="2" t="s">
        <v>152</v>
      </c>
      <c r="E3092" s="3">
        <v>14</v>
      </c>
      <c r="F3092" s="3">
        <v>10</v>
      </c>
      <c r="G3092" s="2" t="s">
        <v>741</v>
      </c>
      <c r="H3092" s="2" t="s">
        <v>683</v>
      </c>
      <c r="I3092" s="2" t="s">
        <v>18505</v>
      </c>
      <c r="J3092" s="2">
        <v>21929536</v>
      </c>
    </row>
    <row r="3093" spans="1:10" ht="15" customHeight="1">
      <c r="A3093" s="2" t="s">
        <v>214</v>
      </c>
      <c r="B3093" s="2" t="s">
        <v>215</v>
      </c>
      <c r="C3093" s="2" t="s">
        <v>24</v>
      </c>
      <c r="D3093" s="2" t="s">
        <v>25</v>
      </c>
      <c r="E3093" s="3">
        <v>15</v>
      </c>
      <c r="F3093" s="3">
        <v>1</v>
      </c>
      <c r="G3093" s="2" t="s">
        <v>751</v>
      </c>
      <c r="H3093" s="2" t="s">
        <v>504</v>
      </c>
      <c r="I3093" s="2" t="s">
        <v>18505</v>
      </c>
      <c r="J3093" s="2">
        <v>36763806</v>
      </c>
    </row>
    <row r="3094" spans="1:10" ht="15" customHeight="1">
      <c r="A3094" s="2" t="s">
        <v>228</v>
      </c>
      <c r="B3094" s="2" t="s">
        <v>229</v>
      </c>
      <c r="C3094" s="2" t="s">
        <v>316</v>
      </c>
      <c r="D3094" s="2" t="s">
        <v>317</v>
      </c>
      <c r="E3094" s="3">
        <v>16</v>
      </c>
      <c r="F3094" s="3">
        <v>23</v>
      </c>
      <c r="G3094" s="2" t="s">
        <v>759</v>
      </c>
      <c r="H3094" s="2" t="s">
        <v>839</v>
      </c>
      <c r="I3094" s="2" t="s">
        <v>18505</v>
      </c>
      <c r="J3094" s="2">
        <v>29889302</v>
      </c>
    </row>
    <row r="3095" spans="1:10" ht="15" customHeight="1">
      <c r="A3095" s="2" t="s">
        <v>214</v>
      </c>
      <c r="B3095" s="2" t="s">
        <v>215</v>
      </c>
      <c r="C3095" s="2" t="s">
        <v>123</v>
      </c>
      <c r="D3095" s="2" t="s">
        <v>124</v>
      </c>
      <c r="E3095" s="3">
        <v>15</v>
      </c>
      <c r="F3095" s="3">
        <v>8</v>
      </c>
      <c r="G3095" s="2" t="s">
        <v>751</v>
      </c>
      <c r="H3095" s="2" t="s">
        <v>632</v>
      </c>
      <c r="I3095" s="2" t="s">
        <v>18505</v>
      </c>
      <c r="J3095" s="2">
        <v>35663774</v>
      </c>
    </row>
    <row r="3096" spans="1:10" ht="15" customHeight="1">
      <c r="A3096" s="2" t="s">
        <v>214</v>
      </c>
      <c r="B3096" s="2" t="s">
        <v>215</v>
      </c>
      <c r="C3096" s="2" t="s">
        <v>192</v>
      </c>
      <c r="D3096" s="2" t="s">
        <v>193</v>
      </c>
      <c r="E3096" s="3">
        <v>15</v>
      </c>
      <c r="F3096" s="3">
        <v>13</v>
      </c>
      <c r="G3096" s="2" t="s">
        <v>751</v>
      </c>
      <c r="H3096" s="2" t="s">
        <v>731</v>
      </c>
      <c r="I3096" s="2" t="s">
        <v>18505</v>
      </c>
      <c r="J3096" s="2">
        <v>34145643</v>
      </c>
    </row>
    <row r="3097" spans="1:10" ht="15" customHeight="1">
      <c r="A3097" s="2" t="s">
        <v>228</v>
      </c>
      <c r="B3097" s="2" t="s">
        <v>229</v>
      </c>
      <c r="C3097" s="2" t="s">
        <v>214</v>
      </c>
      <c r="D3097" s="2" t="s">
        <v>215</v>
      </c>
      <c r="E3097" s="3">
        <v>16</v>
      </c>
      <c r="F3097" s="3">
        <v>15</v>
      </c>
      <c r="G3097" s="2" t="s">
        <v>759</v>
      </c>
      <c r="H3097" s="2" t="s">
        <v>751</v>
      </c>
      <c r="I3097" s="2" t="s">
        <v>18505</v>
      </c>
      <c r="J3097" s="2">
        <v>33216946</v>
      </c>
    </row>
    <row r="3098" spans="1:10" ht="15" customHeight="1">
      <c r="A3098" s="2" t="s">
        <v>214</v>
      </c>
      <c r="B3098" s="2" t="s">
        <v>215</v>
      </c>
      <c r="C3098" s="2" t="s">
        <v>136</v>
      </c>
      <c r="D3098" s="2" t="s">
        <v>137</v>
      </c>
      <c r="E3098" s="3">
        <v>15</v>
      </c>
      <c r="F3098" s="3">
        <v>9</v>
      </c>
      <c r="G3098" s="2" t="s">
        <v>751</v>
      </c>
      <c r="H3098" s="2" t="s">
        <v>659</v>
      </c>
      <c r="I3098" s="2" t="s">
        <v>18505</v>
      </c>
      <c r="J3098" s="2">
        <v>26149834</v>
      </c>
    </row>
    <row r="3099" spans="1:10" ht="15" customHeight="1">
      <c r="A3099" s="2" t="s">
        <v>214</v>
      </c>
      <c r="B3099" s="2" t="s">
        <v>215</v>
      </c>
      <c r="C3099" s="2" t="s">
        <v>112</v>
      </c>
      <c r="D3099" s="2" t="s">
        <v>113</v>
      </c>
      <c r="E3099" s="3">
        <v>15</v>
      </c>
      <c r="F3099" s="3">
        <v>7</v>
      </c>
      <c r="G3099" s="2" t="s">
        <v>751</v>
      </c>
      <c r="H3099" s="2" t="s">
        <v>604</v>
      </c>
      <c r="I3099" s="2" t="s">
        <v>18505</v>
      </c>
      <c r="J3099" s="2">
        <v>28249066</v>
      </c>
    </row>
    <row r="3100" spans="1:10" ht="15" customHeight="1">
      <c r="A3100" s="2" t="s">
        <v>214</v>
      </c>
      <c r="B3100" s="2" t="s">
        <v>215</v>
      </c>
      <c r="C3100" s="2" t="s">
        <v>192</v>
      </c>
      <c r="D3100" s="2" t="s">
        <v>193</v>
      </c>
      <c r="E3100" s="3">
        <v>15</v>
      </c>
      <c r="F3100" s="3">
        <v>13</v>
      </c>
      <c r="G3100" s="2" t="s">
        <v>751</v>
      </c>
      <c r="H3100" s="2" t="s">
        <v>731</v>
      </c>
      <c r="I3100" s="2" t="s">
        <v>18505</v>
      </c>
      <c r="J3100" s="2">
        <v>32348554</v>
      </c>
    </row>
    <row r="3101" spans="1:10" ht="15" customHeight="1">
      <c r="A3101" s="2" t="s">
        <v>214</v>
      </c>
      <c r="B3101" s="2" t="s">
        <v>215</v>
      </c>
      <c r="C3101" s="2" t="s">
        <v>98</v>
      </c>
      <c r="D3101" s="2" t="s">
        <v>99</v>
      </c>
      <c r="E3101" s="3">
        <v>15</v>
      </c>
      <c r="F3101" s="3">
        <v>6</v>
      </c>
      <c r="G3101" s="2" t="s">
        <v>751</v>
      </c>
      <c r="H3101" s="2" t="s">
        <v>592</v>
      </c>
      <c r="I3101" s="2" t="s">
        <v>18505</v>
      </c>
      <c r="J3101" s="2">
        <v>32348554</v>
      </c>
    </row>
    <row r="3102" spans="1:10" ht="15" customHeight="1">
      <c r="A3102" s="2" t="s">
        <v>214</v>
      </c>
      <c r="B3102" s="2" t="s">
        <v>215</v>
      </c>
      <c r="C3102" s="2" t="s">
        <v>24</v>
      </c>
      <c r="D3102" s="2" t="s">
        <v>25</v>
      </c>
      <c r="E3102" s="3">
        <v>15</v>
      </c>
      <c r="F3102" s="3">
        <v>1</v>
      </c>
      <c r="G3102" s="2" t="s">
        <v>751</v>
      </c>
      <c r="H3102" s="2" t="s">
        <v>504</v>
      </c>
      <c r="I3102" s="2" t="s">
        <v>18505</v>
      </c>
      <c r="J3102" s="2">
        <v>32348554</v>
      </c>
    </row>
    <row r="3103" spans="1:10" ht="15" customHeight="1">
      <c r="A3103" s="2" t="s">
        <v>214</v>
      </c>
      <c r="B3103" s="2" t="s">
        <v>215</v>
      </c>
      <c r="C3103" s="2" t="s">
        <v>98</v>
      </c>
      <c r="D3103" s="2" t="s">
        <v>99</v>
      </c>
      <c r="E3103" s="3">
        <v>15</v>
      </c>
      <c r="F3103" s="3">
        <v>6</v>
      </c>
      <c r="G3103" s="2" t="s">
        <v>751</v>
      </c>
      <c r="H3103" s="2" t="s">
        <v>592</v>
      </c>
      <c r="I3103" s="2" t="s">
        <v>18505</v>
      </c>
      <c r="J3103" s="2">
        <v>34145643</v>
      </c>
    </row>
    <row r="3104" spans="1:10" ht="15" customHeight="1">
      <c r="A3104" s="2" t="s">
        <v>214</v>
      </c>
      <c r="B3104" s="2" t="s">
        <v>215</v>
      </c>
      <c r="C3104" s="2" t="s">
        <v>136</v>
      </c>
      <c r="D3104" s="2" t="s">
        <v>137</v>
      </c>
      <c r="E3104" s="3">
        <v>15</v>
      </c>
      <c r="F3104" s="3">
        <v>9</v>
      </c>
      <c r="G3104" s="2" t="s">
        <v>751</v>
      </c>
      <c r="H3104" s="2" t="s">
        <v>659</v>
      </c>
      <c r="I3104" s="2" t="s">
        <v>18505</v>
      </c>
      <c r="J3104" s="2">
        <v>31794059</v>
      </c>
    </row>
    <row r="3105" spans="1:10" ht="15" customHeight="1">
      <c r="A3105" s="2" t="s">
        <v>214</v>
      </c>
      <c r="B3105" s="2" t="s">
        <v>215</v>
      </c>
      <c r="C3105" s="2" t="s">
        <v>228</v>
      </c>
      <c r="D3105" s="2" t="s">
        <v>229</v>
      </c>
      <c r="E3105" s="3">
        <v>15</v>
      </c>
      <c r="F3105" s="3">
        <v>16</v>
      </c>
      <c r="G3105" s="2" t="s">
        <v>751</v>
      </c>
      <c r="H3105" s="2" t="s">
        <v>759</v>
      </c>
      <c r="I3105" s="2" t="s">
        <v>18505</v>
      </c>
      <c r="J3105" s="2">
        <v>33216946</v>
      </c>
    </row>
    <row r="3106" spans="1:10" ht="15" customHeight="1">
      <c r="A3106" s="2" t="s">
        <v>214</v>
      </c>
      <c r="B3106" s="2" t="s">
        <v>215</v>
      </c>
      <c r="C3106" s="2" t="s">
        <v>136</v>
      </c>
      <c r="D3106" s="2" t="s">
        <v>137</v>
      </c>
      <c r="E3106" s="3">
        <v>15</v>
      </c>
      <c r="F3106" s="3">
        <v>9</v>
      </c>
      <c r="G3106" s="2" t="s">
        <v>751</v>
      </c>
      <c r="H3106" s="2" t="s">
        <v>659</v>
      </c>
      <c r="I3106" s="2" t="s">
        <v>18505</v>
      </c>
      <c r="J3106" s="2">
        <v>33570761</v>
      </c>
    </row>
    <row r="3107" spans="1:10" ht="15" customHeight="1">
      <c r="A3107" s="2" t="s">
        <v>214</v>
      </c>
      <c r="B3107" s="2" t="s">
        <v>215</v>
      </c>
      <c r="C3107" s="2" t="s">
        <v>268</v>
      </c>
      <c r="D3107" s="2" t="s">
        <v>269</v>
      </c>
      <c r="E3107" s="3">
        <v>15</v>
      </c>
      <c r="F3107" s="3">
        <v>19</v>
      </c>
      <c r="G3107" s="2" t="s">
        <v>751</v>
      </c>
      <c r="H3107" s="2" t="s">
        <v>819</v>
      </c>
      <c r="I3107" s="2" t="s">
        <v>18505</v>
      </c>
      <c r="J3107" s="2">
        <v>33368145</v>
      </c>
    </row>
    <row r="3108" spans="1:10" ht="15" customHeight="1">
      <c r="A3108" s="2" t="s">
        <v>214</v>
      </c>
      <c r="B3108" s="2" t="s">
        <v>215</v>
      </c>
      <c r="C3108" s="2" t="s">
        <v>192</v>
      </c>
      <c r="D3108" s="2" t="s">
        <v>193</v>
      </c>
      <c r="E3108" s="3">
        <v>15</v>
      </c>
      <c r="F3108" s="3">
        <v>13</v>
      </c>
      <c r="G3108" s="2" t="s">
        <v>751</v>
      </c>
      <c r="H3108" s="2" t="s">
        <v>731</v>
      </c>
      <c r="I3108" s="2" t="s">
        <v>18505</v>
      </c>
      <c r="J3108" s="2">
        <v>33368145</v>
      </c>
    </row>
    <row r="3109" spans="1:10" ht="15" customHeight="1">
      <c r="A3109" s="2" t="s">
        <v>214</v>
      </c>
      <c r="B3109" s="2" t="s">
        <v>215</v>
      </c>
      <c r="C3109" s="2" t="s">
        <v>98</v>
      </c>
      <c r="D3109" s="2" t="s">
        <v>99</v>
      </c>
      <c r="E3109" s="3">
        <v>15</v>
      </c>
      <c r="F3109" s="3">
        <v>6</v>
      </c>
      <c r="G3109" s="2" t="s">
        <v>751</v>
      </c>
      <c r="H3109" s="2" t="s">
        <v>592</v>
      </c>
      <c r="I3109" s="2" t="s">
        <v>18505</v>
      </c>
      <c r="J3109" s="2">
        <v>33368145</v>
      </c>
    </row>
    <row r="3110" spans="1:10" ht="15" customHeight="1">
      <c r="A3110" s="2" t="s">
        <v>214</v>
      </c>
      <c r="B3110" s="2" t="s">
        <v>215</v>
      </c>
      <c r="C3110" s="2" t="s">
        <v>268</v>
      </c>
      <c r="D3110" s="2" t="s">
        <v>269</v>
      </c>
      <c r="E3110" s="3">
        <v>15</v>
      </c>
      <c r="F3110" s="3">
        <v>19</v>
      </c>
      <c r="G3110" s="2" t="s">
        <v>751</v>
      </c>
      <c r="H3110" s="2" t="s">
        <v>819</v>
      </c>
      <c r="I3110" s="2" t="s">
        <v>18505</v>
      </c>
      <c r="J3110" s="2">
        <v>34145643</v>
      </c>
    </row>
    <row r="3111" spans="1:10" ht="15" customHeight="1">
      <c r="A3111" s="2" t="s">
        <v>214</v>
      </c>
      <c r="B3111" s="2" t="s">
        <v>215</v>
      </c>
      <c r="C3111" s="2" t="s">
        <v>98</v>
      </c>
      <c r="D3111" s="2" t="s">
        <v>99</v>
      </c>
      <c r="E3111" s="3">
        <v>15</v>
      </c>
      <c r="F3111" s="3">
        <v>6</v>
      </c>
      <c r="G3111" s="2" t="s">
        <v>751</v>
      </c>
      <c r="H3111" s="2" t="s">
        <v>592</v>
      </c>
      <c r="I3111" s="2" t="s">
        <v>18505</v>
      </c>
      <c r="J3111" s="2">
        <v>32222069</v>
      </c>
    </row>
    <row r="3112" spans="1:10" ht="15" customHeight="1">
      <c r="A3112" s="2" t="s">
        <v>268</v>
      </c>
      <c r="B3112" s="2" t="s">
        <v>269</v>
      </c>
      <c r="C3112" s="2" t="s">
        <v>24</v>
      </c>
      <c r="D3112" s="2" t="s">
        <v>25</v>
      </c>
      <c r="E3112" s="3">
        <v>19</v>
      </c>
      <c r="F3112" s="3">
        <v>1</v>
      </c>
      <c r="G3112" s="2" t="s">
        <v>819</v>
      </c>
      <c r="H3112" s="2" t="s">
        <v>504</v>
      </c>
      <c r="I3112" s="2" t="s">
        <v>18505</v>
      </c>
      <c r="J3112" s="2">
        <v>36763806</v>
      </c>
    </row>
    <row r="3113" spans="1:10" ht="15" customHeight="1">
      <c r="A3113" s="2" t="s">
        <v>268</v>
      </c>
      <c r="B3113" s="2" t="s">
        <v>269</v>
      </c>
      <c r="C3113" s="2" t="s">
        <v>98</v>
      </c>
      <c r="D3113" s="2" t="s">
        <v>99</v>
      </c>
      <c r="E3113" s="3">
        <v>19</v>
      </c>
      <c r="F3113" s="3">
        <v>6</v>
      </c>
      <c r="G3113" s="2" t="s">
        <v>819</v>
      </c>
      <c r="H3113" s="2" t="s">
        <v>592</v>
      </c>
      <c r="I3113" s="2" t="s">
        <v>18505</v>
      </c>
      <c r="J3113" s="2">
        <v>36763806</v>
      </c>
    </row>
    <row r="3114" spans="1:10" ht="15" customHeight="1">
      <c r="A3114" s="2" t="s">
        <v>268</v>
      </c>
      <c r="B3114" s="2" t="s">
        <v>269</v>
      </c>
      <c r="C3114" s="2" t="s">
        <v>192</v>
      </c>
      <c r="D3114" s="2" t="s">
        <v>193</v>
      </c>
      <c r="E3114" s="3">
        <v>19</v>
      </c>
      <c r="F3114" s="3">
        <v>13</v>
      </c>
      <c r="G3114" s="2" t="s">
        <v>819</v>
      </c>
      <c r="H3114" s="2" t="s">
        <v>731</v>
      </c>
      <c r="I3114" s="2" t="s">
        <v>18505</v>
      </c>
      <c r="J3114" s="2">
        <v>36763806</v>
      </c>
    </row>
    <row r="3115" spans="1:10" ht="15" customHeight="1">
      <c r="A3115" s="2" t="s">
        <v>361</v>
      </c>
      <c r="B3115" s="2" t="s">
        <v>362</v>
      </c>
      <c r="C3115" s="2" t="s">
        <v>254</v>
      </c>
      <c r="D3115" s="2" t="s">
        <v>255</v>
      </c>
      <c r="E3115" s="3">
        <v>27</v>
      </c>
      <c r="F3115" s="3">
        <v>18</v>
      </c>
      <c r="G3115" s="2" t="s">
        <v>872</v>
      </c>
      <c r="H3115" s="2" t="s">
        <v>800</v>
      </c>
      <c r="I3115" s="2" t="s">
        <v>18505</v>
      </c>
      <c r="J3115" s="2">
        <v>28601958</v>
      </c>
    </row>
    <row r="3116" spans="1:10" ht="15" customHeight="1">
      <c r="A3116" s="2" t="s">
        <v>361</v>
      </c>
      <c r="B3116" s="2" t="s">
        <v>362</v>
      </c>
      <c r="C3116" s="2" t="s">
        <v>254</v>
      </c>
      <c r="D3116" s="2" t="s">
        <v>255</v>
      </c>
      <c r="E3116" s="3">
        <v>27</v>
      </c>
      <c r="F3116" s="3">
        <v>18</v>
      </c>
      <c r="G3116" s="2" t="s">
        <v>872</v>
      </c>
      <c r="H3116" s="2" t="s">
        <v>800</v>
      </c>
      <c r="I3116" s="2" t="s">
        <v>18505</v>
      </c>
      <c r="J3116" s="2">
        <v>30446189</v>
      </c>
    </row>
    <row r="3117" spans="1:10" ht="15" customHeight="1">
      <c r="A3117" s="2" t="s">
        <v>361</v>
      </c>
      <c r="B3117" s="2" t="s">
        <v>362</v>
      </c>
      <c r="C3117" s="2" t="s">
        <v>254</v>
      </c>
      <c r="D3117" s="2" t="s">
        <v>255</v>
      </c>
      <c r="E3117" s="3">
        <v>27</v>
      </c>
      <c r="F3117" s="3">
        <v>18</v>
      </c>
      <c r="G3117" s="2" t="s">
        <v>872</v>
      </c>
      <c r="H3117" s="2" t="s">
        <v>800</v>
      </c>
      <c r="I3117" s="2" t="s">
        <v>18505</v>
      </c>
      <c r="J3117" s="2">
        <v>29464713</v>
      </c>
    </row>
    <row r="3118" spans="1:10" ht="15" customHeight="1">
      <c r="A3118" s="2" t="s">
        <v>361</v>
      </c>
      <c r="B3118" s="2" t="s">
        <v>362</v>
      </c>
      <c r="C3118" s="2" t="s">
        <v>254</v>
      </c>
      <c r="D3118" s="2" t="s">
        <v>255</v>
      </c>
      <c r="E3118" s="3">
        <v>27</v>
      </c>
      <c r="F3118" s="3">
        <v>18</v>
      </c>
      <c r="G3118" s="2" t="s">
        <v>872</v>
      </c>
      <c r="H3118" s="2" t="s">
        <v>800</v>
      </c>
      <c r="I3118" s="2" t="s">
        <v>18505</v>
      </c>
      <c r="J3118" s="2">
        <v>29362815</v>
      </c>
    </row>
    <row r="3119" spans="1:10" ht="15" customHeight="1">
      <c r="A3119" s="2" t="s">
        <v>361</v>
      </c>
      <c r="B3119" s="2" t="s">
        <v>362</v>
      </c>
      <c r="C3119" s="2" t="s">
        <v>254</v>
      </c>
      <c r="D3119" s="2" t="s">
        <v>255</v>
      </c>
      <c r="E3119" s="3">
        <v>27</v>
      </c>
      <c r="F3119" s="3">
        <v>18</v>
      </c>
      <c r="G3119" s="2" t="s">
        <v>872</v>
      </c>
      <c r="H3119" s="2" t="s">
        <v>800</v>
      </c>
      <c r="I3119" s="2" t="s">
        <v>18505</v>
      </c>
      <c r="J3119" s="2">
        <v>32412644</v>
      </c>
    </row>
    <row r="3120" spans="1:10" ht="15" customHeight="1">
      <c r="A3120" s="2" t="s">
        <v>361</v>
      </c>
      <c r="B3120" s="2" t="s">
        <v>362</v>
      </c>
      <c r="C3120" s="2" t="s">
        <v>254</v>
      </c>
      <c r="D3120" s="2" t="s">
        <v>255</v>
      </c>
      <c r="E3120" s="3">
        <v>27</v>
      </c>
      <c r="F3120" s="3">
        <v>18</v>
      </c>
      <c r="G3120" s="2" t="s">
        <v>872</v>
      </c>
      <c r="H3120" s="2" t="s">
        <v>800</v>
      </c>
      <c r="I3120" s="2" t="s">
        <v>18505</v>
      </c>
      <c r="J3120" s="2">
        <v>32618354</v>
      </c>
    </row>
    <row r="3121" spans="1:10" ht="15" customHeight="1">
      <c r="A3121" s="2" t="s">
        <v>361</v>
      </c>
      <c r="B3121" s="2" t="s">
        <v>362</v>
      </c>
      <c r="C3121" s="2" t="s">
        <v>254</v>
      </c>
      <c r="D3121" s="2" t="s">
        <v>255</v>
      </c>
      <c r="E3121" s="3">
        <v>27</v>
      </c>
      <c r="F3121" s="3">
        <v>18</v>
      </c>
      <c r="G3121" s="2" t="s">
        <v>872</v>
      </c>
      <c r="H3121" s="2" t="s">
        <v>800</v>
      </c>
      <c r="I3121" s="2" t="s">
        <v>18505</v>
      </c>
      <c r="J3121" s="2">
        <v>27273146</v>
      </c>
    </row>
    <row r="3122" spans="1:10" ht="15" customHeight="1">
      <c r="A3122" s="2" t="s">
        <v>361</v>
      </c>
      <c r="B3122" s="2" t="s">
        <v>362</v>
      </c>
      <c r="C3122" s="2" t="s">
        <v>254</v>
      </c>
      <c r="D3122" s="2" t="s">
        <v>255</v>
      </c>
      <c r="E3122" s="3">
        <v>27</v>
      </c>
      <c r="F3122" s="3">
        <v>18</v>
      </c>
      <c r="G3122" s="2" t="s">
        <v>872</v>
      </c>
      <c r="H3122" s="2" t="s">
        <v>800</v>
      </c>
      <c r="I3122" s="2" t="s">
        <v>18505</v>
      </c>
      <c r="J3122" s="2">
        <v>33222372</v>
      </c>
    </row>
    <row r="3123" spans="1:10" ht="15" customHeight="1">
      <c r="A3123" s="2" t="s">
        <v>361</v>
      </c>
      <c r="B3123" s="2" t="s">
        <v>362</v>
      </c>
      <c r="C3123" s="2" t="s">
        <v>254</v>
      </c>
      <c r="D3123" s="2" t="s">
        <v>255</v>
      </c>
      <c r="E3123" s="3">
        <v>27</v>
      </c>
      <c r="F3123" s="3">
        <v>18</v>
      </c>
      <c r="G3123" s="2" t="s">
        <v>872</v>
      </c>
      <c r="H3123" s="2" t="s">
        <v>800</v>
      </c>
      <c r="I3123" s="2" t="s">
        <v>18505</v>
      </c>
      <c r="J3123" s="2">
        <v>34353345</v>
      </c>
    </row>
    <row r="3124" spans="1:10" ht="15" customHeight="1">
      <c r="A3124" s="2" t="s">
        <v>361</v>
      </c>
      <c r="B3124" s="2" t="s">
        <v>362</v>
      </c>
      <c r="C3124" s="2" t="s">
        <v>254</v>
      </c>
      <c r="D3124" s="2" t="s">
        <v>255</v>
      </c>
      <c r="E3124" s="3">
        <v>27</v>
      </c>
      <c r="F3124" s="3">
        <v>18</v>
      </c>
      <c r="G3124" s="2" t="s">
        <v>872</v>
      </c>
      <c r="H3124" s="2" t="s">
        <v>800</v>
      </c>
      <c r="I3124" s="2" t="s">
        <v>18505</v>
      </c>
      <c r="J3124" s="2">
        <v>34461928</v>
      </c>
    </row>
    <row r="3125" spans="1:10" ht="15" customHeight="1">
      <c r="A3125" s="2" t="s">
        <v>361</v>
      </c>
      <c r="B3125" s="2" t="s">
        <v>362</v>
      </c>
      <c r="C3125" s="2" t="s">
        <v>254</v>
      </c>
      <c r="D3125" s="2" t="s">
        <v>255</v>
      </c>
      <c r="E3125" s="3">
        <v>27</v>
      </c>
      <c r="F3125" s="3">
        <v>18</v>
      </c>
      <c r="G3125" s="2" t="s">
        <v>872</v>
      </c>
      <c r="H3125" s="2" t="s">
        <v>800</v>
      </c>
      <c r="I3125" s="2" t="s">
        <v>18505</v>
      </c>
      <c r="J3125" s="2">
        <v>33864247</v>
      </c>
    </row>
    <row r="3126" spans="1:10" ht="15" customHeight="1">
      <c r="A3126" s="2" t="s">
        <v>361</v>
      </c>
      <c r="B3126" s="2" t="s">
        <v>362</v>
      </c>
      <c r="C3126" s="2" t="s">
        <v>254</v>
      </c>
      <c r="D3126" s="2" t="s">
        <v>255</v>
      </c>
      <c r="E3126" s="3">
        <v>27</v>
      </c>
      <c r="F3126" s="3">
        <v>18</v>
      </c>
      <c r="G3126" s="2" t="s">
        <v>872</v>
      </c>
      <c r="H3126" s="2" t="s">
        <v>800</v>
      </c>
      <c r="I3126" s="2" t="s">
        <v>18505</v>
      </c>
      <c r="J3126" s="2">
        <v>36958787</v>
      </c>
    </row>
    <row r="3127" spans="1:10" ht="15" customHeight="1">
      <c r="A3127" s="2" t="s">
        <v>361</v>
      </c>
      <c r="B3127" s="2" t="s">
        <v>362</v>
      </c>
      <c r="C3127" s="2" t="s">
        <v>254</v>
      </c>
      <c r="D3127" s="2" t="s">
        <v>255</v>
      </c>
      <c r="E3127" s="3">
        <v>27</v>
      </c>
      <c r="F3127" s="3">
        <v>18</v>
      </c>
      <c r="G3127" s="2" t="s">
        <v>872</v>
      </c>
      <c r="H3127" s="2" t="s">
        <v>800</v>
      </c>
      <c r="I3127" s="2" t="s">
        <v>18505</v>
      </c>
      <c r="J3127" s="2">
        <v>38282885</v>
      </c>
    </row>
    <row r="3128" spans="1:10" ht="15" customHeight="1">
      <c r="A3128" s="2" t="s">
        <v>361</v>
      </c>
      <c r="B3128" s="2" t="s">
        <v>362</v>
      </c>
      <c r="C3128" s="2" t="s">
        <v>254</v>
      </c>
      <c r="D3128" s="2" t="s">
        <v>255</v>
      </c>
      <c r="E3128" s="3">
        <v>27</v>
      </c>
      <c r="F3128" s="3">
        <v>18</v>
      </c>
      <c r="G3128" s="2" t="s">
        <v>872</v>
      </c>
      <c r="H3128" s="2" t="s">
        <v>800</v>
      </c>
      <c r="I3128" s="2" t="s">
        <v>18505</v>
      </c>
      <c r="J3128" s="2">
        <v>36971254</v>
      </c>
    </row>
    <row r="3129" spans="1:10" ht="15" customHeight="1">
      <c r="A3129" s="2" t="s">
        <v>361</v>
      </c>
      <c r="B3129" s="2" t="s">
        <v>362</v>
      </c>
      <c r="C3129" s="2" t="s">
        <v>254</v>
      </c>
      <c r="D3129" s="2" t="s">
        <v>255</v>
      </c>
      <c r="E3129" s="3">
        <v>27</v>
      </c>
      <c r="F3129" s="3">
        <v>18</v>
      </c>
      <c r="G3129" s="2" t="s">
        <v>872</v>
      </c>
      <c r="H3129" s="2" t="s">
        <v>800</v>
      </c>
      <c r="I3129" s="2" t="s">
        <v>18505</v>
      </c>
      <c r="J3129" s="2">
        <v>34035105</v>
      </c>
    </row>
    <row r="3130" spans="1:10" ht="15" customHeight="1">
      <c r="A3130" s="2" t="s">
        <v>361</v>
      </c>
      <c r="B3130" s="2" t="s">
        <v>362</v>
      </c>
      <c r="C3130" s="2" t="s">
        <v>254</v>
      </c>
      <c r="D3130" s="2" t="s">
        <v>255</v>
      </c>
      <c r="E3130" s="3">
        <v>27</v>
      </c>
      <c r="F3130" s="3">
        <v>18</v>
      </c>
      <c r="G3130" s="2" t="s">
        <v>872</v>
      </c>
      <c r="H3130" s="2" t="s">
        <v>800</v>
      </c>
      <c r="I3130" s="2" t="s">
        <v>18505</v>
      </c>
      <c r="J3130" s="2">
        <v>38530614</v>
      </c>
    </row>
    <row r="3131" spans="1:10" ht="15" customHeight="1">
      <c r="A3131" s="2" t="s">
        <v>361</v>
      </c>
      <c r="B3131" s="2" t="s">
        <v>362</v>
      </c>
      <c r="C3131" s="2" t="s">
        <v>254</v>
      </c>
      <c r="D3131" s="2" t="s">
        <v>255</v>
      </c>
      <c r="E3131" s="3">
        <v>27</v>
      </c>
      <c r="F3131" s="3">
        <v>18</v>
      </c>
      <c r="G3131" s="2" t="s">
        <v>872</v>
      </c>
      <c r="H3131" s="2" t="s">
        <v>800</v>
      </c>
      <c r="I3131" s="2" t="s">
        <v>18505</v>
      </c>
      <c r="J3131" s="2">
        <v>25702266</v>
      </c>
    </row>
    <row r="3132" spans="1:10" ht="15" customHeight="1">
      <c r="A3132" s="2" t="s">
        <v>407</v>
      </c>
      <c r="B3132" s="2" t="s">
        <v>408</v>
      </c>
      <c r="C3132" s="2" t="s">
        <v>151</v>
      </c>
      <c r="D3132" s="2" t="s">
        <v>152</v>
      </c>
      <c r="E3132" s="3">
        <v>31</v>
      </c>
      <c r="F3132" s="3">
        <v>10</v>
      </c>
      <c r="G3132" s="2" t="s">
        <v>913</v>
      </c>
      <c r="H3132" s="2" t="s">
        <v>683</v>
      </c>
      <c r="I3132" s="2" t="s">
        <v>18505</v>
      </c>
      <c r="J3132" s="2">
        <v>34411292</v>
      </c>
    </row>
    <row r="3133" spans="1:10" ht="15" customHeight="1">
      <c r="A3133" s="2" t="s">
        <v>407</v>
      </c>
      <c r="B3133" s="2" t="s">
        <v>408</v>
      </c>
      <c r="C3133" s="2" t="s">
        <v>151</v>
      </c>
      <c r="D3133" s="2" t="s">
        <v>152</v>
      </c>
      <c r="E3133" s="3">
        <v>31</v>
      </c>
      <c r="F3133" s="3">
        <v>10</v>
      </c>
      <c r="G3133" s="2" t="s">
        <v>913</v>
      </c>
      <c r="H3133" s="2" t="s">
        <v>683</v>
      </c>
      <c r="I3133" s="2" t="s">
        <v>18505</v>
      </c>
      <c r="J3133" s="2">
        <v>12930309</v>
      </c>
    </row>
    <row r="3134" spans="1:10" ht="15" customHeight="1">
      <c r="A3134" s="2" t="s">
        <v>407</v>
      </c>
      <c r="B3134" s="2" t="s">
        <v>408</v>
      </c>
      <c r="C3134" s="2" t="s">
        <v>151</v>
      </c>
      <c r="D3134" s="2" t="s">
        <v>152</v>
      </c>
      <c r="E3134" s="3">
        <v>31</v>
      </c>
      <c r="F3134" s="3">
        <v>10</v>
      </c>
      <c r="G3134" s="2" t="s">
        <v>913</v>
      </c>
      <c r="H3134" s="2" t="s">
        <v>683</v>
      </c>
      <c r="I3134" s="2" t="s">
        <v>18505</v>
      </c>
      <c r="J3134" s="2">
        <v>17300236</v>
      </c>
    </row>
    <row r="3135" spans="1:10" ht="15" customHeight="1">
      <c r="A3135" s="2" t="s">
        <v>407</v>
      </c>
      <c r="B3135" s="2" t="s">
        <v>408</v>
      </c>
      <c r="C3135" s="2" t="s">
        <v>151</v>
      </c>
      <c r="D3135" s="2" t="s">
        <v>152</v>
      </c>
      <c r="E3135" s="3">
        <v>31</v>
      </c>
      <c r="F3135" s="3">
        <v>10</v>
      </c>
      <c r="G3135" s="2" t="s">
        <v>913</v>
      </c>
      <c r="H3135" s="2" t="s">
        <v>683</v>
      </c>
      <c r="I3135" s="2" t="s">
        <v>18505</v>
      </c>
      <c r="J3135" s="2">
        <v>19337424</v>
      </c>
    </row>
    <row r="3136" spans="1:10" ht="15" customHeight="1">
      <c r="A3136" s="2" t="s">
        <v>407</v>
      </c>
      <c r="B3136" s="2" t="s">
        <v>408</v>
      </c>
      <c r="C3136" s="2" t="s">
        <v>151</v>
      </c>
      <c r="D3136" s="2" t="s">
        <v>152</v>
      </c>
      <c r="E3136" s="3">
        <v>31</v>
      </c>
      <c r="F3136" s="3">
        <v>10</v>
      </c>
      <c r="G3136" s="2" t="s">
        <v>913</v>
      </c>
      <c r="H3136" s="2" t="s">
        <v>683</v>
      </c>
      <c r="I3136" s="2" t="s">
        <v>18505</v>
      </c>
      <c r="J3136" s="2">
        <v>21036815</v>
      </c>
    </row>
    <row r="3137" spans="1:10" ht="15" customHeight="1">
      <c r="A3137" s="2" t="s">
        <v>407</v>
      </c>
      <c r="B3137" s="2" t="s">
        <v>408</v>
      </c>
      <c r="C3137" s="2" t="s">
        <v>151</v>
      </c>
      <c r="D3137" s="2" t="s">
        <v>152</v>
      </c>
      <c r="E3137" s="3">
        <v>31</v>
      </c>
      <c r="F3137" s="3">
        <v>10</v>
      </c>
      <c r="G3137" s="2" t="s">
        <v>913</v>
      </c>
      <c r="H3137" s="2" t="s">
        <v>683</v>
      </c>
      <c r="I3137" s="2" t="s">
        <v>18505</v>
      </c>
      <c r="J3137" s="2">
        <v>20953190</v>
      </c>
    </row>
    <row r="3138" spans="1:10" ht="15" customHeight="1">
      <c r="A3138" s="2" t="s">
        <v>407</v>
      </c>
      <c r="B3138" s="2" t="s">
        <v>408</v>
      </c>
      <c r="C3138" s="2" t="s">
        <v>24</v>
      </c>
      <c r="D3138" s="2" t="s">
        <v>25</v>
      </c>
      <c r="E3138" s="3">
        <v>31</v>
      </c>
      <c r="F3138" s="3">
        <v>1</v>
      </c>
      <c r="G3138" s="2" t="s">
        <v>913</v>
      </c>
      <c r="H3138" s="2" t="s">
        <v>504</v>
      </c>
      <c r="I3138" s="2" t="s">
        <v>18505</v>
      </c>
      <c r="J3138" s="2">
        <v>20953190</v>
      </c>
    </row>
    <row r="3139" spans="1:10" ht="15" customHeight="1">
      <c r="A3139" s="2" t="s">
        <v>370</v>
      </c>
      <c r="B3139" s="2" t="s">
        <v>371</v>
      </c>
      <c r="C3139" s="2" t="s">
        <v>342</v>
      </c>
      <c r="D3139" s="2" t="s">
        <v>343</v>
      </c>
      <c r="E3139" s="3">
        <v>28</v>
      </c>
      <c r="F3139" s="3">
        <v>25</v>
      </c>
      <c r="G3139" s="2" t="s">
        <v>884</v>
      </c>
      <c r="H3139" s="2" t="s">
        <v>859</v>
      </c>
      <c r="I3139" s="2" t="s">
        <v>18505</v>
      </c>
      <c r="J3139" s="2">
        <v>33292229</v>
      </c>
    </row>
    <row r="3140" spans="1:10" ht="15" customHeight="1">
      <c r="A3140" s="2" t="s">
        <v>407</v>
      </c>
      <c r="B3140" s="2" t="s">
        <v>408</v>
      </c>
      <c r="C3140" s="2" t="s">
        <v>151</v>
      </c>
      <c r="D3140" s="2" t="s">
        <v>152</v>
      </c>
      <c r="E3140" s="3">
        <v>31</v>
      </c>
      <c r="F3140" s="3">
        <v>10</v>
      </c>
      <c r="G3140" s="2" t="s">
        <v>913</v>
      </c>
      <c r="H3140" s="2" t="s">
        <v>683</v>
      </c>
      <c r="I3140" s="2" t="s">
        <v>18505</v>
      </c>
      <c r="J3140" s="2">
        <v>21070337</v>
      </c>
    </row>
    <row r="3141" spans="1:10" ht="15" customHeight="1">
      <c r="A3141" s="2" t="s">
        <v>407</v>
      </c>
      <c r="B3141" s="2" t="s">
        <v>408</v>
      </c>
      <c r="C3141" s="2" t="s">
        <v>441</v>
      </c>
      <c r="D3141" s="2" t="s">
        <v>442</v>
      </c>
      <c r="E3141" s="3">
        <v>31</v>
      </c>
      <c r="F3141" s="3">
        <v>34</v>
      </c>
      <c r="G3141" s="2" t="s">
        <v>913</v>
      </c>
      <c r="H3141" s="2" t="s">
        <v>949</v>
      </c>
      <c r="I3141" s="2" t="s">
        <v>18505</v>
      </c>
      <c r="J3141" s="2">
        <v>23517363</v>
      </c>
    </row>
    <row r="3142" spans="1:10" ht="15" customHeight="1">
      <c r="A3142" s="2" t="s">
        <v>407</v>
      </c>
      <c r="B3142" s="2" t="s">
        <v>408</v>
      </c>
      <c r="C3142" s="2" t="s">
        <v>441</v>
      </c>
      <c r="D3142" s="2" t="s">
        <v>442</v>
      </c>
      <c r="E3142" s="3">
        <v>31</v>
      </c>
      <c r="F3142" s="3">
        <v>34</v>
      </c>
      <c r="G3142" s="2" t="s">
        <v>913</v>
      </c>
      <c r="H3142" s="2" t="s">
        <v>949</v>
      </c>
      <c r="I3142" s="2" t="s">
        <v>18505</v>
      </c>
      <c r="J3142" s="2">
        <v>24813766</v>
      </c>
    </row>
    <row r="3143" spans="1:10" ht="15" customHeight="1">
      <c r="A3143" s="2" t="s">
        <v>407</v>
      </c>
      <c r="B3143" s="2" t="s">
        <v>408</v>
      </c>
      <c r="C3143" s="2" t="s">
        <v>151</v>
      </c>
      <c r="D3143" s="2" t="s">
        <v>152</v>
      </c>
      <c r="E3143" s="3">
        <v>31</v>
      </c>
      <c r="F3143" s="3">
        <v>10</v>
      </c>
      <c r="G3143" s="2" t="s">
        <v>913</v>
      </c>
      <c r="H3143" s="2" t="s">
        <v>683</v>
      </c>
      <c r="I3143" s="2" t="s">
        <v>18505</v>
      </c>
      <c r="J3143" s="2">
        <v>26255693</v>
      </c>
    </row>
    <row r="3144" spans="1:10" ht="15" customHeight="1">
      <c r="A3144" s="2" t="s">
        <v>407</v>
      </c>
      <c r="B3144" s="2" t="s">
        <v>408</v>
      </c>
      <c r="C3144" s="2" t="s">
        <v>151</v>
      </c>
      <c r="D3144" s="2" t="s">
        <v>152</v>
      </c>
      <c r="E3144" s="3">
        <v>31</v>
      </c>
      <c r="F3144" s="3">
        <v>10</v>
      </c>
      <c r="G3144" s="2" t="s">
        <v>913</v>
      </c>
      <c r="H3144" s="2" t="s">
        <v>683</v>
      </c>
      <c r="I3144" s="2" t="s">
        <v>18505</v>
      </c>
      <c r="J3144" s="2">
        <v>26954320</v>
      </c>
    </row>
    <row r="3145" spans="1:10" ht="15" customHeight="1">
      <c r="A3145" s="2" t="s">
        <v>407</v>
      </c>
      <c r="B3145" s="2" t="s">
        <v>408</v>
      </c>
      <c r="C3145" s="2" t="s">
        <v>303</v>
      </c>
      <c r="D3145" s="2" t="s">
        <v>304</v>
      </c>
      <c r="E3145" s="3">
        <v>31</v>
      </c>
      <c r="F3145" s="3">
        <v>22</v>
      </c>
      <c r="G3145" s="2" t="s">
        <v>913</v>
      </c>
      <c r="H3145" s="2" t="s">
        <v>835</v>
      </c>
      <c r="I3145" s="2" t="s">
        <v>18505</v>
      </c>
      <c r="J3145" s="2">
        <v>30897016</v>
      </c>
    </row>
    <row r="3146" spans="1:10" ht="15" customHeight="1">
      <c r="A3146" s="2" t="s">
        <v>407</v>
      </c>
      <c r="B3146" s="2" t="s">
        <v>408</v>
      </c>
      <c r="C3146" s="2" t="s">
        <v>441</v>
      </c>
      <c r="D3146" s="2" t="s">
        <v>442</v>
      </c>
      <c r="E3146" s="3">
        <v>31</v>
      </c>
      <c r="F3146" s="3">
        <v>34</v>
      </c>
      <c r="G3146" s="2" t="s">
        <v>913</v>
      </c>
      <c r="H3146" s="2" t="s">
        <v>949</v>
      </c>
      <c r="I3146" s="2" t="s">
        <v>18505</v>
      </c>
      <c r="J3146" s="2">
        <v>34411292</v>
      </c>
    </row>
    <row r="3147" spans="1:10" ht="15" customHeight="1">
      <c r="A3147" s="2" t="s">
        <v>407</v>
      </c>
      <c r="B3147" s="2" t="s">
        <v>408</v>
      </c>
      <c r="C3147" s="2" t="s">
        <v>151</v>
      </c>
      <c r="D3147" s="2" t="s">
        <v>152</v>
      </c>
      <c r="E3147" s="3">
        <v>31</v>
      </c>
      <c r="F3147" s="3">
        <v>10</v>
      </c>
      <c r="G3147" s="2" t="s">
        <v>913</v>
      </c>
      <c r="H3147" s="2" t="s">
        <v>683</v>
      </c>
      <c r="I3147" s="2" t="s">
        <v>18505</v>
      </c>
      <c r="J3147" s="2">
        <v>23082811</v>
      </c>
    </row>
    <row r="3148" spans="1:10" ht="15" customHeight="1">
      <c r="A3148" s="2" t="s">
        <v>361</v>
      </c>
      <c r="B3148" s="2" t="s">
        <v>362</v>
      </c>
      <c r="C3148" s="2" t="s">
        <v>254</v>
      </c>
      <c r="D3148" s="2" t="s">
        <v>255</v>
      </c>
      <c r="E3148" s="3">
        <v>27</v>
      </c>
      <c r="F3148" s="3">
        <v>18</v>
      </c>
      <c r="G3148" s="2" t="s">
        <v>872</v>
      </c>
      <c r="H3148" s="2" t="s">
        <v>800</v>
      </c>
      <c r="I3148" s="2" t="s">
        <v>18505</v>
      </c>
      <c r="J3148" s="2">
        <v>38819233</v>
      </c>
    </row>
    <row r="3149" spans="1:10" ht="15" customHeight="1">
      <c r="A3149" s="2" t="s">
        <v>361</v>
      </c>
      <c r="B3149" s="2" t="s">
        <v>362</v>
      </c>
      <c r="C3149" s="2" t="s">
        <v>254</v>
      </c>
      <c r="D3149" s="2" t="s">
        <v>255</v>
      </c>
      <c r="E3149" s="3">
        <v>27</v>
      </c>
      <c r="F3149" s="3">
        <v>18</v>
      </c>
      <c r="G3149" s="2" t="s">
        <v>872</v>
      </c>
      <c r="H3149" s="2" t="s">
        <v>800</v>
      </c>
      <c r="I3149" s="2" t="s">
        <v>18505</v>
      </c>
      <c r="J3149" s="2">
        <v>38577720</v>
      </c>
    </row>
    <row r="3150" spans="1:10" ht="15" customHeight="1">
      <c r="A3150" s="2" t="s">
        <v>342</v>
      </c>
      <c r="B3150" s="2" t="s">
        <v>343</v>
      </c>
      <c r="C3150" s="2" t="s">
        <v>330</v>
      </c>
      <c r="D3150" s="2" t="s">
        <v>331</v>
      </c>
      <c r="E3150" s="3">
        <v>25</v>
      </c>
      <c r="F3150" s="3">
        <v>24</v>
      </c>
      <c r="G3150" s="2" t="s">
        <v>859</v>
      </c>
      <c r="H3150" s="2" t="s">
        <v>842</v>
      </c>
      <c r="I3150" s="2" t="s">
        <v>18505</v>
      </c>
      <c r="J3150" s="2">
        <v>24399641</v>
      </c>
    </row>
    <row r="3151" spans="1:10" ht="15" customHeight="1">
      <c r="A3151" s="2" t="s">
        <v>294</v>
      </c>
      <c r="B3151" s="2" t="s">
        <v>295</v>
      </c>
      <c r="C3151" s="2" t="s">
        <v>98</v>
      </c>
      <c r="D3151" s="2" t="s">
        <v>99</v>
      </c>
      <c r="E3151" s="3">
        <v>21</v>
      </c>
      <c r="F3151" s="3">
        <v>6</v>
      </c>
      <c r="G3151" s="2" t="s">
        <v>831</v>
      </c>
      <c r="H3151" s="2" t="s">
        <v>592</v>
      </c>
      <c r="I3151" s="2" t="s">
        <v>18505</v>
      </c>
      <c r="J3151" s="2">
        <v>36695406</v>
      </c>
    </row>
    <row r="3152" spans="1:10" ht="15" customHeight="1">
      <c r="A3152" s="2" t="s">
        <v>294</v>
      </c>
      <c r="B3152" s="2" t="s">
        <v>295</v>
      </c>
      <c r="C3152" s="2" t="s">
        <v>98</v>
      </c>
      <c r="D3152" s="2" t="s">
        <v>99</v>
      </c>
      <c r="E3152" s="3">
        <v>21</v>
      </c>
      <c r="F3152" s="3">
        <v>6</v>
      </c>
      <c r="G3152" s="2" t="s">
        <v>831</v>
      </c>
      <c r="H3152" s="2" t="s">
        <v>592</v>
      </c>
      <c r="I3152" s="2" t="s">
        <v>18505</v>
      </c>
      <c r="J3152" s="2">
        <v>38055239</v>
      </c>
    </row>
    <row r="3153" spans="1:10" ht="15" customHeight="1">
      <c r="A3153" s="2" t="s">
        <v>281</v>
      </c>
      <c r="B3153" s="2" t="s">
        <v>282</v>
      </c>
      <c r="C3153" s="2" t="s">
        <v>242</v>
      </c>
      <c r="D3153" s="2" t="s">
        <v>243</v>
      </c>
      <c r="E3153" s="3">
        <v>20</v>
      </c>
      <c r="F3153" s="3">
        <v>17</v>
      </c>
      <c r="G3153" s="2" t="s">
        <v>826</v>
      </c>
      <c r="H3153" s="2" t="s">
        <v>763</v>
      </c>
      <c r="I3153" s="2" t="s">
        <v>18505</v>
      </c>
      <c r="J3153" s="2">
        <v>34745624</v>
      </c>
    </row>
    <row r="3154" spans="1:10" ht="15" customHeight="1">
      <c r="A3154" s="2" t="s">
        <v>268</v>
      </c>
      <c r="B3154" s="2" t="s">
        <v>269</v>
      </c>
      <c r="C3154" s="2" t="s">
        <v>214</v>
      </c>
      <c r="D3154" s="2" t="s">
        <v>215</v>
      </c>
      <c r="E3154" s="3">
        <v>19</v>
      </c>
      <c r="F3154" s="3">
        <v>15</v>
      </c>
      <c r="G3154" s="2" t="s">
        <v>819</v>
      </c>
      <c r="H3154" s="2" t="s">
        <v>751</v>
      </c>
      <c r="I3154" s="2" t="s">
        <v>18505</v>
      </c>
      <c r="J3154" s="2">
        <v>33368145</v>
      </c>
    </row>
    <row r="3155" spans="1:10" ht="15" customHeight="1">
      <c r="A3155" s="2" t="s">
        <v>268</v>
      </c>
      <c r="B3155" s="2" t="s">
        <v>269</v>
      </c>
      <c r="C3155" s="2" t="s">
        <v>192</v>
      </c>
      <c r="D3155" s="2" t="s">
        <v>193</v>
      </c>
      <c r="E3155" s="3">
        <v>19</v>
      </c>
      <c r="F3155" s="3">
        <v>13</v>
      </c>
      <c r="G3155" s="2" t="s">
        <v>819</v>
      </c>
      <c r="H3155" s="2" t="s">
        <v>731</v>
      </c>
      <c r="I3155" s="2" t="s">
        <v>18505</v>
      </c>
      <c r="J3155" s="2">
        <v>33368145</v>
      </c>
    </row>
    <row r="3156" spans="1:10" ht="15" customHeight="1">
      <c r="A3156" s="2" t="s">
        <v>268</v>
      </c>
      <c r="B3156" s="2" t="s">
        <v>269</v>
      </c>
      <c r="C3156" s="2" t="s">
        <v>98</v>
      </c>
      <c r="D3156" s="2" t="s">
        <v>99</v>
      </c>
      <c r="E3156" s="3">
        <v>19</v>
      </c>
      <c r="F3156" s="3">
        <v>6</v>
      </c>
      <c r="G3156" s="2" t="s">
        <v>819</v>
      </c>
      <c r="H3156" s="2" t="s">
        <v>592</v>
      </c>
      <c r="I3156" s="2" t="s">
        <v>18505</v>
      </c>
      <c r="J3156" s="2">
        <v>33368145</v>
      </c>
    </row>
    <row r="3157" spans="1:10" ht="15" customHeight="1">
      <c r="A3157" s="2" t="s">
        <v>294</v>
      </c>
      <c r="B3157" s="2" t="s">
        <v>295</v>
      </c>
      <c r="C3157" s="2" t="s">
        <v>98</v>
      </c>
      <c r="D3157" s="2" t="s">
        <v>99</v>
      </c>
      <c r="E3157" s="3">
        <v>21</v>
      </c>
      <c r="F3157" s="3">
        <v>6</v>
      </c>
      <c r="G3157" s="2" t="s">
        <v>831</v>
      </c>
      <c r="H3157" s="2" t="s">
        <v>592</v>
      </c>
      <c r="I3157" s="2" t="s">
        <v>18505</v>
      </c>
      <c r="J3157" s="2">
        <v>36641755</v>
      </c>
    </row>
    <row r="3158" spans="1:10" ht="15" customHeight="1">
      <c r="A3158" s="2" t="s">
        <v>268</v>
      </c>
      <c r="B3158" s="2" t="s">
        <v>269</v>
      </c>
      <c r="C3158" s="2" t="s">
        <v>214</v>
      </c>
      <c r="D3158" s="2" t="s">
        <v>215</v>
      </c>
      <c r="E3158" s="3">
        <v>19</v>
      </c>
      <c r="F3158" s="3">
        <v>15</v>
      </c>
      <c r="G3158" s="2" t="s">
        <v>819</v>
      </c>
      <c r="H3158" s="2" t="s">
        <v>751</v>
      </c>
      <c r="I3158" s="2" t="s">
        <v>18505</v>
      </c>
      <c r="J3158" s="2">
        <v>34145643</v>
      </c>
    </row>
    <row r="3159" spans="1:10" ht="15" customHeight="1">
      <c r="A3159" s="2" t="s">
        <v>268</v>
      </c>
      <c r="B3159" s="2" t="s">
        <v>269</v>
      </c>
      <c r="C3159" s="2" t="s">
        <v>98</v>
      </c>
      <c r="D3159" s="2" t="s">
        <v>99</v>
      </c>
      <c r="E3159" s="3">
        <v>19</v>
      </c>
      <c r="F3159" s="3">
        <v>6</v>
      </c>
      <c r="G3159" s="2" t="s">
        <v>819</v>
      </c>
      <c r="H3159" s="2" t="s">
        <v>592</v>
      </c>
      <c r="I3159" s="2" t="s">
        <v>18505</v>
      </c>
      <c r="J3159" s="2">
        <v>34145643</v>
      </c>
    </row>
    <row r="3160" spans="1:10" ht="15" customHeight="1">
      <c r="A3160" s="2" t="s">
        <v>268</v>
      </c>
      <c r="B3160" s="2" t="s">
        <v>269</v>
      </c>
      <c r="C3160" s="2" t="s">
        <v>214</v>
      </c>
      <c r="D3160" s="2" t="s">
        <v>215</v>
      </c>
      <c r="E3160" s="3">
        <v>19</v>
      </c>
      <c r="F3160" s="3">
        <v>15</v>
      </c>
      <c r="G3160" s="2" t="s">
        <v>819</v>
      </c>
      <c r="H3160" s="2" t="s">
        <v>751</v>
      </c>
      <c r="I3160" s="2" t="s">
        <v>18505</v>
      </c>
      <c r="J3160" s="2">
        <v>35104366</v>
      </c>
    </row>
    <row r="3161" spans="1:10" ht="15" customHeight="1">
      <c r="A3161" s="2" t="s">
        <v>268</v>
      </c>
      <c r="B3161" s="2" t="s">
        <v>269</v>
      </c>
      <c r="C3161" s="2" t="s">
        <v>192</v>
      </c>
      <c r="D3161" s="2" t="s">
        <v>193</v>
      </c>
      <c r="E3161" s="3">
        <v>19</v>
      </c>
      <c r="F3161" s="3">
        <v>13</v>
      </c>
      <c r="G3161" s="2" t="s">
        <v>819</v>
      </c>
      <c r="H3161" s="2" t="s">
        <v>731</v>
      </c>
      <c r="I3161" s="2" t="s">
        <v>18505</v>
      </c>
      <c r="J3161" s="2">
        <v>35104366</v>
      </c>
    </row>
    <row r="3162" spans="1:10" ht="15" customHeight="1">
      <c r="A3162" s="2" t="s">
        <v>268</v>
      </c>
      <c r="B3162" s="2" t="s">
        <v>269</v>
      </c>
      <c r="C3162" s="2" t="s">
        <v>98</v>
      </c>
      <c r="D3162" s="2" t="s">
        <v>99</v>
      </c>
      <c r="E3162" s="3">
        <v>19</v>
      </c>
      <c r="F3162" s="3">
        <v>6</v>
      </c>
      <c r="G3162" s="2" t="s">
        <v>819</v>
      </c>
      <c r="H3162" s="2" t="s">
        <v>592</v>
      </c>
      <c r="I3162" s="2" t="s">
        <v>18505</v>
      </c>
      <c r="J3162" s="2">
        <v>35104366</v>
      </c>
    </row>
    <row r="3163" spans="1:10" ht="15" customHeight="1">
      <c r="A3163" s="2" t="s">
        <v>268</v>
      </c>
      <c r="B3163" s="2" t="s">
        <v>269</v>
      </c>
      <c r="C3163" s="2" t="s">
        <v>24</v>
      </c>
      <c r="D3163" s="2" t="s">
        <v>25</v>
      </c>
      <c r="E3163" s="3">
        <v>19</v>
      </c>
      <c r="F3163" s="3">
        <v>1</v>
      </c>
      <c r="G3163" s="2" t="s">
        <v>819</v>
      </c>
      <c r="H3163" s="2" t="s">
        <v>504</v>
      </c>
      <c r="I3163" s="2" t="s">
        <v>18505</v>
      </c>
      <c r="J3163" s="2">
        <v>35104366</v>
      </c>
    </row>
    <row r="3164" spans="1:10" ht="15" customHeight="1">
      <c r="A3164" s="2" t="s">
        <v>268</v>
      </c>
      <c r="B3164" s="2" t="s">
        <v>269</v>
      </c>
      <c r="C3164" s="2" t="s">
        <v>214</v>
      </c>
      <c r="D3164" s="2" t="s">
        <v>215</v>
      </c>
      <c r="E3164" s="3">
        <v>19</v>
      </c>
      <c r="F3164" s="3">
        <v>15</v>
      </c>
      <c r="G3164" s="2" t="s">
        <v>819</v>
      </c>
      <c r="H3164" s="2" t="s">
        <v>751</v>
      </c>
      <c r="I3164" s="2" t="s">
        <v>18505</v>
      </c>
      <c r="J3164" s="2">
        <v>36763806</v>
      </c>
    </row>
    <row r="3165" spans="1:10" ht="15" customHeight="1">
      <c r="A3165" s="2" t="s">
        <v>268</v>
      </c>
      <c r="B3165" s="2" t="s">
        <v>269</v>
      </c>
      <c r="C3165" s="2" t="s">
        <v>192</v>
      </c>
      <c r="D3165" s="2" t="s">
        <v>193</v>
      </c>
      <c r="E3165" s="3">
        <v>19</v>
      </c>
      <c r="F3165" s="3">
        <v>13</v>
      </c>
      <c r="G3165" s="2" t="s">
        <v>819</v>
      </c>
      <c r="H3165" s="2" t="s">
        <v>731</v>
      </c>
      <c r="I3165" s="2" t="s">
        <v>18505</v>
      </c>
      <c r="J3165" s="2">
        <v>34145643</v>
      </c>
    </row>
    <row r="3166" spans="1:10" ht="15" customHeight="1">
      <c r="A3166" s="2" t="s">
        <v>294</v>
      </c>
      <c r="B3166" s="2" t="s">
        <v>295</v>
      </c>
      <c r="C3166" s="2" t="s">
        <v>98</v>
      </c>
      <c r="D3166" s="2" t="s">
        <v>99</v>
      </c>
      <c r="E3166" s="3">
        <v>21</v>
      </c>
      <c r="F3166" s="3">
        <v>6</v>
      </c>
      <c r="G3166" s="2" t="s">
        <v>831</v>
      </c>
      <c r="H3166" s="2" t="s">
        <v>592</v>
      </c>
      <c r="I3166" s="2" t="s">
        <v>18505</v>
      </c>
      <c r="J3166" s="2">
        <v>35024352</v>
      </c>
    </row>
    <row r="3167" spans="1:10" ht="15" customHeight="1">
      <c r="A3167" s="2" t="s">
        <v>294</v>
      </c>
      <c r="B3167" s="2" t="s">
        <v>295</v>
      </c>
      <c r="C3167" s="2" t="s">
        <v>98</v>
      </c>
      <c r="D3167" s="2" t="s">
        <v>99</v>
      </c>
      <c r="E3167" s="3">
        <v>21</v>
      </c>
      <c r="F3167" s="3">
        <v>6</v>
      </c>
      <c r="G3167" s="2" t="s">
        <v>831</v>
      </c>
      <c r="H3167" s="2" t="s">
        <v>592</v>
      </c>
      <c r="I3167" s="2" t="s">
        <v>18505</v>
      </c>
      <c r="J3167" s="2">
        <v>33937976</v>
      </c>
    </row>
    <row r="3168" spans="1:10" ht="15" customHeight="1">
      <c r="A3168" s="2" t="s">
        <v>294</v>
      </c>
      <c r="B3168" s="2" t="s">
        <v>295</v>
      </c>
      <c r="C3168" s="2" t="s">
        <v>98</v>
      </c>
      <c r="D3168" s="2" t="s">
        <v>99</v>
      </c>
      <c r="E3168" s="3">
        <v>21</v>
      </c>
      <c r="F3168" s="3">
        <v>6</v>
      </c>
      <c r="G3168" s="2" t="s">
        <v>831</v>
      </c>
      <c r="H3168" s="2" t="s">
        <v>592</v>
      </c>
      <c r="I3168" s="2" t="s">
        <v>18505</v>
      </c>
      <c r="J3168" s="2">
        <v>33982284</v>
      </c>
    </row>
    <row r="3169" spans="1:10" ht="15" customHeight="1">
      <c r="A3169" s="2" t="s">
        <v>342</v>
      </c>
      <c r="B3169" s="2" t="s">
        <v>343</v>
      </c>
      <c r="C3169" s="2" t="s">
        <v>123</v>
      </c>
      <c r="D3169" s="2" t="s">
        <v>124</v>
      </c>
      <c r="E3169" s="3">
        <v>25</v>
      </c>
      <c r="F3169" s="3">
        <v>8</v>
      </c>
      <c r="G3169" s="2" t="s">
        <v>859</v>
      </c>
      <c r="H3169" s="2" t="s">
        <v>632</v>
      </c>
      <c r="I3169" s="2" t="s">
        <v>18505</v>
      </c>
      <c r="J3169" s="2">
        <v>25526841</v>
      </c>
    </row>
    <row r="3170" spans="1:10" ht="15" customHeight="1">
      <c r="A3170" s="2" t="s">
        <v>342</v>
      </c>
      <c r="B3170" s="2" t="s">
        <v>343</v>
      </c>
      <c r="C3170" s="2" t="s">
        <v>370</v>
      </c>
      <c r="D3170" s="2" t="s">
        <v>371</v>
      </c>
      <c r="E3170" s="3">
        <v>25</v>
      </c>
      <c r="F3170" s="3">
        <v>28</v>
      </c>
      <c r="G3170" s="2" t="s">
        <v>859</v>
      </c>
      <c r="H3170" s="2" t="s">
        <v>884</v>
      </c>
      <c r="I3170" s="2" t="s">
        <v>18505</v>
      </c>
      <c r="J3170" s="2">
        <v>33292229</v>
      </c>
    </row>
    <row r="3171" spans="1:10" ht="15" customHeight="1">
      <c r="A3171" s="2" t="s">
        <v>330</v>
      </c>
      <c r="B3171" s="2" t="s">
        <v>331</v>
      </c>
      <c r="C3171" s="2" t="s">
        <v>342</v>
      </c>
      <c r="D3171" s="2" t="s">
        <v>343</v>
      </c>
      <c r="E3171" s="3">
        <v>24</v>
      </c>
      <c r="F3171" s="3">
        <v>25</v>
      </c>
      <c r="G3171" s="2" t="s">
        <v>842</v>
      </c>
      <c r="H3171" s="2" t="s">
        <v>859</v>
      </c>
      <c r="I3171" s="2" t="s">
        <v>18505</v>
      </c>
      <c r="J3171" s="2">
        <v>24399641</v>
      </c>
    </row>
    <row r="3172" spans="1:10" ht="15" customHeight="1">
      <c r="A3172" s="2" t="s">
        <v>330</v>
      </c>
      <c r="B3172" s="2" t="s">
        <v>331</v>
      </c>
      <c r="C3172" s="2" t="s">
        <v>254</v>
      </c>
      <c r="D3172" s="2" t="s">
        <v>255</v>
      </c>
      <c r="E3172" s="3">
        <v>24</v>
      </c>
      <c r="F3172" s="3">
        <v>18</v>
      </c>
      <c r="G3172" s="2" t="s">
        <v>842</v>
      </c>
      <c r="H3172" s="2" t="s">
        <v>800</v>
      </c>
      <c r="I3172" s="2" t="s">
        <v>18505</v>
      </c>
      <c r="J3172" s="2">
        <v>35041211</v>
      </c>
    </row>
    <row r="3173" spans="1:10" ht="15" customHeight="1">
      <c r="A3173" s="2" t="s">
        <v>330</v>
      </c>
      <c r="B3173" s="2" t="s">
        <v>331</v>
      </c>
      <c r="C3173" s="2" t="s">
        <v>123</v>
      </c>
      <c r="D3173" s="2" t="s">
        <v>124</v>
      </c>
      <c r="E3173" s="3">
        <v>24</v>
      </c>
      <c r="F3173" s="3">
        <v>8</v>
      </c>
      <c r="G3173" s="2" t="s">
        <v>842</v>
      </c>
      <c r="H3173" s="2" t="s">
        <v>632</v>
      </c>
      <c r="I3173" s="2" t="s">
        <v>18505</v>
      </c>
      <c r="J3173" s="2">
        <v>35466907</v>
      </c>
    </row>
    <row r="3174" spans="1:10" ht="15" customHeight="1">
      <c r="A3174" s="2" t="s">
        <v>330</v>
      </c>
      <c r="B3174" s="2" t="s">
        <v>331</v>
      </c>
      <c r="C3174" s="2" t="s">
        <v>254</v>
      </c>
      <c r="D3174" s="2" t="s">
        <v>255</v>
      </c>
      <c r="E3174" s="3">
        <v>24</v>
      </c>
      <c r="F3174" s="3">
        <v>18</v>
      </c>
      <c r="G3174" s="2" t="s">
        <v>842</v>
      </c>
      <c r="H3174" s="2" t="s">
        <v>800</v>
      </c>
      <c r="I3174" s="2" t="s">
        <v>18505</v>
      </c>
      <c r="J3174" s="2">
        <v>37345973</v>
      </c>
    </row>
    <row r="3175" spans="1:10" ht="15" customHeight="1">
      <c r="A3175" s="2" t="s">
        <v>330</v>
      </c>
      <c r="B3175" s="2" t="s">
        <v>331</v>
      </c>
      <c r="C3175" s="2" t="s">
        <v>254</v>
      </c>
      <c r="D3175" s="2" t="s">
        <v>255</v>
      </c>
      <c r="E3175" s="3">
        <v>24</v>
      </c>
      <c r="F3175" s="3">
        <v>18</v>
      </c>
      <c r="G3175" s="2" t="s">
        <v>842</v>
      </c>
      <c r="H3175" s="2" t="s">
        <v>800</v>
      </c>
      <c r="I3175" s="2" t="s">
        <v>18505</v>
      </c>
      <c r="J3175" s="2">
        <v>38468596</v>
      </c>
    </row>
    <row r="3176" spans="1:10" ht="15" customHeight="1">
      <c r="A3176" s="2" t="s">
        <v>303</v>
      </c>
      <c r="B3176" s="2" t="s">
        <v>304</v>
      </c>
      <c r="C3176" s="2" t="s">
        <v>203</v>
      </c>
      <c r="D3176" s="2" t="s">
        <v>204</v>
      </c>
      <c r="E3176" s="3">
        <v>22</v>
      </c>
      <c r="F3176" s="3">
        <v>14</v>
      </c>
      <c r="G3176" s="2" t="s">
        <v>835</v>
      </c>
      <c r="H3176" s="2" t="s">
        <v>741</v>
      </c>
      <c r="I3176" s="2" t="s">
        <v>18505</v>
      </c>
      <c r="J3176" s="2">
        <v>21929536</v>
      </c>
    </row>
    <row r="3177" spans="1:10" ht="15" customHeight="1">
      <c r="A3177" s="2" t="s">
        <v>303</v>
      </c>
      <c r="B3177" s="2" t="s">
        <v>304</v>
      </c>
      <c r="C3177" s="2" t="s">
        <v>151</v>
      </c>
      <c r="D3177" s="2" t="s">
        <v>152</v>
      </c>
      <c r="E3177" s="3">
        <v>22</v>
      </c>
      <c r="F3177" s="3">
        <v>10</v>
      </c>
      <c r="G3177" s="2" t="s">
        <v>835</v>
      </c>
      <c r="H3177" s="2" t="s">
        <v>683</v>
      </c>
      <c r="I3177" s="2" t="s">
        <v>18505</v>
      </c>
      <c r="J3177" s="2">
        <v>21929536</v>
      </c>
    </row>
    <row r="3178" spans="1:10" ht="15" customHeight="1">
      <c r="A3178" s="2" t="s">
        <v>303</v>
      </c>
      <c r="B3178" s="2" t="s">
        <v>304</v>
      </c>
      <c r="C3178" s="2" t="s">
        <v>123</v>
      </c>
      <c r="D3178" s="2" t="s">
        <v>124</v>
      </c>
      <c r="E3178" s="3">
        <v>22</v>
      </c>
      <c r="F3178" s="3">
        <v>8</v>
      </c>
      <c r="G3178" s="2" t="s">
        <v>835</v>
      </c>
      <c r="H3178" s="2" t="s">
        <v>632</v>
      </c>
      <c r="I3178" s="2" t="s">
        <v>18505</v>
      </c>
      <c r="J3178" s="2">
        <v>21929536</v>
      </c>
    </row>
    <row r="3179" spans="1:10" ht="15" customHeight="1">
      <c r="A3179" s="2" t="s">
        <v>303</v>
      </c>
      <c r="B3179" s="2" t="s">
        <v>304</v>
      </c>
      <c r="C3179" s="2" t="s">
        <v>407</v>
      </c>
      <c r="D3179" s="2" t="s">
        <v>408</v>
      </c>
      <c r="E3179" s="3">
        <v>22</v>
      </c>
      <c r="F3179" s="3">
        <v>31</v>
      </c>
      <c r="G3179" s="2" t="s">
        <v>835</v>
      </c>
      <c r="H3179" s="2" t="s">
        <v>913</v>
      </c>
      <c r="I3179" s="2" t="s">
        <v>18505</v>
      </c>
      <c r="J3179" s="2">
        <v>30897016</v>
      </c>
    </row>
    <row r="3180" spans="1:10" ht="15" customHeight="1">
      <c r="A3180" s="2" t="s">
        <v>303</v>
      </c>
      <c r="B3180" s="2" t="s">
        <v>304</v>
      </c>
      <c r="C3180" s="2" t="s">
        <v>316</v>
      </c>
      <c r="D3180" s="2" t="s">
        <v>317</v>
      </c>
      <c r="E3180" s="3">
        <v>22</v>
      </c>
      <c r="F3180" s="3">
        <v>23</v>
      </c>
      <c r="G3180" s="2" t="s">
        <v>835</v>
      </c>
      <c r="H3180" s="2" t="s">
        <v>839</v>
      </c>
      <c r="I3180" s="2" t="s">
        <v>18505</v>
      </c>
      <c r="J3180" s="2">
        <v>36810251</v>
      </c>
    </row>
    <row r="3181" spans="1:10" ht="15" customHeight="1">
      <c r="A3181" s="2" t="s">
        <v>303</v>
      </c>
      <c r="B3181" s="2" t="s">
        <v>304</v>
      </c>
      <c r="C3181" s="2" t="s">
        <v>192</v>
      </c>
      <c r="D3181" s="2" t="s">
        <v>193</v>
      </c>
      <c r="E3181" s="3">
        <v>22</v>
      </c>
      <c r="F3181" s="3">
        <v>13</v>
      </c>
      <c r="G3181" s="2" t="s">
        <v>835</v>
      </c>
      <c r="H3181" s="2" t="s">
        <v>731</v>
      </c>
      <c r="I3181" s="2" t="s">
        <v>18505</v>
      </c>
      <c r="J3181" s="2">
        <v>36810251</v>
      </c>
    </row>
    <row r="3182" spans="1:10" ht="15" customHeight="1">
      <c r="A3182" s="2" t="s">
        <v>303</v>
      </c>
      <c r="B3182" s="2" t="s">
        <v>304</v>
      </c>
      <c r="C3182" s="2" t="s">
        <v>151</v>
      </c>
      <c r="D3182" s="2" t="s">
        <v>152</v>
      </c>
      <c r="E3182" s="3">
        <v>22</v>
      </c>
      <c r="F3182" s="3">
        <v>10</v>
      </c>
      <c r="G3182" s="2" t="s">
        <v>835</v>
      </c>
      <c r="H3182" s="2" t="s">
        <v>683</v>
      </c>
      <c r="I3182" s="2" t="s">
        <v>18505</v>
      </c>
      <c r="J3182" s="2">
        <v>36810251</v>
      </c>
    </row>
    <row r="3183" spans="1:10" ht="15" customHeight="1">
      <c r="A3183" s="2" t="s">
        <v>303</v>
      </c>
      <c r="B3183" s="2" t="s">
        <v>304</v>
      </c>
      <c r="C3183" s="2" t="s">
        <v>24</v>
      </c>
      <c r="D3183" s="2" t="s">
        <v>25</v>
      </c>
      <c r="E3183" s="3">
        <v>22</v>
      </c>
      <c r="F3183" s="3">
        <v>1</v>
      </c>
      <c r="G3183" s="2" t="s">
        <v>835</v>
      </c>
      <c r="H3183" s="2" t="s">
        <v>504</v>
      </c>
      <c r="I3183" s="2" t="s">
        <v>18505</v>
      </c>
      <c r="J3183" s="2">
        <v>36810251</v>
      </c>
    </row>
    <row r="3184" spans="1:10" ht="15" customHeight="1">
      <c r="A3184" s="2" t="s">
        <v>203</v>
      </c>
      <c r="B3184" s="2" t="s">
        <v>204</v>
      </c>
      <c r="C3184" s="2" t="s">
        <v>123</v>
      </c>
      <c r="D3184" s="2" t="s">
        <v>124</v>
      </c>
      <c r="E3184" s="3">
        <v>14</v>
      </c>
      <c r="F3184" s="3">
        <v>8</v>
      </c>
      <c r="G3184" s="2" t="s">
        <v>741</v>
      </c>
      <c r="H3184" s="2" t="s">
        <v>632</v>
      </c>
      <c r="I3184" s="2" t="s">
        <v>18505</v>
      </c>
      <c r="J3184" s="2">
        <v>21929536</v>
      </c>
    </row>
    <row r="3185" spans="1:10" ht="15" customHeight="1">
      <c r="A3185" s="2" t="s">
        <v>407</v>
      </c>
      <c r="B3185" s="2" t="s">
        <v>408</v>
      </c>
      <c r="C3185" s="2" t="s">
        <v>228</v>
      </c>
      <c r="D3185" s="2" t="s">
        <v>229</v>
      </c>
      <c r="E3185" s="3">
        <v>31</v>
      </c>
      <c r="F3185" s="3">
        <v>16</v>
      </c>
      <c r="G3185" s="2" t="s">
        <v>913</v>
      </c>
      <c r="H3185" s="2" t="s">
        <v>759</v>
      </c>
      <c r="I3185" s="2" t="s">
        <v>18505</v>
      </c>
      <c r="J3185" s="2">
        <v>11772339</v>
      </c>
    </row>
    <row r="3186" spans="1:10" ht="15" customHeight="1">
      <c r="A3186" s="2" t="s">
        <v>203</v>
      </c>
      <c r="B3186" s="2" t="s">
        <v>204</v>
      </c>
      <c r="C3186" s="2" t="s">
        <v>84</v>
      </c>
      <c r="D3186" s="2" t="s">
        <v>85</v>
      </c>
      <c r="E3186" s="3">
        <v>14</v>
      </c>
      <c r="F3186" s="3">
        <v>5</v>
      </c>
      <c r="G3186" s="2" t="s">
        <v>741</v>
      </c>
      <c r="H3186" s="2" t="s">
        <v>580</v>
      </c>
      <c r="I3186" s="2" t="s">
        <v>18505</v>
      </c>
      <c r="J3186" s="2">
        <v>29578628</v>
      </c>
    </row>
    <row r="3187" spans="1:10" ht="15" customHeight="1">
      <c r="A3187" s="2" t="s">
        <v>203</v>
      </c>
      <c r="B3187" s="2" t="s">
        <v>204</v>
      </c>
      <c r="C3187" s="2" t="s">
        <v>441</v>
      </c>
      <c r="D3187" s="2" t="s">
        <v>442</v>
      </c>
      <c r="E3187" s="3">
        <v>14</v>
      </c>
      <c r="F3187" s="3">
        <v>34</v>
      </c>
      <c r="G3187" s="2" t="s">
        <v>741</v>
      </c>
      <c r="H3187" s="2" t="s">
        <v>949</v>
      </c>
      <c r="I3187" s="2" t="s">
        <v>18505</v>
      </c>
      <c r="J3187" s="2">
        <v>35791876</v>
      </c>
    </row>
    <row r="3188" spans="1:10" ht="15" customHeight="1">
      <c r="A3188" s="2" t="s">
        <v>151</v>
      </c>
      <c r="B3188" s="2" t="s">
        <v>152</v>
      </c>
      <c r="C3188" s="2" t="s">
        <v>407</v>
      </c>
      <c r="D3188" s="2" t="s">
        <v>408</v>
      </c>
      <c r="E3188" s="3">
        <v>10</v>
      </c>
      <c r="F3188" s="3">
        <v>31</v>
      </c>
      <c r="G3188" s="2" t="s">
        <v>683</v>
      </c>
      <c r="H3188" s="2" t="s">
        <v>913</v>
      </c>
      <c r="I3188" s="2" t="s">
        <v>18505</v>
      </c>
      <c r="J3188" s="2">
        <v>12930309</v>
      </c>
    </row>
    <row r="3189" spans="1:10" ht="15" customHeight="1">
      <c r="A3189" s="2" t="s">
        <v>151</v>
      </c>
      <c r="B3189" s="2" t="s">
        <v>152</v>
      </c>
      <c r="C3189" s="2" t="s">
        <v>24</v>
      </c>
      <c r="D3189" s="2" t="s">
        <v>25</v>
      </c>
      <c r="E3189" s="3">
        <v>10</v>
      </c>
      <c r="F3189" s="3">
        <v>1</v>
      </c>
      <c r="G3189" s="2" t="s">
        <v>683</v>
      </c>
      <c r="H3189" s="2" t="s">
        <v>504</v>
      </c>
      <c r="I3189" s="2" t="s">
        <v>18505</v>
      </c>
      <c r="J3189" s="2">
        <v>15333584</v>
      </c>
    </row>
    <row r="3190" spans="1:10" ht="15" customHeight="1">
      <c r="A3190" s="2" t="s">
        <v>151</v>
      </c>
      <c r="B3190" s="2" t="s">
        <v>152</v>
      </c>
      <c r="C3190" s="2" t="s">
        <v>407</v>
      </c>
      <c r="D3190" s="2" t="s">
        <v>408</v>
      </c>
      <c r="E3190" s="3">
        <v>10</v>
      </c>
      <c r="F3190" s="3">
        <v>31</v>
      </c>
      <c r="G3190" s="2" t="s">
        <v>683</v>
      </c>
      <c r="H3190" s="2" t="s">
        <v>913</v>
      </c>
      <c r="I3190" s="2" t="s">
        <v>18505</v>
      </c>
      <c r="J3190" s="2">
        <v>17300236</v>
      </c>
    </row>
    <row r="3191" spans="1:10" ht="15" customHeight="1">
      <c r="A3191" s="2" t="s">
        <v>151</v>
      </c>
      <c r="B3191" s="2" t="s">
        <v>152</v>
      </c>
      <c r="C3191" s="2" t="s">
        <v>24</v>
      </c>
      <c r="D3191" s="2" t="s">
        <v>25</v>
      </c>
      <c r="E3191" s="3">
        <v>10</v>
      </c>
      <c r="F3191" s="3">
        <v>1</v>
      </c>
      <c r="G3191" s="2" t="s">
        <v>683</v>
      </c>
      <c r="H3191" s="2" t="s">
        <v>504</v>
      </c>
      <c r="I3191" s="2" t="s">
        <v>18505</v>
      </c>
      <c r="J3191" s="2">
        <v>17587057</v>
      </c>
    </row>
    <row r="3192" spans="1:10" ht="15" customHeight="1">
      <c r="A3192" s="2" t="s">
        <v>151</v>
      </c>
      <c r="B3192" s="2" t="s">
        <v>152</v>
      </c>
      <c r="C3192" s="2" t="s">
        <v>24</v>
      </c>
      <c r="D3192" s="2" t="s">
        <v>25</v>
      </c>
      <c r="E3192" s="3">
        <v>10</v>
      </c>
      <c r="F3192" s="3">
        <v>1</v>
      </c>
      <c r="G3192" s="2" t="s">
        <v>683</v>
      </c>
      <c r="H3192" s="2" t="s">
        <v>504</v>
      </c>
      <c r="I3192" s="2" t="s">
        <v>18505</v>
      </c>
      <c r="J3192" s="2">
        <v>18364390</v>
      </c>
    </row>
    <row r="3193" spans="1:10" ht="15" customHeight="1">
      <c r="A3193" s="2" t="s">
        <v>151</v>
      </c>
      <c r="B3193" s="2" t="s">
        <v>152</v>
      </c>
      <c r="C3193" s="2" t="s">
        <v>407</v>
      </c>
      <c r="D3193" s="2" t="s">
        <v>408</v>
      </c>
      <c r="E3193" s="3">
        <v>10</v>
      </c>
      <c r="F3193" s="3">
        <v>31</v>
      </c>
      <c r="G3193" s="2" t="s">
        <v>683</v>
      </c>
      <c r="H3193" s="2" t="s">
        <v>913</v>
      </c>
      <c r="I3193" s="2" t="s">
        <v>18505</v>
      </c>
      <c r="J3193" s="2">
        <v>19337424</v>
      </c>
    </row>
    <row r="3194" spans="1:10" ht="15" customHeight="1">
      <c r="A3194" s="2" t="s">
        <v>151</v>
      </c>
      <c r="B3194" s="2" t="s">
        <v>152</v>
      </c>
      <c r="C3194" s="2" t="s">
        <v>228</v>
      </c>
      <c r="D3194" s="2" t="s">
        <v>229</v>
      </c>
      <c r="E3194" s="3">
        <v>10</v>
      </c>
      <c r="F3194" s="3">
        <v>16</v>
      </c>
      <c r="G3194" s="2" t="s">
        <v>683</v>
      </c>
      <c r="H3194" s="2" t="s">
        <v>759</v>
      </c>
      <c r="I3194" s="2" t="s">
        <v>18505</v>
      </c>
      <c r="J3194" s="2">
        <v>11260174</v>
      </c>
    </row>
    <row r="3195" spans="1:10" ht="15" customHeight="1">
      <c r="A3195" s="2" t="s">
        <v>151</v>
      </c>
      <c r="B3195" s="2" t="s">
        <v>152</v>
      </c>
      <c r="C3195" s="2" t="s">
        <v>407</v>
      </c>
      <c r="D3195" s="2" t="s">
        <v>408</v>
      </c>
      <c r="E3195" s="3">
        <v>10</v>
      </c>
      <c r="F3195" s="3">
        <v>31</v>
      </c>
      <c r="G3195" s="2" t="s">
        <v>683</v>
      </c>
      <c r="H3195" s="2" t="s">
        <v>913</v>
      </c>
      <c r="I3195" s="2" t="s">
        <v>18505</v>
      </c>
      <c r="J3195" s="2">
        <v>21036815</v>
      </c>
    </row>
    <row r="3196" spans="1:10" ht="15" customHeight="1">
      <c r="A3196" s="2" t="s">
        <v>151</v>
      </c>
      <c r="B3196" s="2" t="s">
        <v>152</v>
      </c>
      <c r="C3196" s="2" t="s">
        <v>24</v>
      </c>
      <c r="D3196" s="2" t="s">
        <v>25</v>
      </c>
      <c r="E3196" s="3">
        <v>10</v>
      </c>
      <c r="F3196" s="3">
        <v>1</v>
      </c>
      <c r="G3196" s="2" t="s">
        <v>683</v>
      </c>
      <c r="H3196" s="2" t="s">
        <v>504</v>
      </c>
      <c r="I3196" s="2" t="s">
        <v>18505</v>
      </c>
      <c r="J3196" s="2">
        <v>20953190</v>
      </c>
    </row>
    <row r="3197" spans="1:10" ht="15" customHeight="1">
      <c r="A3197" s="2" t="s">
        <v>151</v>
      </c>
      <c r="B3197" s="2" t="s">
        <v>152</v>
      </c>
      <c r="C3197" s="2" t="s">
        <v>24</v>
      </c>
      <c r="D3197" s="2" t="s">
        <v>25</v>
      </c>
      <c r="E3197" s="3">
        <v>10</v>
      </c>
      <c r="F3197" s="3">
        <v>1</v>
      </c>
      <c r="G3197" s="2" t="s">
        <v>683</v>
      </c>
      <c r="H3197" s="2" t="s">
        <v>504</v>
      </c>
      <c r="I3197" s="2" t="s">
        <v>18505</v>
      </c>
      <c r="J3197" s="2">
        <v>21107349</v>
      </c>
    </row>
    <row r="3198" spans="1:10" ht="15" customHeight="1">
      <c r="A3198" s="2" t="s">
        <v>151</v>
      </c>
      <c r="B3198" s="2" t="s">
        <v>152</v>
      </c>
      <c r="C3198" s="2" t="s">
        <v>407</v>
      </c>
      <c r="D3198" s="2" t="s">
        <v>408</v>
      </c>
      <c r="E3198" s="3">
        <v>10</v>
      </c>
      <c r="F3198" s="3">
        <v>31</v>
      </c>
      <c r="G3198" s="2" t="s">
        <v>683</v>
      </c>
      <c r="H3198" s="2" t="s">
        <v>913</v>
      </c>
      <c r="I3198" s="2" t="s">
        <v>18505</v>
      </c>
      <c r="J3198" s="2">
        <v>21070337</v>
      </c>
    </row>
    <row r="3199" spans="1:10" ht="15" customHeight="1">
      <c r="A3199" s="2" t="s">
        <v>151</v>
      </c>
      <c r="B3199" s="2" t="s">
        <v>152</v>
      </c>
      <c r="C3199" s="2" t="s">
        <v>24</v>
      </c>
      <c r="D3199" s="2" t="s">
        <v>25</v>
      </c>
      <c r="E3199" s="3">
        <v>10</v>
      </c>
      <c r="F3199" s="3">
        <v>1</v>
      </c>
      <c r="G3199" s="2" t="s">
        <v>683</v>
      </c>
      <c r="H3199" s="2" t="s">
        <v>504</v>
      </c>
      <c r="I3199" s="2" t="s">
        <v>18505</v>
      </c>
      <c r="J3199" s="2">
        <v>21839423</v>
      </c>
    </row>
    <row r="3200" spans="1:10" ht="15" customHeight="1">
      <c r="A3200" s="2" t="s">
        <v>151</v>
      </c>
      <c r="B3200" s="2" t="s">
        <v>152</v>
      </c>
      <c r="C3200" s="2" t="s">
        <v>303</v>
      </c>
      <c r="D3200" s="2" t="s">
        <v>304</v>
      </c>
      <c r="E3200" s="3">
        <v>10</v>
      </c>
      <c r="F3200" s="3">
        <v>22</v>
      </c>
      <c r="G3200" s="2" t="s">
        <v>683</v>
      </c>
      <c r="H3200" s="2" t="s">
        <v>835</v>
      </c>
      <c r="I3200" s="2" t="s">
        <v>18505</v>
      </c>
      <c r="J3200" s="2">
        <v>21929536</v>
      </c>
    </row>
    <row r="3201" spans="1:10" ht="15" customHeight="1">
      <c r="A3201" s="2" t="s">
        <v>151</v>
      </c>
      <c r="B3201" s="2" t="s">
        <v>152</v>
      </c>
      <c r="C3201" s="2" t="s">
        <v>203</v>
      </c>
      <c r="D3201" s="2" t="s">
        <v>204</v>
      </c>
      <c r="E3201" s="3">
        <v>10</v>
      </c>
      <c r="F3201" s="3">
        <v>14</v>
      </c>
      <c r="G3201" s="2" t="s">
        <v>683</v>
      </c>
      <c r="H3201" s="2" t="s">
        <v>741</v>
      </c>
      <c r="I3201" s="2" t="s">
        <v>18505</v>
      </c>
      <c r="J3201" s="2">
        <v>21929536</v>
      </c>
    </row>
    <row r="3202" spans="1:10" ht="15" customHeight="1">
      <c r="A3202" s="2" t="s">
        <v>151</v>
      </c>
      <c r="B3202" s="2" t="s">
        <v>152</v>
      </c>
      <c r="C3202" s="2" t="s">
        <v>407</v>
      </c>
      <c r="D3202" s="2" t="s">
        <v>408</v>
      </c>
      <c r="E3202" s="3">
        <v>10</v>
      </c>
      <c r="F3202" s="3">
        <v>31</v>
      </c>
      <c r="G3202" s="2" t="s">
        <v>683</v>
      </c>
      <c r="H3202" s="2" t="s">
        <v>913</v>
      </c>
      <c r="I3202" s="2" t="s">
        <v>18505</v>
      </c>
      <c r="J3202" s="2">
        <v>20953190</v>
      </c>
    </row>
    <row r="3203" spans="1:10" ht="15" customHeight="1">
      <c r="A3203" s="2" t="s">
        <v>151</v>
      </c>
      <c r="B3203" s="2" t="s">
        <v>152</v>
      </c>
      <c r="C3203" s="2" t="s">
        <v>123</v>
      </c>
      <c r="D3203" s="2" t="s">
        <v>124</v>
      </c>
      <c r="E3203" s="3">
        <v>10</v>
      </c>
      <c r="F3203" s="3">
        <v>8</v>
      </c>
      <c r="G3203" s="2" t="s">
        <v>683</v>
      </c>
      <c r="H3203" s="2" t="s">
        <v>632</v>
      </c>
      <c r="I3203" s="2" t="s">
        <v>18505</v>
      </c>
      <c r="J3203" s="2">
        <v>21929536</v>
      </c>
    </row>
    <row r="3204" spans="1:10" ht="15" customHeight="1">
      <c r="A3204" s="2" t="s">
        <v>165</v>
      </c>
      <c r="B3204" s="2" t="s">
        <v>166</v>
      </c>
      <c r="C3204" s="2" t="s">
        <v>151</v>
      </c>
      <c r="D3204" s="2" t="s">
        <v>152</v>
      </c>
      <c r="E3204" s="3">
        <v>11</v>
      </c>
      <c r="F3204" s="3">
        <v>10</v>
      </c>
      <c r="G3204" s="2" t="s">
        <v>693</v>
      </c>
      <c r="H3204" s="2" t="s">
        <v>683</v>
      </c>
      <c r="I3204" s="2" t="s">
        <v>18505</v>
      </c>
      <c r="J3204" s="2">
        <v>33725378</v>
      </c>
    </row>
    <row r="3205" spans="1:10" ht="15" customHeight="1">
      <c r="A3205" s="2" t="s">
        <v>165</v>
      </c>
      <c r="B3205" s="2" t="s">
        <v>166</v>
      </c>
      <c r="C3205" s="2" t="s">
        <v>98</v>
      </c>
      <c r="D3205" s="2" t="s">
        <v>99</v>
      </c>
      <c r="E3205" s="3">
        <v>11</v>
      </c>
      <c r="F3205" s="3">
        <v>6</v>
      </c>
      <c r="G3205" s="2" t="s">
        <v>693</v>
      </c>
      <c r="H3205" s="2" t="s">
        <v>592</v>
      </c>
      <c r="I3205" s="2" t="s">
        <v>18505</v>
      </c>
      <c r="J3205" s="2">
        <v>30628069</v>
      </c>
    </row>
    <row r="3206" spans="1:10" ht="15" customHeight="1">
      <c r="A3206" s="2" t="s">
        <v>192</v>
      </c>
      <c r="B3206" s="2" t="s">
        <v>193</v>
      </c>
      <c r="C3206" s="2" t="s">
        <v>488</v>
      </c>
      <c r="D3206" s="2" t="s">
        <v>489</v>
      </c>
      <c r="E3206" s="3">
        <v>13</v>
      </c>
      <c r="F3206" s="3">
        <v>38</v>
      </c>
      <c r="G3206" s="2" t="s">
        <v>731</v>
      </c>
      <c r="H3206" s="2" t="s">
        <v>961</v>
      </c>
      <c r="I3206" s="2" t="s">
        <v>18505</v>
      </c>
      <c r="J3206" s="2">
        <v>37740557</v>
      </c>
    </row>
    <row r="3207" spans="1:10" ht="15" customHeight="1">
      <c r="A3207" s="2" t="s">
        <v>192</v>
      </c>
      <c r="B3207" s="2" t="s">
        <v>193</v>
      </c>
      <c r="C3207" s="2" t="s">
        <v>151</v>
      </c>
      <c r="D3207" s="2" t="s">
        <v>152</v>
      </c>
      <c r="E3207" s="3">
        <v>13</v>
      </c>
      <c r="F3207" s="3">
        <v>10</v>
      </c>
      <c r="G3207" s="2" t="s">
        <v>731</v>
      </c>
      <c r="H3207" s="2" t="s">
        <v>683</v>
      </c>
      <c r="I3207" s="2" t="s">
        <v>18505</v>
      </c>
      <c r="J3207" s="2">
        <v>37740557</v>
      </c>
    </row>
    <row r="3208" spans="1:10" ht="15" customHeight="1">
      <c r="A3208" s="2" t="s">
        <v>192</v>
      </c>
      <c r="B3208" s="2" t="s">
        <v>193</v>
      </c>
      <c r="C3208" s="2" t="s">
        <v>123</v>
      </c>
      <c r="D3208" s="2" t="s">
        <v>124</v>
      </c>
      <c r="E3208" s="3">
        <v>13</v>
      </c>
      <c r="F3208" s="3">
        <v>8</v>
      </c>
      <c r="G3208" s="2" t="s">
        <v>731</v>
      </c>
      <c r="H3208" s="2" t="s">
        <v>632</v>
      </c>
      <c r="I3208" s="2" t="s">
        <v>18505</v>
      </c>
      <c r="J3208" s="2">
        <v>37740557</v>
      </c>
    </row>
    <row r="3209" spans="1:10" ht="15" customHeight="1">
      <c r="A3209" s="2" t="s">
        <v>192</v>
      </c>
      <c r="B3209" s="2" t="s">
        <v>193</v>
      </c>
      <c r="C3209" s="2" t="s">
        <v>98</v>
      </c>
      <c r="D3209" s="2" t="s">
        <v>99</v>
      </c>
      <c r="E3209" s="3">
        <v>13</v>
      </c>
      <c r="F3209" s="3">
        <v>6</v>
      </c>
      <c r="G3209" s="2" t="s">
        <v>731</v>
      </c>
      <c r="H3209" s="2" t="s">
        <v>592</v>
      </c>
      <c r="I3209" s="2" t="s">
        <v>18505</v>
      </c>
      <c r="J3209" s="2">
        <v>37740557</v>
      </c>
    </row>
    <row r="3210" spans="1:10" ht="15" customHeight="1">
      <c r="A3210" s="2" t="s">
        <v>192</v>
      </c>
      <c r="B3210" s="2" t="s">
        <v>193</v>
      </c>
      <c r="C3210" s="2" t="s">
        <v>24</v>
      </c>
      <c r="D3210" s="2" t="s">
        <v>25</v>
      </c>
      <c r="E3210" s="3">
        <v>13</v>
      </c>
      <c r="F3210" s="3">
        <v>1</v>
      </c>
      <c r="G3210" s="2" t="s">
        <v>731</v>
      </c>
      <c r="H3210" s="2" t="s">
        <v>504</v>
      </c>
      <c r="I3210" s="2" t="s">
        <v>18505</v>
      </c>
      <c r="J3210" s="2">
        <v>38291032</v>
      </c>
    </row>
    <row r="3211" spans="1:10" ht="15" customHeight="1">
      <c r="A3211" s="2" t="s">
        <v>192</v>
      </c>
      <c r="B3211" s="2" t="s">
        <v>193</v>
      </c>
      <c r="C3211" s="2" t="s">
        <v>488</v>
      </c>
      <c r="D3211" s="2" t="s">
        <v>489</v>
      </c>
      <c r="E3211" s="3">
        <v>13</v>
      </c>
      <c r="F3211" s="3">
        <v>38</v>
      </c>
      <c r="G3211" s="2" t="s">
        <v>731</v>
      </c>
      <c r="H3211" s="2" t="s">
        <v>961</v>
      </c>
      <c r="I3211" s="2" t="s">
        <v>18505</v>
      </c>
      <c r="J3211" s="2">
        <v>38366988</v>
      </c>
    </row>
    <row r="3212" spans="1:10" ht="15" customHeight="1">
      <c r="A3212" s="2" t="s">
        <v>165</v>
      </c>
      <c r="B3212" s="2" t="s">
        <v>166</v>
      </c>
      <c r="C3212" s="2" t="s">
        <v>151</v>
      </c>
      <c r="D3212" s="2" t="s">
        <v>152</v>
      </c>
      <c r="E3212" s="3">
        <v>11</v>
      </c>
      <c r="F3212" s="3">
        <v>10</v>
      </c>
      <c r="G3212" s="2" t="s">
        <v>693</v>
      </c>
      <c r="H3212" s="2" t="s">
        <v>683</v>
      </c>
      <c r="I3212" s="2" t="s">
        <v>18505</v>
      </c>
      <c r="J3212" s="2">
        <v>33866626</v>
      </c>
    </row>
    <row r="3213" spans="1:10" ht="15" customHeight="1">
      <c r="A3213" s="2" t="s">
        <v>192</v>
      </c>
      <c r="B3213" s="2" t="s">
        <v>193</v>
      </c>
      <c r="C3213" s="2" t="s">
        <v>268</v>
      </c>
      <c r="D3213" s="2" t="s">
        <v>269</v>
      </c>
      <c r="E3213" s="3">
        <v>13</v>
      </c>
      <c r="F3213" s="3">
        <v>19</v>
      </c>
      <c r="G3213" s="2" t="s">
        <v>731</v>
      </c>
      <c r="H3213" s="2" t="s">
        <v>819</v>
      </c>
      <c r="I3213" s="2" t="s">
        <v>18505</v>
      </c>
      <c r="J3213" s="2">
        <v>38366988</v>
      </c>
    </row>
    <row r="3214" spans="1:10" ht="15" customHeight="1">
      <c r="A3214" s="2" t="s">
        <v>192</v>
      </c>
      <c r="B3214" s="2" t="s">
        <v>193</v>
      </c>
      <c r="C3214" s="2" t="s">
        <v>136</v>
      </c>
      <c r="D3214" s="2" t="s">
        <v>137</v>
      </c>
      <c r="E3214" s="3">
        <v>13</v>
      </c>
      <c r="F3214" s="3">
        <v>9</v>
      </c>
      <c r="G3214" s="2" t="s">
        <v>731</v>
      </c>
      <c r="H3214" s="2" t="s">
        <v>659</v>
      </c>
      <c r="I3214" s="2" t="s">
        <v>18505</v>
      </c>
      <c r="J3214" s="2">
        <v>38419411</v>
      </c>
    </row>
    <row r="3215" spans="1:10" ht="15" customHeight="1">
      <c r="A3215" s="2" t="s">
        <v>192</v>
      </c>
      <c r="B3215" s="2" t="s">
        <v>193</v>
      </c>
      <c r="C3215" s="2" t="s">
        <v>24</v>
      </c>
      <c r="D3215" s="2" t="s">
        <v>25</v>
      </c>
      <c r="E3215" s="3">
        <v>13</v>
      </c>
      <c r="F3215" s="3">
        <v>1</v>
      </c>
      <c r="G3215" s="2" t="s">
        <v>731</v>
      </c>
      <c r="H3215" s="2" t="s">
        <v>504</v>
      </c>
      <c r="I3215" s="2" t="s">
        <v>18505</v>
      </c>
      <c r="J3215" s="2">
        <v>38419411</v>
      </c>
    </row>
    <row r="3216" spans="1:10" ht="15" customHeight="1">
      <c r="A3216" s="2" t="s">
        <v>176</v>
      </c>
      <c r="B3216" s="2" t="s">
        <v>177</v>
      </c>
      <c r="C3216" s="2" t="s">
        <v>242</v>
      </c>
      <c r="D3216" s="2" t="s">
        <v>243</v>
      </c>
      <c r="E3216" s="3">
        <v>12</v>
      </c>
      <c r="F3216" s="3">
        <v>17</v>
      </c>
      <c r="G3216" s="2" t="s">
        <v>706</v>
      </c>
      <c r="H3216" s="2" t="s">
        <v>763</v>
      </c>
      <c r="I3216" s="2" t="s">
        <v>18505</v>
      </c>
      <c r="J3216" s="2">
        <v>33332864</v>
      </c>
    </row>
    <row r="3217" spans="1:10" ht="15" customHeight="1">
      <c r="A3217" s="2" t="s">
        <v>165</v>
      </c>
      <c r="B3217" s="2" t="s">
        <v>166</v>
      </c>
      <c r="C3217" s="2" t="s">
        <v>151</v>
      </c>
      <c r="D3217" s="2" t="s">
        <v>152</v>
      </c>
      <c r="E3217" s="3">
        <v>11</v>
      </c>
      <c r="F3217" s="3">
        <v>10</v>
      </c>
      <c r="G3217" s="2" t="s">
        <v>693</v>
      </c>
      <c r="H3217" s="2" t="s">
        <v>683</v>
      </c>
      <c r="I3217" s="2" t="s">
        <v>18505</v>
      </c>
      <c r="J3217" s="2">
        <v>22356636</v>
      </c>
    </row>
    <row r="3218" spans="1:10" ht="15" customHeight="1">
      <c r="A3218" s="2" t="s">
        <v>165</v>
      </c>
      <c r="B3218" s="2" t="s">
        <v>166</v>
      </c>
      <c r="C3218" s="2" t="s">
        <v>254</v>
      </c>
      <c r="D3218" s="2" t="s">
        <v>255</v>
      </c>
      <c r="E3218" s="3">
        <v>11</v>
      </c>
      <c r="F3218" s="3">
        <v>18</v>
      </c>
      <c r="G3218" s="2" t="s">
        <v>693</v>
      </c>
      <c r="H3218" s="2" t="s">
        <v>800</v>
      </c>
      <c r="I3218" s="2" t="s">
        <v>18505</v>
      </c>
      <c r="J3218" s="2">
        <v>30578464</v>
      </c>
    </row>
    <row r="3219" spans="1:10" ht="15" customHeight="1">
      <c r="A3219" s="2" t="s">
        <v>165</v>
      </c>
      <c r="B3219" s="2" t="s">
        <v>166</v>
      </c>
      <c r="C3219" s="2" t="s">
        <v>242</v>
      </c>
      <c r="D3219" s="2" t="s">
        <v>243</v>
      </c>
      <c r="E3219" s="3">
        <v>11</v>
      </c>
      <c r="F3219" s="3">
        <v>17</v>
      </c>
      <c r="G3219" s="2" t="s">
        <v>693</v>
      </c>
      <c r="H3219" s="2" t="s">
        <v>763</v>
      </c>
      <c r="I3219" s="2" t="s">
        <v>18505</v>
      </c>
      <c r="J3219" s="2">
        <v>30578464</v>
      </c>
    </row>
    <row r="3220" spans="1:10" ht="15" customHeight="1">
      <c r="A3220" s="2" t="s">
        <v>192</v>
      </c>
      <c r="B3220" s="2" t="s">
        <v>193</v>
      </c>
      <c r="C3220" s="2" t="s">
        <v>214</v>
      </c>
      <c r="D3220" s="2" t="s">
        <v>215</v>
      </c>
      <c r="E3220" s="3">
        <v>13</v>
      </c>
      <c r="F3220" s="3">
        <v>15</v>
      </c>
      <c r="G3220" s="2" t="s">
        <v>731</v>
      </c>
      <c r="H3220" s="2" t="s">
        <v>751</v>
      </c>
      <c r="I3220" s="2" t="s">
        <v>18505</v>
      </c>
      <c r="J3220" s="2">
        <v>38419411</v>
      </c>
    </row>
    <row r="3221" spans="1:10" ht="15" customHeight="1">
      <c r="A3221" s="2" t="s">
        <v>192</v>
      </c>
      <c r="B3221" s="2" t="s">
        <v>193</v>
      </c>
      <c r="C3221" s="2" t="s">
        <v>24</v>
      </c>
      <c r="D3221" s="2" t="s">
        <v>25</v>
      </c>
      <c r="E3221" s="3">
        <v>13</v>
      </c>
      <c r="F3221" s="3">
        <v>1</v>
      </c>
      <c r="G3221" s="2" t="s">
        <v>731</v>
      </c>
      <c r="H3221" s="2" t="s">
        <v>504</v>
      </c>
      <c r="I3221" s="2" t="s">
        <v>18505</v>
      </c>
      <c r="J3221" s="2">
        <v>37873414</v>
      </c>
    </row>
    <row r="3222" spans="1:10" ht="15" customHeight="1">
      <c r="A3222" s="2" t="s">
        <v>151</v>
      </c>
      <c r="B3222" s="2" t="s">
        <v>152</v>
      </c>
      <c r="C3222" s="2" t="s">
        <v>165</v>
      </c>
      <c r="D3222" s="2" t="s">
        <v>166</v>
      </c>
      <c r="E3222" s="3">
        <v>10</v>
      </c>
      <c r="F3222" s="3">
        <v>11</v>
      </c>
      <c r="G3222" s="2" t="s">
        <v>683</v>
      </c>
      <c r="H3222" s="2" t="s">
        <v>693</v>
      </c>
      <c r="I3222" s="2" t="s">
        <v>18505</v>
      </c>
      <c r="J3222" s="2">
        <v>22356636</v>
      </c>
    </row>
    <row r="3223" spans="1:10" ht="15" customHeight="1">
      <c r="A3223" s="2" t="s">
        <v>151</v>
      </c>
      <c r="B3223" s="2" t="s">
        <v>152</v>
      </c>
      <c r="C3223" s="2" t="s">
        <v>24</v>
      </c>
      <c r="D3223" s="2" t="s">
        <v>25</v>
      </c>
      <c r="E3223" s="3">
        <v>10</v>
      </c>
      <c r="F3223" s="3">
        <v>1</v>
      </c>
      <c r="G3223" s="2" t="s">
        <v>683</v>
      </c>
      <c r="H3223" s="2" t="s">
        <v>504</v>
      </c>
      <c r="I3223" s="2" t="s">
        <v>18505</v>
      </c>
      <c r="J3223" s="2">
        <v>22205304</v>
      </c>
    </row>
    <row r="3224" spans="1:10" ht="15" customHeight="1">
      <c r="A3224" s="2" t="s">
        <v>151</v>
      </c>
      <c r="B3224" s="2" t="s">
        <v>152</v>
      </c>
      <c r="C3224" s="2" t="s">
        <v>24</v>
      </c>
      <c r="D3224" s="2" t="s">
        <v>25</v>
      </c>
      <c r="E3224" s="3">
        <v>10</v>
      </c>
      <c r="F3224" s="3">
        <v>1</v>
      </c>
      <c r="G3224" s="2" t="s">
        <v>683</v>
      </c>
      <c r="H3224" s="2" t="s">
        <v>504</v>
      </c>
      <c r="I3224" s="2" t="s">
        <v>18505</v>
      </c>
      <c r="J3224" s="2">
        <v>28973304</v>
      </c>
    </row>
    <row r="3225" spans="1:10" ht="15" customHeight="1">
      <c r="A3225" s="2" t="s">
        <v>151</v>
      </c>
      <c r="B3225" s="2" t="s">
        <v>152</v>
      </c>
      <c r="C3225" s="2" t="s">
        <v>123</v>
      </c>
      <c r="D3225" s="2" t="s">
        <v>124</v>
      </c>
      <c r="E3225" s="3">
        <v>10</v>
      </c>
      <c r="F3225" s="3">
        <v>8</v>
      </c>
      <c r="G3225" s="2" t="s">
        <v>683</v>
      </c>
      <c r="H3225" s="2" t="s">
        <v>632</v>
      </c>
      <c r="I3225" s="2" t="s">
        <v>18505</v>
      </c>
      <c r="J3225" s="2">
        <v>28864078</v>
      </c>
    </row>
    <row r="3226" spans="1:10" ht="15" customHeight="1">
      <c r="A3226" s="2" t="s">
        <v>151</v>
      </c>
      <c r="B3226" s="2" t="s">
        <v>152</v>
      </c>
      <c r="C3226" s="2" t="s">
        <v>98</v>
      </c>
      <c r="D3226" s="2" t="s">
        <v>99</v>
      </c>
      <c r="E3226" s="3">
        <v>10</v>
      </c>
      <c r="F3226" s="3">
        <v>6</v>
      </c>
      <c r="G3226" s="2" t="s">
        <v>683</v>
      </c>
      <c r="H3226" s="2" t="s">
        <v>592</v>
      </c>
      <c r="I3226" s="2" t="s">
        <v>18505</v>
      </c>
      <c r="J3226" s="2">
        <v>28864078</v>
      </c>
    </row>
    <row r="3227" spans="1:10" ht="15" customHeight="1">
      <c r="A3227" s="2" t="s">
        <v>151</v>
      </c>
      <c r="B3227" s="2" t="s">
        <v>152</v>
      </c>
      <c r="C3227" s="2" t="s">
        <v>98</v>
      </c>
      <c r="D3227" s="2" t="s">
        <v>99</v>
      </c>
      <c r="E3227" s="3">
        <v>10</v>
      </c>
      <c r="F3227" s="3">
        <v>6</v>
      </c>
      <c r="G3227" s="2" t="s">
        <v>683</v>
      </c>
      <c r="H3227" s="2" t="s">
        <v>592</v>
      </c>
      <c r="I3227" s="2" t="s">
        <v>18505</v>
      </c>
      <c r="J3227" s="2">
        <v>29590279</v>
      </c>
    </row>
    <row r="3228" spans="1:10" ht="15" customHeight="1">
      <c r="A3228" s="2" t="s">
        <v>151</v>
      </c>
      <c r="B3228" s="2" t="s">
        <v>152</v>
      </c>
      <c r="C3228" s="2" t="s">
        <v>441</v>
      </c>
      <c r="D3228" s="2" t="s">
        <v>442</v>
      </c>
      <c r="E3228" s="3">
        <v>10</v>
      </c>
      <c r="F3228" s="3">
        <v>34</v>
      </c>
      <c r="G3228" s="2" t="s">
        <v>683</v>
      </c>
      <c r="H3228" s="2" t="s">
        <v>949</v>
      </c>
      <c r="I3228" s="2" t="s">
        <v>18505</v>
      </c>
      <c r="J3228" s="2">
        <v>30318814</v>
      </c>
    </row>
    <row r="3229" spans="1:10" ht="15" customHeight="1">
      <c r="A3229" s="2" t="s">
        <v>151</v>
      </c>
      <c r="B3229" s="2" t="s">
        <v>152</v>
      </c>
      <c r="C3229" s="2" t="s">
        <v>24</v>
      </c>
      <c r="D3229" s="2" t="s">
        <v>25</v>
      </c>
      <c r="E3229" s="3">
        <v>10</v>
      </c>
      <c r="F3229" s="3">
        <v>1</v>
      </c>
      <c r="G3229" s="2" t="s">
        <v>683</v>
      </c>
      <c r="H3229" s="2" t="s">
        <v>504</v>
      </c>
      <c r="I3229" s="2" t="s">
        <v>18505</v>
      </c>
      <c r="J3229" s="2">
        <v>30542056</v>
      </c>
    </row>
    <row r="3230" spans="1:10" ht="15" customHeight="1">
      <c r="A3230" s="2" t="s">
        <v>151</v>
      </c>
      <c r="B3230" s="2" t="s">
        <v>152</v>
      </c>
      <c r="C3230" s="2" t="s">
        <v>192</v>
      </c>
      <c r="D3230" s="2" t="s">
        <v>193</v>
      </c>
      <c r="E3230" s="3">
        <v>10</v>
      </c>
      <c r="F3230" s="3">
        <v>13</v>
      </c>
      <c r="G3230" s="2" t="s">
        <v>683</v>
      </c>
      <c r="H3230" s="2" t="s">
        <v>731</v>
      </c>
      <c r="I3230" s="2" t="s">
        <v>18505</v>
      </c>
      <c r="J3230" s="2">
        <v>28973304</v>
      </c>
    </row>
    <row r="3231" spans="1:10" ht="15" customHeight="1">
      <c r="A3231" s="2" t="s">
        <v>151</v>
      </c>
      <c r="B3231" s="2" t="s">
        <v>152</v>
      </c>
      <c r="C3231" s="2" t="s">
        <v>24</v>
      </c>
      <c r="D3231" s="2" t="s">
        <v>25</v>
      </c>
      <c r="E3231" s="3">
        <v>10</v>
      </c>
      <c r="F3231" s="3">
        <v>1</v>
      </c>
      <c r="G3231" s="2" t="s">
        <v>683</v>
      </c>
      <c r="H3231" s="2" t="s">
        <v>504</v>
      </c>
      <c r="I3231" s="2" t="s">
        <v>18505</v>
      </c>
      <c r="J3231" s="2">
        <v>30130616</v>
      </c>
    </row>
    <row r="3232" spans="1:10" ht="15" customHeight="1">
      <c r="A3232" s="2" t="s">
        <v>151</v>
      </c>
      <c r="B3232" s="2" t="s">
        <v>152</v>
      </c>
      <c r="C3232" s="2" t="s">
        <v>441</v>
      </c>
      <c r="D3232" s="2" t="s">
        <v>442</v>
      </c>
      <c r="E3232" s="3">
        <v>10</v>
      </c>
      <c r="F3232" s="3">
        <v>34</v>
      </c>
      <c r="G3232" s="2" t="s">
        <v>683</v>
      </c>
      <c r="H3232" s="2" t="s">
        <v>949</v>
      </c>
      <c r="I3232" s="2" t="s">
        <v>18505</v>
      </c>
      <c r="J3232" s="2">
        <v>30578879</v>
      </c>
    </row>
    <row r="3233" spans="1:10" ht="15" customHeight="1">
      <c r="A3233" s="2" t="s">
        <v>151</v>
      </c>
      <c r="B3233" s="2" t="s">
        <v>152</v>
      </c>
      <c r="C3233" s="2" t="s">
        <v>316</v>
      </c>
      <c r="D3233" s="2" t="s">
        <v>317</v>
      </c>
      <c r="E3233" s="3">
        <v>10</v>
      </c>
      <c r="F3233" s="3">
        <v>23</v>
      </c>
      <c r="G3233" s="2" t="s">
        <v>683</v>
      </c>
      <c r="H3233" s="2" t="s">
        <v>839</v>
      </c>
      <c r="I3233" s="2" t="s">
        <v>18505</v>
      </c>
      <c r="J3233" s="2">
        <v>30578879</v>
      </c>
    </row>
    <row r="3234" spans="1:10" ht="15" customHeight="1">
      <c r="A3234" s="2" t="s">
        <v>151</v>
      </c>
      <c r="B3234" s="2" t="s">
        <v>152</v>
      </c>
      <c r="C3234" s="2" t="s">
        <v>123</v>
      </c>
      <c r="D3234" s="2" t="s">
        <v>124</v>
      </c>
      <c r="E3234" s="3">
        <v>10</v>
      </c>
      <c r="F3234" s="3">
        <v>8</v>
      </c>
      <c r="G3234" s="2" t="s">
        <v>683</v>
      </c>
      <c r="H3234" s="2" t="s">
        <v>632</v>
      </c>
      <c r="I3234" s="2" t="s">
        <v>18505</v>
      </c>
      <c r="J3234" s="2">
        <v>30578879</v>
      </c>
    </row>
    <row r="3235" spans="1:10" ht="15" customHeight="1">
      <c r="A3235" s="2" t="s">
        <v>151</v>
      </c>
      <c r="B3235" s="2" t="s">
        <v>152</v>
      </c>
      <c r="C3235" s="2" t="s">
        <v>24</v>
      </c>
      <c r="D3235" s="2" t="s">
        <v>25</v>
      </c>
      <c r="E3235" s="3">
        <v>10</v>
      </c>
      <c r="F3235" s="3">
        <v>1</v>
      </c>
      <c r="G3235" s="2" t="s">
        <v>683</v>
      </c>
      <c r="H3235" s="2" t="s">
        <v>504</v>
      </c>
      <c r="I3235" s="2" t="s">
        <v>18505</v>
      </c>
      <c r="J3235" s="2">
        <v>30578879</v>
      </c>
    </row>
    <row r="3236" spans="1:10" ht="15" customHeight="1">
      <c r="A3236" s="2" t="s">
        <v>151</v>
      </c>
      <c r="B3236" s="2" t="s">
        <v>152</v>
      </c>
      <c r="C3236" s="2" t="s">
        <v>441</v>
      </c>
      <c r="D3236" s="2" t="s">
        <v>442</v>
      </c>
      <c r="E3236" s="3">
        <v>10</v>
      </c>
      <c r="F3236" s="3">
        <v>34</v>
      </c>
      <c r="G3236" s="2" t="s">
        <v>683</v>
      </c>
      <c r="H3236" s="2" t="s">
        <v>949</v>
      </c>
      <c r="I3236" s="2" t="s">
        <v>18505</v>
      </c>
      <c r="J3236" s="2">
        <v>31532460</v>
      </c>
    </row>
    <row r="3237" spans="1:10" ht="15" customHeight="1">
      <c r="A3237" s="2" t="s">
        <v>151</v>
      </c>
      <c r="B3237" s="2" t="s">
        <v>152</v>
      </c>
      <c r="C3237" s="2" t="s">
        <v>123</v>
      </c>
      <c r="D3237" s="2" t="s">
        <v>124</v>
      </c>
      <c r="E3237" s="3">
        <v>10</v>
      </c>
      <c r="F3237" s="3">
        <v>8</v>
      </c>
      <c r="G3237" s="2" t="s">
        <v>683</v>
      </c>
      <c r="H3237" s="2" t="s">
        <v>632</v>
      </c>
      <c r="I3237" s="2" t="s">
        <v>18505</v>
      </c>
      <c r="J3237" s="2">
        <v>31532460</v>
      </c>
    </row>
    <row r="3238" spans="1:10" ht="15" customHeight="1">
      <c r="A3238" s="2" t="s">
        <v>151</v>
      </c>
      <c r="B3238" s="2" t="s">
        <v>152</v>
      </c>
      <c r="C3238" s="2" t="s">
        <v>24</v>
      </c>
      <c r="D3238" s="2" t="s">
        <v>25</v>
      </c>
      <c r="E3238" s="3">
        <v>10</v>
      </c>
      <c r="F3238" s="3">
        <v>1</v>
      </c>
      <c r="G3238" s="2" t="s">
        <v>683</v>
      </c>
      <c r="H3238" s="2" t="s">
        <v>504</v>
      </c>
      <c r="I3238" s="2" t="s">
        <v>18505</v>
      </c>
      <c r="J3238" s="2">
        <v>30036598</v>
      </c>
    </row>
    <row r="3239" spans="1:10" ht="15" customHeight="1">
      <c r="A3239" s="2" t="s">
        <v>151</v>
      </c>
      <c r="B3239" s="2" t="s">
        <v>152</v>
      </c>
      <c r="C3239" s="2" t="s">
        <v>24</v>
      </c>
      <c r="D3239" s="2" t="s">
        <v>25</v>
      </c>
      <c r="E3239" s="3">
        <v>10</v>
      </c>
      <c r="F3239" s="3">
        <v>1</v>
      </c>
      <c r="G3239" s="2" t="s">
        <v>683</v>
      </c>
      <c r="H3239" s="2" t="s">
        <v>504</v>
      </c>
      <c r="I3239" s="2" t="s">
        <v>18505</v>
      </c>
      <c r="J3239" s="2">
        <v>22158561</v>
      </c>
    </row>
    <row r="3240" spans="1:10" ht="15" customHeight="1">
      <c r="A3240" s="2" t="s">
        <v>151</v>
      </c>
      <c r="B3240" s="2" t="s">
        <v>152</v>
      </c>
      <c r="C3240" s="2" t="s">
        <v>98</v>
      </c>
      <c r="D3240" s="2" t="s">
        <v>99</v>
      </c>
      <c r="E3240" s="3">
        <v>10</v>
      </c>
      <c r="F3240" s="3">
        <v>6</v>
      </c>
      <c r="G3240" s="2" t="s">
        <v>683</v>
      </c>
      <c r="H3240" s="2" t="s">
        <v>592</v>
      </c>
      <c r="I3240" s="2" t="s">
        <v>18505</v>
      </c>
      <c r="J3240" s="2">
        <v>28457908</v>
      </c>
    </row>
    <row r="3241" spans="1:10" ht="15" customHeight="1">
      <c r="A3241" s="2" t="s">
        <v>151</v>
      </c>
      <c r="B3241" s="2" t="s">
        <v>152</v>
      </c>
      <c r="C3241" s="2" t="s">
        <v>24</v>
      </c>
      <c r="D3241" s="2" t="s">
        <v>25</v>
      </c>
      <c r="E3241" s="3">
        <v>10</v>
      </c>
      <c r="F3241" s="3">
        <v>1</v>
      </c>
      <c r="G3241" s="2" t="s">
        <v>683</v>
      </c>
      <c r="H3241" s="2" t="s">
        <v>504</v>
      </c>
      <c r="I3241" s="2" t="s">
        <v>18505</v>
      </c>
      <c r="J3241" s="2">
        <v>27388993</v>
      </c>
    </row>
    <row r="3242" spans="1:10" ht="15" customHeight="1">
      <c r="A3242" s="2" t="s">
        <v>151</v>
      </c>
      <c r="B3242" s="2" t="s">
        <v>152</v>
      </c>
      <c r="C3242" s="2" t="s">
        <v>441</v>
      </c>
      <c r="D3242" s="2" t="s">
        <v>442</v>
      </c>
      <c r="E3242" s="3">
        <v>10</v>
      </c>
      <c r="F3242" s="3">
        <v>34</v>
      </c>
      <c r="G3242" s="2" t="s">
        <v>683</v>
      </c>
      <c r="H3242" s="2" t="s">
        <v>949</v>
      </c>
      <c r="I3242" s="2" t="s">
        <v>18505</v>
      </c>
      <c r="J3242" s="2">
        <v>22738410</v>
      </c>
    </row>
    <row r="3243" spans="1:10" ht="15" customHeight="1">
      <c r="A3243" s="2" t="s">
        <v>151</v>
      </c>
      <c r="B3243" s="2" t="s">
        <v>152</v>
      </c>
      <c r="C3243" s="2" t="s">
        <v>407</v>
      </c>
      <c r="D3243" s="2" t="s">
        <v>408</v>
      </c>
      <c r="E3243" s="3">
        <v>10</v>
      </c>
      <c r="F3243" s="3">
        <v>31</v>
      </c>
      <c r="G3243" s="2" t="s">
        <v>683</v>
      </c>
      <c r="H3243" s="2" t="s">
        <v>913</v>
      </c>
      <c r="I3243" s="2" t="s">
        <v>18505</v>
      </c>
      <c r="J3243" s="2">
        <v>23082811</v>
      </c>
    </row>
    <row r="3244" spans="1:10" ht="15" customHeight="1">
      <c r="A3244" s="2" t="s">
        <v>151</v>
      </c>
      <c r="B3244" s="2" t="s">
        <v>152</v>
      </c>
      <c r="C3244" s="2" t="s">
        <v>123</v>
      </c>
      <c r="D3244" s="2" t="s">
        <v>124</v>
      </c>
      <c r="E3244" s="3">
        <v>10</v>
      </c>
      <c r="F3244" s="3">
        <v>8</v>
      </c>
      <c r="G3244" s="2" t="s">
        <v>683</v>
      </c>
      <c r="H3244" s="2" t="s">
        <v>632</v>
      </c>
      <c r="I3244" s="2" t="s">
        <v>18505</v>
      </c>
      <c r="J3244" s="2">
        <v>23311587</v>
      </c>
    </row>
    <row r="3245" spans="1:10" ht="15" customHeight="1">
      <c r="A3245" s="2" t="s">
        <v>151</v>
      </c>
      <c r="B3245" s="2" t="s">
        <v>152</v>
      </c>
      <c r="C3245" s="2" t="s">
        <v>24</v>
      </c>
      <c r="D3245" s="2" t="s">
        <v>25</v>
      </c>
      <c r="E3245" s="3">
        <v>10</v>
      </c>
      <c r="F3245" s="3">
        <v>1</v>
      </c>
      <c r="G3245" s="2" t="s">
        <v>683</v>
      </c>
      <c r="H3245" s="2" t="s">
        <v>504</v>
      </c>
      <c r="I3245" s="2" t="s">
        <v>18505</v>
      </c>
      <c r="J3245" s="2">
        <v>23303454</v>
      </c>
    </row>
    <row r="3246" spans="1:10" ht="15" customHeight="1">
      <c r="A3246" s="2" t="s">
        <v>151</v>
      </c>
      <c r="B3246" s="2" t="s">
        <v>152</v>
      </c>
      <c r="C3246" s="2" t="s">
        <v>24</v>
      </c>
      <c r="D3246" s="2" t="s">
        <v>25</v>
      </c>
      <c r="E3246" s="3">
        <v>10</v>
      </c>
      <c r="F3246" s="3">
        <v>1</v>
      </c>
      <c r="G3246" s="2" t="s">
        <v>683</v>
      </c>
      <c r="H3246" s="2" t="s">
        <v>504</v>
      </c>
      <c r="I3246" s="2" t="s">
        <v>18505</v>
      </c>
      <c r="J3246" s="2">
        <v>24791904</v>
      </c>
    </row>
    <row r="3247" spans="1:10" ht="15" customHeight="1">
      <c r="A3247" s="2" t="s">
        <v>151</v>
      </c>
      <c r="B3247" s="2" t="s">
        <v>152</v>
      </c>
      <c r="C3247" s="2" t="s">
        <v>123</v>
      </c>
      <c r="D3247" s="2" t="s">
        <v>124</v>
      </c>
      <c r="E3247" s="3">
        <v>10</v>
      </c>
      <c r="F3247" s="3">
        <v>8</v>
      </c>
      <c r="G3247" s="2" t="s">
        <v>683</v>
      </c>
      <c r="H3247" s="2" t="s">
        <v>632</v>
      </c>
      <c r="I3247" s="2" t="s">
        <v>18505</v>
      </c>
      <c r="J3247" s="2">
        <v>24470406</v>
      </c>
    </row>
    <row r="3248" spans="1:10" ht="15" customHeight="1">
      <c r="A3248" s="2" t="s">
        <v>151</v>
      </c>
      <c r="B3248" s="2" t="s">
        <v>152</v>
      </c>
      <c r="C3248" s="2" t="s">
        <v>123</v>
      </c>
      <c r="D3248" s="2" t="s">
        <v>124</v>
      </c>
      <c r="E3248" s="3">
        <v>10</v>
      </c>
      <c r="F3248" s="3">
        <v>8</v>
      </c>
      <c r="G3248" s="2" t="s">
        <v>683</v>
      </c>
      <c r="H3248" s="2" t="s">
        <v>632</v>
      </c>
      <c r="I3248" s="2" t="s">
        <v>18505</v>
      </c>
      <c r="J3248" s="2">
        <v>28457908</v>
      </c>
    </row>
    <row r="3249" spans="1:10" ht="15" customHeight="1">
      <c r="A3249" s="2" t="s">
        <v>151</v>
      </c>
      <c r="B3249" s="2" t="s">
        <v>152</v>
      </c>
      <c r="C3249" s="2" t="s">
        <v>24</v>
      </c>
      <c r="D3249" s="2" t="s">
        <v>25</v>
      </c>
      <c r="E3249" s="3">
        <v>10</v>
      </c>
      <c r="F3249" s="3">
        <v>1</v>
      </c>
      <c r="G3249" s="2" t="s">
        <v>683</v>
      </c>
      <c r="H3249" s="2" t="s">
        <v>504</v>
      </c>
      <c r="I3249" s="2" t="s">
        <v>18505</v>
      </c>
      <c r="J3249" s="2">
        <v>25458002</v>
      </c>
    </row>
    <row r="3250" spans="1:10" ht="15" customHeight="1">
      <c r="A3250" s="2" t="s">
        <v>151</v>
      </c>
      <c r="B3250" s="2" t="s">
        <v>152</v>
      </c>
      <c r="C3250" s="2" t="s">
        <v>98</v>
      </c>
      <c r="D3250" s="2" t="s">
        <v>99</v>
      </c>
      <c r="E3250" s="3">
        <v>10</v>
      </c>
      <c r="F3250" s="3">
        <v>6</v>
      </c>
      <c r="G3250" s="2" t="s">
        <v>683</v>
      </c>
      <c r="H3250" s="2" t="s">
        <v>592</v>
      </c>
      <c r="I3250" s="2" t="s">
        <v>18505</v>
      </c>
      <c r="J3250" s="2">
        <v>26053050</v>
      </c>
    </row>
    <row r="3251" spans="1:10" ht="15" customHeight="1">
      <c r="A3251" s="2" t="s">
        <v>151</v>
      </c>
      <c r="B3251" s="2" t="s">
        <v>152</v>
      </c>
      <c r="C3251" s="2" t="s">
        <v>407</v>
      </c>
      <c r="D3251" s="2" t="s">
        <v>408</v>
      </c>
      <c r="E3251" s="3">
        <v>10</v>
      </c>
      <c r="F3251" s="3">
        <v>31</v>
      </c>
      <c r="G3251" s="2" t="s">
        <v>683</v>
      </c>
      <c r="H3251" s="2" t="s">
        <v>913</v>
      </c>
      <c r="I3251" s="2" t="s">
        <v>18505</v>
      </c>
      <c r="J3251" s="2">
        <v>26255693</v>
      </c>
    </row>
    <row r="3252" spans="1:10" ht="15" customHeight="1">
      <c r="A3252" s="2" t="s">
        <v>151</v>
      </c>
      <c r="B3252" s="2" t="s">
        <v>152</v>
      </c>
      <c r="C3252" s="2" t="s">
        <v>407</v>
      </c>
      <c r="D3252" s="2" t="s">
        <v>408</v>
      </c>
      <c r="E3252" s="3">
        <v>10</v>
      </c>
      <c r="F3252" s="3">
        <v>31</v>
      </c>
      <c r="G3252" s="2" t="s">
        <v>683</v>
      </c>
      <c r="H3252" s="2" t="s">
        <v>913</v>
      </c>
      <c r="I3252" s="2" t="s">
        <v>18505</v>
      </c>
      <c r="J3252" s="2">
        <v>26954320</v>
      </c>
    </row>
    <row r="3253" spans="1:10" ht="15" customHeight="1">
      <c r="A3253" s="2" t="s">
        <v>151</v>
      </c>
      <c r="B3253" s="2" t="s">
        <v>152</v>
      </c>
      <c r="C3253" s="2" t="s">
        <v>123</v>
      </c>
      <c r="D3253" s="2" t="s">
        <v>124</v>
      </c>
      <c r="E3253" s="3">
        <v>10</v>
      </c>
      <c r="F3253" s="3">
        <v>8</v>
      </c>
      <c r="G3253" s="2" t="s">
        <v>683</v>
      </c>
      <c r="H3253" s="2" t="s">
        <v>632</v>
      </c>
      <c r="I3253" s="2" t="s">
        <v>18505</v>
      </c>
      <c r="J3253" s="2">
        <v>27085754</v>
      </c>
    </row>
    <row r="3254" spans="1:10" ht="15" customHeight="1">
      <c r="A3254" s="2" t="s">
        <v>151</v>
      </c>
      <c r="B3254" s="2" t="s">
        <v>152</v>
      </c>
      <c r="C3254" s="2" t="s">
        <v>98</v>
      </c>
      <c r="D3254" s="2" t="s">
        <v>99</v>
      </c>
      <c r="E3254" s="3">
        <v>10</v>
      </c>
      <c r="F3254" s="3">
        <v>6</v>
      </c>
      <c r="G3254" s="2" t="s">
        <v>683</v>
      </c>
      <c r="H3254" s="2" t="s">
        <v>592</v>
      </c>
      <c r="I3254" s="2" t="s">
        <v>18505</v>
      </c>
      <c r="J3254" s="2">
        <v>27085754</v>
      </c>
    </row>
    <row r="3255" spans="1:10" ht="15" customHeight="1">
      <c r="A3255" s="2" t="s">
        <v>151</v>
      </c>
      <c r="B3255" s="2" t="s">
        <v>152</v>
      </c>
      <c r="C3255" s="2" t="s">
        <v>192</v>
      </c>
      <c r="D3255" s="2" t="s">
        <v>193</v>
      </c>
      <c r="E3255" s="3">
        <v>10</v>
      </c>
      <c r="F3255" s="3">
        <v>13</v>
      </c>
      <c r="G3255" s="2" t="s">
        <v>683</v>
      </c>
      <c r="H3255" s="2" t="s">
        <v>731</v>
      </c>
      <c r="I3255" s="2" t="s">
        <v>18505</v>
      </c>
      <c r="J3255" s="2">
        <v>27388993</v>
      </c>
    </row>
    <row r="3256" spans="1:10" ht="15" customHeight="1">
      <c r="A3256" s="2" t="s">
        <v>151</v>
      </c>
      <c r="B3256" s="2" t="s">
        <v>152</v>
      </c>
      <c r="C3256" s="2" t="s">
        <v>98</v>
      </c>
      <c r="D3256" s="2" t="s">
        <v>99</v>
      </c>
      <c r="E3256" s="3">
        <v>10</v>
      </c>
      <c r="F3256" s="3">
        <v>6</v>
      </c>
      <c r="G3256" s="2" t="s">
        <v>683</v>
      </c>
      <c r="H3256" s="2" t="s">
        <v>592</v>
      </c>
      <c r="I3256" s="2" t="s">
        <v>18505</v>
      </c>
      <c r="J3256" s="2">
        <v>25989336</v>
      </c>
    </row>
    <row r="3257" spans="1:10" ht="15" customHeight="1">
      <c r="A3257" s="2" t="s">
        <v>192</v>
      </c>
      <c r="B3257" s="2" t="s">
        <v>193</v>
      </c>
      <c r="C3257" s="2" t="s">
        <v>24</v>
      </c>
      <c r="D3257" s="2" t="s">
        <v>25</v>
      </c>
      <c r="E3257" s="3">
        <v>13</v>
      </c>
      <c r="F3257" s="3">
        <v>1</v>
      </c>
      <c r="G3257" s="2" t="s">
        <v>731</v>
      </c>
      <c r="H3257" s="2" t="s">
        <v>504</v>
      </c>
      <c r="I3257" s="2" t="s">
        <v>18505</v>
      </c>
      <c r="J3257" s="2">
        <v>36889663</v>
      </c>
    </row>
    <row r="3258" spans="1:10" ht="15" customHeight="1">
      <c r="A3258" s="2" t="s">
        <v>192</v>
      </c>
      <c r="B3258" s="2" t="s">
        <v>193</v>
      </c>
      <c r="C3258" s="2" t="s">
        <v>488</v>
      </c>
      <c r="D3258" s="2" t="s">
        <v>489</v>
      </c>
      <c r="E3258" s="3">
        <v>13</v>
      </c>
      <c r="F3258" s="3">
        <v>38</v>
      </c>
      <c r="G3258" s="2" t="s">
        <v>731</v>
      </c>
      <c r="H3258" s="2" t="s">
        <v>961</v>
      </c>
      <c r="I3258" s="2" t="s">
        <v>18505</v>
      </c>
      <c r="J3258" s="2">
        <v>36889663</v>
      </c>
    </row>
    <row r="3259" spans="1:10" ht="15" customHeight="1">
      <c r="A3259" s="2" t="s">
        <v>192</v>
      </c>
      <c r="B3259" s="2" t="s">
        <v>193</v>
      </c>
      <c r="C3259" s="2" t="s">
        <v>24</v>
      </c>
      <c r="D3259" s="2" t="s">
        <v>25</v>
      </c>
      <c r="E3259" s="3">
        <v>13</v>
      </c>
      <c r="F3259" s="3">
        <v>1</v>
      </c>
      <c r="G3259" s="2" t="s">
        <v>731</v>
      </c>
      <c r="H3259" s="2" t="s">
        <v>504</v>
      </c>
      <c r="I3259" s="2" t="s">
        <v>18505</v>
      </c>
      <c r="J3259" s="2">
        <v>36870556</v>
      </c>
    </row>
    <row r="3260" spans="1:10" ht="15" customHeight="1">
      <c r="A3260" s="2" t="s">
        <v>192</v>
      </c>
      <c r="B3260" s="2" t="s">
        <v>193</v>
      </c>
      <c r="C3260" s="2" t="s">
        <v>214</v>
      </c>
      <c r="D3260" s="2" t="s">
        <v>215</v>
      </c>
      <c r="E3260" s="3">
        <v>13</v>
      </c>
      <c r="F3260" s="3">
        <v>15</v>
      </c>
      <c r="G3260" s="2" t="s">
        <v>731</v>
      </c>
      <c r="H3260" s="2" t="s">
        <v>751</v>
      </c>
      <c r="I3260" s="2" t="s">
        <v>18505</v>
      </c>
      <c r="J3260" s="2">
        <v>32348554</v>
      </c>
    </row>
    <row r="3261" spans="1:10" ht="15" customHeight="1">
      <c r="A3261" s="2" t="s">
        <v>192</v>
      </c>
      <c r="B3261" s="2" t="s">
        <v>193</v>
      </c>
      <c r="C3261" s="2" t="s">
        <v>98</v>
      </c>
      <c r="D3261" s="2" t="s">
        <v>99</v>
      </c>
      <c r="E3261" s="3">
        <v>13</v>
      </c>
      <c r="F3261" s="3">
        <v>6</v>
      </c>
      <c r="G3261" s="2" t="s">
        <v>731</v>
      </c>
      <c r="H3261" s="2" t="s">
        <v>592</v>
      </c>
      <c r="I3261" s="2" t="s">
        <v>18505</v>
      </c>
      <c r="J3261" s="2">
        <v>32348554</v>
      </c>
    </row>
    <row r="3262" spans="1:10" ht="15" customHeight="1">
      <c r="A3262" s="2" t="s">
        <v>192</v>
      </c>
      <c r="B3262" s="2" t="s">
        <v>193</v>
      </c>
      <c r="C3262" s="2" t="s">
        <v>24</v>
      </c>
      <c r="D3262" s="2" t="s">
        <v>25</v>
      </c>
      <c r="E3262" s="3">
        <v>13</v>
      </c>
      <c r="F3262" s="3">
        <v>1</v>
      </c>
      <c r="G3262" s="2" t="s">
        <v>731</v>
      </c>
      <c r="H3262" s="2" t="s">
        <v>504</v>
      </c>
      <c r="I3262" s="2" t="s">
        <v>18505</v>
      </c>
      <c r="J3262" s="2">
        <v>32348554</v>
      </c>
    </row>
    <row r="3263" spans="1:10" ht="15" customHeight="1">
      <c r="A3263" s="2" t="s">
        <v>192</v>
      </c>
      <c r="B3263" s="2" t="s">
        <v>193</v>
      </c>
      <c r="C3263" s="2" t="s">
        <v>151</v>
      </c>
      <c r="D3263" s="2" t="s">
        <v>152</v>
      </c>
      <c r="E3263" s="3">
        <v>13</v>
      </c>
      <c r="F3263" s="3">
        <v>10</v>
      </c>
      <c r="G3263" s="2" t="s">
        <v>731</v>
      </c>
      <c r="H3263" s="2" t="s">
        <v>683</v>
      </c>
      <c r="I3263" s="2" t="s">
        <v>18505</v>
      </c>
      <c r="J3263" s="2">
        <v>32758448</v>
      </c>
    </row>
    <row r="3264" spans="1:10" ht="15" customHeight="1">
      <c r="A3264" s="2" t="s">
        <v>192</v>
      </c>
      <c r="B3264" s="2" t="s">
        <v>193</v>
      </c>
      <c r="C3264" s="2" t="s">
        <v>24</v>
      </c>
      <c r="D3264" s="2" t="s">
        <v>25</v>
      </c>
      <c r="E3264" s="3">
        <v>13</v>
      </c>
      <c r="F3264" s="3">
        <v>1</v>
      </c>
      <c r="G3264" s="2" t="s">
        <v>731</v>
      </c>
      <c r="H3264" s="2" t="s">
        <v>504</v>
      </c>
      <c r="I3264" s="2" t="s">
        <v>18505</v>
      </c>
      <c r="J3264" s="2">
        <v>32758448</v>
      </c>
    </row>
    <row r="3265" spans="1:10" ht="15" customHeight="1">
      <c r="A3265" s="2" t="s">
        <v>192</v>
      </c>
      <c r="B3265" s="2" t="s">
        <v>193</v>
      </c>
      <c r="C3265" s="2" t="s">
        <v>488</v>
      </c>
      <c r="D3265" s="2" t="s">
        <v>489</v>
      </c>
      <c r="E3265" s="3">
        <v>13</v>
      </c>
      <c r="F3265" s="3">
        <v>38</v>
      </c>
      <c r="G3265" s="2" t="s">
        <v>731</v>
      </c>
      <c r="H3265" s="2" t="s">
        <v>961</v>
      </c>
      <c r="I3265" s="2" t="s">
        <v>18505</v>
      </c>
      <c r="J3265" s="2">
        <v>32562551</v>
      </c>
    </row>
    <row r="3266" spans="1:10" ht="15" customHeight="1">
      <c r="A3266" s="2" t="s">
        <v>192</v>
      </c>
      <c r="B3266" s="2" t="s">
        <v>193</v>
      </c>
      <c r="C3266" s="2" t="s">
        <v>151</v>
      </c>
      <c r="D3266" s="2" t="s">
        <v>152</v>
      </c>
      <c r="E3266" s="3">
        <v>13</v>
      </c>
      <c r="F3266" s="3">
        <v>10</v>
      </c>
      <c r="G3266" s="2" t="s">
        <v>731</v>
      </c>
      <c r="H3266" s="2" t="s">
        <v>683</v>
      </c>
      <c r="I3266" s="2" t="s">
        <v>18505</v>
      </c>
      <c r="J3266" s="2">
        <v>31286471</v>
      </c>
    </row>
    <row r="3267" spans="1:10" ht="15" customHeight="1">
      <c r="A3267" s="2" t="s">
        <v>192</v>
      </c>
      <c r="B3267" s="2" t="s">
        <v>193</v>
      </c>
      <c r="C3267" s="2" t="s">
        <v>151</v>
      </c>
      <c r="D3267" s="2" t="s">
        <v>152</v>
      </c>
      <c r="E3267" s="3">
        <v>13</v>
      </c>
      <c r="F3267" s="3">
        <v>10</v>
      </c>
      <c r="G3267" s="2" t="s">
        <v>731</v>
      </c>
      <c r="H3267" s="2" t="s">
        <v>683</v>
      </c>
      <c r="I3267" s="2" t="s">
        <v>18505</v>
      </c>
      <c r="J3267" s="2">
        <v>32562551</v>
      </c>
    </row>
    <row r="3268" spans="1:10" ht="15" customHeight="1">
      <c r="A3268" s="2" t="s">
        <v>192</v>
      </c>
      <c r="B3268" s="2" t="s">
        <v>193</v>
      </c>
      <c r="C3268" s="2" t="s">
        <v>98</v>
      </c>
      <c r="D3268" s="2" t="s">
        <v>99</v>
      </c>
      <c r="E3268" s="3">
        <v>13</v>
      </c>
      <c r="F3268" s="3">
        <v>6</v>
      </c>
      <c r="G3268" s="2" t="s">
        <v>731</v>
      </c>
      <c r="H3268" s="2" t="s">
        <v>592</v>
      </c>
      <c r="I3268" s="2" t="s">
        <v>18505</v>
      </c>
      <c r="J3268" s="2">
        <v>32562551</v>
      </c>
    </row>
    <row r="3269" spans="1:10" ht="15" customHeight="1">
      <c r="A3269" s="2" t="s">
        <v>192</v>
      </c>
      <c r="B3269" s="2" t="s">
        <v>193</v>
      </c>
      <c r="C3269" s="2" t="s">
        <v>488</v>
      </c>
      <c r="D3269" s="2" t="s">
        <v>489</v>
      </c>
      <c r="E3269" s="3">
        <v>13</v>
      </c>
      <c r="F3269" s="3">
        <v>38</v>
      </c>
      <c r="G3269" s="2" t="s">
        <v>731</v>
      </c>
      <c r="H3269" s="2" t="s">
        <v>961</v>
      </c>
      <c r="I3269" s="2" t="s">
        <v>18505</v>
      </c>
      <c r="J3269" s="2">
        <v>32189327</v>
      </c>
    </row>
    <row r="3270" spans="1:10" ht="15" customHeight="1">
      <c r="A3270" s="2" t="s">
        <v>192</v>
      </c>
      <c r="B3270" s="2" t="s">
        <v>193</v>
      </c>
      <c r="C3270" s="2" t="s">
        <v>151</v>
      </c>
      <c r="D3270" s="2" t="s">
        <v>152</v>
      </c>
      <c r="E3270" s="3">
        <v>13</v>
      </c>
      <c r="F3270" s="3">
        <v>10</v>
      </c>
      <c r="G3270" s="2" t="s">
        <v>731</v>
      </c>
      <c r="H3270" s="2" t="s">
        <v>683</v>
      </c>
      <c r="I3270" s="2" t="s">
        <v>18505</v>
      </c>
      <c r="J3270" s="2">
        <v>32189327</v>
      </c>
    </row>
    <row r="3271" spans="1:10" ht="15" customHeight="1">
      <c r="A3271" s="2" t="s">
        <v>192</v>
      </c>
      <c r="B3271" s="2" t="s">
        <v>193</v>
      </c>
      <c r="C3271" s="2" t="s">
        <v>123</v>
      </c>
      <c r="D3271" s="2" t="s">
        <v>124</v>
      </c>
      <c r="E3271" s="3">
        <v>13</v>
      </c>
      <c r="F3271" s="3">
        <v>8</v>
      </c>
      <c r="G3271" s="2" t="s">
        <v>731</v>
      </c>
      <c r="H3271" s="2" t="s">
        <v>632</v>
      </c>
      <c r="I3271" s="2" t="s">
        <v>18505</v>
      </c>
      <c r="J3271" s="2">
        <v>32189327</v>
      </c>
    </row>
    <row r="3272" spans="1:10" ht="15" customHeight="1">
      <c r="A3272" s="2" t="s">
        <v>192</v>
      </c>
      <c r="B3272" s="2" t="s">
        <v>193</v>
      </c>
      <c r="C3272" s="2" t="s">
        <v>98</v>
      </c>
      <c r="D3272" s="2" t="s">
        <v>99</v>
      </c>
      <c r="E3272" s="3">
        <v>13</v>
      </c>
      <c r="F3272" s="3">
        <v>6</v>
      </c>
      <c r="G3272" s="2" t="s">
        <v>731</v>
      </c>
      <c r="H3272" s="2" t="s">
        <v>592</v>
      </c>
      <c r="I3272" s="2" t="s">
        <v>18505</v>
      </c>
      <c r="J3272" s="2">
        <v>32189327</v>
      </c>
    </row>
    <row r="3273" spans="1:10" ht="15" customHeight="1">
      <c r="A3273" s="2" t="s">
        <v>192</v>
      </c>
      <c r="B3273" s="2" t="s">
        <v>193</v>
      </c>
      <c r="C3273" s="2" t="s">
        <v>488</v>
      </c>
      <c r="D3273" s="2" t="s">
        <v>489</v>
      </c>
      <c r="E3273" s="3">
        <v>13</v>
      </c>
      <c r="F3273" s="3">
        <v>38</v>
      </c>
      <c r="G3273" s="2" t="s">
        <v>731</v>
      </c>
      <c r="H3273" s="2" t="s">
        <v>961</v>
      </c>
      <c r="I3273" s="2" t="s">
        <v>18505</v>
      </c>
      <c r="J3273" s="2">
        <v>33342507</v>
      </c>
    </row>
    <row r="3274" spans="1:10" ht="15" customHeight="1">
      <c r="A3274" s="2" t="s">
        <v>192</v>
      </c>
      <c r="B3274" s="2" t="s">
        <v>193</v>
      </c>
      <c r="C3274" s="2" t="s">
        <v>123</v>
      </c>
      <c r="D3274" s="2" t="s">
        <v>124</v>
      </c>
      <c r="E3274" s="3">
        <v>13</v>
      </c>
      <c r="F3274" s="3">
        <v>8</v>
      </c>
      <c r="G3274" s="2" t="s">
        <v>731</v>
      </c>
      <c r="H3274" s="2" t="s">
        <v>632</v>
      </c>
      <c r="I3274" s="2" t="s">
        <v>18505</v>
      </c>
      <c r="J3274" s="2">
        <v>32562551</v>
      </c>
    </row>
    <row r="3275" spans="1:10" ht="15" customHeight="1">
      <c r="A3275" s="2" t="s">
        <v>192</v>
      </c>
      <c r="B3275" s="2" t="s">
        <v>193</v>
      </c>
      <c r="C3275" s="2" t="s">
        <v>151</v>
      </c>
      <c r="D3275" s="2" t="s">
        <v>152</v>
      </c>
      <c r="E3275" s="3">
        <v>13</v>
      </c>
      <c r="F3275" s="3">
        <v>10</v>
      </c>
      <c r="G3275" s="2" t="s">
        <v>731</v>
      </c>
      <c r="H3275" s="2" t="s">
        <v>683</v>
      </c>
      <c r="I3275" s="2" t="s">
        <v>18505</v>
      </c>
      <c r="J3275" s="2">
        <v>33342507</v>
      </c>
    </row>
    <row r="3276" spans="1:10" ht="15" customHeight="1">
      <c r="A3276" s="2" t="s">
        <v>192</v>
      </c>
      <c r="B3276" s="2" t="s">
        <v>193</v>
      </c>
      <c r="C3276" s="2" t="s">
        <v>24</v>
      </c>
      <c r="D3276" s="2" t="s">
        <v>25</v>
      </c>
      <c r="E3276" s="3">
        <v>13</v>
      </c>
      <c r="F3276" s="3">
        <v>1</v>
      </c>
      <c r="G3276" s="2" t="s">
        <v>731</v>
      </c>
      <c r="H3276" s="2" t="s">
        <v>504</v>
      </c>
      <c r="I3276" s="2" t="s">
        <v>18505</v>
      </c>
      <c r="J3276" s="2">
        <v>31539532</v>
      </c>
    </row>
    <row r="3277" spans="1:10" ht="15" customHeight="1">
      <c r="A3277" s="2" t="s">
        <v>192</v>
      </c>
      <c r="B3277" s="2" t="s">
        <v>193</v>
      </c>
      <c r="C3277" s="2" t="s">
        <v>24</v>
      </c>
      <c r="D3277" s="2" t="s">
        <v>25</v>
      </c>
      <c r="E3277" s="3">
        <v>13</v>
      </c>
      <c r="F3277" s="3">
        <v>1</v>
      </c>
      <c r="G3277" s="2" t="s">
        <v>731</v>
      </c>
      <c r="H3277" s="2" t="s">
        <v>504</v>
      </c>
      <c r="I3277" s="2" t="s">
        <v>18505</v>
      </c>
      <c r="J3277" s="2">
        <v>31995663</v>
      </c>
    </row>
    <row r="3278" spans="1:10" ht="15" customHeight="1">
      <c r="A3278" s="2" t="s">
        <v>203</v>
      </c>
      <c r="B3278" s="2" t="s">
        <v>204</v>
      </c>
      <c r="C3278" s="2" t="s">
        <v>98</v>
      </c>
      <c r="D3278" s="2" t="s">
        <v>99</v>
      </c>
      <c r="E3278" s="3">
        <v>14</v>
      </c>
      <c r="F3278" s="3">
        <v>6</v>
      </c>
      <c r="G3278" s="2" t="s">
        <v>741</v>
      </c>
      <c r="H3278" s="2" t="s">
        <v>592</v>
      </c>
      <c r="I3278" s="2" t="s">
        <v>18505</v>
      </c>
      <c r="J3278" s="2">
        <v>35791876</v>
      </c>
    </row>
    <row r="3279" spans="1:10" ht="15" customHeight="1">
      <c r="A3279" s="2" t="s">
        <v>203</v>
      </c>
      <c r="B3279" s="2" t="s">
        <v>204</v>
      </c>
      <c r="C3279" s="2" t="s">
        <v>98</v>
      </c>
      <c r="D3279" s="2" t="s">
        <v>99</v>
      </c>
      <c r="E3279" s="3">
        <v>14</v>
      </c>
      <c r="F3279" s="3">
        <v>6</v>
      </c>
      <c r="G3279" s="2" t="s">
        <v>741</v>
      </c>
      <c r="H3279" s="2" t="s">
        <v>592</v>
      </c>
      <c r="I3279" s="2" t="s">
        <v>18505</v>
      </c>
      <c r="J3279" s="2">
        <v>36763783</v>
      </c>
    </row>
    <row r="3280" spans="1:10" ht="15" customHeight="1">
      <c r="A3280" s="2" t="s">
        <v>192</v>
      </c>
      <c r="B3280" s="2" t="s">
        <v>193</v>
      </c>
      <c r="C3280" s="2" t="s">
        <v>24</v>
      </c>
      <c r="D3280" s="2" t="s">
        <v>25</v>
      </c>
      <c r="E3280" s="3">
        <v>13</v>
      </c>
      <c r="F3280" s="3">
        <v>1</v>
      </c>
      <c r="G3280" s="2" t="s">
        <v>731</v>
      </c>
      <c r="H3280" s="2" t="s">
        <v>504</v>
      </c>
      <c r="I3280" s="2" t="s">
        <v>18505</v>
      </c>
      <c r="J3280" s="2">
        <v>22268700</v>
      </c>
    </row>
    <row r="3281" spans="1:10" ht="15" customHeight="1">
      <c r="A3281" s="2" t="s">
        <v>192</v>
      </c>
      <c r="B3281" s="2" t="s">
        <v>193</v>
      </c>
      <c r="C3281" s="2" t="s">
        <v>24</v>
      </c>
      <c r="D3281" s="2" t="s">
        <v>25</v>
      </c>
      <c r="E3281" s="3">
        <v>13</v>
      </c>
      <c r="F3281" s="3">
        <v>1</v>
      </c>
      <c r="G3281" s="2" t="s">
        <v>731</v>
      </c>
      <c r="H3281" s="2" t="s">
        <v>504</v>
      </c>
      <c r="I3281" s="2" t="s">
        <v>18505</v>
      </c>
      <c r="J3281" s="2">
        <v>23792462</v>
      </c>
    </row>
    <row r="3282" spans="1:10" ht="15" customHeight="1">
      <c r="A3282" s="2" t="s">
        <v>192</v>
      </c>
      <c r="B3282" s="2" t="s">
        <v>193</v>
      </c>
      <c r="C3282" s="2" t="s">
        <v>24</v>
      </c>
      <c r="D3282" s="2" t="s">
        <v>25</v>
      </c>
      <c r="E3282" s="3">
        <v>13</v>
      </c>
      <c r="F3282" s="3">
        <v>1</v>
      </c>
      <c r="G3282" s="2" t="s">
        <v>731</v>
      </c>
      <c r="H3282" s="2" t="s">
        <v>504</v>
      </c>
      <c r="I3282" s="2" t="s">
        <v>18505</v>
      </c>
      <c r="J3282" s="2">
        <v>25412779</v>
      </c>
    </row>
    <row r="3283" spans="1:10" ht="15" customHeight="1">
      <c r="A3283" s="2" t="s">
        <v>192</v>
      </c>
      <c r="B3283" s="2" t="s">
        <v>193</v>
      </c>
      <c r="C3283" s="2" t="s">
        <v>24</v>
      </c>
      <c r="D3283" s="2" t="s">
        <v>25</v>
      </c>
      <c r="E3283" s="3">
        <v>13</v>
      </c>
      <c r="F3283" s="3">
        <v>1</v>
      </c>
      <c r="G3283" s="2" t="s">
        <v>731</v>
      </c>
      <c r="H3283" s="2" t="s">
        <v>504</v>
      </c>
      <c r="I3283" s="2" t="s">
        <v>18505</v>
      </c>
      <c r="J3283" s="2">
        <v>26203641</v>
      </c>
    </row>
    <row r="3284" spans="1:10" ht="15" customHeight="1">
      <c r="A3284" s="2" t="s">
        <v>192</v>
      </c>
      <c r="B3284" s="2" t="s">
        <v>193</v>
      </c>
      <c r="C3284" s="2" t="s">
        <v>151</v>
      </c>
      <c r="D3284" s="2" t="s">
        <v>152</v>
      </c>
      <c r="E3284" s="3">
        <v>13</v>
      </c>
      <c r="F3284" s="3">
        <v>10</v>
      </c>
      <c r="G3284" s="2" t="s">
        <v>731</v>
      </c>
      <c r="H3284" s="2" t="s">
        <v>683</v>
      </c>
      <c r="I3284" s="2" t="s">
        <v>18505</v>
      </c>
      <c r="J3284" s="2">
        <v>31539532</v>
      </c>
    </row>
    <row r="3285" spans="1:10" ht="15" customHeight="1">
      <c r="A3285" s="2" t="s">
        <v>192</v>
      </c>
      <c r="B3285" s="2" t="s">
        <v>193</v>
      </c>
      <c r="C3285" s="2" t="s">
        <v>151</v>
      </c>
      <c r="D3285" s="2" t="s">
        <v>152</v>
      </c>
      <c r="E3285" s="3">
        <v>13</v>
      </c>
      <c r="F3285" s="3">
        <v>10</v>
      </c>
      <c r="G3285" s="2" t="s">
        <v>731</v>
      </c>
      <c r="H3285" s="2" t="s">
        <v>683</v>
      </c>
      <c r="I3285" s="2" t="s">
        <v>18505</v>
      </c>
      <c r="J3285" s="2">
        <v>27388993</v>
      </c>
    </row>
    <row r="3286" spans="1:10" ht="15" customHeight="1">
      <c r="A3286" s="2" t="s">
        <v>192</v>
      </c>
      <c r="B3286" s="2" t="s">
        <v>193</v>
      </c>
      <c r="C3286" s="2" t="s">
        <v>24</v>
      </c>
      <c r="D3286" s="2" t="s">
        <v>25</v>
      </c>
      <c r="E3286" s="3">
        <v>13</v>
      </c>
      <c r="F3286" s="3">
        <v>1</v>
      </c>
      <c r="G3286" s="2" t="s">
        <v>731</v>
      </c>
      <c r="H3286" s="2" t="s">
        <v>504</v>
      </c>
      <c r="I3286" s="2" t="s">
        <v>18505</v>
      </c>
      <c r="J3286" s="2">
        <v>29021166</v>
      </c>
    </row>
    <row r="3287" spans="1:10" ht="15" customHeight="1">
      <c r="A3287" s="2" t="s">
        <v>192</v>
      </c>
      <c r="B3287" s="2" t="s">
        <v>193</v>
      </c>
      <c r="C3287" s="2" t="s">
        <v>151</v>
      </c>
      <c r="D3287" s="2" t="s">
        <v>152</v>
      </c>
      <c r="E3287" s="3">
        <v>13</v>
      </c>
      <c r="F3287" s="3">
        <v>10</v>
      </c>
      <c r="G3287" s="2" t="s">
        <v>731</v>
      </c>
      <c r="H3287" s="2" t="s">
        <v>683</v>
      </c>
      <c r="I3287" s="2" t="s">
        <v>18505</v>
      </c>
      <c r="J3287" s="2">
        <v>28973304</v>
      </c>
    </row>
    <row r="3288" spans="1:10" ht="15" customHeight="1">
      <c r="A3288" s="2" t="s">
        <v>192</v>
      </c>
      <c r="B3288" s="2" t="s">
        <v>193</v>
      </c>
      <c r="C3288" s="2" t="s">
        <v>24</v>
      </c>
      <c r="D3288" s="2" t="s">
        <v>25</v>
      </c>
      <c r="E3288" s="3">
        <v>13</v>
      </c>
      <c r="F3288" s="3">
        <v>1</v>
      </c>
      <c r="G3288" s="2" t="s">
        <v>731</v>
      </c>
      <c r="H3288" s="2" t="s">
        <v>504</v>
      </c>
      <c r="I3288" s="2" t="s">
        <v>18505</v>
      </c>
      <c r="J3288" s="2">
        <v>28973304</v>
      </c>
    </row>
    <row r="3289" spans="1:10" ht="15" customHeight="1">
      <c r="A3289" s="2" t="s">
        <v>192</v>
      </c>
      <c r="B3289" s="2" t="s">
        <v>193</v>
      </c>
      <c r="C3289" s="2" t="s">
        <v>24</v>
      </c>
      <c r="D3289" s="2" t="s">
        <v>25</v>
      </c>
      <c r="E3289" s="3">
        <v>13</v>
      </c>
      <c r="F3289" s="3">
        <v>1</v>
      </c>
      <c r="G3289" s="2" t="s">
        <v>731</v>
      </c>
      <c r="H3289" s="2" t="s">
        <v>504</v>
      </c>
      <c r="I3289" s="2" t="s">
        <v>18505</v>
      </c>
      <c r="J3289" s="2">
        <v>31971603</v>
      </c>
    </row>
    <row r="3290" spans="1:10" ht="15" customHeight="1">
      <c r="A3290" s="2" t="s">
        <v>192</v>
      </c>
      <c r="B3290" s="2" t="s">
        <v>193</v>
      </c>
      <c r="C3290" s="2" t="s">
        <v>441</v>
      </c>
      <c r="D3290" s="2" t="s">
        <v>442</v>
      </c>
      <c r="E3290" s="3">
        <v>13</v>
      </c>
      <c r="F3290" s="3">
        <v>34</v>
      </c>
      <c r="G3290" s="2" t="s">
        <v>731</v>
      </c>
      <c r="H3290" s="2" t="s">
        <v>949</v>
      </c>
      <c r="I3290" s="2" t="s">
        <v>18505</v>
      </c>
      <c r="J3290" s="2">
        <v>31995663</v>
      </c>
    </row>
    <row r="3291" spans="1:10" ht="15" customHeight="1">
      <c r="A3291" s="2" t="s">
        <v>192</v>
      </c>
      <c r="B3291" s="2" t="s">
        <v>193</v>
      </c>
      <c r="C3291" s="2" t="s">
        <v>123</v>
      </c>
      <c r="D3291" s="2" t="s">
        <v>124</v>
      </c>
      <c r="E3291" s="3">
        <v>13</v>
      </c>
      <c r="F3291" s="3">
        <v>8</v>
      </c>
      <c r="G3291" s="2" t="s">
        <v>731</v>
      </c>
      <c r="H3291" s="2" t="s">
        <v>632</v>
      </c>
      <c r="I3291" s="2" t="s">
        <v>18505</v>
      </c>
      <c r="J3291" s="2">
        <v>31995663</v>
      </c>
    </row>
    <row r="3292" spans="1:10" ht="15" customHeight="1">
      <c r="A3292" s="2" t="s">
        <v>192</v>
      </c>
      <c r="B3292" s="2" t="s">
        <v>193</v>
      </c>
      <c r="C3292" s="2" t="s">
        <v>24</v>
      </c>
      <c r="D3292" s="2" t="s">
        <v>25</v>
      </c>
      <c r="E3292" s="3">
        <v>13</v>
      </c>
      <c r="F3292" s="3">
        <v>1</v>
      </c>
      <c r="G3292" s="2" t="s">
        <v>731</v>
      </c>
      <c r="H3292" s="2" t="s">
        <v>504</v>
      </c>
      <c r="I3292" s="2" t="s">
        <v>18505</v>
      </c>
      <c r="J3292" s="2">
        <v>27388993</v>
      </c>
    </row>
    <row r="3293" spans="1:10" ht="15" customHeight="1">
      <c r="A3293" s="2" t="s">
        <v>192</v>
      </c>
      <c r="B3293" s="2" t="s">
        <v>193</v>
      </c>
      <c r="C3293" s="2" t="s">
        <v>123</v>
      </c>
      <c r="D3293" s="2" t="s">
        <v>124</v>
      </c>
      <c r="E3293" s="3">
        <v>13</v>
      </c>
      <c r="F3293" s="3">
        <v>8</v>
      </c>
      <c r="G3293" s="2" t="s">
        <v>731</v>
      </c>
      <c r="H3293" s="2" t="s">
        <v>632</v>
      </c>
      <c r="I3293" s="2" t="s">
        <v>18505</v>
      </c>
      <c r="J3293" s="2">
        <v>33342507</v>
      </c>
    </row>
    <row r="3294" spans="1:10" ht="15" customHeight="1">
      <c r="A3294" s="2" t="s">
        <v>192</v>
      </c>
      <c r="B3294" s="2" t="s">
        <v>193</v>
      </c>
      <c r="C3294" s="2" t="s">
        <v>98</v>
      </c>
      <c r="D3294" s="2" t="s">
        <v>99</v>
      </c>
      <c r="E3294" s="3">
        <v>13</v>
      </c>
      <c r="F3294" s="3">
        <v>6</v>
      </c>
      <c r="G3294" s="2" t="s">
        <v>731</v>
      </c>
      <c r="H3294" s="2" t="s">
        <v>592</v>
      </c>
      <c r="I3294" s="2" t="s">
        <v>18505</v>
      </c>
      <c r="J3294" s="2">
        <v>33342507</v>
      </c>
    </row>
    <row r="3295" spans="1:10" ht="15" customHeight="1">
      <c r="A3295" s="2" t="s">
        <v>192</v>
      </c>
      <c r="B3295" s="2" t="s">
        <v>193</v>
      </c>
      <c r="C3295" s="2" t="s">
        <v>24</v>
      </c>
      <c r="D3295" s="2" t="s">
        <v>25</v>
      </c>
      <c r="E3295" s="3">
        <v>13</v>
      </c>
      <c r="F3295" s="3">
        <v>1</v>
      </c>
      <c r="G3295" s="2" t="s">
        <v>731</v>
      </c>
      <c r="H3295" s="2" t="s">
        <v>504</v>
      </c>
      <c r="I3295" s="2" t="s">
        <v>18505</v>
      </c>
      <c r="J3295" s="2">
        <v>33656512</v>
      </c>
    </row>
    <row r="3296" spans="1:10" ht="15" customHeight="1">
      <c r="A3296" s="2" t="s">
        <v>192</v>
      </c>
      <c r="B3296" s="2" t="s">
        <v>193</v>
      </c>
      <c r="C3296" s="2" t="s">
        <v>24</v>
      </c>
      <c r="D3296" s="2" t="s">
        <v>25</v>
      </c>
      <c r="E3296" s="3">
        <v>13</v>
      </c>
      <c r="F3296" s="3">
        <v>1</v>
      </c>
      <c r="G3296" s="2" t="s">
        <v>731</v>
      </c>
      <c r="H3296" s="2" t="s">
        <v>504</v>
      </c>
      <c r="I3296" s="2" t="s">
        <v>18505</v>
      </c>
      <c r="J3296" s="2">
        <v>35606928</v>
      </c>
    </row>
    <row r="3297" spans="1:10" ht="15" customHeight="1">
      <c r="A3297" s="2" t="s">
        <v>192</v>
      </c>
      <c r="B3297" s="2" t="s">
        <v>193</v>
      </c>
      <c r="C3297" s="2" t="s">
        <v>151</v>
      </c>
      <c r="D3297" s="2" t="s">
        <v>152</v>
      </c>
      <c r="E3297" s="3">
        <v>13</v>
      </c>
      <c r="F3297" s="3">
        <v>10</v>
      </c>
      <c r="G3297" s="2" t="s">
        <v>731</v>
      </c>
      <c r="H3297" s="2" t="s">
        <v>683</v>
      </c>
      <c r="I3297" s="2" t="s">
        <v>18505</v>
      </c>
      <c r="J3297" s="2">
        <v>35568077</v>
      </c>
    </row>
    <row r="3298" spans="1:10" ht="15" customHeight="1">
      <c r="A3298" s="2" t="s">
        <v>192</v>
      </c>
      <c r="B3298" s="2" t="s">
        <v>193</v>
      </c>
      <c r="C3298" s="2" t="s">
        <v>24</v>
      </c>
      <c r="D3298" s="2" t="s">
        <v>25</v>
      </c>
      <c r="E3298" s="3">
        <v>13</v>
      </c>
      <c r="F3298" s="3">
        <v>1</v>
      </c>
      <c r="G3298" s="2" t="s">
        <v>731</v>
      </c>
      <c r="H3298" s="2" t="s">
        <v>504</v>
      </c>
      <c r="I3298" s="2" t="s">
        <v>18505</v>
      </c>
      <c r="J3298" s="2">
        <v>35568077</v>
      </c>
    </row>
    <row r="3299" spans="1:10" ht="15" customHeight="1">
      <c r="A3299" s="2" t="s">
        <v>192</v>
      </c>
      <c r="B3299" s="2" t="s">
        <v>193</v>
      </c>
      <c r="C3299" s="2" t="s">
        <v>24</v>
      </c>
      <c r="D3299" s="2" t="s">
        <v>25</v>
      </c>
      <c r="E3299" s="3">
        <v>13</v>
      </c>
      <c r="F3299" s="3">
        <v>1</v>
      </c>
      <c r="G3299" s="2" t="s">
        <v>731</v>
      </c>
      <c r="H3299" s="2" t="s">
        <v>504</v>
      </c>
      <c r="I3299" s="2" t="s">
        <v>18505</v>
      </c>
      <c r="J3299" s="2">
        <v>35482474</v>
      </c>
    </row>
    <row r="3300" spans="1:10" ht="15" customHeight="1">
      <c r="A3300" s="2" t="s">
        <v>192</v>
      </c>
      <c r="B3300" s="2" t="s">
        <v>193</v>
      </c>
      <c r="C3300" s="2" t="s">
        <v>316</v>
      </c>
      <c r="D3300" s="2" t="s">
        <v>317</v>
      </c>
      <c r="E3300" s="3">
        <v>13</v>
      </c>
      <c r="F3300" s="3">
        <v>23</v>
      </c>
      <c r="G3300" s="2" t="s">
        <v>731</v>
      </c>
      <c r="H3300" s="2" t="s">
        <v>839</v>
      </c>
      <c r="I3300" s="2" t="s">
        <v>18505</v>
      </c>
      <c r="J3300" s="2">
        <v>36810251</v>
      </c>
    </row>
    <row r="3301" spans="1:10" ht="15" customHeight="1">
      <c r="A3301" s="2" t="s">
        <v>192</v>
      </c>
      <c r="B3301" s="2" t="s">
        <v>193</v>
      </c>
      <c r="C3301" s="2" t="s">
        <v>303</v>
      </c>
      <c r="D3301" s="2" t="s">
        <v>304</v>
      </c>
      <c r="E3301" s="3">
        <v>13</v>
      </c>
      <c r="F3301" s="3">
        <v>22</v>
      </c>
      <c r="G3301" s="2" t="s">
        <v>731</v>
      </c>
      <c r="H3301" s="2" t="s">
        <v>835</v>
      </c>
      <c r="I3301" s="2" t="s">
        <v>18505</v>
      </c>
      <c r="J3301" s="2">
        <v>36810251</v>
      </c>
    </row>
    <row r="3302" spans="1:10" ht="15" customHeight="1">
      <c r="A3302" s="2" t="s">
        <v>192</v>
      </c>
      <c r="B3302" s="2" t="s">
        <v>193</v>
      </c>
      <c r="C3302" s="2" t="s">
        <v>24</v>
      </c>
      <c r="D3302" s="2" t="s">
        <v>25</v>
      </c>
      <c r="E3302" s="3">
        <v>13</v>
      </c>
      <c r="F3302" s="3">
        <v>1</v>
      </c>
      <c r="G3302" s="2" t="s">
        <v>731</v>
      </c>
      <c r="H3302" s="2" t="s">
        <v>504</v>
      </c>
      <c r="I3302" s="2" t="s">
        <v>18505</v>
      </c>
      <c r="J3302" s="2">
        <v>35104366</v>
      </c>
    </row>
    <row r="3303" spans="1:10" ht="15" customHeight="1">
      <c r="A3303" s="2" t="s">
        <v>192</v>
      </c>
      <c r="B3303" s="2" t="s">
        <v>193</v>
      </c>
      <c r="C3303" s="2" t="s">
        <v>151</v>
      </c>
      <c r="D3303" s="2" t="s">
        <v>152</v>
      </c>
      <c r="E3303" s="3">
        <v>13</v>
      </c>
      <c r="F3303" s="3">
        <v>10</v>
      </c>
      <c r="G3303" s="2" t="s">
        <v>731</v>
      </c>
      <c r="H3303" s="2" t="s">
        <v>683</v>
      </c>
      <c r="I3303" s="2" t="s">
        <v>18505</v>
      </c>
      <c r="J3303" s="2">
        <v>36810251</v>
      </c>
    </row>
    <row r="3304" spans="1:10" ht="15" customHeight="1">
      <c r="A3304" s="2" t="s">
        <v>192</v>
      </c>
      <c r="B3304" s="2" t="s">
        <v>193</v>
      </c>
      <c r="C3304" s="2" t="s">
        <v>268</v>
      </c>
      <c r="D3304" s="2" t="s">
        <v>269</v>
      </c>
      <c r="E3304" s="3">
        <v>13</v>
      </c>
      <c r="F3304" s="3">
        <v>19</v>
      </c>
      <c r="G3304" s="2" t="s">
        <v>731</v>
      </c>
      <c r="H3304" s="2" t="s">
        <v>819</v>
      </c>
      <c r="I3304" s="2" t="s">
        <v>18505</v>
      </c>
      <c r="J3304" s="2">
        <v>36763806</v>
      </c>
    </row>
    <row r="3305" spans="1:10" ht="15" customHeight="1">
      <c r="A3305" s="2" t="s">
        <v>192</v>
      </c>
      <c r="B3305" s="2" t="s">
        <v>193</v>
      </c>
      <c r="C3305" s="2" t="s">
        <v>214</v>
      </c>
      <c r="D3305" s="2" t="s">
        <v>215</v>
      </c>
      <c r="E3305" s="3">
        <v>13</v>
      </c>
      <c r="F3305" s="3">
        <v>15</v>
      </c>
      <c r="G3305" s="2" t="s">
        <v>731</v>
      </c>
      <c r="H3305" s="2" t="s">
        <v>751</v>
      </c>
      <c r="I3305" s="2" t="s">
        <v>18505</v>
      </c>
      <c r="J3305" s="2">
        <v>36763806</v>
      </c>
    </row>
    <row r="3306" spans="1:10" ht="15" customHeight="1">
      <c r="A3306" s="2" t="s">
        <v>192</v>
      </c>
      <c r="B3306" s="2" t="s">
        <v>193</v>
      </c>
      <c r="C3306" s="2" t="s">
        <v>98</v>
      </c>
      <c r="D3306" s="2" t="s">
        <v>99</v>
      </c>
      <c r="E3306" s="3">
        <v>13</v>
      </c>
      <c r="F3306" s="3">
        <v>6</v>
      </c>
      <c r="G3306" s="2" t="s">
        <v>731</v>
      </c>
      <c r="H3306" s="2" t="s">
        <v>592</v>
      </c>
      <c r="I3306" s="2" t="s">
        <v>18505</v>
      </c>
      <c r="J3306" s="2">
        <v>36763806</v>
      </c>
    </row>
    <row r="3307" spans="1:10" ht="15" customHeight="1">
      <c r="A3307" s="2" t="s">
        <v>192</v>
      </c>
      <c r="B3307" s="2" t="s">
        <v>193</v>
      </c>
      <c r="C3307" s="2" t="s">
        <v>24</v>
      </c>
      <c r="D3307" s="2" t="s">
        <v>25</v>
      </c>
      <c r="E3307" s="3">
        <v>13</v>
      </c>
      <c r="F3307" s="3">
        <v>1</v>
      </c>
      <c r="G3307" s="2" t="s">
        <v>731</v>
      </c>
      <c r="H3307" s="2" t="s">
        <v>504</v>
      </c>
      <c r="I3307" s="2" t="s">
        <v>18505</v>
      </c>
      <c r="J3307" s="2">
        <v>36763806</v>
      </c>
    </row>
    <row r="3308" spans="1:10" ht="15" customHeight="1">
      <c r="A3308" s="2" t="s">
        <v>192</v>
      </c>
      <c r="B3308" s="2" t="s">
        <v>193</v>
      </c>
      <c r="C3308" s="2" t="s">
        <v>98</v>
      </c>
      <c r="D3308" s="2" t="s">
        <v>99</v>
      </c>
      <c r="E3308" s="3">
        <v>13</v>
      </c>
      <c r="F3308" s="3">
        <v>6</v>
      </c>
      <c r="G3308" s="2" t="s">
        <v>731</v>
      </c>
      <c r="H3308" s="2" t="s">
        <v>592</v>
      </c>
      <c r="I3308" s="2" t="s">
        <v>18505</v>
      </c>
      <c r="J3308" s="2">
        <v>36787993</v>
      </c>
    </row>
    <row r="3309" spans="1:10" ht="15" customHeight="1">
      <c r="A3309" s="2" t="s">
        <v>192</v>
      </c>
      <c r="B3309" s="2" t="s">
        <v>193</v>
      </c>
      <c r="C3309" s="2" t="s">
        <v>24</v>
      </c>
      <c r="D3309" s="2" t="s">
        <v>25</v>
      </c>
      <c r="E3309" s="3">
        <v>13</v>
      </c>
      <c r="F3309" s="3">
        <v>1</v>
      </c>
      <c r="G3309" s="2" t="s">
        <v>731</v>
      </c>
      <c r="H3309" s="2" t="s">
        <v>504</v>
      </c>
      <c r="I3309" s="2" t="s">
        <v>18505</v>
      </c>
      <c r="J3309" s="2">
        <v>36787993</v>
      </c>
    </row>
    <row r="3310" spans="1:10" ht="15" customHeight="1">
      <c r="A3310" s="2" t="s">
        <v>192</v>
      </c>
      <c r="B3310" s="2" t="s">
        <v>193</v>
      </c>
      <c r="C3310" s="2" t="s">
        <v>24</v>
      </c>
      <c r="D3310" s="2" t="s">
        <v>25</v>
      </c>
      <c r="E3310" s="3">
        <v>13</v>
      </c>
      <c r="F3310" s="3">
        <v>1</v>
      </c>
      <c r="G3310" s="2" t="s">
        <v>731</v>
      </c>
      <c r="H3310" s="2" t="s">
        <v>504</v>
      </c>
      <c r="I3310" s="2" t="s">
        <v>18505</v>
      </c>
      <c r="J3310" s="2">
        <v>36810251</v>
      </c>
    </row>
    <row r="3311" spans="1:10" ht="15" customHeight="1">
      <c r="A3311" s="2" t="s">
        <v>192</v>
      </c>
      <c r="B3311" s="2" t="s">
        <v>193</v>
      </c>
      <c r="C3311" s="2" t="s">
        <v>98</v>
      </c>
      <c r="D3311" s="2" t="s">
        <v>99</v>
      </c>
      <c r="E3311" s="3">
        <v>13</v>
      </c>
      <c r="F3311" s="3">
        <v>6</v>
      </c>
      <c r="G3311" s="2" t="s">
        <v>731</v>
      </c>
      <c r="H3311" s="2" t="s">
        <v>592</v>
      </c>
      <c r="I3311" s="2" t="s">
        <v>18505</v>
      </c>
      <c r="J3311" s="2">
        <v>35104366</v>
      </c>
    </row>
    <row r="3312" spans="1:10" ht="15" customHeight="1">
      <c r="A3312" s="2" t="s">
        <v>192</v>
      </c>
      <c r="B3312" s="2" t="s">
        <v>193</v>
      </c>
      <c r="C3312" s="2" t="s">
        <v>214</v>
      </c>
      <c r="D3312" s="2" t="s">
        <v>215</v>
      </c>
      <c r="E3312" s="3">
        <v>13</v>
      </c>
      <c r="F3312" s="3">
        <v>15</v>
      </c>
      <c r="G3312" s="2" t="s">
        <v>731</v>
      </c>
      <c r="H3312" s="2" t="s">
        <v>751</v>
      </c>
      <c r="I3312" s="2" t="s">
        <v>18505</v>
      </c>
      <c r="J3312" s="2">
        <v>35104366</v>
      </c>
    </row>
    <row r="3313" spans="1:10" ht="15" customHeight="1">
      <c r="A3313" s="2" t="s">
        <v>192</v>
      </c>
      <c r="B3313" s="2" t="s">
        <v>193</v>
      </c>
      <c r="C3313" s="2" t="s">
        <v>268</v>
      </c>
      <c r="D3313" s="2" t="s">
        <v>269</v>
      </c>
      <c r="E3313" s="3">
        <v>13</v>
      </c>
      <c r="F3313" s="3">
        <v>19</v>
      </c>
      <c r="G3313" s="2" t="s">
        <v>731</v>
      </c>
      <c r="H3313" s="2" t="s">
        <v>819</v>
      </c>
      <c r="I3313" s="2" t="s">
        <v>18505</v>
      </c>
      <c r="J3313" s="2">
        <v>35104366</v>
      </c>
    </row>
    <row r="3314" spans="1:10" ht="15" customHeight="1">
      <c r="A3314" s="2" t="s">
        <v>192</v>
      </c>
      <c r="B3314" s="2" t="s">
        <v>193</v>
      </c>
      <c r="C3314" s="2" t="s">
        <v>151</v>
      </c>
      <c r="D3314" s="2" t="s">
        <v>152</v>
      </c>
      <c r="E3314" s="3">
        <v>13</v>
      </c>
      <c r="F3314" s="3">
        <v>10</v>
      </c>
      <c r="G3314" s="2" t="s">
        <v>731</v>
      </c>
      <c r="H3314" s="2" t="s">
        <v>683</v>
      </c>
      <c r="I3314" s="2" t="s">
        <v>18505</v>
      </c>
      <c r="J3314" s="2">
        <v>33798446</v>
      </c>
    </row>
    <row r="3315" spans="1:10" ht="15" customHeight="1">
      <c r="A3315" s="2" t="s">
        <v>192</v>
      </c>
      <c r="B3315" s="2" t="s">
        <v>193</v>
      </c>
      <c r="C3315" s="2" t="s">
        <v>24</v>
      </c>
      <c r="D3315" s="2" t="s">
        <v>25</v>
      </c>
      <c r="E3315" s="3">
        <v>13</v>
      </c>
      <c r="F3315" s="3">
        <v>1</v>
      </c>
      <c r="G3315" s="2" t="s">
        <v>731</v>
      </c>
      <c r="H3315" s="2" t="s">
        <v>504</v>
      </c>
      <c r="I3315" s="2" t="s">
        <v>18505</v>
      </c>
      <c r="J3315" s="2">
        <v>33798446</v>
      </c>
    </row>
    <row r="3316" spans="1:10" ht="15" customHeight="1">
      <c r="A3316" s="2" t="s">
        <v>192</v>
      </c>
      <c r="B3316" s="2" t="s">
        <v>193</v>
      </c>
      <c r="C3316" s="2" t="s">
        <v>24</v>
      </c>
      <c r="D3316" s="2" t="s">
        <v>25</v>
      </c>
      <c r="E3316" s="3">
        <v>13</v>
      </c>
      <c r="F3316" s="3">
        <v>1</v>
      </c>
      <c r="G3316" s="2" t="s">
        <v>731</v>
      </c>
      <c r="H3316" s="2" t="s">
        <v>504</v>
      </c>
      <c r="I3316" s="2" t="s">
        <v>18505</v>
      </c>
      <c r="J3316" s="2">
        <v>34001566</v>
      </c>
    </row>
    <row r="3317" spans="1:10" ht="15" customHeight="1">
      <c r="A3317" s="2" t="s">
        <v>192</v>
      </c>
      <c r="B3317" s="2" t="s">
        <v>193</v>
      </c>
      <c r="C3317" s="2" t="s">
        <v>268</v>
      </c>
      <c r="D3317" s="2" t="s">
        <v>269</v>
      </c>
      <c r="E3317" s="3">
        <v>13</v>
      </c>
      <c r="F3317" s="3">
        <v>19</v>
      </c>
      <c r="G3317" s="2" t="s">
        <v>731</v>
      </c>
      <c r="H3317" s="2" t="s">
        <v>819</v>
      </c>
      <c r="I3317" s="2" t="s">
        <v>18505</v>
      </c>
      <c r="J3317" s="2">
        <v>33368145</v>
      </c>
    </row>
    <row r="3318" spans="1:10" ht="15" customHeight="1">
      <c r="A3318" s="2" t="s">
        <v>192</v>
      </c>
      <c r="B3318" s="2" t="s">
        <v>193</v>
      </c>
      <c r="C3318" s="2" t="s">
        <v>214</v>
      </c>
      <c r="D3318" s="2" t="s">
        <v>215</v>
      </c>
      <c r="E3318" s="3">
        <v>13</v>
      </c>
      <c r="F3318" s="3">
        <v>15</v>
      </c>
      <c r="G3318" s="2" t="s">
        <v>731</v>
      </c>
      <c r="H3318" s="2" t="s">
        <v>751</v>
      </c>
      <c r="I3318" s="2" t="s">
        <v>18505</v>
      </c>
      <c r="J3318" s="2">
        <v>33368145</v>
      </c>
    </row>
    <row r="3319" spans="1:10" ht="15" customHeight="1">
      <c r="A3319" s="2" t="s">
        <v>192</v>
      </c>
      <c r="B3319" s="2" t="s">
        <v>193</v>
      </c>
      <c r="C3319" s="2" t="s">
        <v>98</v>
      </c>
      <c r="D3319" s="2" t="s">
        <v>99</v>
      </c>
      <c r="E3319" s="3">
        <v>13</v>
      </c>
      <c r="F3319" s="3">
        <v>6</v>
      </c>
      <c r="G3319" s="2" t="s">
        <v>731</v>
      </c>
      <c r="H3319" s="2" t="s">
        <v>592</v>
      </c>
      <c r="I3319" s="2" t="s">
        <v>18505</v>
      </c>
      <c r="J3319" s="2">
        <v>33368145</v>
      </c>
    </row>
    <row r="3320" spans="1:10" ht="15" customHeight="1">
      <c r="A3320" s="2" t="s">
        <v>192</v>
      </c>
      <c r="B3320" s="2" t="s">
        <v>193</v>
      </c>
      <c r="C3320" s="2" t="s">
        <v>24</v>
      </c>
      <c r="D3320" s="2" t="s">
        <v>25</v>
      </c>
      <c r="E3320" s="3">
        <v>13</v>
      </c>
      <c r="F3320" s="3">
        <v>1</v>
      </c>
      <c r="G3320" s="2" t="s">
        <v>731</v>
      </c>
      <c r="H3320" s="2" t="s">
        <v>504</v>
      </c>
      <c r="I3320" s="2" t="s">
        <v>18505</v>
      </c>
      <c r="J3320" s="2">
        <v>34258590</v>
      </c>
    </row>
    <row r="3321" spans="1:10" ht="15" customHeight="1">
      <c r="A3321" s="2" t="s">
        <v>192</v>
      </c>
      <c r="B3321" s="2" t="s">
        <v>193</v>
      </c>
      <c r="C3321" s="2" t="s">
        <v>268</v>
      </c>
      <c r="D3321" s="2" t="s">
        <v>269</v>
      </c>
      <c r="E3321" s="3">
        <v>13</v>
      </c>
      <c r="F3321" s="3">
        <v>19</v>
      </c>
      <c r="G3321" s="2" t="s">
        <v>731</v>
      </c>
      <c r="H3321" s="2" t="s">
        <v>819</v>
      </c>
      <c r="I3321" s="2" t="s">
        <v>18505</v>
      </c>
      <c r="J3321" s="2">
        <v>34145643</v>
      </c>
    </row>
    <row r="3322" spans="1:10" ht="15" customHeight="1">
      <c r="A3322" s="2" t="s">
        <v>192</v>
      </c>
      <c r="B3322" s="2" t="s">
        <v>193</v>
      </c>
      <c r="C3322" s="2" t="s">
        <v>214</v>
      </c>
      <c r="D3322" s="2" t="s">
        <v>215</v>
      </c>
      <c r="E3322" s="3">
        <v>13</v>
      </c>
      <c r="F3322" s="3">
        <v>15</v>
      </c>
      <c r="G3322" s="2" t="s">
        <v>731</v>
      </c>
      <c r="H3322" s="2" t="s">
        <v>751</v>
      </c>
      <c r="I3322" s="2" t="s">
        <v>18505</v>
      </c>
      <c r="J3322" s="2">
        <v>34145643</v>
      </c>
    </row>
    <row r="3323" spans="1:10" ht="15" customHeight="1">
      <c r="A3323" s="2" t="s">
        <v>192</v>
      </c>
      <c r="B3323" s="2" t="s">
        <v>193</v>
      </c>
      <c r="C3323" s="2" t="s">
        <v>98</v>
      </c>
      <c r="D3323" s="2" t="s">
        <v>99</v>
      </c>
      <c r="E3323" s="3">
        <v>13</v>
      </c>
      <c r="F3323" s="3">
        <v>6</v>
      </c>
      <c r="G3323" s="2" t="s">
        <v>731</v>
      </c>
      <c r="H3323" s="2" t="s">
        <v>592</v>
      </c>
      <c r="I3323" s="2" t="s">
        <v>18505</v>
      </c>
      <c r="J3323" s="2">
        <v>34145643</v>
      </c>
    </row>
    <row r="3324" spans="1:10" ht="15" customHeight="1">
      <c r="A3324" s="2" t="s">
        <v>192</v>
      </c>
      <c r="B3324" s="2" t="s">
        <v>193</v>
      </c>
      <c r="C3324" s="2" t="s">
        <v>98</v>
      </c>
      <c r="D3324" s="2" t="s">
        <v>99</v>
      </c>
      <c r="E3324" s="3">
        <v>13</v>
      </c>
      <c r="F3324" s="3">
        <v>6</v>
      </c>
      <c r="G3324" s="2" t="s">
        <v>731</v>
      </c>
      <c r="H3324" s="2" t="s">
        <v>592</v>
      </c>
      <c r="I3324" s="2" t="s">
        <v>18505</v>
      </c>
      <c r="J3324" s="2">
        <v>34661663</v>
      </c>
    </row>
    <row r="3325" spans="1:10" ht="15" customHeight="1">
      <c r="A3325" s="2" t="s">
        <v>192</v>
      </c>
      <c r="B3325" s="2" t="s">
        <v>193</v>
      </c>
      <c r="C3325" s="2" t="s">
        <v>24</v>
      </c>
      <c r="D3325" s="2" t="s">
        <v>25</v>
      </c>
      <c r="E3325" s="3">
        <v>13</v>
      </c>
      <c r="F3325" s="3">
        <v>1</v>
      </c>
      <c r="G3325" s="2" t="s">
        <v>731</v>
      </c>
      <c r="H3325" s="2" t="s">
        <v>504</v>
      </c>
      <c r="I3325" s="2" t="s">
        <v>18505</v>
      </c>
      <c r="J3325" s="2">
        <v>34661663</v>
      </c>
    </row>
    <row r="3326" spans="1:10" ht="15" customHeight="1">
      <c r="A3326" s="2" t="s">
        <v>192</v>
      </c>
      <c r="B3326" s="2" t="s">
        <v>193</v>
      </c>
      <c r="C3326" s="2" t="s">
        <v>24</v>
      </c>
      <c r="D3326" s="2" t="s">
        <v>25</v>
      </c>
      <c r="E3326" s="3">
        <v>13</v>
      </c>
      <c r="F3326" s="3">
        <v>1</v>
      </c>
      <c r="G3326" s="2" t="s">
        <v>731</v>
      </c>
      <c r="H3326" s="2" t="s">
        <v>504</v>
      </c>
      <c r="I3326" s="2" t="s">
        <v>18505</v>
      </c>
      <c r="J3326" s="2">
        <v>34778846</v>
      </c>
    </row>
    <row r="3327" spans="1:10" ht="15" customHeight="1">
      <c r="A3327" s="2" t="s">
        <v>192</v>
      </c>
      <c r="B3327" s="2" t="s">
        <v>193</v>
      </c>
      <c r="C3327" s="2" t="s">
        <v>98</v>
      </c>
      <c r="D3327" s="2" t="s">
        <v>99</v>
      </c>
      <c r="E3327" s="3">
        <v>13</v>
      </c>
      <c r="F3327" s="3">
        <v>6</v>
      </c>
      <c r="G3327" s="2" t="s">
        <v>731</v>
      </c>
      <c r="H3327" s="2" t="s">
        <v>592</v>
      </c>
      <c r="I3327" s="2" t="s">
        <v>18505</v>
      </c>
      <c r="J3327" s="2">
        <v>34767815</v>
      </c>
    </row>
    <row r="3328" spans="1:10" ht="15" customHeight="1">
      <c r="A3328" s="2" t="s">
        <v>192</v>
      </c>
      <c r="B3328" s="2" t="s">
        <v>193</v>
      </c>
      <c r="C3328" s="2" t="s">
        <v>24</v>
      </c>
      <c r="D3328" s="2" t="s">
        <v>25</v>
      </c>
      <c r="E3328" s="3">
        <v>13</v>
      </c>
      <c r="F3328" s="3">
        <v>1</v>
      </c>
      <c r="G3328" s="2" t="s">
        <v>731</v>
      </c>
      <c r="H3328" s="2" t="s">
        <v>504</v>
      </c>
      <c r="I3328" s="2" t="s">
        <v>18505</v>
      </c>
      <c r="J3328" s="2">
        <v>34767815</v>
      </c>
    </row>
    <row r="3329" spans="1:10" ht="15" customHeight="1">
      <c r="A3329" s="2" t="s">
        <v>203</v>
      </c>
      <c r="B3329" s="2" t="s">
        <v>204</v>
      </c>
      <c r="C3329" s="2" t="s">
        <v>84</v>
      </c>
      <c r="D3329" s="2" t="s">
        <v>85</v>
      </c>
      <c r="E3329" s="3">
        <v>14</v>
      </c>
      <c r="F3329" s="3">
        <v>5</v>
      </c>
      <c r="G3329" s="2" t="s">
        <v>741</v>
      </c>
      <c r="H3329" s="2" t="s">
        <v>580</v>
      </c>
      <c r="I3329" s="2" t="s">
        <v>18505</v>
      </c>
      <c r="J3329" s="2">
        <v>33053820</v>
      </c>
    </row>
    <row r="3330" spans="1:10" ht="15" customHeight="1">
      <c r="A3330" s="2" t="s">
        <v>351</v>
      </c>
      <c r="B3330" s="2" t="s">
        <v>352</v>
      </c>
      <c r="C3330" s="2" t="s">
        <v>112</v>
      </c>
      <c r="D3330" s="2" t="s">
        <v>113</v>
      </c>
      <c r="E3330" s="3">
        <v>26</v>
      </c>
      <c r="F3330" s="3">
        <v>7</v>
      </c>
      <c r="G3330" s="2" t="s">
        <v>861</v>
      </c>
      <c r="H3330" s="2" t="s">
        <v>604</v>
      </c>
      <c r="I3330" s="2" t="s">
        <v>18505</v>
      </c>
      <c r="J3330" s="2">
        <v>33993465</v>
      </c>
    </row>
  </sheetData>
  <autoFilter ref="A2:J3330" xr:uid="{00000000-0009-0000-0000-00001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36"/>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5" width="15.7109375" customWidth="1"/>
    <col min="6" max="6" width="30.7109375" customWidth="1"/>
    <col min="7" max="9" width="15.7109375" customWidth="1"/>
    <col min="10" max="10" width="18.7109375" customWidth="1"/>
  </cols>
  <sheetData>
    <row r="1" spans="1:10" ht="27">
      <c r="A1" s="32" t="s">
        <v>498</v>
      </c>
      <c r="B1" s="37"/>
      <c r="C1" s="37"/>
      <c r="D1" s="37"/>
      <c r="E1" s="37"/>
      <c r="F1" s="37"/>
      <c r="G1" s="37"/>
      <c r="H1" s="37"/>
      <c r="I1" s="37"/>
      <c r="J1" s="37"/>
    </row>
    <row r="2" spans="1:10" ht="20.100000000000001" customHeight="1">
      <c r="A2" s="1" t="s">
        <v>1</v>
      </c>
      <c r="B2" s="1" t="s">
        <v>2</v>
      </c>
      <c r="C2" s="1" t="s">
        <v>3</v>
      </c>
      <c r="D2" s="1" t="s">
        <v>6</v>
      </c>
      <c r="E2" s="1" t="s">
        <v>499</v>
      </c>
      <c r="F2" s="1" t="s">
        <v>500</v>
      </c>
      <c r="G2" s="1" t="s">
        <v>501</v>
      </c>
      <c r="H2" s="1" t="s">
        <v>502</v>
      </c>
      <c r="I2" s="1" t="s">
        <v>503</v>
      </c>
      <c r="J2" s="1" t="s">
        <v>23</v>
      </c>
    </row>
    <row r="3" spans="1:10" ht="15" customHeight="1">
      <c r="A3" s="2" t="s">
        <v>24</v>
      </c>
      <c r="B3" s="2" t="s">
        <v>25</v>
      </c>
      <c r="C3" s="3">
        <v>1</v>
      </c>
      <c r="D3" s="2" t="s">
        <v>504</v>
      </c>
      <c r="E3" s="2" t="s">
        <v>505</v>
      </c>
      <c r="F3" s="2" t="s">
        <v>506</v>
      </c>
      <c r="G3" s="2" t="s">
        <v>507</v>
      </c>
      <c r="H3" s="2" t="s">
        <v>508</v>
      </c>
      <c r="I3" s="2"/>
      <c r="J3" s="4" t="s">
        <v>509</v>
      </c>
    </row>
    <row r="4" spans="1:10" ht="15" customHeight="1">
      <c r="A4" s="2" t="s">
        <v>24</v>
      </c>
      <c r="B4" s="2" t="s">
        <v>25</v>
      </c>
      <c r="C4" s="3">
        <v>1</v>
      </c>
      <c r="D4" s="2" t="s">
        <v>504</v>
      </c>
      <c r="E4" s="2"/>
      <c r="F4" s="2" t="s">
        <v>506</v>
      </c>
      <c r="G4" s="2" t="s">
        <v>510</v>
      </c>
      <c r="H4" s="2" t="s">
        <v>508</v>
      </c>
      <c r="I4" s="2"/>
      <c r="J4" s="4" t="s">
        <v>509</v>
      </c>
    </row>
    <row r="5" spans="1:10" ht="15" customHeight="1">
      <c r="A5" s="2" t="s">
        <v>24</v>
      </c>
      <c r="B5" s="2" t="s">
        <v>25</v>
      </c>
      <c r="C5" s="3">
        <v>1</v>
      </c>
      <c r="D5" s="2" t="s">
        <v>504</v>
      </c>
      <c r="E5" s="2" t="s">
        <v>53</v>
      </c>
      <c r="F5" s="2" t="s">
        <v>274</v>
      </c>
      <c r="G5" s="2" t="s">
        <v>511</v>
      </c>
      <c r="H5" s="2" t="s">
        <v>512</v>
      </c>
      <c r="I5" s="2"/>
      <c r="J5" s="4" t="s">
        <v>513</v>
      </c>
    </row>
    <row r="6" spans="1:10" ht="15" customHeight="1">
      <c r="A6" s="2" t="s">
        <v>24</v>
      </c>
      <c r="B6" s="2" t="s">
        <v>25</v>
      </c>
      <c r="C6" s="3">
        <v>1</v>
      </c>
      <c r="D6" s="2" t="s">
        <v>504</v>
      </c>
      <c r="E6" s="2" t="s">
        <v>514</v>
      </c>
      <c r="F6" s="2" t="s">
        <v>506</v>
      </c>
      <c r="G6" s="2" t="s">
        <v>515</v>
      </c>
      <c r="H6" s="2" t="s">
        <v>512</v>
      </c>
      <c r="I6" s="2"/>
      <c r="J6" s="4" t="s">
        <v>516</v>
      </c>
    </row>
    <row r="7" spans="1:10" ht="15" customHeight="1">
      <c r="A7" s="2" t="s">
        <v>24</v>
      </c>
      <c r="B7" s="2" t="s">
        <v>25</v>
      </c>
      <c r="C7" s="3">
        <v>1</v>
      </c>
      <c r="D7" s="2" t="s">
        <v>504</v>
      </c>
      <c r="E7" s="2" t="s">
        <v>517</v>
      </c>
      <c r="F7" s="2" t="s">
        <v>274</v>
      </c>
      <c r="G7" s="2" t="s">
        <v>518</v>
      </c>
      <c r="H7" s="2"/>
      <c r="I7" s="2"/>
      <c r="J7" s="4" t="s">
        <v>519</v>
      </c>
    </row>
    <row r="8" spans="1:10" ht="15" customHeight="1">
      <c r="A8" s="2" t="s">
        <v>24</v>
      </c>
      <c r="B8" s="2" t="s">
        <v>25</v>
      </c>
      <c r="C8" s="3">
        <v>1</v>
      </c>
      <c r="D8" s="2" t="s">
        <v>504</v>
      </c>
      <c r="E8" s="2" t="s">
        <v>520</v>
      </c>
      <c r="F8" s="2" t="s">
        <v>77</v>
      </c>
      <c r="G8" s="2" t="s">
        <v>521</v>
      </c>
      <c r="H8" s="2"/>
      <c r="I8" s="2"/>
      <c r="J8" s="4" t="s">
        <v>522</v>
      </c>
    </row>
    <row r="9" spans="1:10" ht="15" customHeight="1">
      <c r="A9" s="2" t="s">
        <v>24</v>
      </c>
      <c r="B9" s="2" t="s">
        <v>25</v>
      </c>
      <c r="C9" s="3">
        <v>1</v>
      </c>
      <c r="D9" s="2" t="s">
        <v>504</v>
      </c>
      <c r="E9" s="2" t="s">
        <v>523</v>
      </c>
      <c r="F9" s="2" t="s">
        <v>506</v>
      </c>
      <c r="G9" s="2" t="s">
        <v>524</v>
      </c>
      <c r="H9" s="2" t="s">
        <v>508</v>
      </c>
      <c r="I9" s="2" t="s">
        <v>525</v>
      </c>
      <c r="J9" s="4" t="s">
        <v>40</v>
      </c>
    </row>
    <row r="10" spans="1:10" ht="15" customHeight="1">
      <c r="A10" s="2" t="s">
        <v>24</v>
      </c>
      <c r="B10" s="2" t="s">
        <v>25</v>
      </c>
      <c r="C10" s="3">
        <v>1</v>
      </c>
      <c r="D10" s="2" t="s">
        <v>504</v>
      </c>
      <c r="E10" s="2" t="s">
        <v>526</v>
      </c>
      <c r="F10" s="2" t="s">
        <v>506</v>
      </c>
      <c r="G10" s="2" t="s">
        <v>527</v>
      </c>
      <c r="H10" s="2" t="s">
        <v>528</v>
      </c>
      <c r="I10" s="2" t="s">
        <v>529</v>
      </c>
      <c r="J10" s="4" t="s">
        <v>530</v>
      </c>
    </row>
    <row r="11" spans="1:10" ht="15" customHeight="1">
      <c r="A11" s="2" t="s">
        <v>24</v>
      </c>
      <c r="B11" s="2" t="s">
        <v>25</v>
      </c>
      <c r="C11" s="3">
        <v>1</v>
      </c>
      <c r="D11" s="2" t="s">
        <v>504</v>
      </c>
      <c r="E11" s="2"/>
      <c r="F11" s="2" t="s">
        <v>506</v>
      </c>
      <c r="G11" s="2" t="s">
        <v>531</v>
      </c>
      <c r="H11" s="2" t="s">
        <v>512</v>
      </c>
      <c r="I11" s="2" t="s">
        <v>508</v>
      </c>
      <c r="J11" s="4" t="s">
        <v>532</v>
      </c>
    </row>
    <row r="12" spans="1:10" ht="15" customHeight="1">
      <c r="A12" s="2" t="s">
        <v>24</v>
      </c>
      <c r="B12" s="2" t="s">
        <v>25</v>
      </c>
      <c r="C12" s="3">
        <v>1</v>
      </c>
      <c r="D12" s="2" t="s">
        <v>504</v>
      </c>
      <c r="E12" s="2" t="s">
        <v>53</v>
      </c>
      <c r="F12" s="2" t="s">
        <v>506</v>
      </c>
      <c r="G12" s="2" t="s">
        <v>511</v>
      </c>
      <c r="H12" s="2"/>
      <c r="I12" s="2" t="s">
        <v>533</v>
      </c>
      <c r="J12" s="4" t="s">
        <v>40</v>
      </c>
    </row>
    <row r="13" spans="1:10" ht="15" customHeight="1">
      <c r="A13" s="2" t="s">
        <v>24</v>
      </c>
      <c r="B13" s="2" t="s">
        <v>25</v>
      </c>
      <c r="C13" s="3">
        <v>1</v>
      </c>
      <c r="D13" s="2" t="s">
        <v>504</v>
      </c>
      <c r="E13" s="2" t="s">
        <v>53</v>
      </c>
      <c r="F13" s="2" t="s">
        <v>506</v>
      </c>
      <c r="G13" s="2" t="s">
        <v>534</v>
      </c>
      <c r="H13" s="2"/>
      <c r="I13" s="2" t="s">
        <v>533</v>
      </c>
      <c r="J13" s="4" t="s">
        <v>40</v>
      </c>
    </row>
    <row r="14" spans="1:10" ht="15" customHeight="1">
      <c r="A14" s="2" t="s">
        <v>24</v>
      </c>
      <c r="B14" s="2" t="s">
        <v>25</v>
      </c>
      <c r="C14" s="3">
        <v>1</v>
      </c>
      <c r="D14" s="2" t="s">
        <v>504</v>
      </c>
      <c r="E14" s="2" t="s">
        <v>514</v>
      </c>
      <c r="F14" s="2" t="s">
        <v>506</v>
      </c>
      <c r="G14" s="2" t="s">
        <v>535</v>
      </c>
      <c r="H14" s="2" t="s">
        <v>512</v>
      </c>
      <c r="I14" s="2"/>
      <c r="J14" s="4" t="s">
        <v>532</v>
      </c>
    </row>
    <row r="15" spans="1:10" ht="15" customHeight="1">
      <c r="A15" s="2" t="s">
        <v>24</v>
      </c>
      <c r="B15" s="2" t="s">
        <v>25</v>
      </c>
      <c r="C15" s="3">
        <v>1</v>
      </c>
      <c r="D15" s="2" t="s">
        <v>504</v>
      </c>
      <c r="E15" s="2"/>
      <c r="F15" s="2" t="s">
        <v>506</v>
      </c>
      <c r="G15" s="2" t="s">
        <v>536</v>
      </c>
      <c r="H15" s="2" t="s">
        <v>533</v>
      </c>
      <c r="I15" s="2"/>
      <c r="J15" s="4" t="s">
        <v>537</v>
      </c>
    </row>
    <row r="16" spans="1:10" ht="15" customHeight="1">
      <c r="A16" s="2" t="s">
        <v>24</v>
      </c>
      <c r="B16" s="2" t="s">
        <v>25</v>
      </c>
      <c r="C16" s="3">
        <v>1</v>
      </c>
      <c r="D16" s="2" t="s">
        <v>504</v>
      </c>
      <c r="E16" s="2" t="s">
        <v>538</v>
      </c>
      <c r="F16" s="2" t="s">
        <v>31</v>
      </c>
      <c r="G16" s="2" t="s">
        <v>539</v>
      </c>
      <c r="H16" s="2"/>
      <c r="I16" s="2"/>
      <c r="J16" s="4" t="s">
        <v>537</v>
      </c>
    </row>
    <row r="17" spans="1:10" ht="15" customHeight="1">
      <c r="A17" s="2" t="s">
        <v>41</v>
      </c>
      <c r="B17" s="2" t="s">
        <v>42</v>
      </c>
      <c r="C17" s="3">
        <v>2</v>
      </c>
      <c r="D17" s="2" t="s">
        <v>540</v>
      </c>
      <c r="E17" s="2" t="s">
        <v>53</v>
      </c>
      <c r="F17" s="2" t="s">
        <v>48</v>
      </c>
      <c r="G17" s="2" t="s">
        <v>511</v>
      </c>
      <c r="H17" s="2" t="s">
        <v>541</v>
      </c>
      <c r="I17" s="2"/>
      <c r="J17" s="4" t="s">
        <v>542</v>
      </c>
    </row>
    <row r="18" spans="1:10" ht="15" customHeight="1">
      <c r="A18" s="2" t="s">
        <v>41</v>
      </c>
      <c r="B18" s="2" t="s">
        <v>42</v>
      </c>
      <c r="C18" s="3">
        <v>2</v>
      </c>
      <c r="D18" s="2" t="s">
        <v>540</v>
      </c>
      <c r="E18" s="2" t="s">
        <v>543</v>
      </c>
      <c r="F18" s="2" t="s">
        <v>48</v>
      </c>
      <c r="G18" s="2" t="s">
        <v>515</v>
      </c>
      <c r="H18" s="2" t="s">
        <v>541</v>
      </c>
      <c r="I18" s="2"/>
      <c r="J18" s="4" t="s">
        <v>55</v>
      </c>
    </row>
    <row r="19" spans="1:10" ht="15" customHeight="1">
      <c r="A19" s="2" t="s">
        <v>41</v>
      </c>
      <c r="B19" s="2" t="s">
        <v>42</v>
      </c>
      <c r="C19" s="3">
        <v>2</v>
      </c>
      <c r="D19" s="2" t="s">
        <v>540</v>
      </c>
      <c r="E19" s="2" t="s">
        <v>544</v>
      </c>
      <c r="F19" s="2" t="s">
        <v>48</v>
      </c>
      <c r="G19" s="2" t="s">
        <v>507</v>
      </c>
      <c r="H19" s="2"/>
      <c r="I19" s="2"/>
      <c r="J19" s="4" t="s">
        <v>55</v>
      </c>
    </row>
    <row r="20" spans="1:10" ht="15" customHeight="1">
      <c r="A20" s="2" t="s">
        <v>41</v>
      </c>
      <c r="B20" s="2" t="s">
        <v>42</v>
      </c>
      <c r="C20" s="3">
        <v>2</v>
      </c>
      <c r="D20" s="2" t="s">
        <v>540</v>
      </c>
      <c r="E20" s="2" t="s">
        <v>545</v>
      </c>
      <c r="F20" s="2" t="s">
        <v>48</v>
      </c>
      <c r="G20" s="2" t="s">
        <v>546</v>
      </c>
      <c r="H20" s="2"/>
      <c r="I20" s="2"/>
      <c r="J20" s="4" t="s">
        <v>547</v>
      </c>
    </row>
    <row r="21" spans="1:10" ht="15" customHeight="1">
      <c r="A21" s="2" t="s">
        <v>41</v>
      </c>
      <c r="B21" s="2" t="s">
        <v>42</v>
      </c>
      <c r="C21" s="3">
        <v>2</v>
      </c>
      <c r="D21" s="2" t="s">
        <v>540</v>
      </c>
      <c r="E21" s="2" t="s">
        <v>53</v>
      </c>
      <c r="F21" s="2" t="s">
        <v>548</v>
      </c>
      <c r="G21" s="2" t="s">
        <v>521</v>
      </c>
      <c r="H21" s="2"/>
      <c r="I21" s="2"/>
      <c r="J21" s="4" t="s">
        <v>549</v>
      </c>
    </row>
    <row r="22" spans="1:10" ht="15" customHeight="1">
      <c r="A22" s="2" t="s">
        <v>41</v>
      </c>
      <c r="B22" s="2" t="s">
        <v>42</v>
      </c>
      <c r="C22" s="3">
        <v>2</v>
      </c>
      <c r="D22" s="2" t="s">
        <v>540</v>
      </c>
      <c r="E22" s="2" t="s">
        <v>545</v>
      </c>
      <c r="F22" s="2" t="s">
        <v>48</v>
      </c>
      <c r="G22" s="2" t="s">
        <v>539</v>
      </c>
      <c r="H22" s="2" t="s">
        <v>550</v>
      </c>
      <c r="I22" s="2" t="s">
        <v>551</v>
      </c>
      <c r="J22" s="4" t="s">
        <v>552</v>
      </c>
    </row>
    <row r="23" spans="1:10" ht="15" customHeight="1">
      <c r="A23" s="2" t="s">
        <v>41</v>
      </c>
      <c r="B23" s="2" t="s">
        <v>42</v>
      </c>
      <c r="C23" s="3">
        <v>2</v>
      </c>
      <c r="D23" s="2" t="s">
        <v>540</v>
      </c>
      <c r="E23" s="2" t="s">
        <v>53</v>
      </c>
      <c r="F23" s="2" t="s">
        <v>553</v>
      </c>
      <c r="G23" s="2" t="s">
        <v>511</v>
      </c>
      <c r="H23" s="2" t="s">
        <v>554</v>
      </c>
      <c r="I23" s="2"/>
      <c r="J23" s="4" t="s">
        <v>55</v>
      </c>
    </row>
    <row r="24" spans="1:10" ht="15" customHeight="1">
      <c r="A24" s="2" t="s">
        <v>41</v>
      </c>
      <c r="B24" s="2" t="s">
        <v>42</v>
      </c>
      <c r="C24" s="3">
        <v>2</v>
      </c>
      <c r="D24" s="2" t="s">
        <v>540</v>
      </c>
      <c r="E24" s="2"/>
      <c r="F24" s="2" t="s">
        <v>48</v>
      </c>
      <c r="G24" s="2" t="s">
        <v>555</v>
      </c>
      <c r="H24" s="2" t="s">
        <v>554</v>
      </c>
      <c r="I24" s="2"/>
      <c r="J24" s="4" t="s">
        <v>55</v>
      </c>
    </row>
    <row r="25" spans="1:10" ht="15" customHeight="1">
      <c r="A25" s="2" t="s">
        <v>56</v>
      </c>
      <c r="B25" s="2" t="s">
        <v>57</v>
      </c>
      <c r="C25" s="3">
        <v>3</v>
      </c>
      <c r="D25" s="2" t="s">
        <v>556</v>
      </c>
      <c r="E25" s="2" t="s">
        <v>557</v>
      </c>
      <c r="F25" s="2" t="s">
        <v>62</v>
      </c>
      <c r="G25" s="2" t="s">
        <v>515</v>
      </c>
      <c r="H25" s="2" t="s">
        <v>558</v>
      </c>
      <c r="I25" s="2"/>
      <c r="J25" s="4" t="s">
        <v>69</v>
      </c>
    </row>
    <row r="26" spans="1:10" ht="15" customHeight="1">
      <c r="A26" s="2" t="s">
        <v>56</v>
      </c>
      <c r="B26" s="2" t="s">
        <v>57</v>
      </c>
      <c r="C26" s="3">
        <v>3</v>
      </c>
      <c r="D26" s="2" t="s">
        <v>556</v>
      </c>
      <c r="E26" s="2"/>
      <c r="F26" s="2" t="s">
        <v>62</v>
      </c>
      <c r="G26" s="2" t="s">
        <v>534</v>
      </c>
      <c r="H26" s="2"/>
      <c r="I26" s="2" t="s">
        <v>558</v>
      </c>
      <c r="J26" s="4" t="s">
        <v>559</v>
      </c>
    </row>
    <row r="27" spans="1:10" ht="15" customHeight="1">
      <c r="A27" s="2" t="s">
        <v>56</v>
      </c>
      <c r="B27" s="2" t="s">
        <v>57</v>
      </c>
      <c r="C27" s="3">
        <v>3</v>
      </c>
      <c r="D27" s="2" t="s">
        <v>556</v>
      </c>
      <c r="E27" s="2" t="s">
        <v>53</v>
      </c>
      <c r="F27" s="2" t="s">
        <v>560</v>
      </c>
      <c r="G27" s="2" t="s">
        <v>511</v>
      </c>
      <c r="H27" s="2"/>
      <c r="I27" s="2"/>
      <c r="J27" s="4" t="s">
        <v>561</v>
      </c>
    </row>
    <row r="28" spans="1:10" ht="15" customHeight="1">
      <c r="A28" s="2" t="s">
        <v>70</v>
      </c>
      <c r="B28" s="2" t="s">
        <v>71</v>
      </c>
      <c r="C28" s="3">
        <v>4</v>
      </c>
      <c r="D28" s="2" t="s">
        <v>562</v>
      </c>
      <c r="E28" s="2"/>
      <c r="F28" s="2" t="s">
        <v>77</v>
      </c>
      <c r="G28" s="2" t="s">
        <v>563</v>
      </c>
      <c r="H28" s="2" t="s">
        <v>564</v>
      </c>
      <c r="I28" s="2"/>
      <c r="J28" s="4" t="s">
        <v>565</v>
      </c>
    </row>
    <row r="29" spans="1:10" ht="15" customHeight="1">
      <c r="A29" s="2" t="s">
        <v>70</v>
      </c>
      <c r="B29" s="2" t="s">
        <v>71</v>
      </c>
      <c r="C29" s="3">
        <v>4</v>
      </c>
      <c r="D29" s="2" t="s">
        <v>562</v>
      </c>
      <c r="E29" s="2" t="s">
        <v>53</v>
      </c>
      <c r="F29" s="2" t="s">
        <v>566</v>
      </c>
      <c r="G29" s="2" t="s">
        <v>521</v>
      </c>
      <c r="H29" s="2" t="s">
        <v>567</v>
      </c>
      <c r="I29" s="2" t="s">
        <v>568</v>
      </c>
      <c r="J29" s="4" t="s">
        <v>565</v>
      </c>
    </row>
    <row r="30" spans="1:10" ht="15" customHeight="1">
      <c r="A30" s="2" t="s">
        <v>70</v>
      </c>
      <c r="B30" s="2" t="s">
        <v>71</v>
      </c>
      <c r="C30" s="3">
        <v>4</v>
      </c>
      <c r="D30" s="2" t="s">
        <v>562</v>
      </c>
      <c r="E30" s="2" t="s">
        <v>569</v>
      </c>
      <c r="F30" s="2" t="s">
        <v>566</v>
      </c>
      <c r="G30" s="2" t="s">
        <v>510</v>
      </c>
      <c r="H30" s="2" t="s">
        <v>567</v>
      </c>
      <c r="I30" s="2" t="s">
        <v>570</v>
      </c>
      <c r="J30" s="4" t="s">
        <v>565</v>
      </c>
    </row>
    <row r="31" spans="1:10" ht="15" customHeight="1">
      <c r="A31" s="2" t="s">
        <v>70</v>
      </c>
      <c r="B31" s="2" t="s">
        <v>71</v>
      </c>
      <c r="C31" s="3">
        <v>4</v>
      </c>
      <c r="D31" s="2" t="s">
        <v>562</v>
      </c>
      <c r="E31" s="2" t="s">
        <v>53</v>
      </c>
      <c r="F31" s="2" t="s">
        <v>571</v>
      </c>
      <c r="G31" s="2" t="s">
        <v>521</v>
      </c>
      <c r="H31" s="2" t="s">
        <v>572</v>
      </c>
      <c r="I31" s="2" t="s">
        <v>573</v>
      </c>
      <c r="J31" s="4" t="s">
        <v>565</v>
      </c>
    </row>
    <row r="32" spans="1:10" ht="15" customHeight="1">
      <c r="A32" s="2" t="s">
        <v>70</v>
      </c>
      <c r="B32" s="2" t="s">
        <v>71</v>
      </c>
      <c r="C32" s="3">
        <v>4</v>
      </c>
      <c r="D32" s="2" t="s">
        <v>562</v>
      </c>
      <c r="E32" s="2" t="s">
        <v>53</v>
      </c>
      <c r="F32" s="2" t="s">
        <v>571</v>
      </c>
      <c r="G32" s="2" t="s">
        <v>518</v>
      </c>
      <c r="H32" s="2" t="s">
        <v>572</v>
      </c>
      <c r="I32" s="2" t="s">
        <v>573</v>
      </c>
      <c r="J32" s="4" t="s">
        <v>565</v>
      </c>
    </row>
    <row r="33" spans="1:10" ht="15" customHeight="1">
      <c r="A33" s="2" t="s">
        <v>70</v>
      </c>
      <c r="B33" s="2" t="s">
        <v>71</v>
      </c>
      <c r="C33" s="3">
        <v>4</v>
      </c>
      <c r="D33" s="2" t="s">
        <v>562</v>
      </c>
      <c r="E33" s="2" t="s">
        <v>53</v>
      </c>
      <c r="F33" s="2" t="s">
        <v>574</v>
      </c>
      <c r="G33" s="2" t="s">
        <v>521</v>
      </c>
      <c r="H33" s="2" t="s">
        <v>575</v>
      </c>
      <c r="I33" s="2" t="s">
        <v>576</v>
      </c>
      <c r="J33" s="4" t="s">
        <v>565</v>
      </c>
    </row>
    <row r="34" spans="1:10" ht="15" customHeight="1">
      <c r="A34" s="2" t="s">
        <v>70</v>
      </c>
      <c r="B34" s="2" t="s">
        <v>71</v>
      </c>
      <c r="C34" s="3">
        <v>4</v>
      </c>
      <c r="D34" s="2" t="s">
        <v>562</v>
      </c>
      <c r="E34" s="2" t="s">
        <v>577</v>
      </c>
      <c r="F34" s="2" t="s">
        <v>578</v>
      </c>
      <c r="G34" s="2" t="s">
        <v>521</v>
      </c>
      <c r="H34" s="2"/>
      <c r="I34" s="2"/>
      <c r="J34" s="4" t="s">
        <v>579</v>
      </c>
    </row>
    <row r="35" spans="1:10" ht="15" customHeight="1">
      <c r="A35" s="2" t="s">
        <v>84</v>
      </c>
      <c r="B35" s="2" t="s">
        <v>85</v>
      </c>
      <c r="C35" s="3">
        <v>5</v>
      </c>
      <c r="D35" s="2" t="s">
        <v>580</v>
      </c>
      <c r="E35" s="2" t="s">
        <v>53</v>
      </c>
      <c r="F35" s="2" t="s">
        <v>90</v>
      </c>
      <c r="G35" s="2" t="s">
        <v>521</v>
      </c>
      <c r="H35" s="2" t="s">
        <v>581</v>
      </c>
      <c r="I35" s="2"/>
      <c r="J35" s="4" t="s">
        <v>97</v>
      </c>
    </row>
    <row r="36" spans="1:10" ht="15" customHeight="1">
      <c r="A36" s="2" t="s">
        <v>84</v>
      </c>
      <c r="B36" s="2" t="s">
        <v>85</v>
      </c>
      <c r="C36" s="3">
        <v>5</v>
      </c>
      <c r="D36" s="2" t="s">
        <v>580</v>
      </c>
      <c r="E36" s="2" t="s">
        <v>582</v>
      </c>
      <c r="F36" s="2" t="s">
        <v>583</v>
      </c>
      <c r="G36" s="2" t="s">
        <v>584</v>
      </c>
      <c r="H36" s="2" t="s">
        <v>585</v>
      </c>
      <c r="I36" s="2"/>
      <c r="J36" s="4" t="s">
        <v>586</v>
      </c>
    </row>
    <row r="37" spans="1:10" ht="15" customHeight="1">
      <c r="A37" s="2" t="s">
        <v>84</v>
      </c>
      <c r="B37" s="2" t="s">
        <v>85</v>
      </c>
      <c r="C37" s="3">
        <v>5</v>
      </c>
      <c r="D37" s="2" t="s">
        <v>580</v>
      </c>
      <c r="E37" s="2" t="s">
        <v>587</v>
      </c>
      <c r="F37" s="2" t="s">
        <v>588</v>
      </c>
      <c r="G37" s="2" t="s">
        <v>589</v>
      </c>
      <c r="H37" s="2"/>
      <c r="I37" s="2"/>
      <c r="J37" s="4" t="s">
        <v>590</v>
      </c>
    </row>
    <row r="38" spans="1:10" ht="15" customHeight="1">
      <c r="A38" s="2" t="s">
        <v>84</v>
      </c>
      <c r="B38" s="2" t="s">
        <v>85</v>
      </c>
      <c r="C38" s="3">
        <v>5</v>
      </c>
      <c r="D38" s="2" t="s">
        <v>580</v>
      </c>
      <c r="E38" s="2" t="s">
        <v>53</v>
      </c>
      <c r="F38" s="2" t="s">
        <v>591</v>
      </c>
      <c r="G38" s="2" t="s">
        <v>521</v>
      </c>
      <c r="H38" s="2"/>
      <c r="I38" s="2"/>
      <c r="J38" s="4" t="s">
        <v>586</v>
      </c>
    </row>
    <row r="39" spans="1:10" ht="15" customHeight="1">
      <c r="A39" s="2" t="s">
        <v>98</v>
      </c>
      <c r="B39" s="2" t="s">
        <v>99</v>
      </c>
      <c r="C39" s="3">
        <v>6</v>
      </c>
      <c r="D39" s="2" t="s">
        <v>592</v>
      </c>
      <c r="E39" s="2" t="s">
        <v>593</v>
      </c>
      <c r="F39" s="2" t="s">
        <v>104</v>
      </c>
      <c r="G39" s="2" t="s">
        <v>555</v>
      </c>
      <c r="H39" s="2" t="s">
        <v>594</v>
      </c>
      <c r="I39" s="2"/>
      <c r="J39" s="4" t="s">
        <v>595</v>
      </c>
    </row>
    <row r="40" spans="1:10" ht="15" customHeight="1">
      <c r="A40" s="2" t="s">
        <v>98</v>
      </c>
      <c r="B40" s="2" t="s">
        <v>99</v>
      </c>
      <c r="C40" s="3">
        <v>6</v>
      </c>
      <c r="D40" s="2" t="s">
        <v>592</v>
      </c>
      <c r="E40" s="2" t="s">
        <v>53</v>
      </c>
      <c r="F40" s="2" t="s">
        <v>596</v>
      </c>
      <c r="G40" s="2" t="s">
        <v>511</v>
      </c>
      <c r="H40" s="2" t="s">
        <v>597</v>
      </c>
      <c r="I40" s="2"/>
      <c r="J40" s="4" t="s">
        <v>595</v>
      </c>
    </row>
    <row r="41" spans="1:10" ht="15" customHeight="1">
      <c r="A41" s="2" t="s">
        <v>98</v>
      </c>
      <c r="B41" s="2" t="s">
        <v>99</v>
      </c>
      <c r="C41" s="3">
        <v>6</v>
      </c>
      <c r="D41" s="2" t="s">
        <v>592</v>
      </c>
      <c r="E41" s="2" t="s">
        <v>53</v>
      </c>
      <c r="F41" s="2" t="s">
        <v>598</v>
      </c>
      <c r="G41" s="2" t="s">
        <v>599</v>
      </c>
      <c r="H41" s="2" t="s">
        <v>600</v>
      </c>
      <c r="I41" s="2" t="s">
        <v>601</v>
      </c>
      <c r="J41" s="4" t="s">
        <v>602</v>
      </c>
    </row>
    <row r="42" spans="1:10" ht="15" customHeight="1">
      <c r="A42" s="2" t="s">
        <v>98</v>
      </c>
      <c r="B42" s="2" t="s">
        <v>99</v>
      </c>
      <c r="C42" s="3">
        <v>6</v>
      </c>
      <c r="D42" s="2" t="s">
        <v>592</v>
      </c>
      <c r="E42" s="2" t="s">
        <v>603</v>
      </c>
      <c r="F42" s="2" t="s">
        <v>104</v>
      </c>
      <c r="G42" s="2" t="s">
        <v>599</v>
      </c>
      <c r="H42" s="2" t="s">
        <v>600</v>
      </c>
      <c r="I42" s="2" t="s">
        <v>601</v>
      </c>
      <c r="J42" s="4" t="s">
        <v>602</v>
      </c>
    </row>
    <row r="43" spans="1:10" ht="15" customHeight="1">
      <c r="A43" s="2" t="s">
        <v>112</v>
      </c>
      <c r="B43" s="2" t="s">
        <v>113</v>
      </c>
      <c r="C43" s="3">
        <v>7</v>
      </c>
      <c r="D43" s="2" t="s">
        <v>604</v>
      </c>
      <c r="E43" s="2"/>
      <c r="F43" s="2" t="s">
        <v>605</v>
      </c>
      <c r="G43" s="2" t="s">
        <v>521</v>
      </c>
      <c r="H43" s="2" t="s">
        <v>606</v>
      </c>
      <c r="I43" s="2"/>
      <c r="J43" s="4" t="s">
        <v>607</v>
      </c>
    </row>
    <row r="44" spans="1:10" ht="15" customHeight="1">
      <c r="A44" s="2" t="s">
        <v>112</v>
      </c>
      <c r="B44" s="2" t="s">
        <v>113</v>
      </c>
      <c r="C44" s="3">
        <v>7</v>
      </c>
      <c r="D44" s="2" t="s">
        <v>604</v>
      </c>
      <c r="E44" s="2" t="s">
        <v>608</v>
      </c>
      <c r="F44" s="2" t="s">
        <v>31</v>
      </c>
      <c r="G44" s="2" t="s">
        <v>609</v>
      </c>
      <c r="H44" s="2"/>
      <c r="I44" s="2"/>
      <c r="J44" s="4" t="s">
        <v>610</v>
      </c>
    </row>
    <row r="45" spans="1:10" ht="15" customHeight="1">
      <c r="A45" s="2" t="s">
        <v>112</v>
      </c>
      <c r="B45" s="2" t="s">
        <v>113</v>
      </c>
      <c r="C45" s="3">
        <v>7</v>
      </c>
      <c r="D45" s="2" t="s">
        <v>604</v>
      </c>
      <c r="E45" s="2" t="s">
        <v>53</v>
      </c>
      <c r="F45" s="2" t="s">
        <v>77</v>
      </c>
      <c r="G45" s="2" t="s">
        <v>521</v>
      </c>
      <c r="H45" s="2"/>
      <c r="I45" s="2"/>
      <c r="J45" s="4" t="s">
        <v>611</v>
      </c>
    </row>
    <row r="46" spans="1:10" ht="15" customHeight="1">
      <c r="A46" s="2" t="s">
        <v>112</v>
      </c>
      <c r="B46" s="2" t="s">
        <v>113</v>
      </c>
      <c r="C46" s="3">
        <v>7</v>
      </c>
      <c r="D46" s="2" t="s">
        <v>604</v>
      </c>
      <c r="E46" s="2" t="s">
        <v>53</v>
      </c>
      <c r="F46" s="2" t="s">
        <v>612</v>
      </c>
      <c r="G46" s="2" t="s">
        <v>609</v>
      </c>
      <c r="H46" s="2"/>
      <c r="I46" s="2"/>
      <c r="J46" s="4" t="s">
        <v>613</v>
      </c>
    </row>
    <row r="47" spans="1:10" ht="15" customHeight="1">
      <c r="A47" s="2" t="s">
        <v>112</v>
      </c>
      <c r="B47" s="2" t="s">
        <v>113</v>
      </c>
      <c r="C47" s="3">
        <v>7</v>
      </c>
      <c r="D47" s="2" t="s">
        <v>604</v>
      </c>
      <c r="E47" s="2" t="s">
        <v>614</v>
      </c>
      <c r="F47" s="2" t="s">
        <v>612</v>
      </c>
      <c r="G47" s="2" t="s">
        <v>524</v>
      </c>
      <c r="H47" s="2" t="s">
        <v>508</v>
      </c>
      <c r="I47" s="2" t="s">
        <v>615</v>
      </c>
      <c r="J47" s="4" t="s">
        <v>611</v>
      </c>
    </row>
    <row r="48" spans="1:10" ht="15" customHeight="1">
      <c r="A48" s="2" t="s">
        <v>112</v>
      </c>
      <c r="B48" s="2" t="s">
        <v>113</v>
      </c>
      <c r="C48" s="3">
        <v>7</v>
      </c>
      <c r="D48" s="2" t="s">
        <v>604</v>
      </c>
      <c r="E48" s="2"/>
      <c r="F48" s="2" t="s">
        <v>506</v>
      </c>
      <c r="G48" s="2" t="s">
        <v>616</v>
      </c>
      <c r="H48" s="2"/>
      <c r="I48" s="2" t="s">
        <v>617</v>
      </c>
      <c r="J48" s="4" t="s">
        <v>618</v>
      </c>
    </row>
    <row r="49" spans="1:10" ht="15" customHeight="1">
      <c r="A49" s="2" t="s">
        <v>112</v>
      </c>
      <c r="B49" s="2" t="s">
        <v>113</v>
      </c>
      <c r="C49" s="3">
        <v>7</v>
      </c>
      <c r="D49" s="2" t="s">
        <v>604</v>
      </c>
      <c r="E49" s="2" t="s">
        <v>619</v>
      </c>
      <c r="F49" s="2" t="s">
        <v>620</v>
      </c>
      <c r="G49" s="2" t="s">
        <v>511</v>
      </c>
      <c r="H49" s="2"/>
      <c r="I49" s="2" t="s">
        <v>621</v>
      </c>
      <c r="J49" s="4" t="s">
        <v>618</v>
      </c>
    </row>
    <row r="50" spans="1:10" ht="15" customHeight="1">
      <c r="A50" s="2" t="s">
        <v>112</v>
      </c>
      <c r="B50" s="2" t="s">
        <v>113</v>
      </c>
      <c r="C50" s="3">
        <v>7</v>
      </c>
      <c r="D50" s="2" t="s">
        <v>604</v>
      </c>
      <c r="E50" s="2" t="s">
        <v>622</v>
      </c>
      <c r="F50" s="2" t="s">
        <v>220</v>
      </c>
      <c r="G50" s="2" t="s">
        <v>623</v>
      </c>
      <c r="H50" s="2"/>
      <c r="I50" s="2" t="s">
        <v>606</v>
      </c>
      <c r="J50" s="4" t="s">
        <v>618</v>
      </c>
    </row>
    <row r="51" spans="1:10" ht="15" customHeight="1">
      <c r="A51" s="2" t="s">
        <v>112</v>
      </c>
      <c r="B51" s="2" t="s">
        <v>113</v>
      </c>
      <c r="C51" s="3">
        <v>7</v>
      </c>
      <c r="D51" s="2" t="s">
        <v>604</v>
      </c>
      <c r="E51" s="2" t="s">
        <v>622</v>
      </c>
      <c r="F51" s="2" t="s">
        <v>220</v>
      </c>
      <c r="G51" s="2" t="s">
        <v>534</v>
      </c>
      <c r="H51" s="2"/>
      <c r="I51" s="2" t="s">
        <v>606</v>
      </c>
      <c r="J51" s="4" t="s">
        <v>618</v>
      </c>
    </row>
    <row r="52" spans="1:10" ht="15" customHeight="1">
      <c r="A52" s="2" t="s">
        <v>112</v>
      </c>
      <c r="B52" s="2" t="s">
        <v>113</v>
      </c>
      <c r="C52" s="3">
        <v>7</v>
      </c>
      <c r="D52" s="2" t="s">
        <v>604</v>
      </c>
      <c r="E52" s="2" t="s">
        <v>624</v>
      </c>
      <c r="F52" s="2" t="s">
        <v>274</v>
      </c>
      <c r="G52" s="2" t="s">
        <v>625</v>
      </c>
      <c r="H52" s="2" t="s">
        <v>626</v>
      </c>
      <c r="I52" s="2"/>
      <c r="J52" s="4" t="s">
        <v>618</v>
      </c>
    </row>
    <row r="53" spans="1:10" ht="15" customHeight="1">
      <c r="A53" s="2" t="s">
        <v>112</v>
      </c>
      <c r="B53" s="2" t="s">
        <v>113</v>
      </c>
      <c r="C53" s="3">
        <v>7</v>
      </c>
      <c r="D53" s="2" t="s">
        <v>604</v>
      </c>
      <c r="E53" s="2" t="s">
        <v>53</v>
      </c>
      <c r="F53" s="2" t="s">
        <v>627</v>
      </c>
      <c r="G53" s="2" t="s">
        <v>616</v>
      </c>
      <c r="H53" s="2"/>
      <c r="I53" s="2"/>
      <c r="J53" s="4" t="s">
        <v>607</v>
      </c>
    </row>
    <row r="54" spans="1:10" ht="15" customHeight="1">
      <c r="A54" s="2" t="s">
        <v>112</v>
      </c>
      <c r="B54" s="2" t="s">
        <v>113</v>
      </c>
      <c r="C54" s="3">
        <v>7</v>
      </c>
      <c r="D54" s="2" t="s">
        <v>604</v>
      </c>
      <c r="E54" s="2"/>
      <c r="F54" s="2" t="s">
        <v>574</v>
      </c>
      <c r="G54" s="2" t="s">
        <v>521</v>
      </c>
      <c r="H54" s="2"/>
      <c r="I54" s="2"/>
      <c r="J54" s="4" t="s">
        <v>628</v>
      </c>
    </row>
    <row r="55" spans="1:10" ht="15" customHeight="1">
      <c r="A55" s="2" t="s">
        <v>112</v>
      </c>
      <c r="B55" s="2" t="s">
        <v>113</v>
      </c>
      <c r="C55" s="3">
        <v>7</v>
      </c>
      <c r="D55" s="2" t="s">
        <v>604</v>
      </c>
      <c r="E55" s="2" t="s">
        <v>629</v>
      </c>
      <c r="F55" s="2" t="s">
        <v>220</v>
      </c>
      <c r="G55" s="2" t="s">
        <v>630</v>
      </c>
      <c r="H55" s="2"/>
      <c r="I55" s="2"/>
      <c r="J55" s="4" t="s">
        <v>613</v>
      </c>
    </row>
    <row r="56" spans="1:10" ht="15" customHeight="1">
      <c r="A56" s="2" t="s">
        <v>112</v>
      </c>
      <c r="B56" s="2" t="s">
        <v>113</v>
      </c>
      <c r="C56" s="3">
        <v>7</v>
      </c>
      <c r="D56" s="2" t="s">
        <v>604</v>
      </c>
      <c r="E56" s="2" t="s">
        <v>631</v>
      </c>
      <c r="F56" s="2" t="s">
        <v>612</v>
      </c>
      <c r="G56" s="2" t="s">
        <v>616</v>
      </c>
      <c r="H56" s="2"/>
      <c r="I56" s="2"/>
      <c r="J56" s="4" t="s">
        <v>613</v>
      </c>
    </row>
    <row r="57" spans="1:10" ht="15" customHeight="1">
      <c r="A57" s="2" t="s">
        <v>112</v>
      </c>
      <c r="B57" s="2" t="s">
        <v>113</v>
      </c>
      <c r="C57" s="3">
        <v>7</v>
      </c>
      <c r="D57" s="2" t="s">
        <v>604</v>
      </c>
      <c r="E57" s="2"/>
      <c r="F57" s="2" t="s">
        <v>506</v>
      </c>
      <c r="G57" s="2" t="s">
        <v>531</v>
      </c>
      <c r="H57" s="2"/>
      <c r="I57" s="2"/>
      <c r="J57" s="4" t="s">
        <v>613</v>
      </c>
    </row>
    <row r="58" spans="1:10" ht="15" customHeight="1">
      <c r="A58" s="2" t="s">
        <v>123</v>
      </c>
      <c r="B58" s="2" t="s">
        <v>124</v>
      </c>
      <c r="C58" s="3">
        <v>8</v>
      </c>
      <c r="D58" s="2" t="s">
        <v>632</v>
      </c>
      <c r="E58" s="2" t="s">
        <v>53</v>
      </c>
      <c r="F58" s="2" t="s">
        <v>633</v>
      </c>
      <c r="G58" s="2" t="s">
        <v>521</v>
      </c>
      <c r="H58" s="2"/>
      <c r="I58" s="2"/>
      <c r="J58" s="4" t="s">
        <v>135</v>
      </c>
    </row>
    <row r="59" spans="1:10" ht="15" customHeight="1">
      <c r="A59" s="2" t="s">
        <v>123</v>
      </c>
      <c r="B59" s="2" t="s">
        <v>124</v>
      </c>
      <c r="C59" s="3">
        <v>8</v>
      </c>
      <c r="D59" s="2" t="s">
        <v>632</v>
      </c>
      <c r="E59" s="2"/>
      <c r="F59" s="2" t="s">
        <v>634</v>
      </c>
      <c r="G59" s="2" t="s">
        <v>635</v>
      </c>
      <c r="H59" s="2"/>
      <c r="I59" s="2"/>
      <c r="J59" s="4" t="s">
        <v>135</v>
      </c>
    </row>
    <row r="60" spans="1:10" ht="15" customHeight="1">
      <c r="A60" s="2" t="s">
        <v>123</v>
      </c>
      <c r="B60" s="2" t="s">
        <v>124</v>
      </c>
      <c r="C60" s="3">
        <v>8</v>
      </c>
      <c r="D60" s="2" t="s">
        <v>632</v>
      </c>
      <c r="E60" s="2" t="s">
        <v>53</v>
      </c>
      <c r="F60" s="2" t="s">
        <v>128</v>
      </c>
      <c r="G60" s="2" t="s">
        <v>521</v>
      </c>
      <c r="H60" s="2"/>
      <c r="I60" s="2"/>
      <c r="J60" s="4" t="s">
        <v>135</v>
      </c>
    </row>
    <row r="61" spans="1:10" ht="15" customHeight="1">
      <c r="A61" s="2" t="s">
        <v>123</v>
      </c>
      <c r="B61" s="2" t="s">
        <v>124</v>
      </c>
      <c r="C61" s="3">
        <v>8</v>
      </c>
      <c r="D61" s="2" t="s">
        <v>632</v>
      </c>
      <c r="E61" s="2" t="s">
        <v>53</v>
      </c>
      <c r="F61" s="2" t="s">
        <v>636</v>
      </c>
      <c r="G61" s="2" t="s">
        <v>521</v>
      </c>
      <c r="H61" s="2"/>
      <c r="I61" s="2"/>
      <c r="J61" s="4" t="s">
        <v>637</v>
      </c>
    </row>
    <row r="62" spans="1:10" ht="15" customHeight="1">
      <c r="A62" s="2" t="s">
        <v>123</v>
      </c>
      <c r="B62" s="2" t="s">
        <v>124</v>
      </c>
      <c r="C62" s="3">
        <v>8</v>
      </c>
      <c r="D62" s="2" t="s">
        <v>632</v>
      </c>
      <c r="E62" s="2" t="s">
        <v>53</v>
      </c>
      <c r="F62" s="2" t="s">
        <v>638</v>
      </c>
      <c r="G62" s="2" t="s">
        <v>630</v>
      </c>
      <c r="H62" s="2"/>
      <c r="I62" s="2"/>
      <c r="J62" s="4" t="s">
        <v>135</v>
      </c>
    </row>
    <row r="63" spans="1:10" ht="15" customHeight="1">
      <c r="A63" s="2" t="s">
        <v>123</v>
      </c>
      <c r="B63" s="2" t="s">
        <v>124</v>
      </c>
      <c r="C63" s="3">
        <v>8</v>
      </c>
      <c r="D63" s="2" t="s">
        <v>632</v>
      </c>
      <c r="E63" s="2"/>
      <c r="F63" s="2" t="s">
        <v>638</v>
      </c>
      <c r="G63" s="2" t="s">
        <v>639</v>
      </c>
      <c r="H63" s="2"/>
      <c r="I63" s="2"/>
      <c r="J63" s="4" t="s">
        <v>135</v>
      </c>
    </row>
    <row r="64" spans="1:10" ht="15" customHeight="1">
      <c r="A64" s="2" t="s">
        <v>123</v>
      </c>
      <c r="B64" s="2" t="s">
        <v>124</v>
      </c>
      <c r="C64" s="3">
        <v>8</v>
      </c>
      <c r="D64" s="2" t="s">
        <v>632</v>
      </c>
      <c r="E64" s="2"/>
      <c r="F64" s="2" t="s">
        <v>640</v>
      </c>
      <c r="G64" s="2" t="s">
        <v>521</v>
      </c>
      <c r="H64" s="2" t="s">
        <v>641</v>
      </c>
      <c r="I64" s="2"/>
      <c r="J64" s="4" t="s">
        <v>642</v>
      </c>
    </row>
    <row r="65" spans="1:10" ht="15" customHeight="1">
      <c r="A65" s="2" t="s">
        <v>123</v>
      </c>
      <c r="B65" s="2" t="s">
        <v>124</v>
      </c>
      <c r="C65" s="3">
        <v>8</v>
      </c>
      <c r="D65" s="2" t="s">
        <v>632</v>
      </c>
      <c r="E65" s="2" t="s">
        <v>53</v>
      </c>
      <c r="F65" s="2" t="s">
        <v>643</v>
      </c>
      <c r="G65" s="2" t="s">
        <v>521</v>
      </c>
      <c r="H65" s="2"/>
      <c r="I65" s="2"/>
      <c r="J65" s="4" t="s">
        <v>135</v>
      </c>
    </row>
    <row r="66" spans="1:10" ht="15" customHeight="1">
      <c r="A66" s="2" t="s">
        <v>123</v>
      </c>
      <c r="B66" s="2" t="s">
        <v>124</v>
      </c>
      <c r="C66" s="3">
        <v>8</v>
      </c>
      <c r="D66" s="2" t="s">
        <v>632</v>
      </c>
      <c r="E66" s="2" t="s">
        <v>53</v>
      </c>
      <c r="F66" s="2" t="s">
        <v>644</v>
      </c>
      <c r="G66" s="2" t="s">
        <v>521</v>
      </c>
      <c r="H66" s="2"/>
      <c r="I66" s="2"/>
      <c r="J66" s="4" t="s">
        <v>642</v>
      </c>
    </row>
    <row r="67" spans="1:10" ht="15" customHeight="1">
      <c r="A67" s="2" t="s">
        <v>123</v>
      </c>
      <c r="B67" s="2" t="s">
        <v>124</v>
      </c>
      <c r="C67" s="3">
        <v>8</v>
      </c>
      <c r="D67" s="2" t="s">
        <v>632</v>
      </c>
      <c r="E67" s="2"/>
      <c r="F67" s="2" t="s">
        <v>645</v>
      </c>
      <c r="G67" s="2" t="s">
        <v>521</v>
      </c>
      <c r="H67" s="2"/>
      <c r="I67" s="2"/>
      <c r="J67" s="4" t="s">
        <v>646</v>
      </c>
    </row>
    <row r="68" spans="1:10" ht="15" customHeight="1">
      <c r="A68" s="2" t="s">
        <v>123</v>
      </c>
      <c r="B68" s="2" t="s">
        <v>124</v>
      </c>
      <c r="C68" s="3">
        <v>8</v>
      </c>
      <c r="D68" s="2" t="s">
        <v>632</v>
      </c>
      <c r="E68" s="2" t="s">
        <v>647</v>
      </c>
      <c r="F68" s="2" t="s">
        <v>128</v>
      </c>
      <c r="G68" s="2" t="s">
        <v>535</v>
      </c>
      <c r="H68" s="2"/>
      <c r="I68" s="2"/>
      <c r="J68" s="4" t="s">
        <v>648</v>
      </c>
    </row>
    <row r="69" spans="1:10" ht="15" customHeight="1">
      <c r="A69" s="2" t="s">
        <v>123</v>
      </c>
      <c r="B69" s="2" t="s">
        <v>124</v>
      </c>
      <c r="C69" s="3">
        <v>8</v>
      </c>
      <c r="D69" s="2" t="s">
        <v>632</v>
      </c>
      <c r="E69" s="2" t="s">
        <v>53</v>
      </c>
      <c r="F69" s="2" t="s">
        <v>649</v>
      </c>
      <c r="G69" s="2" t="s">
        <v>650</v>
      </c>
      <c r="H69" s="2"/>
      <c r="I69" s="2"/>
      <c r="J69" s="4" t="s">
        <v>642</v>
      </c>
    </row>
    <row r="70" spans="1:10" ht="15" customHeight="1">
      <c r="A70" s="2" t="s">
        <v>123</v>
      </c>
      <c r="B70" s="2" t="s">
        <v>124</v>
      </c>
      <c r="C70" s="3">
        <v>8</v>
      </c>
      <c r="D70" s="2" t="s">
        <v>632</v>
      </c>
      <c r="E70" s="2" t="s">
        <v>53</v>
      </c>
      <c r="F70" s="2" t="s">
        <v>651</v>
      </c>
      <c r="G70" s="2" t="s">
        <v>652</v>
      </c>
      <c r="H70" s="2"/>
      <c r="I70" s="2"/>
      <c r="J70" s="4" t="s">
        <v>135</v>
      </c>
    </row>
    <row r="71" spans="1:10" ht="15" customHeight="1">
      <c r="A71" s="2" t="s">
        <v>123</v>
      </c>
      <c r="B71" s="2" t="s">
        <v>124</v>
      </c>
      <c r="C71" s="3">
        <v>8</v>
      </c>
      <c r="D71" s="2" t="s">
        <v>632</v>
      </c>
      <c r="E71" s="2" t="s">
        <v>653</v>
      </c>
      <c r="F71" s="2" t="s">
        <v>651</v>
      </c>
      <c r="G71" s="2" t="s">
        <v>654</v>
      </c>
      <c r="H71" s="2"/>
      <c r="I71" s="2"/>
      <c r="J71" s="4" t="s">
        <v>646</v>
      </c>
    </row>
    <row r="72" spans="1:10" ht="15" customHeight="1">
      <c r="A72" s="2" t="s">
        <v>123</v>
      </c>
      <c r="B72" s="2" t="s">
        <v>124</v>
      </c>
      <c r="C72" s="3">
        <v>8</v>
      </c>
      <c r="D72" s="2" t="s">
        <v>632</v>
      </c>
      <c r="E72" s="2" t="s">
        <v>655</v>
      </c>
      <c r="F72" s="2" t="s">
        <v>651</v>
      </c>
      <c r="G72" s="2" t="s">
        <v>639</v>
      </c>
      <c r="H72" s="2"/>
      <c r="I72" s="2"/>
      <c r="J72" s="4" t="s">
        <v>135</v>
      </c>
    </row>
    <row r="73" spans="1:10" ht="15" customHeight="1">
      <c r="A73" s="2" t="s">
        <v>123</v>
      </c>
      <c r="B73" s="2" t="s">
        <v>124</v>
      </c>
      <c r="C73" s="3">
        <v>8</v>
      </c>
      <c r="D73" s="2" t="s">
        <v>632</v>
      </c>
      <c r="E73" s="2" t="s">
        <v>656</v>
      </c>
      <c r="F73" s="2" t="s">
        <v>638</v>
      </c>
      <c r="G73" s="2" t="s">
        <v>524</v>
      </c>
      <c r="H73" s="2"/>
      <c r="I73" s="2"/>
      <c r="J73" s="4" t="s">
        <v>657</v>
      </c>
    </row>
    <row r="74" spans="1:10" ht="15" customHeight="1">
      <c r="A74" s="2" t="s">
        <v>123</v>
      </c>
      <c r="B74" s="2" t="s">
        <v>124</v>
      </c>
      <c r="C74" s="3">
        <v>8</v>
      </c>
      <c r="D74" s="2" t="s">
        <v>632</v>
      </c>
      <c r="E74" s="2"/>
      <c r="F74" s="2" t="s">
        <v>638</v>
      </c>
      <c r="G74" s="2" t="s">
        <v>515</v>
      </c>
      <c r="H74" s="2"/>
      <c r="I74" s="2"/>
      <c r="J74" s="4" t="s">
        <v>658</v>
      </c>
    </row>
    <row r="75" spans="1:10" ht="15" customHeight="1">
      <c r="A75" s="2" t="s">
        <v>136</v>
      </c>
      <c r="B75" s="2" t="s">
        <v>137</v>
      </c>
      <c r="C75" s="3">
        <v>9</v>
      </c>
      <c r="D75" s="2" t="s">
        <v>659</v>
      </c>
      <c r="E75" s="2" t="s">
        <v>660</v>
      </c>
      <c r="F75" s="2" t="s">
        <v>142</v>
      </c>
      <c r="G75" s="2" t="s">
        <v>535</v>
      </c>
      <c r="H75" s="2" t="s">
        <v>661</v>
      </c>
      <c r="I75" s="2"/>
      <c r="J75" s="4" t="s">
        <v>662</v>
      </c>
    </row>
    <row r="76" spans="1:10" ht="15" customHeight="1">
      <c r="A76" s="2" t="s">
        <v>136</v>
      </c>
      <c r="B76" s="2" t="s">
        <v>137</v>
      </c>
      <c r="C76" s="3">
        <v>9</v>
      </c>
      <c r="D76" s="2" t="s">
        <v>659</v>
      </c>
      <c r="E76" s="2" t="s">
        <v>53</v>
      </c>
      <c r="F76" s="2" t="s">
        <v>142</v>
      </c>
      <c r="G76" s="2" t="s">
        <v>515</v>
      </c>
      <c r="H76" s="2" t="s">
        <v>663</v>
      </c>
      <c r="I76" s="2"/>
      <c r="J76" s="4" t="s">
        <v>662</v>
      </c>
    </row>
    <row r="77" spans="1:10" ht="15" customHeight="1">
      <c r="A77" s="2" t="s">
        <v>136</v>
      </c>
      <c r="B77" s="2" t="s">
        <v>137</v>
      </c>
      <c r="C77" s="3">
        <v>9</v>
      </c>
      <c r="D77" s="2" t="s">
        <v>659</v>
      </c>
      <c r="E77" s="2" t="s">
        <v>664</v>
      </c>
      <c r="F77" s="2" t="s">
        <v>142</v>
      </c>
      <c r="G77" s="2" t="s">
        <v>665</v>
      </c>
      <c r="H77" s="2" t="s">
        <v>663</v>
      </c>
      <c r="I77" s="2"/>
      <c r="J77" s="4" t="s">
        <v>666</v>
      </c>
    </row>
    <row r="78" spans="1:10" ht="15" customHeight="1">
      <c r="A78" s="2" t="s">
        <v>136</v>
      </c>
      <c r="B78" s="2" t="s">
        <v>137</v>
      </c>
      <c r="C78" s="3">
        <v>9</v>
      </c>
      <c r="D78" s="2" t="s">
        <v>659</v>
      </c>
      <c r="E78" s="2" t="s">
        <v>53</v>
      </c>
      <c r="F78" s="2" t="s">
        <v>667</v>
      </c>
      <c r="G78" s="2" t="s">
        <v>511</v>
      </c>
      <c r="H78" s="2"/>
      <c r="I78" s="2"/>
      <c r="J78" s="4" t="s">
        <v>666</v>
      </c>
    </row>
    <row r="79" spans="1:10" ht="15" customHeight="1">
      <c r="A79" s="2" t="s">
        <v>136</v>
      </c>
      <c r="B79" s="2" t="s">
        <v>137</v>
      </c>
      <c r="C79" s="3">
        <v>9</v>
      </c>
      <c r="D79" s="2" t="s">
        <v>659</v>
      </c>
      <c r="E79" s="2" t="s">
        <v>668</v>
      </c>
      <c r="F79" s="2" t="s">
        <v>142</v>
      </c>
      <c r="G79" s="2" t="s">
        <v>669</v>
      </c>
      <c r="H79" s="2"/>
      <c r="I79" s="2"/>
      <c r="J79" s="4" t="s">
        <v>150</v>
      </c>
    </row>
    <row r="80" spans="1:10" ht="15" customHeight="1">
      <c r="A80" s="2" t="s">
        <v>136</v>
      </c>
      <c r="B80" s="2" t="s">
        <v>137</v>
      </c>
      <c r="C80" s="3">
        <v>9</v>
      </c>
      <c r="D80" s="2" t="s">
        <v>659</v>
      </c>
      <c r="E80" s="2" t="s">
        <v>53</v>
      </c>
      <c r="F80" s="2" t="s">
        <v>142</v>
      </c>
      <c r="G80" s="2" t="s">
        <v>670</v>
      </c>
      <c r="H80" s="2"/>
      <c r="I80" s="2"/>
      <c r="J80" s="4" t="s">
        <v>150</v>
      </c>
    </row>
    <row r="81" spans="1:10" ht="15" customHeight="1">
      <c r="A81" s="2" t="s">
        <v>136</v>
      </c>
      <c r="B81" s="2" t="s">
        <v>137</v>
      </c>
      <c r="C81" s="3">
        <v>9</v>
      </c>
      <c r="D81" s="2" t="s">
        <v>659</v>
      </c>
      <c r="E81" s="2" t="s">
        <v>53</v>
      </c>
      <c r="F81" s="2" t="s">
        <v>142</v>
      </c>
      <c r="G81" s="2" t="s">
        <v>671</v>
      </c>
      <c r="H81" s="2"/>
      <c r="I81" s="2"/>
      <c r="J81" s="4" t="s">
        <v>672</v>
      </c>
    </row>
    <row r="82" spans="1:10" ht="15" customHeight="1">
      <c r="A82" s="2" t="s">
        <v>136</v>
      </c>
      <c r="B82" s="2" t="s">
        <v>137</v>
      </c>
      <c r="C82" s="3">
        <v>9</v>
      </c>
      <c r="D82" s="2" t="s">
        <v>659</v>
      </c>
      <c r="E82" s="2" t="s">
        <v>668</v>
      </c>
      <c r="F82" s="2" t="s">
        <v>142</v>
      </c>
      <c r="G82" s="2" t="s">
        <v>673</v>
      </c>
      <c r="H82" s="2"/>
      <c r="I82" s="2"/>
      <c r="J82" s="4" t="s">
        <v>666</v>
      </c>
    </row>
    <row r="83" spans="1:10" ht="15" customHeight="1">
      <c r="A83" s="2" t="s">
        <v>136</v>
      </c>
      <c r="B83" s="2" t="s">
        <v>137</v>
      </c>
      <c r="C83" s="3">
        <v>9</v>
      </c>
      <c r="D83" s="2" t="s">
        <v>659</v>
      </c>
      <c r="E83" s="2" t="s">
        <v>674</v>
      </c>
      <c r="F83" s="2" t="s">
        <v>142</v>
      </c>
      <c r="G83" s="2" t="s">
        <v>675</v>
      </c>
      <c r="H83" s="2"/>
      <c r="I83" s="2"/>
      <c r="J83" s="4" t="s">
        <v>150</v>
      </c>
    </row>
    <row r="84" spans="1:10" ht="15" customHeight="1">
      <c r="A84" s="2" t="s">
        <v>136</v>
      </c>
      <c r="B84" s="2" t="s">
        <v>137</v>
      </c>
      <c r="C84" s="3">
        <v>9</v>
      </c>
      <c r="D84" s="2" t="s">
        <v>659</v>
      </c>
      <c r="E84" s="2" t="s">
        <v>53</v>
      </c>
      <c r="F84" s="2" t="s">
        <v>676</v>
      </c>
      <c r="G84" s="2" t="s">
        <v>511</v>
      </c>
      <c r="H84" s="2"/>
      <c r="I84" s="2" t="s">
        <v>677</v>
      </c>
      <c r="J84" s="4" t="s">
        <v>672</v>
      </c>
    </row>
    <row r="85" spans="1:10" ht="15" customHeight="1">
      <c r="A85" s="2" t="s">
        <v>136</v>
      </c>
      <c r="B85" s="2" t="s">
        <v>137</v>
      </c>
      <c r="C85" s="3">
        <v>9</v>
      </c>
      <c r="D85" s="2" t="s">
        <v>659</v>
      </c>
      <c r="E85" s="2"/>
      <c r="F85" s="2" t="s">
        <v>676</v>
      </c>
      <c r="G85" s="2" t="s">
        <v>678</v>
      </c>
      <c r="H85" s="2"/>
      <c r="I85" s="2" t="s">
        <v>677</v>
      </c>
      <c r="J85" s="4" t="s">
        <v>672</v>
      </c>
    </row>
    <row r="86" spans="1:10" ht="15" customHeight="1">
      <c r="A86" s="2" t="s">
        <v>136</v>
      </c>
      <c r="B86" s="2" t="s">
        <v>137</v>
      </c>
      <c r="C86" s="3">
        <v>9</v>
      </c>
      <c r="D86" s="2" t="s">
        <v>659</v>
      </c>
      <c r="E86" s="2" t="s">
        <v>679</v>
      </c>
      <c r="F86" s="2" t="s">
        <v>676</v>
      </c>
      <c r="G86" s="2" t="s">
        <v>515</v>
      </c>
      <c r="H86" s="2" t="s">
        <v>680</v>
      </c>
      <c r="I86" s="2" t="s">
        <v>663</v>
      </c>
      <c r="J86" s="4" t="s">
        <v>681</v>
      </c>
    </row>
    <row r="87" spans="1:10" ht="15" customHeight="1">
      <c r="A87" s="2" t="s">
        <v>136</v>
      </c>
      <c r="B87" s="2" t="s">
        <v>137</v>
      </c>
      <c r="C87" s="3">
        <v>9</v>
      </c>
      <c r="D87" s="2" t="s">
        <v>659</v>
      </c>
      <c r="E87" s="2" t="s">
        <v>664</v>
      </c>
      <c r="F87" s="2" t="s">
        <v>676</v>
      </c>
      <c r="G87" s="2" t="s">
        <v>665</v>
      </c>
      <c r="H87" s="2" t="s">
        <v>680</v>
      </c>
      <c r="I87" s="2" t="s">
        <v>663</v>
      </c>
      <c r="J87" s="4" t="s">
        <v>682</v>
      </c>
    </row>
    <row r="88" spans="1:10" ht="15" customHeight="1">
      <c r="A88" s="2" t="s">
        <v>151</v>
      </c>
      <c r="B88" s="2" t="s">
        <v>152</v>
      </c>
      <c r="C88" s="3">
        <v>10</v>
      </c>
      <c r="D88" s="2" t="s">
        <v>683</v>
      </c>
      <c r="E88" s="2" t="s">
        <v>684</v>
      </c>
      <c r="F88" s="2" t="s">
        <v>157</v>
      </c>
      <c r="G88" s="2" t="s">
        <v>630</v>
      </c>
      <c r="H88" s="2"/>
      <c r="I88" s="2"/>
      <c r="J88" s="4" t="s">
        <v>685</v>
      </c>
    </row>
    <row r="89" spans="1:10" ht="15" customHeight="1">
      <c r="A89" s="2" t="s">
        <v>151</v>
      </c>
      <c r="B89" s="2" t="s">
        <v>152</v>
      </c>
      <c r="C89" s="3">
        <v>10</v>
      </c>
      <c r="D89" s="2" t="s">
        <v>683</v>
      </c>
      <c r="E89" s="2" t="s">
        <v>53</v>
      </c>
      <c r="F89" s="2" t="s">
        <v>157</v>
      </c>
      <c r="G89" s="2" t="s">
        <v>515</v>
      </c>
      <c r="H89" s="2" t="s">
        <v>686</v>
      </c>
      <c r="I89" s="2"/>
      <c r="J89" s="4" t="s">
        <v>687</v>
      </c>
    </row>
    <row r="90" spans="1:10" ht="15" customHeight="1">
      <c r="A90" s="2" t="s">
        <v>151</v>
      </c>
      <c r="B90" s="2" t="s">
        <v>152</v>
      </c>
      <c r="C90" s="3">
        <v>10</v>
      </c>
      <c r="D90" s="2" t="s">
        <v>683</v>
      </c>
      <c r="E90" s="2" t="s">
        <v>53</v>
      </c>
      <c r="F90" s="2" t="s">
        <v>688</v>
      </c>
      <c r="G90" s="2" t="s">
        <v>521</v>
      </c>
      <c r="H90" s="2"/>
      <c r="I90" s="2"/>
      <c r="J90" s="4" t="s">
        <v>689</v>
      </c>
    </row>
    <row r="91" spans="1:10" ht="15" customHeight="1">
      <c r="A91" s="2" t="s">
        <v>151</v>
      </c>
      <c r="B91" s="2" t="s">
        <v>152</v>
      </c>
      <c r="C91" s="3">
        <v>10</v>
      </c>
      <c r="D91" s="2" t="s">
        <v>683</v>
      </c>
      <c r="E91" s="2" t="s">
        <v>690</v>
      </c>
      <c r="F91" s="2" t="s">
        <v>157</v>
      </c>
      <c r="G91" s="2" t="s">
        <v>521</v>
      </c>
      <c r="H91" s="2"/>
      <c r="I91" s="2"/>
      <c r="J91" s="4" t="s">
        <v>685</v>
      </c>
    </row>
    <row r="92" spans="1:10" ht="15" customHeight="1">
      <c r="A92" s="2" t="s">
        <v>151</v>
      </c>
      <c r="B92" s="2" t="s">
        <v>152</v>
      </c>
      <c r="C92" s="3">
        <v>10</v>
      </c>
      <c r="D92" s="2" t="s">
        <v>683</v>
      </c>
      <c r="E92" s="2" t="s">
        <v>691</v>
      </c>
      <c r="F92" s="2" t="s">
        <v>104</v>
      </c>
      <c r="G92" s="2" t="s">
        <v>630</v>
      </c>
      <c r="H92" s="2"/>
      <c r="I92" s="2"/>
      <c r="J92" s="4" t="s">
        <v>692</v>
      </c>
    </row>
    <row r="93" spans="1:10" ht="15" customHeight="1">
      <c r="A93" s="2" t="s">
        <v>165</v>
      </c>
      <c r="B93" s="2" t="s">
        <v>166</v>
      </c>
      <c r="C93" s="3">
        <v>11</v>
      </c>
      <c r="D93" s="2" t="s">
        <v>693</v>
      </c>
      <c r="E93" s="2" t="s">
        <v>694</v>
      </c>
      <c r="F93" s="2" t="s">
        <v>104</v>
      </c>
      <c r="G93" s="2" t="s">
        <v>510</v>
      </c>
      <c r="H93" s="2" t="s">
        <v>695</v>
      </c>
      <c r="I93" s="2"/>
      <c r="J93" s="4" t="s">
        <v>696</v>
      </c>
    </row>
    <row r="94" spans="1:10" ht="15" customHeight="1">
      <c r="A94" s="2" t="s">
        <v>165</v>
      </c>
      <c r="B94" s="2" t="s">
        <v>166</v>
      </c>
      <c r="C94" s="3">
        <v>11</v>
      </c>
      <c r="D94" s="2" t="s">
        <v>693</v>
      </c>
      <c r="E94" s="2" t="s">
        <v>53</v>
      </c>
      <c r="F94" s="2" t="s">
        <v>104</v>
      </c>
      <c r="G94" s="2" t="s">
        <v>555</v>
      </c>
      <c r="H94" s="2"/>
      <c r="I94" s="2"/>
      <c r="J94" s="4" t="s">
        <v>175</v>
      </c>
    </row>
    <row r="95" spans="1:10" ht="15" customHeight="1">
      <c r="A95" s="2" t="s">
        <v>165</v>
      </c>
      <c r="B95" s="2" t="s">
        <v>166</v>
      </c>
      <c r="C95" s="3">
        <v>11</v>
      </c>
      <c r="D95" s="2" t="s">
        <v>693</v>
      </c>
      <c r="E95" s="2" t="s">
        <v>697</v>
      </c>
      <c r="F95" s="2" t="s">
        <v>104</v>
      </c>
      <c r="G95" s="2" t="s">
        <v>524</v>
      </c>
      <c r="H95" s="2"/>
      <c r="I95" s="2"/>
      <c r="J95" s="4" t="s">
        <v>698</v>
      </c>
    </row>
    <row r="96" spans="1:10" ht="15" customHeight="1">
      <c r="A96" s="2" t="s">
        <v>165</v>
      </c>
      <c r="B96" s="2" t="s">
        <v>166</v>
      </c>
      <c r="C96" s="3">
        <v>11</v>
      </c>
      <c r="D96" s="2" t="s">
        <v>693</v>
      </c>
      <c r="E96" s="2" t="s">
        <v>699</v>
      </c>
      <c r="F96" s="2" t="s">
        <v>104</v>
      </c>
      <c r="G96" s="2" t="s">
        <v>524</v>
      </c>
      <c r="H96" s="2"/>
      <c r="I96" s="2"/>
      <c r="J96" s="4" t="s">
        <v>696</v>
      </c>
    </row>
    <row r="97" spans="1:10" ht="15" customHeight="1">
      <c r="A97" s="2" t="s">
        <v>165</v>
      </c>
      <c r="B97" s="2" t="s">
        <v>166</v>
      </c>
      <c r="C97" s="3">
        <v>11</v>
      </c>
      <c r="D97" s="2" t="s">
        <v>693</v>
      </c>
      <c r="E97" s="2" t="s">
        <v>700</v>
      </c>
      <c r="F97" s="2" t="s">
        <v>104</v>
      </c>
      <c r="G97" s="2" t="s">
        <v>539</v>
      </c>
      <c r="H97" s="2"/>
      <c r="I97" s="2"/>
      <c r="J97" s="4" t="s">
        <v>696</v>
      </c>
    </row>
    <row r="98" spans="1:10" ht="15" customHeight="1">
      <c r="A98" s="2" t="s">
        <v>165</v>
      </c>
      <c r="B98" s="2" t="s">
        <v>166</v>
      </c>
      <c r="C98" s="3">
        <v>11</v>
      </c>
      <c r="D98" s="2" t="s">
        <v>693</v>
      </c>
      <c r="E98" s="2"/>
      <c r="F98" s="2" t="s">
        <v>104</v>
      </c>
      <c r="G98" s="2" t="s">
        <v>639</v>
      </c>
      <c r="H98" s="2"/>
      <c r="I98" s="2"/>
      <c r="J98" s="4" t="s">
        <v>696</v>
      </c>
    </row>
    <row r="99" spans="1:10" ht="15" customHeight="1">
      <c r="A99" s="2" t="s">
        <v>165</v>
      </c>
      <c r="B99" s="2" t="s">
        <v>166</v>
      </c>
      <c r="C99" s="3">
        <v>11</v>
      </c>
      <c r="D99" s="2" t="s">
        <v>693</v>
      </c>
      <c r="E99" s="2" t="s">
        <v>53</v>
      </c>
      <c r="F99" s="2" t="s">
        <v>104</v>
      </c>
      <c r="G99" s="2" t="s">
        <v>534</v>
      </c>
      <c r="H99" s="2" t="s">
        <v>686</v>
      </c>
      <c r="I99" s="2"/>
      <c r="J99" s="4" t="s">
        <v>701</v>
      </c>
    </row>
    <row r="100" spans="1:10" ht="15" customHeight="1">
      <c r="A100" s="2" t="s">
        <v>165</v>
      </c>
      <c r="B100" s="2" t="s">
        <v>166</v>
      </c>
      <c r="C100" s="3">
        <v>11</v>
      </c>
      <c r="D100" s="2" t="s">
        <v>693</v>
      </c>
      <c r="E100" s="2" t="s">
        <v>53</v>
      </c>
      <c r="F100" s="2" t="s">
        <v>598</v>
      </c>
      <c r="G100" s="2" t="s">
        <v>511</v>
      </c>
      <c r="H100" s="2" t="s">
        <v>615</v>
      </c>
      <c r="I100" s="2"/>
      <c r="J100" s="4" t="s">
        <v>702</v>
      </c>
    </row>
    <row r="101" spans="1:10" ht="15" customHeight="1">
      <c r="A101" s="2" t="s">
        <v>165</v>
      </c>
      <c r="B101" s="2" t="s">
        <v>166</v>
      </c>
      <c r="C101" s="3">
        <v>11</v>
      </c>
      <c r="D101" s="2" t="s">
        <v>693</v>
      </c>
      <c r="E101" s="2" t="s">
        <v>53</v>
      </c>
      <c r="F101" s="2" t="s">
        <v>598</v>
      </c>
      <c r="G101" s="2" t="s">
        <v>521</v>
      </c>
      <c r="H101" s="2"/>
      <c r="I101" s="2"/>
      <c r="J101" s="4" t="s">
        <v>696</v>
      </c>
    </row>
    <row r="102" spans="1:10" ht="15" customHeight="1">
      <c r="A102" s="2" t="s">
        <v>165</v>
      </c>
      <c r="B102" s="2" t="s">
        <v>166</v>
      </c>
      <c r="C102" s="3">
        <v>11</v>
      </c>
      <c r="D102" s="2" t="s">
        <v>693</v>
      </c>
      <c r="E102" s="2" t="s">
        <v>703</v>
      </c>
      <c r="F102" s="2" t="s">
        <v>104</v>
      </c>
      <c r="G102" s="2" t="s">
        <v>539</v>
      </c>
      <c r="H102" s="2"/>
      <c r="I102" s="2"/>
      <c r="J102" s="4" t="s">
        <v>696</v>
      </c>
    </row>
    <row r="103" spans="1:10" ht="15" customHeight="1">
      <c r="A103" s="2" t="s">
        <v>165</v>
      </c>
      <c r="B103" s="2" t="s">
        <v>166</v>
      </c>
      <c r="C103" s="3">
        <v>11</v>
      </c>
      <c r="D103" s="2" t="s">
        <v>693</v>
      </c>
      <c r="E103" s="2" t="s">
        <v>704</v>
      </c>
      <c r="F103" s="2" t="s">
        <v>104</v>
      </c>
      <c r="G103" s="2" t="s">
        <v>639</v>
      </c>
      <c r="H103" s="2"/>
      <c r="I103" s="2"/>
      <c r="J103" s="4" t="s">
        <v>705</v>
      </c>
    </row>
    <row r="104" spans="1:10" ht="15" customHeight="1">
      <c r="A104" s="2" t="s">
        <v>176</v>
      </c>
      <c r="B104" s="2" t="s">
        <v>177</v>
      </c>
      <c r="C104" s="3">
        <v>12</v>
      </c>
      <c r="D104" s="2" t="s">
        <v>706</v>
      </c>
      <c r="E104" s="2" t="s">
        <v>707</v>
      </c>
      <c r="F104" s="2" t="s">
        <v>182</v>
      </c>
      <c r="G104" s="2" t="s">
        <v>708</v>
      </c>
      <c r="H104" s="2" t="s">
        <v>709</v>
      </c>
      <c r="I104" s="2"/>
      <c r="J104" s="4" t="s">
        <v>710</v>
      </c>
    </row>
    <row r="105" spans="1:10" ht="15" customHeight="1">
      <c r="A105" s="2" t="s">
        <v>176</v>
      </c>
      <c r="B105" s="2" t="s">
        <v>177</v>
      </c>
      <c r="C105" s="3">
        <v>12</v>
      </c>
      <c r="D105" s="2" t="s">
        <v>706</v>
      </c>
      <c r="E105" s="2" t="s">
        <v>711</v>
      </c>
      <c r="F105" s="2" t="s">
        <v>247</v>
      </c>
      <c r="G105" s="2" t="s">
        <v>712</v>
      </c>
      <c r="H105" s="2" t="s">
        <v>713</v>
      </c>
      <c r="I105" s="2"/>
      <c r="J105" s="4" t="s">
        <v>714</v>
      </c>
    </row>
    <row r="106" spans="1:10" ht="15" customHeight="1">
      <c r="A106" s="2" t="s">
        <v>176</v>
      </c>
      <c r="B106" s="2" t="s">
        <v>177</v>
      </c>
      <c r="C106" s="3">
        <v>12</v>
      </c>
      <c r="D106" s="2" t="s">
        <v>706</v>
      </c>
      <c r="E106" s="2" t="s">
        <v>53</v>
      </c>
      <c r="F106" s="2" t="s">
        <v>182</v>
      </c>
      <c r="G106" s="2" t="s">
        <v>515</v>
      </c>
      <c r="H106" s="2" t="s">
        <v>715</v>
      </c>
      <c r="I106" s="2"/>
      <c r="J106" s="4" t="s">
        <v>710</v>
      </c>
    </row>
    <row r="107" spans="1:10" ht="15" customHeight="1">
      <c r="A107" s="2" t="s">
        <v>176</v>
      </c>
      <c r="B107" s="2" t="s">
        <v>177</v>
      </c>
      <c r="C107" s="3">
        <v>12</v>
      </c>
      <c r="D107" s="2" t="s">
        <v>706</v>
      </c>
      <c r="E107" s="2" t="s">
        <v>716</v>
      </c>
      <c r="F107" s="2" t="s">
        <v>182</v>
      </c>
      <c r="G107" s="2" t="s">
        <v>534</v>
      </c>
      <c r="H107" s="2" t="s">
        <v>717</v>
      </c>
      <c r="I107" s="2"/>
      <c r="J107" s="4" t="s">
        <v>718</v>
      </c>
    </row>
    <row r="108" spans="1:10" ht="15" customHeight="1">
      <c r="A108" s="2" t="s">
        <v>176</v>
      </c>
      <c r="B108" s="2" t="s">
        <v>177</v>
      </c>
      <c r="C108" s="3">
        <v>12</v>
      </c>
      <c r="D108" s="2" t="s">
        <v>706</v>
      </c>
      <c r="E108" s="2"/>
      <c r="F108" s="2" t="s">
        <v>719</v>
      </c>
      <c r="G108" s="2" t="s">
        <v>521</v>
      </c>
      <c r="H108" s="2" t="s">
        <v>720</v>
      </c>
      <c r="I108" s="2"/>
      <c r="J108" s="4" t="s">
        <v>718</v>
      </c>
    </row>
    <row r="109" spans="1:10" ht="15" customHeight="1">
      <c r="A109" s="2" t="s">
        <v>176</v>
      </c>
      <c r="B109" s="2" t="s">
        <v>177</v>
      </c>
      <c r="C109" s="3">
        <v>12</v>
      </c>
      <c r="D109" s="2" t="s">
        <v>706</v>
      </c>
      <c r="E109" s="2"/>
      <c r="F109" s="2" t="s">
        <v>721</v>
      </c>
      <c r="G109" s="2" t="s">
        <v>521</v>
      </c>
      <c r="H109" s="2" t="s">
        <v>722</v>
      </c>
      <c r="I109" s="2"/>
      <c r="J109" s="4" t="s">
        <v>718</v>
      </c>
    </row>
    <row r="110" spans="1:10" ht="15" customHeight="1">
      <c r="A110" s="2" t="s">
        <v>176</v>
      </c>
      <c r="B110" s="2" t="s">
        <v>177</v>
      </c>
      <c r="C110" s="3">
        <v>12</v>
      </c>
      <c r="D110" s="2" t="s">
        <v>706</v>
      </c>
      <c r="E110" s="2" t="s">
        <v>716</v>
      </c>
      <c r="F110" s="2" t="s">
        <v>182</v>
      </c>
      <c r="G110" s="2" t="s">
        <v>723</v>
      </c>
      <c r="H110" s="2" t="s">
        <v>724</v>
      </c>
      <c r="I110" s="2" t="s">
        <v>709</v>
      </c>
      <c r="J110" s="4" t="s">
        <v>725</v>
      </c>
    </row>
    <row r="111" spans="1:10" ht="15" customHeight="1">
      <c r="A111" s="2" t="s">
        <v>176</v>
      </c>
      <c r="B111" s="2" t="s">
        <v>177</v>
      </c>
      <c r="C111" s="3">
        <v>12</v>
      </c>
      <c r="D111" s="2" t="s">
        <v>706</v>
      </c>
      <c r="E111" s="2" t="s">
        <v>711</v>
      </c>
      <c r="F111" s="2" t="s">
        <v>247</v>
      </c>
      <c r="G111" s="2" t="s">
        <v>510</v>
      </c>
      <c r="H111" s="2"/>
      <c r="I111" s="2" t="s">
        <v>726</v>
      </c>
      <c r="J111" s="4" t="s">
        <v>727</v>
      </c>
    </row>
    <row r="112" spans="1:10" ht="15" customHeight="1">
      <c r="A112" s="2" t="s">
        <v>176</v>
      </c>
      <c r="B112" s="2" t="s">
        <v>177</v>
      </c>
      <c r="C112" s="3">
        <v>12</v>
      </c>
      <c r="D112" s="2" t="s">
        <v>706</v>
      </c>
      <c r="E112" s="2"/>
      <c r="F112" s="2" t="s">
        <v>104</v>
      </c>
      <c r="G112" s="2" t="s">
        <v>728</v>
      </c>
      <c r="H112" s="2"/>
      <c r="I112" s="2" t="s">
        <v>729</v>
      </c>
      <c r="J112" s="4" t="s">
        <v>710</v>
      </c>
    </row>
    <row r="113" spans="1:10" ht="15" customHeight="1">
      <c r="A113" s="2" t="s">
        <v>176</v>
      </c>
      <c r="B113" s="2" t="s">
        <v>177</v>
      </c>
      <c r="C113" s="3">
        <v>12</v>
      </c>
      <c r="D113" s="2" t="s">
        <v>706</v>
      </c>
      <c r="E113" s="2"/>
      <c r="F113" s="2" t="s">
        <v>286</v>
      </c>
      <c r="G113" s="2" t="s">
        <v>728</v>
      </c>
      <c r="H113" s="2"/>
      <c r="I113" s="2" t="s">
        <v>722</v>
      </c>
      <c r="J113" s="4" t="s">
        <v>710</v>
      </c>
    </row>
    <row r="114" spans="1:10" ht="15" customHeight="1">
      <c r="A114" s="2" t="s">
        <v>176</v>
      </c>
      <c r="B114" s="2" t="s">
        <v>177</v>
      </c>
      <c r="C114" s="3">
        <v>12</v>
      </c>
      <c r="D114" s="2" t="s">
        <v>706</v>
      </c>
      <c r="E114" s="2" t="s">
        <v>53</v>
      </c>
      <c r="F114" s="2" t="s">
        <v>182</v>
      </c>
      <c r="G114" s="2" t="s">
        <v>521</v>
      </c>
      <c r="H114" s="2"/>
      <c r="I114" s="2"/>
      <c r="J114" s="4" t="s">
        <v>730</v>
      </c>
    </row>
    <row r="115" spans="1:10" ht="15" customHeight="1">
      <c r="A115" s="2" t="s">
        <v>192</v>
      </c>
      <c r="B115" s="2" t="s">
        <v>193</v>
      </c>
      <c r="C115" s="3">
        <v>13</v>
      </c>
      <c r="D115" s="2" t="s">
        <v>731</v>
      </c>
      <c r="E115" s="2" t="s">
        <v>732</v>
      </c>
      <c r="F115" s="2" t="s">
        <v>733</v>
      </c>
      <c r="G115" s="2" t="s">
        <v>510</v>
      </c>
      <c r="H115" s="2" t="s">
        <v>734</v>
      </c>
      <c r="I115" s="2"/>
      <c r="J115" s="4" t="s">
        <v>735</v>
      </c>
    </row>
    <row r="116" spans="1:10" ht="15" customHeight="1">
      <c r="A116" s="2" t="s">
        <v>192</v>
      </c>
      <c r="B116" s="2" t="s">
        <v>193</v>
      </c>
      <c r="C116" s="3">
        <v>13</v>
      </c>
      <c r="D116" s="2" t="s">
        <v>731</v>
      </c>
      <c r="E116" s="2" t="s">
        <v>517</v>
      </c>
      <c r="F116" s="2" t="s">
        <v>274</v>
      </c>
      <c r="G116" s="2" t="s">
        <v>521</v>
      </c>
      <c r="H116" s="2"/>
      <c r="I116" s="2"/>
      <c r="J116" s="4" t="s">
        <v>519</v>
      </c>
    </row>
    <row r="117" spans="1:10" ht="15" customHeight="1">
      <c r="A117" s="2" t="s">
        <v>192</v>
      </c>
      <c r="B117" s="2" t="s">
        <v>193</v>
      </c>
      <c r="C117" s="3">
        <v>13</v>
      </c>
      <c r="D117" s="2" t="s">
        <v>731</v>
      </c>
      <c r="E117" s="2" t="s">
        <v>736</v>
      </c>
      <c r="F117" s="2" t="s">
        <v>31</v>
      </c>
      <c r="G117" s="2" t="s">
        <v>654</v>
      </c>
      <c r="H117" s="2"/>
      <c r="I117" s="2"/>
      <c r="J117" s="4" t="s">
        <v>737</v>
      </c>
    </row>
    <row r="118" spans="1:10" ht="15" customHeight="1">
      <c r="A118" s="2" t="s">
        <v>192</v>
      </c>
      <c r="B118" s="2" t="s">
        <v>193</v>
      </c>
      <c r="C118" s="3">
        <v>13</v>
      </c>
      <c r="D118" s="2" t="s">
        <v>731</v>
      </c>
      <c r="E118" s="2" t="s">
        <v>738</v>
      </c>
      <c r="F118" s="2" t="s">
        <v>31</v>
      </c>
      <c r="G118" s="2" t="s">
        <v>623</v>
      </c>
      <c r="H118" s="2"/>
      <c r="I118" s="2"/>
      <c r="J118" s="4" t="s">
        <v>735</v>
      </c>
    </row>
    <row r="119" spans="1:10" ht="15" customHeight="1">
      <c r="A119" s="2" t="s">
        <v>192</v>
      </c>
      <c r="B119" s="2" t="s">
        <v>193</v>
      </c>
      <c r="C119" s="3">
        <v>13</v>
      </c>
      <c r="D119" s="2" t="s">
        <v>731</v>
      </c>
      <c r="E119" s="2" t="s">
        <v>53</v>
      </c>
      <c r="F119" s="2" t="s">
        <v>506</v>
      </c>
      <c r="G119" s="2" t="s">
        <v>521</v>
      </c>
      <c r="H119" s="2"/>
      <c r="I119" s="2"/>
      <c r="J119" s="4" t="s">
        <v>516</v>
      </c>
    </row>
    <row r="120" spans="1:10" ht="15" customHeight="1">
      <c r="A120" s="2" t="s">
        <v>192</v>
      </c>
      <c r="B120" s="2" t="s">
        <v>193</v>
      </c>
      <c r="C120" s="3">
        <v>13</v>
      </c>
      <c r="D120" s="2" t="s">
        <v>731</v>
      </c>
      <c r="E120" s="2"/>
      <c r="F120" s="2" t="s">
        <v>31</v>
      </c>
      <c r="G120" s="2" t="s">
        <v>739</v>
      </c>
      <c r="H120" s="2"/>
      <c r="I120" s="2"/>
      <c r="J120" s="4" t="s">
        <v>740</v>
      </c>
    </row>
    <row r="121" spans="1:10" ht="15" customHeight="1">
      <c r="A121" s="2" t="s">
        <v>203</v>
      </c>
      <c r="B121" s="2" t="s">
        <v>204</v>
      </c>
      <c r="C121" s="3">
        <v>14</v>
      </c>
      <c r="D121" s="2" t="s">
        <v>741</v>
      </c>
      <c r="E121" s="2" t="s">
        <v>53</v>
      </c>
      <c r="F121" s="2" t="s">
        <v>90</v>
      </c>
      <c r="G121" s="2" t="s">
        <v>521</v>
      </c>
      <c r="H121" s="2"/>
      <c r="I121" s="2"/>
      <c r="J121" s="4" t="s">
        <v>742</v>
      </c>
    </row>
    <row r="122" spans="1:10" ht="15" customHeight="1">
      <c r="A122" s="2" t="s">
        <v>203</v>
      </c>
      <c r="B122" s="2" t="s">
        <v>204</v>
      </c>
      <c r="C122" s="3">
        <v>14</v>
      </c>
      <c r="D122" s="2" t="s">
        <v>741</v>
      </c>
      <c r="E122" s="2"/>
      <c r="F122" s="2" t="s">
        <v>90</v>
      </c>
      <c r="G122" s="2" t="s">
        <v>584</v>
      </c>
      <c r="H122" s="2"/>
      <c r="I122" s="2"/>
      <c r="J122" s="4" t="s">
        <v>742</v>
      </c>
    </row>
    <row r="123" spans="1:10" ht="15" customHeight="1">
      <c r="A123" s="2" t="s">
        <v>203</v>
      </c>
      <c r="B123" s="2" t="s">
        <v>204</v>
      </c>
      <c r="C123" s="3">
        <v>14</v>
      </c>
      <c r="D123" s="2" t="s">
        <v>741</v>
      </c>
      <c r="E123" s="2" t="s">
        <v>53</v>
      </c>
      <c r="F123" s="2" t="s">
        <v>743</v>
      </c>
      <c r="G123" s="2" t="s">
        <v>521</v>
      </c>
      <c r="H123" s="2"/>
      <c r="I123" s="2"/>
      <c r="J123" s="4" t="s">
        <v>744</v>
      </c>
    </row>
    <row r="124" spans="1:10" ht="15" customHeight="1">
      <c r="A124" s="2" t="s">
        <v>203</v>
      </c>
      <c r="B124" s="2" t="s">
        <v>204</v>
      </c>
      <c r="C124" s="3">
        <v>14</v>
      </c>
      <c r="D124" s="2" t="s">
        <v>741</v>
      </c>
      <c r="E124" s="2" t="s">
        <v>745</v>
      </c>
      <c r="F124" s="2" t="s">
        <v>583</v>
      </c>
      <c r="G124" s="2" t="s">
        <v>539</v>
      </c>
      <c r="H124" s="2"/>
      <c r="I124" s="2"/>
      <c r="J124" s="4" t="s">
        <v>742</v>
      </c>
    </row>
    <row r="125" spans="1:10" ht="15" customHeight="1">
      <c r="A125" s="2" t="s">
        <v>203</v>
      </c>
      <c r="B125" s="2" t="s">
        <v>204</v>
      </c>
      <c r="C125" s="3">
        <v>14</v>
      </c>
      <c r="D125" s="2" t="s">
        <v>741</v>
      </c>
      <c r="E125" s="2" t="s">
        <v>514</v>
      </c>
      <c r="F125" s="2" t="s">
        <v>746</v>
      </c>
      <c r="G125" s="2" t="s">
        <v>747</v>
      </c>
      <c r="H125" s="2" t="s">
        <v>748</v>
      </c>
      <c r="I125" s="2" t="s">
        <v>749</v>
      </c>
      <c r="J125" s="4" t="s">
        <v>750</v>
      </c>
    </row>
    <row r="126" spans="1:10" ht="15" customHeight="1">
      <c r="A126" s="2" t="s">
        <v>214</v>
      </c>
      <c r="B126" s="2" t="s">
        <v>215</v>
      </c>
      <c r="C126" s="3">
        <v>15</v>
      </c>
      <c r="D126" s="2" t="s">
        <v>751</v>
      </c>
      <c r="E126" s="2" t="s">
        <v>752</v>
      </c>
      <c r="F126" s="2" t="s">
        <v>220</v>
      </c>
      <c r="G126" s="2" t="s">
        <v>515</v>
      </c>
      <c r="H126" s="2" t="s">
        <v>753</v>
      </c>
      <c r="I126" s="2"/>
      <c r="J126" s="4" t="s">
        <v>754</v>
      </c>
    </row>
    <row r="127" spans="1:10" ht="15" customHeight="1">
      <c r="A127" s="2" t="s">
        <v>214</v>
      </c>
      <c r="B127" s="2" t="s">
        <v>215</v>
      </c>
      <c r="C127" s="3">
        <v>15</v>
      </c>
      <c r="D127" s="2" t="s">
        <v>751</v>
      </c>
      <c r="E127" s="2"/>
      <c r="F127" s="2" t="s">
        <v>220</v>
      </c>
      <c r="G127" s="2" t="s">
        <v>755</v>
      </c>
      <c r="H127" s="2" t="s">
        <v>756</v>
      </c>
      <c r="I127" s="2"/>
      <c r="J127" s="4" t="s">
        <v>754</v>
      </c>
    </row>
    <row r="128" spans="1:10" ht="15" customHeight="1">
      <c r="A128" s="2" t="s">
        <v>214</v>
      </c>
      <c r="B128" s="2" t="s">
        <v>215</v>
      </c>
      <c r="C128" s="3">
        <v>15</v>
      </c>
      <c r="D128" s="2" t="s">
        <v>751</v>
      </c>
      <c r="E128" s="2"/>
      <c r="F128" s="2" t="s">
        <v>220</v>
      </c>
      <c r="G128" s="2" t="s">
        <v>757</v>
      </c>
      <c r="H128" s="2" t="s">
        <v>758</v>
      </c>
      <c r="I128" s="2"/>
      <c r="J128" s="4" t="s">
        <v>754</v>
      </c>
    </row>
    <row r="129" spans="1:10" ht="15" customHeight="1">
      <c r="A129" s="2" t="s">
        <v>214</v>
      </c>
      <c r="B129" s="2" t="s">
        <v>215</v>
      </c>
      <c r="C129" s="3">
        <v>15</v>
      </c>
      <c r="D129" s="2" t="s">
        <v>751</v>
      </c>
      <c r="E129" s="2" t="s">
        <v>53</v>
      </c>
      <c r="F129" s="2" t="s">
        <v>506</v>
      </c>
      <c r="G129" s="2" t="s">
        <v>521</v>
      </c>
      <c r="H129" s="2" t="s">
        <v>758</v>
      </c>
      <c r="I129" s="2"/>
      <c r="J129" s="4" t="s">
        <v>754</v>
      </c>
    </row>
    <row r="130" spans="1:10" ht="15" customHeight="1">
      <c r="A130" s="2" t="s">
        <v>228</v>
      </c>
      <c r="B130" s="2" t="s">
        <v>229</v>
      </c>
      <c r="C130" s="3">
        <v>16</v>
      </c>
      <c r="D130" s="2" t="s">
        <v>759</v>
      </c>
      <c r="E130" s="2" t="s">
        <v>53</v>
      </c>
      <c r="F130" s="2" t="s">
        <v>234</v>
      </c>
      <c r="G130" s="2" t="s">
        <v>521</v>
      </c>
      <c r="H130" s="2" t="s">
        <v>760</v>
      </c>
      <c r="I130" s="2"/>
      <c r="J130" s="4" t="s">
        <v>761</v>
      </c>
    </row>
    <row r="131" spans="1:10" ht="15" customHeight="1">
      <c r="A131" s="2" t="s">
        <v>228</v>
      </c>
      <c r="B131" s="2" t="s">
        <v>229</v>
      </c>
      <c r="C131" s="3">
        <v>16</v>
      </c>
      <c r="D131" s="2" t="s">
        <v>759</v>
      </c>
      <c r="E131" s="2"/>
      <c r="F131" s="2" t="s">
        <v>234</v>
      </c>
      <c r="G131" s="2" t="s">
        <v>652</v>
      </c>
      <c r="H131" s="2" t="s">
        <v>760</v>
      </c>
      <c r="I131" s="2"/>
      <c r="J131" s="4" t="s">
        <v>761</v>
      </c>
    </row>
    <row r="132" spans="1:10" ht="15" customHeight="1">
      <c r="A132" s="2" t="s">
        <v>228</v>
      </c>
      <c r="B132" s="2" t="s">
        <v>229</v>
      </c>
      <c r="C132" s="3">
        <v>16</v>
      </c>
      <c r="D132" s="2" t="s">
        <v>759</v>
      </c>
      <c r="E132" s="2" t="s">
        <v>520</v>
      </c>
      <c r="F132" s="2" t="s">
        <v>413</v>
      </c>
      <c r="G132" s="2" t="s">
        <v>521</v>
      </c>
      <c r="H132" s="2"/>
      <c r="I132" s="2"/>
      <c r="J132" s="4" t="s">
        <v>762</v>
      </c>
    </row>
    <row r="133" spans="1:10" ht="15" customHeight="1">
      <c r="A133" s="2" t="s">
        <v>242</v>
      </c>
      <c r="B133" s="2" t="s">
        <v>243</v>
      </c>
      <c r="C133" s="3">
        <v>17</v>
      </c>
      <c r="D133" s="2" t="s">
        <v>763</v>
      </c>
      <c r="E133" s="2"/>
      <c r="F133" s="2" t="s">
        <v>764</v>
      </c>
      <c r="G133" s="2" t="s">
        <v>765</v>
      </c>
      <c r="H133" s="2" t="s">
        <v>766</v>
      </c>
      <c r="I133" s="2"/>
      <c r="J133" s="4" t="s">
        <v>767</v>
      </c>
    </row>
    <row r="134" spans="1:10" ht="15" customHeight="1">
      <c r="A134" s="2" t="s">
        <v>242</v>
      </c>
      <c r="B134" s="2" t="s">
        <v>243</v>
      </c>
      <c r="C134" s="3">
        <v>17</v>
      </c>
      <c r="D134" s="2" t="s">
        <v>763</v>
      </c>
      <c r="E134" s="2" t="s">
        <v>53</v>
      </c>
      <c r="F134" s="2" t="s">
        <v>764</v>
      </c>
      <c r="G134" s="2" t="s">
        <v>521</v>
      </c>
      <c r="H134" s="2" t="s">
        <v>766</v>
      </c>
      <c r="I134" s="2"/>
      <c r="J134" s="4" t="s">
        <v>768</v>
      </c>
    </row>
    <row r="135" spans="1:10" ht="15" customHeight="1">
      <c r="A135" s="2" t="s">
        <v>242</v>
      </c>
      <c r="B135" s="2" t="s">
        <v>243</v>
      </c>
      <c r="C135" s="3">
        <v>17</v>
      </c>
      <c r="D135" s="2" t="s">
        <v>763</v>
      </c>
      <c r="E135" s="2"/>
      <c r="F135" s="2" t="s">
        <v>247</v>
      </c>
      <c r="G135" s="2" t="s">
        <v>769</v>
      </c>
      <c r="H135" s="2" t="s">
        <v>726</v>
      </c>
      <c r="I135" s="2"/>
      <c r="J135" s="4" t="s">
        <v>767</v>
      </c>
    </row>
    <row r="136" spans="1:10" ht="15" customHeight="1">
      <c r="A136" s="2" t="s">
        <v>242</v>
      </c>
      <c r="B136" s="2" t="s">
        <v>243</v>
      </c>
      <c r="C136" s="3">
        <v>17</v>
      </c>
      <c r="D136" s="2" t="s">
        <v>763</v>
      </c>
      <c r="E136" s="2" t="s">
        <v>770</v>
      </c>
      <c r="F136" s="2" t="s">
        <v>771</v>
      </c>
      <c r="G136" s="2" t="s">
        <v>521</v>
      </c>
      <c r="H136" s="2" t="s">
        <v>772</v>
      </c>
      <c r="I136" s="2"/>
      <c r="J136" s="4" t="s">
        <v>773</v>
      </c>
    </row>
    <row r="137" spans="1:10" ht="15" customHeight="1">
      <c r="A137" s="2" t="s">
        <v>242</v>
      </c>
      <c r="B137" s="2" t="s">
        <v>243</v>
      </c>
      <c r="C137" s="3">
        <v>17</v>
      </c>
      <c r="D137" s="2" t="s">
        <v>763</v>
      </c>
      <c r="E137" s="2" t="s">
        <v>774</v>
      </c>
      <c r="F137" s="2" t="s">
        <v>775</v>
      </c>
      <c r="G137" s="2" t="s">
        <v>654</v>
      </c>
      <c r="H137" s="2"/>
      <c r="I137" s="2"/>
      <c r="J137" s="4" t="s">
        <v>776</v>
      </c>
    </row>
    <row r="138" spans="1:10" ht="15" customHeight="1">
      <c r="A138" s="2" t="s">
        <v>242</v>
      </c>
      <c r="B138" s="2" t="s">
        <v>243</v>
      </c>
      <c r="C138" s="3">
        <v>17</v>
      </c>
      <c r="D138" s="2" t="s">
        <v>763</v>
      </c>
      <c r="E138" s="2"/>
      <c r="F138" s="2" t="s">
        <v>247</v>
      </c>
      <c r="G138" s="2" t="s">
        <v>708</v>
      </c>
      <c r="H138" s="2"/>
      <c r="I138" s="2"/>
      <c r="J138" s="4" t="s">
        <v>777</v>
      </c>
    </row>
    <row r="139" spans="1:10" ht="15" customHeight="1">
      <c r="A139" s="2" t="s">
        <v>242</v>
      </c>
      <c r="B139" s="2" t="s">
        <v>243</v>
      </c>
      <c r="C139" s="3">
        <v>17</v>
      </c>
      <c r="D139" s="2" t="s">
        <v>763</v>
      </c>
      <c r="E139" s="2"/>
      <c r="F139" s="2" t="s">
        <v>778</v>
      </c>
      <c r="G139" s="2" t="s">
        <v>723</v>
      </c>
      <c r="H139" s="2" t="s">
        <v>779</v>
      </c>
      <c r="I139" s="2" t="s">
        <v>726</v>
      </c>
      <c r="J139" s="4" t="s">
        <v>767</v>
      </c>
    </row>
    <row r="140" spans="1:10" ht="15" customHeight="1">
      <c r="A140" s="2" t="s">
        <v>242</v>
      </c>
      <c r="B140" s="2" t="s">
        <v>243</v>
      </c>
      <c r="C140" s="3">
        <v>17</v>
      </c>
      <c r="D140" s="2" t="s">
        <v>763</v>
      </c>
      <c r="E140" s="2" t="s">
        <v>53</v>
      </c>
      <c r="F140" s="2" t="s">
        <v>780</v>
      </c>
      <c r="G140" s="2" t="s">
        <v>521</v>
      </c>
      <c r="H140" s="2" t="s">
        <v>781</v>
      </c>
      <c r="I140" s="2" t="s">
        <v>782</v>
      </c>
      <c r="J140" s="4" t="s">
        <v>767</v>
      </c>
    </row>
    <row r="141" spans="1:10" ht="15" customHeight="1">
      <c r="A141" s="2" t="s">
        <v>242</v>
      </c>
      <c r="B141" s="2" t="s">
        <v>243</v>
      </c>
      <c r="C141" s="3">
        <v>17</v>
      </c>
      <c r="D141" s="2" t="s">
        <v>763</v>
      </c>
      <c r="E141" s="2" t="s">
        <v>53</v>
      </c>
      <c r="F141" s="2" t="s">
        <v>783</v>
      </c>
      <c r="G141" s="2" t="s">
        <v>521</v>
      </c>
      <c r="H141" s="2" t="s">
        <v>784</v>
      </c>
      <c r="I141" s="2" t="s">
        <v>785</v>
      </c>
      <c r="J141" s="4" t="s">
        <v>767</v>
      </c>
    </row>
    <row r="142" spans="1:10" ht="15" customHeight="1">
      <c r="A142" s="2" t="s">
        <v>242</v>
      </c>
      <c r="B142" s="2" t="s">
        <v>243</v>
      </c>
      <c r="C142" s="3">
        <v>17</v>
      </c>
      <c r="D142" s="2" t="s">
        <v>763</v>
      </c>
      <c r="E142" s="2" t="s">
        <v>53</v>
      </c>
      <c r="F142" s="2" t="s">
        <v>775</v>
      </c>
      <c r="G142" s="2" t="s">
        <v>786</v>
      </c>
      <c r="H142" s="2" t="s">
        <v>787</v>
      </c>
      <c r="I142" s="2" t="s">
        <v>788</v>
      </c>
      <c r="J142" s="4" t="s">
        <v>767</v>
      </c>
    </row>
    <row r="143" spans="1:10" ht="15" customHeight="1">
      <c r="A143" s="2" t="s">
        <v>242</v>
      </c>
      <c r="B143" s="2" t="s">
        <v>243</v>
      </c>
      <c r="C143" s="3">
        <v>17</v>
      </c>
      <c r="D143" s="2" t="s">
        <v>763</v>
      </c>
      <c r="E143" s="2"/>
      <c r="F143" s="2" t="s">
        <v>789</v>
      </c>
      <c r="G143" s="2" t="s">
        <v>673</v>
      </c>
      <c r="H143" s="2" t="s">
        <v>790</v>
      </c>
      <c r="I143" s="2" t="s">
        <v>788</v>
      </c>
      <c r="J143" s="4" t="s">
        <v>767</v>
      </c>
    </row>
    <row r="144" spans="1:10" ht="15" customHeight="1">
      <c r="A144" s="2" t="s">
        <v>242</v>
      </c>
      <c r="B144" s="2" t="s">
        <v>243</v>
      </c>
      <c r="C144" s="3">
        <v>17</v>
      </c>
      <c r="D144" s="2" t="s">
        <v>763</v>
      </c>
      <c r="E144" s="2"/>
      <c r="F144" s="2" t="s">
        <v>791</v>
      </c>
      <c r="G144" s="2" t="s">
        <v>521</v>
      </c>
      <c r="H144" s="2" t="s">
        <v>790</v>
      </c>
      <c r="I144" s="2" t="s">
        <v>788</v>
      </c>
      <c r="J144" s="4" t="s">
        <v>767</v>
      </c>
    </row>
    <row r="145" spans="1:10" ht="15" customHeight="1">
      <c r="A145" s="2" t="s">
        <v>242</v>
      </c>
      <c r="B145" s="2" t="s">
        <v>243</v>
      </c>
      <c r="C145" s="3">
        <v>17</v>
      </c>
      <c r="D145" s="2" t="s">
        <v>763</v>
      </c>
      <c r="E145" s="2"/>
      <c r="F145" s="2" t="s">
        <v>792</v>
      </c>
      <c r="G145" s="2" t="s">
        <v>521</v>
      </c>
      <c r="H145" s="2" t="s">
        <v>729</v>
      </c>
      <c r="I145" s="2" t="s">
        <v>788</v>
      </c>
      <c r="J145" s="4" t="s">
        <v>767</v>
      </c>
    </row>
    <row r="146" spans="1:10" ht="15" customHeight="1">
      <c r="A146" s="2" t="s">
        <v>242</v>
      </c>
      <c r="B146" s="2" t="s">
        <v>243</v>
      </c>
      <c r="C146" s="3">
        <v>17</v>
      </c>
      <c r="D146" s="2" t="s">
        <v>763</v>
      </c>
      <c r="E146" s="2" t="s">
        <v>793</v>
      </c>
      <c r="F146" s="2" t="s">
        <v>794</v>
      </c>
      <c r="G146" s="2" t="s">
        <v>795</v>
      </c>
      <c r="H146" s="2" t="s">
        <v>796</v>
      </c>
      <c r="I146" s="2" t="s">
        <v>797</v>
      </c>
      <c r="J146" s="4" t="s">
        <v>767</v>
      </c>
    </row>
    <row r="147" spans="1:10" ht="15" customHeight="1">
      <c r="A147" s="2" t="s">
        <v>242</v>
      </c>
      <c r="B147" s="2" t="s">
        <v>243</v>
      </c>
      <c r="C147" s="3">
        <v>17</v>
      </c>
      <c r="D147" s="2" t="s">
        <v>763</v>
      </c>
      <c r="E147" s="2" t="s">
        <v>53</v>
      </c>
      <c r="F147" s="2" t="s">
        <v>783</v>
      </c>
      <c r="G147" s="2" t="s">
        <v>798</v>
      </c>
      <c r="H147" s="2" t="s">
        <v>796</v>
      </c>
      <c r="I147" s="2" t="s">
        <v>797</v>
      </c>
      <c r="J147" s="4" t="s">
        <v>767</v>
      </c>
    </row>
    <row r="148" spans="1:10" ht="15" customHeight="1">
      <c r="A148" s="2" t="s">
        <v>242</v>
      </c>
      <c r="B148" s="2" t="s">
        <v>243</v>
      </c>
      <c r="C148" s="3">
        <v>17</v>
      </c>
      <c r="D148" s="2" t="s">
        <v>763</v>
      </c>
      <c r="E148" s="2" t="s">
        <v>799</v>
      </c>
      <c r="F148" s="2" t="s">
        <v>775</v>
      </c>
      <c r="G148" s="2" t="s">
        <v>510</v>
      </c>
      <c r="H148" s="2"/>
      <c r="I148" s="2"/>
      <c r="J148" s="4" t="s">
        <v>767</v>
      </c>
    </row>
    <row r="149" spans="1:10" ht="15" customHeight="1">
      <c r="A149" s="2" t="s">
        <v>254</v>
      </c>
      <c r="B149" s="2" t="s">
        <v>255</v>
      </c>
      <c r="C149" s="3">
        <v>18</v>
      </c>
      <c r="D149" s="2" t="s">
        <v>800</v>
      </c>
      <c r="E149" s="2" t="s">
        <v>53</v>
      </c>
      <c r="F149" s="2" t="s">
        <v>259</v>
      </c>
      <c r="G149" s="2" t="s">
        <v>515</v>
      </c>
      <c r="H149" s="2" t="s">
        <v>801</v>
      </c>
      <c r="I149" s="2"/>
      <c r="J149" s="4" t="s">
        <v>802</v>
      </c>
    </row>
    <row r="150" spans="1:10" ht="15" customHeight="1">
      <c r="A150" s="2" t="s">
        <v>254</v>
      </c>
      <c r="B150" s="2" t="s">
        <v>255</v>
      </c>
      <c r="C150" s="3">
        <v>18</v>
      </c>
      <c r="D150" s="2" t="s">
        <v>800</v>
      </c>
      <c r="E150" s="2" t="s">
        <v>53</v>
      </c>
      <c r="F150" s="2" t="s">
        <v>259</v>
      </c>
      <c r="G150" s="2" t="s">
        <v>803</v>
      </c>
      <c r="H150" s="2" t="s">
        <v>804</v>
      </c>
      <c r="I150" s="2" t="s">
        <v>805</v>
      </c>
      <c r="J150" s="4" t="s">
        <v>802</v>
      </c>
    </row>
    <row r="151" spans="1:10" ht="15" customHeight="1">
      <c r="A151" s="2" t="s">
        <v>254</v>
      </c>
      <c r="B151" s="2" t="s">
        <v>255</v>
      </c>
      <c r="C151" s="3">
        <v>18</v>
      </c>
      <c r="D151" s="2" t="s">
        <v>800</v>
      </c>
      <c r="E151" s="2" t="s">
        <v>520</v>
      </c>
      <c r="F151" s="2" t="s">
        <v>259</v>
      </c>
      <c r="G151" s="2" t="s">
        <v>531</v>
      </c>
      <c r="H151" s="2" t="s">
        <v>615</v>
      </c>
      <c r="I151" s="2" t="s">
        <v>806</v>
      </c>
      <c r="J151" s="4" t="s">
        <v>807</v>
      </c>
    </row>
    <row r="152" spans="1:10" ht="15" customHeight="1">
      <c r="A152" s="2" t="s">
        <v>254</v>
      </c>
      <c r="B152" s="2" t="s">
        <v>255</v>
      </c>
      <c r="C152" s="3">
        <v>18</v>
      </c>
      <c r="D152" s="2" t="s">
        <v>800</v>
      </c>
      <c r="E152" s="2"/>
      <c r="F152" s="2" t="s">
        <v>808</v>
      </c>
      <c r="G152" s="2" t="s">
        <v>809</v>
      </c>
      <c r="H152" s="2" t="s">
        <v>810</v>
      </c>
      <c r="I152" s="2" t="s">
        <v>615</v>
      </c>
      <c r="J152" s="4" t="s">
        <v>807</v>
      </c>
    </row>
    <row r="153" spans="1:10" ht="15" customHeight="1">
      <c r="A153" s="2" t="s">
        <v>254</v>
      </c>
      <c r="B153" s="2" t="s">
        <v>255</v>
      </c>
      <c r="C153" s="3">
        <v>18</v>
      </c>
      <c r="D153" s="2" t="s">
        <v>800</v>
      </c>
      <c r="E153" s="2" t="s">
        <v>53</v>
      </c>
      <c r="F153" s="2" t="s">
        <v>259</v>
      </c>
      <c r="G153" s="2" t="s">
        <v>521</v>
      </c>
      <c r="H153" s="2" t="s">
        <v>811</v>
      </c>
      <c r="I153" s="2" t="s">
        <v>812</v>
      </c>
      <c r="J153" s="4" t="s">
        <v>802</v>
      </c>
    </row>
    <row r="154" spans="1:10" ht="15" customHeight="1">
      <c r="A154" s="2" t="s">
        <v>254</v>
      </c>
      <c r="B154" s="2" t="s">
        <v>255</v>
      </c>
      <c r="C154" s="3">
        <v>18</v>
      </c>
      <c r="D154" s="2" t="s">
        <v>800</v>
      </c>
      <c r="E154" s="2" t="s">
        <v>53</v>
      </c>
      <c r="F154" s="2" t="s">
        <v>259</v>
      </c>
      <c r="G154" s="2" t="s">
        <v>584</v>
      </c>
      <c r="H154" s="2" t="s">
        <v>811</v>
      </c>
      <c r="I154" s="2" t="s">
        <v>812</v>
      </c>
      <c r="J154" s="4" t="s">
        <v>802</v>
      </c>
    </row>
    <row r="155" spans="1:10" ht="15" customHeight="1">
      <c r="A155" s="2" t="s">
        <v>254</v>
      </c>
      <c r="B155" s="2" t="s">
        <v>255</v>
      </c>
      <c r="C155" s="3">
        <v>18</v>
      </c>
      <c r="D155" s="2" t="s">
        <v>800</v>
      </c>
      <c r="E155" s="2" t="s">
        <v>53</v>
      </c>
      <c r="F155" s="2" t="s">
        <v>157</v>
      </c>
      <c r="G155" s="2" t="s">
        <v>521</v>
      </c>
      <c r="H155" s="2" t="s">
        <v>621</v>
      </c>
      <c r="I155" s="2" t="s">
        <v>813</v>
      </c>
      <c r="J155" s="4" t="s">
        <v>802</v>
      </c>
    </row>
    <row r="156" spans="1:10" ht="15" customHeight="1">
      <c r="A156" s="2" t="s">
        <v>254</v>
      </c>
      <c r="B156" s="2" t="s">
        <v>255</v>
      </c>
      <c r="C156" s="3">
        <v>18</v>
      </c>
      <c r="D156" s="2" t="s">
        <v>800</v>
      </c>
      <c r="E156" s="2" t="s">
        <v>53</v>
      </c>
      <c r="F156" s="2" t="s">
        <v>157</v>
      </c>
      <c r="G156" s="2" t="s">
        <v>814</v>
      </c>
      <c r="H156" s="2" t="s">
        <v>621</v>
      </c>
      <c r="I156" s="2" t="s">
        <v>813</v>
      </c>
      <c r="J156" s="4" t="s">
        <v>802</v>
      </c>
    </row>
    <row r="157" spans="1:10" ht="15" customHeight="1">
      <c r="A157" s="2" t="s">
        <v>254</v>
      </c>
      <c r="B157" s="2" t="s">
        <v>255</v>
      </c>
      <c r="C157" s="3">
        <v>18</v>
      </c>
      <c r="D157" s="2" t="s">
        <v>800</v>
      </c>
      <c r="E157" s="2" t="s">
        <v>53</v>
      </c>
      <c r="F157" s="2" t="s">
        <v>815</v>
      </c>
      <c r="G157" s="2" t="s">
        <v>816</v>
      </c>
      <c r="H157" s="2" t="s">
        <v>817</v>
      </c>
      <c r="I157" s="2" t="s">
        <v>606</v>
      </c>
      <c r="J157" s="4" t="s">
        <v>802</v>
      </c>
    </row>
    <row r="158" spans="1:10" ht="15" customHeight="1">
      <c r="A158" s="2" t="s">
        <v>254</v>
      </c>
      <c r="B158" s="2" t="s">
        <v>255</v>
      </c>
      <c r="C158" s="3">
        <v>18</v>
      </c>
      <c r="D158" s="2" t="s">
        <v>800</v>
      </c>
      <c r="E158" s="2"/>
      <c r="F158" s="2" t="s">
        <v>259</v>
      </c>
      <c r="G158" s="2" t="s">
        <v>708</v>
      </c>
      <c r="H158" s="2"/>
      <c r="I158" s="2"/>
      <c r="J158" s="4" t="s">
        <v>818</v>
      </c>
    </row>
    <row r="159" spans="1:10" ht="15" customHeight="1">
      <c r="A159" s="2" t="s">
        <v>254</v>
      </c>
      <c r="B159" s="2" t="s">
        <v>255</v>
      </c>
      <c r="C159" s="3">
        <v>18</v>
      </c>
      <c r="D159" s="2" t="s">
        <v>800</v>
      </c>
      <c r="E159" s="2" t="s">
        <v>53</v>
      </c>
      <c r="F159" s="2" t="s">
        <v>259</v>
      </c>
      <c r="G159" s="2" t="s">
        <v>511</v>
      </c>
      <c r="H159" s="2"/>
      <c r="I159" s="2"/>
      <c r="J159" s="4" t="s">
        <v>802</v>
      </c>
    </row>
    <row r="160" spans="1:10" ht="15" customHeight="1">
      <c r="A160" s="2" t="s">
        <v>268</v>
      </c>
      <c r="B160" s="2" t="s">
        <v>269</v>
      </c>
      <c r="C160" s="3">
        <v>19</v>
      </c>
      <c r="D160" s="2" t="s">
        <v>819</v>
      </c>
      <c r="E160" s="2" t="s">
        <v>820</v>
      </c>
      <c r="F160" s="2" t="s">
        <v>274</v>
      </c>
      <c r="G160" s="2" t="s">
        <v>821</v>
      </c>
      <c r="H160" s="2" t="s">
        <v>766</v>
      </c>
      <c r="I160" s="2"/>
      <c r="J160" s="4" t="s">
        <v>822</v>
      </c>
    </row>
    <row r="161" spans="1:10" ht="15" customHeight="1">
      <c r="A161" s="2" t="s">
        <v>268</v>
      </c>
      <c r="B161" s="2" t="s">
        <v>269</v>
      </c>
      <c r="C161" s="3">
        <v>19</v>
      </c>
      <c r="D161" s="2" t="s">
        <v>819</v>
      </c>
      <c r="E161" s="2"/>
      <c r="F161" s="2" t="s">
        <v>506</v>
      </c>
      <c r="G161" s="2" t="s">
        <v>823</v>
      </c>
      <c r="H161" s="2" t="s">
        <v>766</v>
      </c>
      <c r="I161" s="2"/>
      <c r="J161" s="4" t="s">
        <v>516</v>
      </c>
    </row>
    <row r="162" spans="1:10" ht="15" customHeight="1">
      <c r="A162" s="2" t="s">
        <v>268</v>
      </c>
      <c r="B162" s="2" t="s">
        <v>269</v>
      </c>
      <c r="C162" s="3">
        <v>19</v>
      </c>
      <c r="D162" s="2" t="s">
        <v>819</v>
      </c>
      <c r="E162" s="2"/>
      <c r="F162" s="2" t="s">
        <v>274</v>
      </c>
      <c r="G162" s="2" t="s">
        <v>824</v>
      </c>
      <c r="H162" s="2" t="s">
        <v>825</v>
      </c>
      <c r="I162" s="2"/>
      <c r="J162" s="4" t="s">
        <v>822</v>
      </c>
    </row>
    <row r="163" spans="1:10" ht="15" customHeight="1">
      <c r="A163" s="2" t="s">
        <v>268</v>
      </c>
      <c r="B163" s="2" t="s">
        <v>269</v>
      </c>
      <c r="C163" s="3">
        <v>19</v>
      </c>
      <c r="D163" s="2" t="s">
        <v>819</v>
      </c>
      <c r="E163" s="2" t="s">
        <v>517</v>
      </c>
      <c r="F163" s="2" t="s">
        <v>274</v>
      </c>
      <c r="G163" s="2" t="s">
        <v>821</v>
      </c>
      <c r="H163" s="2"/>
      <c r="I163" s="2"/>
      <c r="J163" s="4" t="s">
        <v>519</v>
      </c>
    </row>
    <row r="164" spans="1:10" ht="15" customHeight="1">
      <c r="A164" s="2" t="s">
        <v>268</v>
      </c>
      <c r="B164" s="2" t="s">
        <v>269</v>
      </c>
      <c r="C164" s="3">
        <v>19</v>
      </c>
      <c r="D164" s="2" t="s">
        <v>819</v>
      </c>
      <c r="E164" s="2"/>
      <c r="F164" s="2" t="s">
        <v>733</v>
      </c>
      <c r="G164" s="2" t="s">
        <v>654</v>
      </c>
      <c r="H164" s="2"/>
      <c r="I164" s="2"/>
      <c r="J164" s="4" t="s">
        <v>516</v>
      </c>
    </row>
    <row r="165" spans="1:10" ht="15" customHeight="1">
      <c r="A165" s="2" t="s">
        <v>281</v>
      </c>
      <c r="B165" s="2" t="s">
        <v>282</v>
      </c>
      <c r="C165" s="3">
        <v>20</v>
      </c>
      <c r="D165" s="2" t="s">
        <v>826</v>
      </c>
      <c r="E165" s="2" t="s">
        <v>827</v>
      </c>
      <c r="F165" s="2" t="s">
        <v>286</v>
      </c>
      <c r="G165" s="2" t="s">
        <v>828</v>
      </c>
      <c r="H165" s="2"/>
      <c r="I165" s="2"/>
      <c r="J165" s="4" t="s">
        <v>293</v>
      </c>
    </row>
    <row r="166" spans="1:10" ht="15" customHeight="1">
      <c r="A166" s="2" t="s">
        <v>281</v>
      </c>
      <c r="B166" s="2" t="s">
        <v>282</v>
      </c>
      <c r="C166" s="3">
        <v>20</v>
      </c>
      <c r="D166" s="2" t="s">
        <v>826</v>
      </c>
      <c r="E166" s="2" t="s">
        <v>53</v>
      </c>
      <c r="F166" s="2" t="s">
        <v>829</v>
      </c>
      <c r="G166" s="2" t="s">
        <v>654</v>
      </c>
      <c r="H166" s="2"/>
      <c r="I166" s="2"/>
      <c r="J166" s="4" t="s">
        <v>830</v>
      </c>
    </row>
    <row r="167" spans="1:10" ht="15" customHeight="1">
      <c r="A167" s="2" t="s">
        <v>294</v>
      </c>
      <c r="B167" s="2" t="s">
        <v>295</v>
      </c>
      <c r="C167" s="3">
        <v>21</v>
      </c>
      <c r="D167" s="2" t="s">
        <v>831</v>
      </c>
      <c r="E167" s="2" t="s">
        <v>832</v>
      </c>
      <c r="F167" s="2" t="s">
        <v>104</v>
      </c>
      <c r="G167" s="2" t="s">
        <v>833</v>
      </c>
      <c r="H167" s="2"/>
      <c r="I167" s="2"/>
      <c r="J167" s="4" t="s">
        <v>834</v>
      </c>
    </row>
    <row r="168" spans="1:10" ht="15" customHeight="1">
      <c r="A168" s="2" t="s">
        <v>303</v>
      </c>
      <c r="B168" s="2" t="s">
        <v>304</v>
      </c>
      <c r="C168" s="3">
        <v>22</v>
      </c>
      <c r="D168" s="2" t="s">
        <v>835</v>
      </c>
      <c r="E168" s="2" t="s">
        <v>577</v>
      </c>
      <c r="F168" s="2" t="s">
        <v>578</v>
      </c>
      <c r="G168" s="2" t="s">
        <v>521</v>
      </c>
      <c r="H168" s="2"/>
      <c r="I168" s="2"/>
      <c r="J168" s="4" t="s">
        <v>836</v>
      </c>
    </row>
    <row r="169" spans="1:10" ht="15" customHeight="1">
      <c r="A169" s="2" t="s">
        <v>303</v>
      </c>
      <c r="B169" s="2" t="s">
        <v>304</v>
      </c>
      <c r="C169" s="3">
        <v>22</v>
      </c>
      <c r="D169" s="2" t="s">
        <v>835</v>
      </c>
      <c r="E169" s="2" t="s">
        <v>53</v>
      </c>
      <c r="F169" s="2" t="s">
        <v>837</v>
      </c>
      <c r="G169" s="2" t="s">
        <v>838</v>
      </c>
      <c r="H169" s="2"/>
      <c r="I169" s="2"/>
      <c r="J169" s="4" t="s">
        <v>836</v>
      </c>
    </row>
    <row r="170" spans="1:10" ht="15" customHeight="1">
      <c r="A170" s="2" t="s">
        <v>316</v>
      </c>
      <c r="B170" s="2" t="s">
        <v>317</v>
      </c>
      <c r="C170" s="3">
        <v>23</v>
      </c>
      <c r="D170" s="2" t="s">
        <v>839</v>
      </c>
      <c r="E170" s="2" t="s">
        <v>53</v>
      </c>
      <c r="F170" s="2" t="s">
        <v>322</v>
      </c>
      <c r="G170" s="2" t="s">
        <v>521</v>
      </c>
      <c r="H170" s="2"/>
      <c r="I170" s="2"/>
      <c r="J170" s="4" t="s">
        <v>329</v>
      </c>
    </row>
    <row r="171" spans="1:10" ht="15" customHeight="1">
      <c r="A171" s="2" t="s">
        <v>316</v>
      </c>
      <c r="B171" s="2" t="s">
        <v>317</v>
      </c>
      <c r="C171" s="3">
        <v>23</v>
      </c>
      <c r="D171" s="2" t="s">
        <v>839</v>
      </c>
      <c r="E171" s="2" t="s">
        <v>53</v>
      </c>
      <c r="F171" s="2" t="s">
        <v>840</v>
      </c>
      <c r="G171" s="2" t="s">
        <v>521</v>
      </c>
      <c r="H171" s="2"/>
      <c r="I171" s="2"/>
      <c r="J171" s="4" t="s">
        <v>841</v>
      </c>
    </row>
    <row r="172" spans="1:10" ht="15" customHeight="1">
      <c r="A172" s="2" t="s">
        <v>330</v>
      </c>
      <c r="B172" s="2" t="s">
        <v>331</v>
      </c>
      <c r="C172" s="3">
        <v>24</v>
      </c>
      <c r="D172" s="2" t="s">
        <v>842</v>
      </c>
      <c r="E172" s="2" t="s">
        <v>339</v>
      </c>
      <c r="F172" s="2" t="s">
        <v>638</v>
      </c>
      <c r="G172" s="2" t="s">
        <v>843</v>
      </c>
      <c r="H172" s="2" t="s">
        <v>844</v>
      </c>
      <c r="I172" s="2"/>
      <c r="J172" s="4" t="s">
        <v>845</v>
      </c>
    </row>
    <row r="173" spans="1:10" ht="15" customHeight="1">
      <c r="A173" s="2" t="s">
        <v>330</v>
      </c>
      <c r="B173" s="2" t="s">
        <v>331</v>
      </c>
      <c r="C173" s="3">
        <v>24</v>
      </c>
      <c r="D173" s="2" t="s">
        <v>842</v>
      </c>
      <c r="E173" s="2" t="s">
        <v>339</v>
      </c>
      <c r="F173" s="2" t="s">
        <v>335</v>
      </c>
      <c r="G173" s="2" t="s">
        <v>521</v>
      </c>
      <c r="H173" s="2" t="s">
        <v>846</v>
      </c>
      <c r="I173" s="2"/>
      <c r="J173" s="4" t="s">
        <v>341</v>
      </c>
    </row>
    <row r="174" spans="1:10" ht="15" customHeight="1">
      <c r="A174" s="2" t="s">
        <v>330</v>
      </c>
      <c r="B174" s="2" t="s">
        <v>331</v>
      </c>
      <c r="C174" s="3">
        <v>24</v>
      </c>
      <c r="D174" s="2" t="s">
        <v>842</v>
      </c>
      <c r="E174" s="2" t="s">
        <v>339</v>
      </c>
      <c r="F174" s="2" t="s">
        <v>335</v>
      </c>
      <c r="G174" s="2" t="s">
        <v>630</v>
      </c>
      <c r="H174" s="2" t="s">
        <v>846</v>
      </c>
      <c r="I174" s="2"/>
      <c r="J174" s="4" t="s">
        <v>341</v>
      </c>
    </row>
    <row r="175" spans="1:10" ht="15" customHeight="1">
      <c r="A175" s="2" t="s">
        <v>330</v>
      </c>
      <c r="B175" s="2" t="s">
        <v>331</v>
      </c>
      <c r="C175" s="3">
        <v>24</v>
      </c>
      <c r="D175" s="2" t="s">
        <v>842</v>
      </c>
      <c r="E175" s="2" t="s">
        <v>339</v>
      </c>
      <c r="F175" s="2" t="s">
        <v>335</v>
      </c>
      <c r="G175" s="2" t="s">
        <v>847</v>
      </c>
      <c r="H175" s="2" t="s">
        <v>846</v>
      </c>
      <c r="I175" s="2"/>
      <c r="J175" s="4" t="s">
        <v>341</v>
      </c>
    </row>
    <row r="176" spans="1:10" ht="15" customHeight="1">
      <c r="A176" s="2" t="s">
        <v>330</v>
      </c>
      <c r="B176" s="2" t="s">
        <v>331</v>
      </c>
      <c r="C176" s="3">
        <v>24</v>
      </c>
      <c r="D176" s="2" t="s">
        <v>842</v>
      </c>
      <c r="E176" s="2"/>
      <c r="F176" s="2" t="s">
        <v>848</v>
      </c>
      <c r="G176" s="2" t="s">
        <v>849</v>
      </c>
      <c r="H176" s="2" t="s">
        <v>615</v>
      </c>
      <c r="I176" s="2" t="s">
        <v>850</v>
      </c>
      <c r="J176" s="4" t="s">
        <v>845</v>
      </c>
    </row>
    <row r="177" spans="1:10" ht="15" customHeight="1">
      <c r="A177" s="2" t="s">
        <v>330</v>
      </c>
      <c r="B177" s="2" t="s">
        <v>331</v>
      </c>
      <c r="C177" s="3">
        <v>24</v>
      </c>
      <c r="D177" s="2" t="s">
        <v>842</v>
      </c>
      <c r="E177" s="2" t="s">
        <v>851</v>
      </c>
      <c r="F177" s="2" t="s">
        <v>638</v>
      </c>
      <c r="G177" s="2" t="s">
        <v>757</v>
      </c>
      <c r="H177" s="2" t="s">
        <v>852</v>
      </c>
      <c r="I177" s="2" t="s">
        <v>850</v>
      </c>
      <c r="J177" s="4" t="s">
        <v>341</v>
      </c>
    </row>
    <row r="178" spans="1:10" ht="15" customHeight="1">
      <c r="A178" s="2" t="s">
        <v>330</v>
      </c>
      <c r="B178" s="2" t="s">
        <v>331</v>
      </c>
      <c r="C178" s="3">
        <v>24</v>
      </c>
      <c r="D178" s="2" t="s">
        <v>842</v>
      </c>
      <c r="E178" s="2" t="s">
        <v>851</v>
      </c>
      <c r="F178" s="2" t="s">
        <v>638</v>
      </c>
      <c r="G178" s="2" t="s">
        <v>623</v>
      </c>
      <c r="H178" s="2" t="s">
        <v>852</v>
      </c>
      <c r="I178" s="2" t="s">
        <v>850</v>
      </c>
      <c r="J178" s="4" t="s">
        <v>341</v>
      </c>
    </row>
    <row r="179" spans="1:10" ht="15" customHeight="1">
      <c r="A179" s="2" t="s">
        <v>330</v>
      </c>
      <c r="B179" s="2" t="s">
        <v>331</v>
      </c>
      <c r="C179" s="3">
        <v>24</v>
      </c>
      <c r="D179" s="2" t="s">
        <v>842</v>
      </c>
      <c r="E179" s="2" t="s">
        <v>851</v>
      </c>
      <c r="F179" s="2" t="s">
        <v>853</v>
      </c>
      <c r="G179" s="2" t="s">
        <v>843</v>
      </c>
      <c r="H179" s="2" t="s">
        <v>790</v>
      </c>
      <c r="I179" s="2" t="s">
        <v>695</v>
      </c>
      <c r="J179" s="4" t="s">
        <v>341</v>
      </c>
    </row>
    <row r="180" spans="1:10" ht="15" customHeight="1">
      <c r="A180" s="2" t="s">
        <v>330</v>
      </c>
      <c r="B180" s="2" t="s">
        <v>331</v>
      </c>
      <c r="C180" s="3">
        <v>24</v>
      </c>
      <c r="D180" s="2" t="s">
        <v>842</v>
      </c>
      <c r="E180" s="2" t="s">
        <v>851</v>
      </c>
      <c r="F180" s="2" t="s">
        <v>638</v>
      </c>
      <c r="G180" s="2" t="s">
        <v>534</v>
      </c>
      <c r="H180" s="2" t="s">
        <v>615</v>
      </c>
      <c r="I180" s="2" t="s">
        <v>722</v>
      </c>
      <c r="J180" s="4" t="s">
        <v>341</v>
      </c>
    </row>
    <row r="181" spans="1:10" ht="15" customHeight="1">
      <c r="A181" s="2" t="s">
        <v>330</v>
      </c>
      <c r="B181" s="2" t="s">
        <v>331</v>
      </c>
      <c r="C181" s="3">
        <v>24</v>
      </c>
      <c r="D181" s="2" t="s">
        <v>842</v>
      </c>
      <c r="E181" s="2" t="s">
        <v>851</v>
      </c>
      <c r="F181" s="2" t="s">
        <v>638</v>
      </c>
      <c r="G181" s="2" t="s">
        <v>854</v>
      </c>
      <c r="H181" s="2" t="s">
        <v>641</v>
      </c>
      <c r="I181" s="2" t="s">
        <v>615</v>
      </c>
      <c r="J181" s="4" t="s">
        <v>341</v>
      </c>
    </row>
    <row r="182" spans="1:10" ht="15" customHeight="1">
      <c r="A182" s="2" t="s">
        <v>330</v>
      </c>
      <c r="B182" s="2" t="s">
        <v>331</v>
      </c>
      <c r="C182" s="3">
        <v>24</v>
      </c>
      <c r="D182" s="2" t="s">
        <v>842</v>
      </c>
      <c r="E182" s="2" t="s">
        <v>855</v>
      </c>
      <c r="F182" s="2" t="s">
        <v>856</v>
      </c>
      <c r="G182" s="2" t="s">
        <v>857</v>
      </c>
      <c r="H182" s="2" t="s">
        <v>858</v>
      </c>
      <c r="I182" s="2" t="s">
        <v>615</v>
      </c>
      <c r="J182" s="4" t="s">
        <v>341</v>
      </c>
    </row>
    <row r="183" spans="1:10" ht="15" customHeight="1">
      <c r="A183" s="2" t="s">
        <v>342</v>
      </c>
      <c r="B183" s="2" t="s">
        <v>343</v>
      </c>
      <c r="C183" s="3">
        <v>25</v>
      </c>
      <c r="D183" s="2" t="s">
        <v>859</v>
      </c>
      <c r="E183" s="2"/>
      <c r="F183" s="2" t="s">
        <v>506</v>
      </c>
      <c r="G183" s="2" t="s">
        <v>823</v>
      </c>
      <c r="H183" s="2" t="s">
        <v>860</v>
      </c>
      <c r="I183" s="2"/>
      <c r="J183" s="4" t="s">
        <v>516</v>
      </c>
    </row>
    <row r="184" spans="1:10" ht="15" customHeight="1">
      <c r="A184" s="2" t="s">
        <v>342</v>
      </c>
      <c r="B184" s="2" t="s">
        <v>343</v>
      </c>
      <c r="C184" s="3">
        <v>25</v>
      </c>
      <c r="D184" s="2" t="s">
        <v>859</v>
      </c>
      <c r="E184" s="2"/>
      <c r="F184" s="2" t="s">
        <v>274</v>
      </c>
      <c r="G184" s="2" t="s">
        <v>821</v>
      </c>
      <c r="H184" s="2" t="s">
        <v>811</v>
      </c>
      <c r="I184" s="2"/>
      <c r="J184" s="4" t="s">
        <v>350</v>
      </c>
    </row>
    <row r="185" spans="1:10" ht="15" customHeight="1">
      <c r="A185" s="2" t="s">
        <v>342</v>
      </c>
      <c r="B185" s="2" t="s">
        <v>343</v>
      </c>
      <c r="C185" s="3">
        <v>25</v>
      </c>
      <c r="D185" s="2" t="s">
        <v>859</v>
      </c>
      <c r="E185" s="2"/>
      <c r="F185" s="2" t="s">
        <v>733</v>
      </c>
      <c r="G185" s="2" t="s">
        <v>654</v>
      </c>
      <c r="H185" s="2"/>
      <c r="I185" s="2"/>
      <c r="J185" s="4" t="s">
        <v>516</v>
      </c>
    </row>
    <row r="186" spans="1:10" ht="15" customHeight="1">
      <c r="A186" s="2" t="s">
        <v>351</v>
      </c>
      <c r="B186" s="2" t="s">
        <v>352</v>
      </c>
      <c r="C186" s="3">
        <v>26</v>
      </c>
      <c r="D186" s="2" t="s">
        <v>861</v>
      </c>
      <c r="E186" s="2" t="s">
        <v>53</v>
      </c>
      <c r="F186" s="2" t="s">
        <v>862</v>
      </c>
      <c r="G186" s="2" t="s">
        <v>798</v>
      </c>
      <c r="H186" s="2"/>
      <c r="I186" s="2"/>
      <c r="J186" s="4" t="s">
        <v>360</v>
      </c>
    </row>
    <row r="187" spans="1:10" ht="15" customHeight="1">
      <c r="A187" s="2" t="s">
        <v>351</v>
      </c>
      <c r="B187" s="2" t="s">
        <v>352</v>
      </c>
      <c r="C187" s="3">
        <v>26</v>
      </c>
      <c r="D187" s="2" t="s">
        <v>861</v>
      </c>
      <c r="E187" s="2"/>
      <c r="F187" s="2" t="s">
        <v>863</v>
      </c>
      <c r="G187" s="2" t="s">
        <v>864</v>
      </c>
      <c r="H187" s="2"/>
      <c r="I187" s="2"/>
      <c r="J187" s="4" t="s">
        <v>865</v>
      </c>
    </row>
    <row r="188" spans="1:10" ht="15" customHeight="1">
      <c r="A188" s="2" t="s">
        <v>351</v>
      </c>
      <c r="B188" s="2" t="s">
        <v>352</v>
      </c>
      <c r="C188" s="3">
        <v>26</v>
      </c>
      <c r="D188" s="2" t="s">
        <v>861</v>
      </c>
      <c r="E188" s="2" t="s">
        <v>53</v>
      </c>
      <c r="F188" s="2" t="s">
        <v>863</v>
      </c>
      <c r="G188" s="2" t="s">
        <v>521</v>
      </c>
      <c r="H188" s="2"/>
      <c r="I188" s="2"/>
      <c r="J188" s="4" t="s">
        <v>360</v>
      </c>
    </row>
    <row r="189" spans="1:10" ht="15" customHeight="1">
      <c r="A189" s="2" t="s">
        <v>351</v>
      </c>
      <c r="B189" s="2" t="s">
        <v>352</v>
      </c>
      <c r="C189" s="3">
        <v>26</v>
      </c>
      <c r="D189" s="2" t="s">
        <v>861</v>
      </c>
      <c r="E189" s="2"/>
      <c r="F189" s="2" t="s">
        <v>866</v>
      </c>
      <c r="G189" s="2" t="s">
        <v>510</v>
      </c>
      <c r="H189" s="2" t="s">
        <v>867</v>
      </c>
      <c r="I189" s="2"/>
      <c r="J189" s="4" t="s">
        <v>868</v>
      </c>
    </row>
    <row r="190" spans="1:10" ht="15" customHeight="1">
      <c r="A190" s="2" t="s">
        <v>351</v>
      </c>
      <c r="B190" s="2" t="s">
        <v>352</v>
      </c>
      <c r="C190" s="3">
        <v>26</v>
      </c>
      <c r="D190" s="2" t="s">
        <v>861</v>
      </c>
      <c r="E190" s="2"/>
      <c r="F190" s="2" t="s">
        <v>869</v>
      </c>
      <c r="G190" s="2" t="s">
        <v>510</v>
      </c>
      <c r="H190" s="2" t="s">
        <v>870</v>
      </c>
      <c r="I190" s="2"/>
      <c r="J190" s="4" t="s">
        <v>868</v>
      </c>
    </row>
    <row r="191" spans="1:10" ht="15" customHeight="1">
      <c r="A191" s="2" t="s">
        <v>351</v>
      </c>
      <c r="B191" s="2" t="s">
        <v>352</v>
      </c>
      <c r="C191" s="3">
        <v>26</v>
      </c>
      <c r="D191" s="2" t="s">
        <v>861</v>
      </c>
      <c r="E191" s="2"/>
      <c r="F191" s="2" t="s">
        <v>871</v>
      </c>
      <c r="G191" s="2" t="s">
        <v>654</v>
      </c>
      <c r="H191" s="2"/>
      <c r="I191" s="2"/>
      <c r="J191" s="4" t="s">
        <v>865</v>
      </c>
    </row>
    <row r="192" spans="1:10" ht="15" customHeight="1">
      <c r="A192" s="2" t="s">
        <v>361</v>
      </c>
      <c r="B192" s="2" t="s">
        <v>362</v>
      </c>
      <c r="C192" s="3">
        <v>27</v>
      </c>
      <c r="D192" s="2" t="s">
        <v>872</v>
      </c>
      <c r="E192" s="2"/>
      <c r="F192" s="2" t="s">
        <v>259</v>
      </c>
      <c r="G192" s="2" t="s">
        <v>873</v>
      </c>
      <c r="H192" s="2" t="s">
        <v>874</v>
      </c>
      <c r="I192" s="2"/>
      <c r="J192" s="4" t="s">
        <v>875</v>
      </c>
    </row>
    <row r="193" spans="1:10" ht="15" customHeight="1">
      <c r="A193" s="2" t="s">
        <v>361</v>
      </c>
      <c r="B193" s="2" t="s">
        <v>362</v>
      </c>
      <c r="C193" s="3">
        <v>27</v>
      </c>
      <c r="D193" s="2" t="s">
        <v>872</v>
      </c>
      <c r="E193" s="2" t="s">
        <v>53</v>
      </c>
      <c r="F193" s="2" t="s">
        <v>259</v>
      </c>
      <c r="G193" s="2" t="s">
        <v>650</v>
      </c>
      <c r="H193" s="2" t="s">
        <v>876</v>
      </c>
      <c r="I193" s="2"/>
      <c r="J193" s="4" t="s">
        <v>877</v>
      </c>
    </row>
    <row r="194" spans="1:10" ht="15" customHeight="1">
      <c r="A194" s="2" t="s">
        <v>361</v>
      </c>
      <c r="B194" s="2" t="s">
        <v>362</v>
      </c>
      <c r="C194" s="3">
        <v>27</v>
      </c>
      <c r="D194" s="2" t="s">
        <v>872</v>
      </c>
      <c r="E194" s="2" t="s">
        <v>878</v>
      </c>
      <c r="F194" s="2" t="s">
        <v>259</v>
      </c>
      <c r="G194" s="2" t="s">
        <v>879</v>
      </c>
      <c r="H194" s="2" t="s">
        <v>880</v>
      </c>
      <c r="I194" s="2"/>
      <c r="J194" s="4" t="s">
        <v>877</v>
      </c>
    </row>
    <row r="195" spans="1:10" ht="15" customHeight="1">
      <c r="A195" s="2" t="s">
        <v>361</v>
      </c>
      <c r="B195" s="2" t="s">
        <v>362</v>
      </c>
      <c r="C195" s="3">
        <v>27</v>
      </c>
      <c r="D195" s="2" t="s">
        <v>872</v>
      </c>
      <c r="E195" s="2" t="s">
        <v>881</v>
      </c>
      <c r="F195" s="2" t="s">
        <v>259</v>
      </c>
      <c r="G195" s="2" t="s">
        <v>882</v>
      </c>
      <c r="H195" s="2" t="s">
        <v>748</v>
      </c>
      <c r="I195" s="2" t="s">
        <v>883</v>
      </c>
      <c r="J195" s="4" t="s">
        <v>369</v>
      </c>
    </row>
    <row r="196" spans="1:10" ht="15" customHeight="1">
      <c r="A196" s="2" t="s">
        <v>370</v>
      </c>
      <c r="B196" s="2" t="s">
        <v>371</v>
      </c>
      <c r="C196" s="3">
        <v>28</v>
      </c>
      <c r="D196" s="2" t="s">
        <v>884</v>
      </c>
      <c r="E196" s="2" t="s">
        <v>53</v>
      </c>
      <c r="F196" s="2" t="s">
        <v>374</v>
      </c>
      <c r="G196" s="2" t="s">
        <v>885</v>
      </c>
      <c r="H196" s="2" t="s">
        <v>886</v>
      </c>
      <c r="I196" s="2"/>
      <c r="J196" s="4" t="s">
        <v>887</v>
      </c>
    </row>
    <row r="197" spans="1:10" ht="15" customHeight="1">
      <c r="A197" s="2" t="s">
        <v>370</v>
      </c>
      <c r="B197" s="2" t="s">
        <v>371</v>
      </c>
      <c r="C197" s="3">
        <v>28</v>
      </c>
      <c r="D197" s="2" t="s">
        <v>884</v>
      </c>
      <c r="E197" s="2" t="s">
        <v>888</v>
      </c>
      <c r="F197" s="2" t="s">
        <v>889</v>
      </c>
      <c r="G197" s="2" t="s">
        <v>854</v>
      </c>
      <c r="H197" s="2"/>
      <c r="I197" s="2"/>
      <c r="J197" s="4" t="s">
        <v>890</v>
      </c>
    </row>
    <row r="198" spans="1:10" ht="15" customHeight="1">
      <c r="A198" s="2" t="s">
        <v>370</v>
      </c>
      <c r="B198" s="2" t="s">
        <v>371</v>
      </c>
      <c r="C198" s="3">
        <v>28</v>
      </c>
      <c r="D198" s="2" t="s">
        <v>884</v>
      </c>
      <c r="E198" s="2" t="s">
        <v>278</v>
      </c>
      <c r="F198" s="2" t="s">
        <v>889</v>
      </c>
      <c r="G198" s="2" t="s">
        <v>891</v>
      </c>
      <c r="H198" s="2" t="s">
        <v>726</v>
      </c>
      <c r="I198" s="2" t="s">
        <v>892</v>
      </c>
      <c r="J198" s="4" t="s">
        <v>887</v>
      </c>
    </row>
    <row r="199" spans="1:10" ht="15" customHeight="1">
      <c r="A199" s="2" t="s">
        <v>370</v>
      </c>
      <c r="B199" s="2" t="s">
        <v>371</v>
      </c>
      <c r="C199" s="3">
        <v>28</v>
      </c>
      <c r="D199" s="2" t="s">
        <v>884</v>
      </c>
      <c r="E199" s="2" t="s">
        <v>53</v>
      </c>
      <c r="F199" s="2" t="s">
        <v>506</v>
      </c>
      <c r="G199" s="2" t="s">
        <v>654</v>
      </c>
      <c r="H199" s="2" t="s">
        <v>893</v>
      </c>
      <c r="I199" s="2"/>
      <c r="J199" s="4" t="s">
        <v>894</v>
      </c>
    </row>
    <row r="200" spans="1:10" ht="15" customHeight="1">
      <c r="A200" s="2" t="s">
        <v>382</v>
      </c>
      <c r="B200" s="2" t="s">
        <v>383</v>
      </c>
      <c r="C200" s="3">
        <v>29</v>
      </c>
      <c r="D200" s="2" t="s">
        <v>895</v>
      </c>
      <c r="E200" s="2"/>
      <c r="F200" s="2" t="s">
        <v>388</v>
      </c>
      <c r="G200" s="2" t="s">
        <v>854</v>
      </c>
      <c r="H200" s="2"/>
      <c r="I200" s="2"/>
      <c r="J200" s="4" t="s">
        <v>393</v>
      </c>
    </row>
    <row r="201" spans="1:10" ht="15" customHeight="1">
      <c r="A201" s="2" t="s">
        <v>382</v>
      </c>
      <c r="B201" s="2" t="s">
        <v>383</v>
      </c>
      <c r="C201" s="3">
        <v>29</v>
      </c>
      <c r="D201" s="2" t="s">
        <v>895</v>
      </c>
      <c r="E201" s="2" t="s">
        <v>896</v>
      </c>
      <c r="F201" s="2" t="s">
        <v>676</v>
      </c>
      <c r="G201" s="2" t="s">
        <v>897</v>
      </c>
      <c r="H201" s="2"/>
      <c r="I201" s="2"/>
      <c r="J201" s="4" t="s">
        <v>393</v>
      </c>
    </row>
    <row r="202" spans="1:10" ht="15" customHeight="1">
      <c r="A202" s="2" t="s">
        <v>382</v>
      </c>
      <c r="B202" s="2" t="s">
        <v>383</v>
      </c>
      <c r="C202" s="3">
        <v>29</v>
      </c>
      <c r="D202" s="2" t="s">
        <v>895</v>
      </c>
      <c r="E202" s="2" t="s">
        <v>896</v>
      </c>
      <c r="F202" s="2" t="s">
        <v>676</v>
      </c>
      <c r="G202" s="2" t="s">
        <v>898</v>
      </c>
      <c r="H202" s="2"/>
      <c r="I202" s="2"/>
      <c r="J202" s="4" t="s">
        <v>393</v>
      </c>
    </row>
    <row r="203" spans="1:10" ht="15" customHeight="1">
      <c r="A203" s="2" t="s">
        <v>382</v>
      </c>
      <c r="B203" s="2" t="s">
        <v>383</v>
      </c>
      <c r="C203" s="3">
        <v>29</v>
      </c>
      <c r="D203" s="2" t="s">
        <v>895</v>
      </c>
      <c r="E203" s="2" t="s">
        <v>53</v>
      </c>
      <c r="F203" s="2" t="s">
        <v>899</v>
      </c>
      <c r="G203" s="2" t="s">
        <v>898</v>
      </c>
      <c r="H203" s="2"/>
      <c r="I203" s="2"/>
      <c r="J203" s="4" t="s">
        <v>900</v>
      </c>
    </row>
    <row r="204" spans="1:10" ht="15" customHeight="1">
      <c r="A204" s="2" t="s">
        <v>382</v>
      </c>
      <c r="B204" s="2" t="s">
        <v>383</v>
      </c>
      <c r="C204" s="3">
        <v>29</v>
      </c>
      <c r="D204" s="2" t="s">
        <v>895</v>
      </c>
      <c r="E204" s="2" t="s">
        <v>53</v>
      </c>
      <c r="F204" s="2" t="s">
        <v>901</v>
      </c>
      <c r="G204" s="2" t="s">
        <v>902</v>
      </c>
      <c r="H204" s="2"/>
      <c r="I204" s="2"/>
      <c r="J204" s="4" t="s">
        <v>903</v>
      </c>
    </row>
    <row r="205" spans="1:10" ht="15" customHeight="1">
      <c r="A205" s="2" t="s">
        <v>394</v>
      </c>
      <c r="B205" s="2" t="s">
        <v>395</v>
      </c>
      <c r="C205" s="3">
        <v>30</v>
      </c>
      <c r="D205" s="2" t="s">
        <v>904</v>
      </c>
      <c r="E205" s="2" t="s">
        <v>53</v>
      </c>
      <c r="F205" s="2" t="s">
        <v>400</v>
      </c>
      <c r="G205" s="2" t="s">
        <v>521</v>
      </c>
      <c r="H205" s="2" t="s">
        <v>529</v>
      </c>
      <c r="I205" s="2"/>
      <c r="J205" s="4" t="s">
        <v>406</v>
      </c>
    </row>
    <row r="206" spans="1:10" ht="15" customHeight="1">
      <c r="A206" s="2" t="s">
        <v>394</v>
      </c>
      <c r="B206" s="2" t="s">
        <v>395</v>
      </c>
      <c r="C206" s="3">
        <v>30</v>
      </c>
      <c r="D206" s="2" t="s">
        <v>904</v>
      </c>
      <c r="E206" s="2"/>
      <c r="F206" s="2" t="s">
        <v>400</v>
      </c>
      <c r="G206" s="2" t="s">
        <v>905</v>
      </c>
      <c r="H206" s="2" t="s">
        <v>529</v>
      </c>
      <c r="I206" s="2"/>
      <c r="J206" s="4" t="s">
        <v>406</v>
      </c>
    </row>
    <row r="207" spans="1:10" ht="15" customHeight="1">
      <c r="A207" s="2" t="s">
        <v>394</v>
      </c>
      <c r="B207" s="2" t="s">
        <v>395</v>
      </c>
      <c r="C207" s="3">
        <v>30</v>
      </c>
      <c r="D207" s="2" t="s">
        <v>904</v>
      </c>
      <c r="E207" s="2" t="s">
        <v>53</v>
      </c>
      <c r="F207" s="2" t="s">
        <v>906</v>
      </c>
      <c r="G207" s="2" t="s">
        <v>907</v>
      </c>
      <c r="H207" s="2"/>
      <c r="I207" s="2"/>
      <c r="J207" s="4" t="s">
        <v>908</v>
      </c>
    </row>
    <row r="208" spans="1:10" ht="15" customHeight="1">
      <c r="A208" s="2" t="s">
        <v>394</v>
      </c>
      <c r="B208" s="2" t="s">
        <v>395</v>
      </c>
      <c r="C208" s="3">
        <v>30</v>
      </c>
      <c r="D208" s="2" t="s">
        <v>904</v>
      </c>
      <c r="E208" s="2" t="s">
        <v>53</v>
      </c>
      <c r="F208" s="2" t="s">
        <v>909</v>
      </c>
      <c r="G208" s="2" t="s">
        <v>521</v>
      </c>
      <c r="H208" s="2"/>
      <c r="I208" s="2"/>
      <c r="J208" s="4" t="s">
        <v>910</v>
      </c>
    </row>
    <row r="209" spans="1:10" ht="15" customHeight="1">
      <c r="A209" s="2" t="s">
        <v>394</v>
      </c>
      <c r="B209" s="2" t="s">
        <v>395</v>
      </c>
      <c r="C209" s="3">
        <v>30</v>
      </c>
      <c r="D209" s="2" t="s">
        <v>904</v>
      </c>
      <c r="E209" s="2" t="s">
        <v>53</v>
      </c>
      <c r="F209" s="2" t="s">
        <v>911</v>
      </c>
      <c r="G209" s="2" t="s">
        <v>521</v>
      </c>
      <c r="H209" s="2"/>
      <c r="I209" s="2"/>
      <c r="J209" s="4" t="s">
        <v>912</v>
      </c>
    </row>
    <row r="210" spans="1:10" ht="15" customHeight="1">
      <c r="A210" s="2" t="s">
        <v>407</v>
      </c>
      <c r="B210" s="2" t="s">
        <v>408</v>
      </c>
      <c r="C210" s="3">
        <v>31</v>
      </c>
      <c r="D210" s="2" t="s">
        <v>913</v>
      </c>
      <c r="E210" s="2" t="s">
        <v>520</v>
      </c>
      <c r="F210" s="2" t="s">
        <v>413</v>
      </c>
      <c r="G210" s="2" t="s">
        <v>521</v>
      </c>
      <c r="H210" s="2"/>
      <c r="I210" s="2"/>
      <c r="J210" s="4" t="s">
        <v>914</v>
      </c>
    </row>
    <row r="211" spans="1:10" ht="15" customHeight="1">
      <c r="A211" s="2" t="s">
        <v>419</v>
      </c>
      <c r="B211" s="2" t="s">
        <v>420</v>
      </c>
      <c r="C211" s="3">
        <v>32</v>
      </c>
      <c r="D211" s="2" t="s">
        <v>915</v>
      </c>
      <c r="E211" s="2" t="s">
        <v>53</v>
      </c>
      <c r="F211" s="2" t="s">
        <v>916</v>
      </c>
      <c r="G211" s="2" t="s">
        <v>917</v>
      </c>
      <c r="H211" s="2" t="s">
        <v>568</v>
      </c>
      <c r="I211" s="2"/>
      <c r="J211" s="4" t="s">
        <v>918</v>
      </c>
    </row>
    <row r="212" spans="1:10" ht="15" customHeight="1">
      <c r="A212" s="2" t="s">
        <v>419</v>
      </c>
      <c r="B212" s="2" t="s">
        <v>420</v>
      </c>
      <c r="C212" s="3">
        <v>32</v>
      </c>
      <c r="D212" s="2" t="s">
        <v>915</v>
      </c>
      <c r="E212" s="2" t="s">
        <v>53</v>
      </c>
      <c r="F212" s="2" t="s">
        <v>425</v>
      </c>
      <c r="G212" s="2" t="s">
        <v>917</v>
      </c>
      <c r="H212" s="2" t="s">
        <v>919</v>
      </c>
      <c r="I212" s="2"/>
      <c r="J212" s="4" t="s">
        <v>918</v>
      </c>
    </row>
    <row r="213" spans="1:10" ht="15" customHeight="1">
      <c r="A213" s="2" t="s">
        <v>419</v>
      </c>
      <c r="B213" s="2" t="s">
        <v>420</v>
      </c>
      <c r="C213" s="3">
        <v>32</v>
      </c>
      <c r="D213" s="2" t="s">
        <v>915</v>
      </c>
      <c r="E213" s="2" t="s">
        <v>920</v>
      </c>
      <c r="F213" s="2" t="s">
        <v>425</v>
      </c>
      <c r="G213" s="2" t="s">
        <v>539</v>
      </c>
      <c r="H213" s="2" t="s">
        <v>919</v>
      </c>
      <c r="I213" s="2"/>
      <c r="J213" s="4" t="s">
        <v>918</v>
      </c>
    </row>
    <row r="214" spans="1:10" ht="15" customHeight="1">
      <c r="A214" s="2" t="s">
        <v>419</v>
      </c>
      <c r="B214" s="2" t="s">
        <v>420</v>
      </c>
      <c r="C214" s="3">
        <v>32</v>
      </c>
      <c r="D214" s="2" t="s">
        <v>915</v>
      </c>
      <c r="E214" s="2"/>
      <c r="F214" s="2" t="s">
        <v>425</v>
      </c>
      <c r="G214" s="2" t="s">
        <v>921</v>
      </c>
      <c r="H214" s="2"/>
      <c r="I214" s="2"/>
      <c r="J214" s="4" t="s">
        <v>922</v>
      </c>
    </row>
    <row r="215" spans="1:10" ht="15" customHeight="1">
      <c r="A215" s="2" t="s">
        <v>419</v>
      </c>
      <c r="B215" s="2" t="s">
        <v>420</v>
      </c>
      <c r="C215" s="3">
        <v>32</v>
      </c>
      <c r="D215" s="2" t="s">
        <v>915</v>
      </c>
      <c r="E215" s="2"/>
      <c r="F215" s="2" t="s">
        <v>923</v>
      </c>
      <c r="G215" s="2" t="s">
        <v>924</v>
      </c>
      <c r="H215" s="2"/>
      <c r="I215" s="2"/>
      <c r="J215" s="4" t="s">
        <v>918</v>
      </c>
    </row>
    <row r="216" spans="1:10" ht="15" customHeight="1">
      <c r="A216" s="2" t="s">
        <v>419</v>
      </c>
      <c r="B216" s="2" t="s">
        <v>420</v>
      </c>
      <c r="C216" s="3">
        <v>32</v>
      </c>
      <c r="D216" s="2" t="s">
        <v>915</v>
      </c>
      <c r="E216" s="2"/>
      <c r="F216" s="2" t="s">
        <v>925</v>
      </c>
      <c r="G216" s="2" t="s">
        <v>823</v>
      </c>
      <c r="H216" s="2" t="s">
        <v>926</v>
      </c>
      <c r="I216" s="2" t="s">
        <v>927</v>
      </c>
      <c r="J216" s="4" t="s">
        <v>918</v>
      </c>
    </row>
    <row r="217" spans="1:10" ht="15" customHeight="1">
      <c r="A217" s="2" t="s">
        <v>419</v>
      </c>
      <c r="B217" s="2" t="s">
        <v>420</v>
      </c>
      <c r="C217" s="3">
        <v>32</v>
      </c>
      <c r="D217" s="2" t="s">
        <v>915</v>
      </c>
      <c r="E217" s="2" t="s">
        <v>53</v>
      </c>
      <c r="F217" s="2" t="s">
        <v>928</v>
      </c>
      <c r="G217" s="2" t="s">
        <v>824</v>
      </c>
      <c r="H217" s="2" t="s">
        <v>929</v>
      </c>
      <c r="I217" s="2" t="s">
        <v>930</v>
      </c>
      <c r="J217" s="4" t="s">
        <v>918</v>
      </c>
    </row>
    <row r="218" spans="1:10" ht="15" customHeight="1">
      <c r="A218" s="2" t="s">
        <v>419</v>
      </c>
      <c r="B218" s="2" t="s">
        <v>420</v>
      </c>
      <c r="C218" s="3">
        <v>32</v>
      </c>
      <c r="D218" s="2" t="s">
        <v>915</v>
      </c>
      <c r="E218" s="2"/>
      <c r="F218" s="2" t="s">
        <v>928</v>
      </c>
      <c r="G218" s="2" t="s">
        <v>931</v>
      </c>
      <c r="H218" s="2" t="s">
        <v>929</v>
      </c>
      <c r="I218" s="2" t="s">
        <v>930</v>
      </c>
      <c r="J218" s="4" t="s">
        <v>918</v>
      </c>
    </row>
    <row r="219" spans="1:10" ht="15" customHeight="1">
      <c r="A219" s="2" t="s">
        <v>419</v>
      </c>
      <c r="B219" s="2" t="s">
        <v>420</v>
      </c>
      <c r="C219" s="3">
        <v>32</v>
      </c>
      <c r="D219" s="2" t="s">
        <v>915</v>
      </c>
      <c r="E219" s="2"/>
      <c r="F219" s="2" t="s">
        <v>932</v>
      </c>
      <c r="G219" s="2" t="s">
        <v>933</v>
      </c>
      <c r="H219" s="2" t="s">
        <v>934</v>
      </c>
      <c r="I219" s="2" t="s">
        <v>935</v>
      </c>
      <c r="J219" s="4" t="s">
        <v>918</v>
      </c>
    </row>
    <row r="220" spans="1:10" ht="15" customHeight="1">
      <c r="A220" s="2" t="s">
        <v>419</v>
      </c>
      <c r="B220" s="2" t="s">
        <v>420</v>
      </c>
      <c r="C220" s="3">
        <v>32</v>
      </c>
      <c r="D220" s="2" t="s">
        <v>915</v>
      </c>
      <c r="E220" s="2"/>
      <c r="F220" s="2" t="s">
        <v>936</v>
      </c>
      <c r="G220" s="2" t="s">
        <v>937</v>
      </c>
      <c r="H220" s="2" t="s">
        <v>938</v>
      </c>
      <c r="I220" s="2" t="s">
        <v>939</v>
      </c>
      <c r="J220" s="4" t="s">
        <v>918</v>
      </c>
    </row>
    <row r="221" spans="1:10" ht="15" customHeight="1">
      <c r="A221" s="2" t="s">
        <v>419</v>
      </c>
      <c r="B221" s="2" t="s">
        <v>420</v>
      </c>
      <c r="C221" s="3">
        <v>32</v>
      </c>
      <c r="D221" s="2" t="s">
        <v>915</v>
      </c>
      <c r="E221" s="2"/>
      <c r="F221" s="2" t="s">
        <v>940</v>
      </c>
      <c r="G221" s="2" t="s">
        <v>941</v>
      </c>
      <c r="H221" s="2"/>
      <c r="I221" s="2"/>
      <c r="J221" s="4" t="s">
        <v>918</v>
      </c>
    </row>
    <row r="222" spans="1:10" ht="15" customHeight="1">
      <c r="A222" s="2" t="s">
        <v>432</v>
      </c>
      <c r="B222" s="2" t="s">
        <v>433</v>
      </c>
      <c r="C222" s="3">
        <v>33</v>
      </c>
      <c r="D222" s="2" t="s">
        <v>942</v>
      </c>
      <c r="E222" s="2" t="s">
        <v>943</v>
      </c>
      <c r="F222" s="2" t="s">
        <v>944</v>
      </c>
      <c r="G222" s="2" t="s">
        <v>510</v>
      </c>
      <c r="H222" s="2"/>
      <c r="I222" s="2"/>
      <c r="J222" s="4" t="s">
        <v>945</v>
      </c>
    </row>
    <row r="223" spans="1:10" ht="15" customHeight="1">
      <c r="A223" s="2" t="s">
        <v>432</v>
      </c>
      <c r="B223" s="2" t="s">
        <v>433</v>
      </c>
      <c r="C223" s="3">
        <v>33</v>
      </c>
      <c r="D223" s="2" t="s">
        <v>942</v>
      </c>
      <c r="E223" s="2"/>
      <c r="F223" s="2" t="s">
        <v>946</v>
      </c>
      <c r="G223" s="2" t="s">
        <v>947</v>
      </c>
      <c r="H223" s="2"/>
      <c r="I223" s="2"/>
      <c r="J223" s="4" t="s">
        <v>948</v>
      </c>
    </row>
    <row r="224" spans="1:10" ht="15" customHeight="1">
      <c r="A224" s="2" t="s">
        <v>441</v>
      </c>
      <c r="B224" s="2" t="s">
        <v>442</v>
      </c>
      <c r="C224" s="3">
        <v>34</v>
      </c>
      <c r="D224" s="2" t="s">
        <v>949</v>
      </c>
      <c r="E224" s="2" t="s">
        <v>53</v>
      </c>
      <c r="F224" s="2" t="s">
        <v>447</v>
      </c>
      <c r="G224" s="2" t="s">
        <v>521</v>
      </c>
      <c r="H224" s="2"/>
      <c r="I224" s="2"/>
      <c r="J224" s="4" t="s">
        <v>452</v>
      </c>
    </row>
    <row r="225" spans="1:10" ht="15" customHeight="1">
      <c r="A225" s="2" t="s">
        <v>441</v>
      </c>
      <c r="B225" s="2" t="s">
        <v>442</v>
      </c>
      <c r="C225" s="3">
        <v>34</v>
      </c>
      <c r="D225" s="2" t="s">
        <v>949</v>
      </c>
      <c r="E225" s="2" t="s">
        <v>950</v>
      </c>
      <c r="F225" s="2" t="s">
        <v>951</v>
      </c>
      <c r="G225" s="2" t="s">
        <v>847</v>
      </c>
      <c r="H225" s="2"/>
      <c r="I225" s="2"/>
      <c r="J225" s="4" t="s">
        <v>952</v>
      </c>
    </row>
    <row r="226" spans="1:10" ht="15" customHeight="1">
      <c r="A226" s="2" t="s">
        <v>453</v>
      </c>
      <c r="B226" s="2" t="s">
        <v>454</v>
      </c>
      <c r="C226" s="3">
        <v>35</v>
      </c>
      <c r="D226" s="2" t="s">
        <v>953</v>
      </c>
      <c r="E226" s="2"/>
      <c r="F226" s="2" t="s">
        <v>458</v>
      </c>
      <c r="G226" s="2" t="s">
        <v>931</v>
      </c>
      <c r="H226" s="2" t="s">
        <v>954</v>
      </c>
      <c r="I226" s="2"/>
      <c r="J226" s="4" t="s">
        <v>955</v>
      </c>
    </row>
    <row r="227" spans="1:10" ht="15" customHeight="1">
      <c r="A227" s="2" t="s">
        <v>453</v>
      </c>
      <c r="B227" s="2" t="s">
        <v>454</v>
      </c>
      <c r="C227" s="3">
        <v>35</v>
      </c>
      <c r="D227" s="2" t="s">
        <v>953</v>
      </c>
      <c r="E227" s="2" t="s">
        <v>53</v>
      </c>
      <c r="F227" s="2" t="s">
        <v>458</v>
      </c>
      <c r="G227" s="2" t="s">
        <v>821</v>
      </c>
      <c r="H227" s="2"/>
      <c r="I227" s="2"/>
      <c r="J227" s="4" t="s">
        <v>955</v>
      </c>
    </row>
    <row r="228" spans="1:10" ht="15" customHeight="1">
      <c r="A228" s="2" t="s">
        <v>453</v>
      </c>
      <c r="B228" s="2" t="s">
        <v>454</v>
      </c>
      <c r="C228" s="3">
        <v>35</v>
      </c>
      <c r="D228" s="2" t="s">
        <v>953</v>
      </c>
      <c r="E228" s="2" t="s">
        <v>53</v>
      </c>
      <c r="F228" s="2" t="s">
        <v>956</v>
      </c>
      <c r="G228" s="2" t="s">
        <v>821</v>
      </c>
      <c r="H228" s="2" t="s">
        <v>850</v>
      </c>
      <c r="I228" s="2" t="s">
        <v>954</v>
      </c>
      <c r="J228" s="4" t="s">
        <v>955</v>
      </c>
    </row>
    <row r="229" spans="1:10" ht="15" customHeight="1">
      <c r="A229" s="2" t="s">
        <v>453</v>
      </c>
      <c r="B229" s="2" t="s">
        <v>454</v>
      </c>
      <c r="C229" s="3">
        <v>35</v>
      </c>
      <c r="D229" s="2" t="s">
        <v>953</v>
      </c>
      <c r="E229" s="2" t="s">
        <v>957</v>
      </c>
      <c r="F229" s="2" t="s">
        <v>958</v>
      </c>
      <c r="G229" s="2" t="s">
        <v>959</v>
      </c>
      <c r="H229" s="2" t="s">
        <v>960</v>
      </c>
      <c r="I229" s="2" t="s">
        <v>850</v>
      </c>
      <c r="J229" s="4" t="s">
        <v>955</v>
      </c>
    </row>
    <row r="230" spans="1:10" ht="15" customHeight="1">
      <c r="A230" s="2" t="s">
        <v>488</v>
      </c>
      <c r="B230" s="2" t="s">
        <v>489</v>
      </c>
      <c r="C230" s="3">
        <v>38</v>
      </c>
      <c r="D230" s="2" t="s">
        <v>961</v>
      </c>
      <c r="E230" s="2" t="s">
        <v>53</v>
      </c>
      <c r="F230" s="2" t="s">
        <v>274</v>
      </c>
      <c r="G230" s="2" t="s">
        <v>962</v>
      </c>
      <c r="H230" s="2" t="s">
        <v>963</v>
      </c>
      <c r="I230" s="2"/>
      <c r="J230" s="4" t="s">
        <v>497</v>
      </c>
    </row>
    <row r="231" spans="1:10" ht="15" customHeight="1">
      <c r="A231" s="2" t="s">
        <v>488</v>
      </c>
      <c r="B231" s="2" t="s">
        <v>489</v>
      </c>
      <c r="C231" s="3">
        <v>38</v>
      </c>
      <c r="D231" s="2" t="s">
        <v>961</v>
      </c>
      <c r="E231" s="2"/>
      <c r="F231" s="2" t="s">
        <v>274</v>
      </c>
      <c r="G231" s="2" t="s">
        <v>964</v>
      </c>
      <c r="H231" s="2" t="s">
        <v>965</v>
      </c>
      <c r="I231" s="2" t="s">
        <v>966</v>
      </c>
      <c r="J231" s="4" t="s">
        <v>497</v>
      </c>
    </row>
    <row r="232" spans="1:10" ht="15" customHeight="1">
      <c r="A232" s="2" t="s">
        <v>488</v>
      </c>
      <c r="B232" s="2" t="s">
        <v>489</v>
      </c>
      <c r="C232" s="3">
        <v>38</v>
      </c>
      <c r="D232" s="2" t="s">
        <v>961</v>
      </c>
      <c r="E232" s="2"/>
      <c r="F232" s="2" t="s">
        <v>967</v>
      </c>
      <c r="G232" s="2" t="s">
        <v>968</v>
      </c>
      <c r="H232" s="2" t="s">
        <v>969</v>
      </c>
      <c r="I232" s="2" t="s">
        <v>929</v>
      </c>
      <c r="J232" s="4" t="s">
        <v>497</v>
      </c>
    </row>
    <row r="233" spans="1:10" ht="15" customHeight="1">
      <c r="A233" s="2" t="s">
        <v>488</v>
      </c>
      <c r="B233" s="2" t="s">
        <v>489</v>
      </c>
      <c r="C233" s="3">
        <v>38</v>
      </c>
      <c r="D233" s="2" t="s">
        <v>961</v>
      </c>
      <c r="E233" s="2"/>
      <c r="F233" s="2" t="s">
        <v>970</v>
      </c>
      <c r="G233" s="2" t="s">
        <v>971</v>
      </c>
      <c r="H233" s="2" t="s">
        <v>972</v>
      </c>
      <c r="I233" s="2" t="s">
        <v>973</v>
      </c>
      <c r="J233" s="4" t="s">
        <v>497</v>
      </c>
    </row>
    <row r="234" spans="1:10" ht="15" customHeight="1">
      <c r="A234" s="2" t="s">
        <v>488</v>
      </c>
      <c r="B234" s="2" t="s">
        <v>489</v>
      </c>
      <c r="C234" s="3">
        <v>38</v>
      </c>
      <c r="D234" s="2" t="s">
        <v>961</v>
      </c>
      <c r="E234" s="2" t="s">
        <v>974</v>
      </c>
      <c r="F234" s="2" t="s">
        <v>274</v>
      </c>
      <c r="G234" s="2" t="s">
        <v>975</v>
      </c>
      <c r="H234" s="2" t="s">
        <v>976</v>
      </c>
      <c r="I234" s="2"/>
      <c r="J234" s="4" t="s">
        <v>977</v>
      </c>
    </row>
    <row r="235" spans="1:10" ht="15" customHeight="1">
      <c r="A235" s="2" t="s">
        <v>488</v>
      </c>
      <c r="B235" s="2" t="s">
        <v>489</v>
      </c>
      <c r="C235" s="3">
        <v>38</v>
      </c>
      <c r="D235" s="2" t="s">
        <v>961</v>
      </c>
      <c r="E235" s="2" t="s">
        <v>978</v>
      </c>
      <c r="F235" s="2" t="s">
        <v>506</v>
      </c>
      <c r="G235" s="2" t="s">
        <v>539</v>
      </c>
      <c r="H235" s="2" t="s">
        <v>963</v>
      </c>
      <c r="I235" s="2"/>
      <c r="J235" s="4" t="s">
        <v>497</v>
      </c>
    </row>
    <row r="236" spans="1:10" ht="15" customHeight="1">
      <c r="A236" s="2" t="s">
        <v>488</v>
      </c>
      <c r="B236" s="2" t="s">
        <v>489</v>
      </c>
      <c r="C236" s="3">
        <v>38</v>
      </c>
      <c r="D236" s="2" t="s">
        <v>961</v>
      </c>
      <c r="E236" s="2" t="s">
        <v>974</v>
      </c>
      <c r="F236" s="2" t="s">
        <v>274</v>
      </c>
      <c r="G236" s="2" t="s">
        <v>979</v>
      </c>
      <c r="H236" s="2" t="s">
        <v>980</v>
      </c>
      <c r="I236" s="2"/>
      <c r="J236" s="4" t="s">
        <v>977</v>
      </c>
    </row>
  </sheetData>
  <autoFilter ref="A2:J236" xr:uid="{00000000-0009-0000-0000-000001000000}"/>
  <mergeCells count="1">
    <mergeCell ref="A1:J1"/>
  </mergeCells>
  <hyperlinks>
    <hyperlink ref="J3" r:id="rId1" xr:uid="{00000000-0004-0000-0100-000000000000}"/>
    <hyperlink ref="J4" r:id="rId2" xr:uid="{00000000-0004-0000-0100-000001000000}"/>
    <hyperlink ref="J5" r:id="rId3" xr:uid="{00000000-0004-0000-0100-000002000000}"/>
    <hyperlink ref="J6" r:id="rId4" xr:uid="{00000000-0004-0000-0100-000003000000}"/>
    <hyperlink ref="J7" r:id="rId5" xr:uid="{00000000-0004-0000-0100-000004000000}"/>
    <hyperlink ref="J8" r:id="rId6" xr:uid="{00000000-0004-0000-0100-000005000000}"/>
    <hyperlink ref="J9" r:id="rId7" xr:uid="{00000000-0004-0000-0100-000006000000}"/>
    <hyperlink ref="J10" r:id="rId8" xr:uid="{00000000-0004-0000-0100-000007000000}"/>
    <hyperlink ref="J11" r:id="rId9" xr:uid="{00000000-0004-0000-0100-000008000000}"/>
    <hyperlink ref="J12" r:id="rId10" xr:uid="{00000000-0004-0000-0100-000009000000}"/>
    <hyperlink ref="J13" r:id="rId11" xr:uid="{00000000-0004-0000-0100-00000A000000}"/>
    <hyperlink ref="J14" r:id="rId12" xr:uid="{00000000-0004-0000-0100-00000B000000}"/>
    <hyperlink ref="J15" r:id="rId13" xr:uid="{00000000-0004-0000-0100-00000C000000}"/>
    <hyperlink ref="J16" r:id="rId14" xr:uid="{00000000-0004-0000-0100-00000D000000}"/>
    <hyperlink ref="J17" r:id="rId15" xr:uid="{00000000-0004-0000-0100-00000E000000}"/>
    <hyperlink ref="J18" r:id="rId16" xr:uid="{00000000-0004-0000-0100-00000F000000}"/>
    <hyperlink ref="J19" r:id="rId17" xr:uid="{00000000-0004-0000-0100-000010000000}"/>
    <hyperlink ref="J20" r:id="rId18" xr:uid="{00000000-0004-0000-0100-000011000000}"/>
    <hyperlink ref="J21" r:id="rId19" xr:uid="{00000000-0004-0000-0100-000012000000}"/>
    <hyperlink ref="J22" r:id="rId20" xr:uid="{00000000-0004-0000-0100-000013000000}"/>
    <hyperlink ref="J23" r:id="rId21" xr:uid="{00000000-0004-0000-0100-000014000000}"/>
    <hyperlink ref="J24" r:id="rId22" xr:uid="{00000000-0004-0000-0100-000015000000}"/>
    <hyperlink ref="J25" r:id="rId23" xr:uid="{00000000-0004-0000-0100-000016000000}"/>
    <hyperlink ref="J26" r:id="rId24" xr:uid="{00000000-0004-0000-0100-000017000000}"/>
    <hyperlink ref="J27" r:id="rId25" xr:uid="{00000000-0004-0000-0100-000018000000}"/>
    <hyperlink ref="J28" r:id="rId26" xr:uid="{00000000-0004-0000-0100-000019000000}"/>
    <hyperlink ref="J29" r:id="rId27" xr:uid="{00000000-0004-0000-0100-00001A000000}"/>
    <hyperlink ref="J30" r:id="rId28" xr:uid="{00000000-0004-0000-0100-00001B000000}"/>
    <hyperlink ref="J31" r:id="rId29" xr:uid="{00000000-0004-0000-0100-00001C000000}"/>
    <hyperlink ref="J32" r:id="rId30" xr:uid="{00000000-0004-0000-0100-00001D000000}"/>
    <hyperlink ref="J33" r:id="rId31" xr:uid="{00000000-0004-0000-0100-00001E000000}"/>
    <hyperlink ref="J34" r:id="rId32" xr:uid="{00000000-0004-0000-0100-00001F000000}"/>
    <hyperlink ref="J35" r:id="rId33" xr:uid="{00000000-0004-0000-0100-000020000000}"/>
    <hyperlink ref="J36" r:id="rId34" xr:uid="{00000000-0004-0000-0100-000021000000}"/>
    <hyperlink ref="J37" r:id="rId35" xr:uid="{00000000-0004-0000-0100-000022000000}"/>
    <hyperlink ref="J38" r:id="rId36" xr:uid="{00000000-0004-0000-0100-000023000000}"/>
    <hyperlink ref="J39" r:id="rId37" xr:uid="{00000000-0004-0000-0100-000024000000}"/>
    <hyperlink ref="J40" r:id="rId38" xr:uid="{00000000-0004-0000-0100-000025000000}"/>
    <hyperlink ref="J41" r:id="rId39" xr:uid="{00000000-0004-0000-0100-000026000000}"/>
    <hyperlink ref="J42" r:id="rId40" xr:uid="{00000000-0004-0000-0100-000027000000}"/>
    <hyperlink ref="J43" r:id="rId41" xr:uid="{00000000-0004-0000-0100-000028000000}"/>
    <hyperlink ref="J44" r:id="rId42" location=":~:text=Roderick%20Hay%20is%20Emeritus%20Professor,at%20the%20London%20Bridge%20Hospital." xr:uid="{00000000-0004-0000-0100-000029000000}"/>
    <hyperlink ref="J45" r:id="rId43" xr:uid="{00000000-0004-0000-0100-00002A000000}"/>
    <hyperlink ref="J46" r:id="rId44" xr:uid="{00000000-0004-0000-0100-00002B000000}"/>
    <hyperlink ref="J47" r:id="rId45" xr:uid="{00000000-0004-0000-0100-00002C000000}"/>
    <hyperlink ref="J48" r:id="rId46" xr:uid="{00000000-0004-0000-0100-00002D000000}"/>
    <hyperlink ref="J49" r:id="rId47" xr:uid="{00000000-0004-0000-0100-00002E000000}"/>
    <hyperlink ref="J50" r:id="rId48" xr:uid="{00000000-0004-0000-0100-00002F000000}"/>
    <hyperlink ref="J51" r:id="rId49" xr:uid="{00000000-0004-0000-0100-000030000000}"/>
    <hyperlink ref="J52" r:id="rId50" xr:uid="{00000000-0004-0000-0100-000031000000}"/>
    <hyperlink ref="J53" r:id="rId51" xr:uid="{00000000-0004-0000-0100-000032000000}"/>
    <hyperlink ref="J54" r:id="rId52" xr:uid="{00000000-0004-0000-0100-000033000000}"/>
    <hyperlink ref="J55" r:id="rId53" xr:uid="{00000000-0004-0000-0100-000034000000}"/>
    <hyperlink ref="J56" r:id="rId54" xr:uid="{00000000-0004-0000-0100-000035000000}"/>
    <hyperlink ref="J57" r:id="rId55" xr:uid="{00000000-0004-0000-0100-000036000000}"/>
    <hyperlink ref="J58" r:id="rId56" xr:uid="{00000000-0004-0000-0100-000037000000}"/>
    <hyperlink ref="J59" r:id="rId57" xr:uid="{00000000-0004-0000-0100-000038000000}"/>
    <hyperlink ref="J60" r:id="rId58" xr:uid="{00000000-0004-0000-0100-000039000000}"/>
    <hyperlink ref="J61" r:id="rId59" location="Personalprofile" xr:uid="{00000000-0004-0000-0100-00003A000000}"/>
    <hyperlink ref="J62" r:id="rId60" xr:uid="{00000000-0004-0000-0100-00003B000000}"/>
    <hyperlink ref="J63" r:id="rId61" xr:uid="{00000000-0004-0000-0100-00003C000000}"/>
    <hyperlink ref="J64" r:id="rId62" xr:uid="{00000000-0004-0000-0100-00003D000000}"/>
    <hyperlink ref="J65" r:id="rId63" xr:uid="{00000000-0004-0000-0100-00003E000000}"/>
    <hyperlink ref="J66" r:id="rId64" xr:uid="{00000000-0004-0000-0100-00003F000000}"/>
    <hyperlink ref="J67" r:id="rId65" xr:uid="{00000000-0004-0000-0100-000040000000}"/>
    <hyperlink ref="J68" r:id="rId66" xr:uid="{00000000-0004-0000-0100-000041000000}"/>
    <hyperlink ref="J69" r:id="rId67" xr:uid="{00000000-0004-0000-0100-000042000000}"/>
    <hyperlink ref="J70" r:id="rId68" xr:uid="{00000000-0004-0000-0100-000043000000}"/>
    <hyperlink ref="J71" r:id="rId69" xr:uid="{00000000-0004-0000-0100-000044000000}"/>
    <hyperlink ref="J72" r:id="rId70" xr:uid="{00000000-0004-0000-0100-000045000000}"/>
    <hyperlink ref="J73" r:id="rId71" xr:uid="{00000000-0004-0000-0100-000046000000}"/>
    <hyperlink ref="J74" r:id="rId72" xr:uid="{00000000-0004-0000-0100-000047000000}"/>
    <hyperlink ref="J75" r:id="rId73" xr:uid="{00000000-0004-0000-0100-000048000000}"/>
    <hyperlink ref="J76" r:id="rId74" xr:uid="{00000000-0004-0000-0100-000049000000}"/>
    <hyperlink ref="J77" r:id="rId75" xr:uid="{00000000-0004-0000-0100-00004A000000}"/>
    <hyperlink ref="J78" r:id="rId76" xr:uid="{00000000-0004-0000-0100-00004B000000}"/>
    <hyperlink ref="J79" r:id="rId77" xr:uid="{00000000-0004-0000-0100-00004C000000}"/>
    <hyperlink ref="J80" r:id="rId78" xr:uid="{00000000-0004-0000-0100-00004D000000}"/>
    <hyperlink ref="J81" r:id="rId79" xr:uid="{00000000-0004-0000-0100-00004E000000}"/>
    <hyperlink ref="J82" r:id="rId80" xr:uid="{00000000-0004-0000-0100-00004F000000}"/>
    <hyperlink ref="J83" r:id="rId81" xr:uid="{00000000-0004-0000-0100-000050000000}"/>
    <hyperlink ref="J84" r:id="rId82" xr:uid="{00000000-0004-0000-0100-000051000000}"/>
    <hyperlink ref="J85" r:id="rId83" xr:uid="{00000000-0004-0000-0100-000052000000}"/>
    <hyperlink ref="J86" r:id="rId84" xr:uid="{00000000-0004-0000-0100-000053000000}"/>
    <hyperlink ref="J87" r:id="rId85" xr:uid="{00000000-0004-0000-0100-000054000000}"/>
    <hyperlink ref="J88" r:id="rId86" location="publications" xr:uid="{00000000-0004-0000-0100-000055000000}"/>
    <hyperlink ref="J89" r:id="rId87" xr:uid="{00000000-0004-0000-0100-000056000000}"/>
    <hyperlink ref="J90" r:id="rId88" xr:uid="{00000000-0004-0000-0100-000057000000}"/>
    <hyperlink ref="J91" r:id="rId89" location="publications" xr:uid="{00000000-0004-0000-0100-000058000000}"/>
    <hyperlink ref="J92" r:id="rId90" location="locations" xr:uid="{00000000-0004-0000-0100-000059000000}"/>
    <hyperlink ref="J93" r:id="rId91" xr:uid="{00000000-0004-0000-0100-00005A000000}"/>
    <hyperlink ref="J94" r:id="rId92" xr:uid="{00000000-0004-0000-0100-00005B000000}"/>
    <hyperlink ref="J95" r:id="rId93" xr:uid="{00000000-0004-0000-0100-00005C000000}"/>
    <hyperlink ref="J96" r:id="rId94" xr:uid="{00000000-0004-0000-0100-00005D000000}"/>
    <hyperlink ref="J97" r:id="rId95" xr:uid="{00000000-0004-0000-0100-00005E000000}"/>
    <hyperlink ref="J98" r:id="rId96" xr:uid="{00000000-0004-0000-0100-00005F000000}"/>
    <hyperlink ref="J99" r:id="rId97" xr:uid="{00000000-0004-0000-0100-000060000000}"/>
    <hyperlink ref="J100" r:id="rId98" xr:uid="{00000000-0004-0000-0100-000061000000}"/>
    <hyperlink ref="J101" r:id="rId99" xr:uid="{00000000-0004-0000-0100-000062000000}"/>
    <hyperlink ref="J102" r:id="rId100" xr:uid="{00000000-0004-0000-0100-000063000000}"/>
    <hyperlink ref="J103" r:id="rId101" xr:uid="{00000000-0004-0000-0100-000064000000}"/>
    <hyperlink ref="J104" r:id="rId102" location="id_sixth" xr:uid="{00000000-0004-0000-0100-000065000000}"/>
    <hyperlink ref="J105" r:id="rId103" xr:uid="{00000000-0004-0000-0100-000066000000}"/>
    <hyperlink ref="J106" r:id="rId104" location="id_sixth" xr:uid="{00000000-0004-0000-0100-000067000000}"/>
    <hyperlink ref="J107" r:id="rId105" xr:uid="{00000000-0004-0000-0100-000068000000}"/>
    <hyperlink ref="J108" r:id="rId106" xr:uid="{00000000-0004-0000-0100-000069000000}"/>
    <hyperlink ref="J109" r:id="rId107" xr:uid="{00000000-0004-0000-0100-00006A000000}"/>
    <hyperlink ref="J110" r:id="rId108" xr:uid="{00000000-0004-0000-0100-00006B000000}"/>
    <hyperlink ref="J111" r:id="rId109" location="id_eighth" xr:uid="{00000000-0004-0000-0100-00006C000000}"/>
    <hyperlink ref="J112" r:id="rId110" location="id_sixth" xr:uid="{00000000-0004-0000-0100-00006D000000}"/>
    <hyperlink ref="J113" r:id="rId111" location="id_sixth" xr:uid="{00000000-0004-0000-0100-00006E000000}"/>
    <hyperlink ref="J114" r:id="rId112" xr:uid="{00000000-0004-0000-0100-00006F000000}"/>
    <hyperlink ref="J115" r:id="rId113" xr:uid="{00000000-0004-0000-0100-000070000000}"/>
    <hyperlink ref="J116" r:id="rId114" xr:uid="{00000000-0004-0000-0100-000071000000}"/>
    <hyperlink ref="J117" r:id="rId115" xr:uid="{00000000-0004-0000-0100-000072000000}"/>
    <hyperlink ref="J118" r:id="rId116" xr:uid="{00000000-0004-0000-0100-000073000000}"/>
    <hyperlink ref="J119" r:id="rId117" xr:uid="{00000000-0004-0000-0100-000074000000}"/>
    <hyperlink ref="J120" r:id="rId118" xr:uid="{00000000-0004-0000-0100-000075000000}"/>
    <hyperlink ref="J121" r:id="rId119" xr:uid="{00000000-0004-0000-0100-000076000000}"/>
    <hyperlink ref="J122" r:id="rId120" xr:uid="{00000000-0004-0000-0100-000077000000}"/>
    <hyperlink ref="J123" r:id="rId121" xr:uid="{00000000-0004-0000-0100-000078000000}"/>
    <hyperlink ref="J124" r:id="rId122" xr:uid="{00000000-0004-0000-0100-000079000000}"/>
    <hyperlink ref="J125" r:id="rId123" xr:uid="{00000000-0004-0000-0100-00007A000000}"/>
    <hyperlink ref="J126" r:id="rId124" xr:uid="{00000000-0004-0000-0100-00007B000000}"/>
    <hyperlink ref="J127" r:id="rId125" xr:uid="{00000000-0004-0000-0100-00007C000000}"/>
    <hyperlink ref="J128" r:id="rId126" xr:uid="{00000000-0004-0000-0100-00007D000000}"/>
    <hyperlink ref="J129" r:id="rId127" xr:uid="{00000000-0004-0000-0100-00007E000000}"/>
    <hyperlink ref="J130" r:id="rId128" xr:uid="{00000000-0004-0000-0100-00007F000000}"/>
    <hyperlink ref="J131" r:id="rId129" xr:uid="{00000000-0004-0000-0100-000080000000}"/>
    <hyperlink ref="J132" r:id="rId130" xr:uid="{00000000-0004-0000-0100-000081000000}"/>
    <hyperlink ref="J133" r:id="rId131" xr:uid="{00000000-0004-0000-0100-000082000000}"/>
    <hyperlink ref="J134" r:id="rId132" xr:uid="{00000000-0004-0000-0100-000083000000}"/>
    <hyperlink ref="J135" r:id="rId133" xr:uid="{00000000-0004-0000-0100-000084000000}"/>
    <hyperlink ref="J136" r:id="rId134" xr:uid="{00000000-0004-0000-0100-000085000000}"/>
    <hyperlink ref="J137" r:id="rId135" xr:uid="{00000000-0004-0000-0100-000086000000}"/>
    <hyperlink ref="J138" r:id="rId136" xr:uid="{00000000-0004-0000-0100-000087000000}"/>
    <hyperlink ref="J139" r:id="rId137" xr:uid="{00000000-0004-0000-0100-000088000000}"/>
    <hyperlink ref="J140" r:id="rId138" xr:uid="{00000000-0004-0000-0100-000089000000}"/>
    <hyperlink ref="J141" r:id="rId139" xr:uid="{00000000-0004-0000-0100-00008A000000}"/>
    <hyperlink ref="J142" r:id="rId140" xr:uid="{00000000-0004-0000-0100-00008B000000}"/>
    <hyperlink ref="J143" r:id="rId141" xr:uid="{00000000-0004-0000-0100-00008C000000}"/>
    <hyperlink ref="J144" r:id="rId142" xr:uid="{00000000-0004-0000-0100-00008D000000}"/>
    <hyperlink ref="J145" r:id="rId143" xr:uid="{00000000-0004-0000-0100-00008E000000}"/>
    <hyperlink ref="J146" r:id="rId144" xr:uid="{00000000-0004-0000-0100-00008F000000}"/>
    <hyperlink ref="J147" r:id="rId145" xr:uid="{00000000-0004-0000-0100-000090000000}"/>
    <hyperlink ref="J148" r:id="rId146" xr:uid="{00000000-0004-0000-0100-000091000000}"/>
    <hyperlink ref="J149" r:id="rId147" xr:uid="{00000000-0004-0000-0100-000092000000}"/>
    <hyperlink ref="J150" r:id="rId148" xr:uid="{00000000-0004-0000-0100-000093000000}"/>
    <hyperlink ref="J151" r:id="rId149" xr:uid="{00000000-0004-0000-0100-000094000000}"/>
    <hyperlink ref="J152" r:id="rId150" xr:uid="{00000000-0004-0000-0100-000095000000}"/>
    <hyperlink ref="J153" r:id="rId151" xr:uid="{00000000-0004-0000-0100-000096000000}"/>
    <hyperlink ref="J154" r:id="rId152" xr:uid="{00000000-0004-0000-0100-000097000000}"/>
    <hyperlink ref="J155" r:id="rId153" xr:uid="{00000000-0004-0000-0100-000098000000}"/>
    <hyperlink ref="J156" r:id="rId154" xr:uid="{00000000-0004-0000-0100-000099000000}"/>
    <hyperlink ref="J157" r:id="rId155" xr:uid="{00000000-0004-0000-0100-00009A000000}"/>
    <hyperlink ref="J158" r:id="rId156" xr:uid="{00000000-0004-0000-0100-00009B000000}"/>
    <hyperlink ref="J159" r:id="rId157" xr:uid="{00000000-0004-0000-0100-00009C000000}"/>
    <hyperlink ref="J160" r:id="rId158" xr:uid="{00000000-0004-0000-0100-00009D000000}"/>
    <hyperlink ref="J161" r:id="rId159" xr:uid="{00000000-0004-0000-0100-00009E000000}"/>
    <hyperlink ref="J162" r:id="rId160" xr:uid="{00000000-0004-0000-0100-00009F000000}"/>
    <hyperlink ref="J163" r:id="rId161" xr:uid="{00000000-0004-0000-0100-0000A0000000}"/>
    <hyperlink ref="J164" r:id="rId162" xr:uid="{00000000-0004-0000-0100-0000A1000000}"/>
    <hyperlink ref="J165" r:id="rId163" xr:uid="{00000000-0004-0000-0100-0000A2000000}"/>
    <hyperlink ref="J166" r:id="rId164" xr:uid="{00000000-0004-0000-0100-0000A3000000}"/>
    <hyperlink ref="J167" r:id="rId165" xr:uid="{00000000-0004-0000-0100-0000A4000000}"/>
    <hyperlink ref="J168" r:id="rId166" location="awards" xr:uid="{00000000-0004-0000-0100-0000A5000000}"/>
    <hyperlink ref="J169" r:id="rId167" location="awards" xr:uid="{00000000-0004-0000-0100-0000A6000000}"/>
    <hyperlink ref="J170" r:id="rId168" xr:uid="{00000000-0004-0000-0100-0000A7000000}"/>
    <hyperlink ref="J171" r:id="rId169" xr:uid="{00000000-0004-0000-0100-0000A8000000}"/>
    <hyperlink ref="J172" r:id="rId170" xr:uid="{00000000-0004-0000-0100-0000A9000000}"/>
    <hyperlink ref="J173" r:id="rId171" xr:uid="{00000000-0004-0000-0100-0000AA000000}"/>
    <hyperlink ref="J174" r:id="rId172" xr:uid="{00000000-0004-0000-0100-0000AB000000}"/>
    <hyperlink ref="J175" r:id="rId173" xr:uid="{00000000-0004-0000-0100-0000AC000000}"/>
    <hyperlink ref="J176" r:id="rId174" xr:uid="{00000000-0004-0000-0100-0000AD000000}"/>
    <hyperlink ref="J177" r:id="rId175" xr:uid="{00000000-0004-0000-0100-0000AE000000}"/>
    <hyperlink ref="J178" r:id="rId176" xr:uid="{00000000-0004-0000-0100-0000AF000000}"/>
    <hyperlink ref="J179" r:id="rId177" xr:uid="{00000000-0004-0000-0100-0000B0000000}"/>
    <hyperlink ref="J180" r:id="rId178" xr:uid="{00000000-0004-0000-0100-0000B1000000}"/>
    <hyperlink ref="J181" r:id="rId179" xr:uid="{00000000-0004-0000-0100-0000B2000000}"/>
    <hyperlink ref="J182" r:id="rId180" xr:uid="{00000000-0004-0000-0100-0000B3000000}"/>
    <hyperlink ref="J183" r:id="rId181" xr:uid="{00000000-0004-0000-0100-0000B4000000}"/>
    <hyperlink ref="J184" r:id="rId182" xr:uid="{00000000-0004-0000-0100-0000B5000000}"/>
    <hyperlink ref="J185" r:id="rId183" xr:uid="{00000000-0004-0000-0100-0000B6000000}"/>
    <hyperlink ref="J186" r:id="rId184" xr:uid="{00000000-0004-0000-0100-0000B7000000}"/>
    <hyperlink ref="J187" r:id="rId185" xr:uid="{00000000-0004-0000-0100-0000B8000000}"/>
    <hyperlink ref="J188" r:id="rId186" xr:uid="{00000000-0004-0000-0100-0000B9000000}"/>
    <hyperlink ref="J189" r:id="rId187" xr:uid="{00000000-0004-0000-0100-0000BA000000}"/>
    <hyperlink ref="J190" r:id="rId188" xr:uid="{00000000-0004-0000-0100-0000BB000000}"/>
    <hyperlink ref="J191" r:id="rId189" xr:uid="{00000000-0004-0000-0100-0000BC000000}"/>
    <hyperlink ref="J192" r:id="rId190" xr:uid="{00000000-0004-0000-0100-0000BD000000}"/>
    <hyperlink ref="J193" r:id="rId191" xr:uid="{00000000-0004-0000-0100-0000BE000000}"/>
    <hyperlink ref="J194" r:id="rId192" xr:uid="{00000000-0004-0000-0100-0000BF000000}"/>
    <hyperlink ref="J195" r:id="rId193" xr:uid="{00000000-0004-0000-0100-0000C0000000}"/>
    <hyperlink ref="J196" r:id="rId194" xr:uid="{00000000-0004-0000-0100-0000C1000000}"/>
    <hyperlink ref="J197" r:id="rId195" xr:uid="{00000000-0004-0000-0100-0000C2000000}"/>
    <hyperlink ref="J198" r:id="rId196" xr:uid="{00000000-0004-0000-0100-0000C3000000}"/>
    <hyperlink ref="J199" r:id="rId197" xr:uid="{00000000-0004-0000-0100-0000C4000000}"/>
    <hyperlink ref="J200" r:id="rId198" xr:uid="{00000000-0004-0000-0100-0000C5000000}"/>
    <hyperlink ref="J201" r:id="rId199" xr:uid="{00000000-0004-0000-0100-0000C6000000}"/>
    <hyperlink ref="J202" r:id="rId200" xr:uid="{00000000-0004-0000-0100-0000C7000000}"/>
    <hyperlink ref="J203" r:id="rId201" xr:uid="{00000000-0004-0000-0100-0000C8000000}"/>
    <hyperlink ref="J204" r:id="rId202" xr:uid="{00000000-0004-0000-0100-0000C9000000}"/>
    <hyperlink ref="J205" r:id="rId203" xr:uid="{00000000-0004-0000-0100-0000CA000000}"/>
    <hyperlink ref="J206" r:id="rId204" xr:uid="{00000000-0004-0000-0100-0000CB000000}"/>
    <hyperlink ref="J207" r:id="rId205" xr:uid="{00000000-0004-0000-0100-0000CC000000}"/>
    <hyperlink ref="J208" r:id="rId206" xr:uid="{00000000-0004-0000-0100-0000CD000000}"/>
    <hyperlink ref="J209" r:id="rId207" xr:uid="{00000000-0004-0000-0100-0000CE000000}"/>
    <hyperlink ref="J210" r:id="rId208" xr:uid="{00000000-0004-0000-0100-0000CF000000}"/>
    <hyperlink ref="J211" r:id="rId209" xr:uid="{00000000-0004-0000-0100-0000D0000000}"/>
    <hyperlink ref="J212" r:id="rId210" xr:uid="{00000000-0004-0000-0100-0000D1000000}"/>
    <hyperlink ref="J213" r:id="rId211" xr:uid="{00000000-0004-0000-0100-0000D2000000}"/>
    <hyperlink ref="J214" r:id="rId212" xr:uid="{00000000-0004-0000-0100-0000D3000000}"/>
    <hyperlink ref="J215" r:id="rId213" xr:uid="{00000000-0004-0000-0100-0000D4000000}"/>
    <hyperlink ref="J216" r:id="rId214" xr:uid="{00000000-0004-0000-0100-0000D5000000}"/>
    <hyperlink ref="J217" r:id="rId215" xr:uid="{00000000-0004-0000-0100-0000D6000000}"/>
    <hyperlink ref="J218" r:id="rId216" xr:uid="{00000000-0004-0000-0100-0000D7000000}"/>
    <hyperlink ref="J219" r:id="rId217" xr:uid="{00000000-0004-0000-0100-0000D8000000}"/>
    <hyperlink ref="J220" r:id="rId218" xr:uid="{00000000-0004-0000-0100-0000D9000000}"/>
    <hyperlink ref="J221" r:id="rId219" xr:uid="{00000000-0004-0000-0100-0000DA000000}"/>
    <hyperlink ref="J222" r:id="rId220" xr:uid="{00000000-0004-0000-0100-0000DB000000}"/>
    <hyperlink ref="J223" r:id="rId221" xr:uid="{00000000-0004-0000-0100-0000DC000000}"/>
    <hyperlink ref="J224" r:id="rId222" xr:uid="{00000000-0004-0000-0100-0000DD000000}"/>
    <hyperlink ref="J225" r:id="rId223" xr:uid="{00000000-0004-0000-0100-0000DE000000}"/>
    <hyperlink ref="J226" r:id="rId224" xr:uid="{00000000-0004-0000-0100-0000DF000000}"/>
    <hyperlink ref="J227" r:id="rId225" xr:uid="{00000000-0004-0000-0100-0000E0000000}"/>
    <hyperlink ref="J228" r:id="rId226" xr:uid="{00000000-0004-0000-0100-0000E1000000}"/>
    <hyperlink ref="J229" r:id="rId227" xr:uid="{00000000-0004-0000-0100-0000E2000000}"/>
    <hyperlink ref="J230" r:id="rId228" xr:uid="{00000000-0004-0000-0100-0000E3000000}"/>
    <hyperlink ref="J231" r:id="rId229" xr:uid="{00000000-0004-0000-0100-0000E4000000}"/>
    <hyperlink ref="J232" r:id="rId230" xr:uid="{00000000-0004-0000-0100-0000E5000000}"/>
    <hyperlink ref="J233" r:id="rId231" xr:uid="{00000000-0004-0000-0100-0000E6000000}"/>
    <hyperlink ref="J234" r:id="rId232" xr:uid="{00000000-0004-0000-0100-0000E7000000}"/>
    <hyperlink ref="J235" r:id="rId233" xr:uid="{00000000-0004-0000-0100-0000E8000000}"/>
    <hyperlink ref="J236" r:id="rId234" xr:uid="{00000000-0004-0000-0100-0000E9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64"/>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7" width="15.7109375" customWidth="1"/>
    <col min="8" max="8" width="30.7109375" customWidth="1"/>
    <col min="9" max="10" width="15.7109375" customWidth="1"/>
    <col min="11" max="11" width="18.7109375" customWidth="1"/>
  </cols>
  <sheetData>
    <row r="1" spans="1:11" ht="27">
      <c r="A1" s="32" t="s">
        <v>981</v>
      </c>
      <c r="B1" s="37"/>
      <c r="C1" s="37"/>
      <c r="D1" s="37"/>
      <c r="E1" s="37"/>
      <c r="F1" s="37"/>
      <c r="G1" s="37"/>
      <c r="H1" s="37"/>
      <c r="I1" s="37"/>
      <c r="J1" s="37"/>
      <c r="K1" s="37"/>
    </row>
    <row r="2" spans="1:11" ht="20.100000000000001" customHeight="1">
      <c r="A2" s="1" t="s">
        <v>1</v>
      </c>
      <c r="B2" s="1" t="s">
        <v>2</v>
      </c>
      <c r="C2" s="1" t="s">
        <v>3</v>
      </c>
      <c r="D2" s="1" t="s">
        <v>6</v>
      </c>
      <c r="E2" s="1" t="s">
        <v>982</v>
      </c>
      <c r="F2" s="1" t="s">
        <v>983</v>
      </c>
      <c r="G2" s="1" t="s">
        <v>499</v>
      </c>
      <c r="H2" s="1" t="s">
        <v>500</v>
      </c>
      <c r="I2" s="1" t="s">
        <v>502</v>
      </c>
      <c r="J2" s="1" t="s">
        <v>503</v>
      </c>
      <c r="K2" s="1" t="s">
        <v>23</v>
      </c>
    </row>
    <row r="3" spans="1:11" ht="15" customHeight="1">
      <c r="A3" s="2" t="s">
        <v>24</v>
      </c>
      <c r="B3" s="2" t="s">
        <v>25</v>
      </c>
      <c r="C3" s="3">
        <v>1</v>
      </c>
      <c r="D3" s="2" t="s">
        <v>504</v>
      </c>
      <c r="E3" s="2" t="s">
        <v>984</v>
      </c>
      <c r="F3" s="2" t="s">
        <v>985</v>
      </c>
      <c r="G3" s="2" t="s">
        <v>986</v>
      </c>
      <c r="H3" s="2" t="s">
        <v>987</v>
      </c>
      <c r="I3" s="2" t="s">
        <v>812</v>
      </c>
      <c r="J3" s="2" t="s">
        <v>512</v>
      </c>
      <c r="K3" s="4" t="s">
        <v>988</v>
      </c>
    </row>
    <row r="4" spans="1:11" ht="15" customHeight="1">
      <c r="A4" s="2" t="s">
        <v>24</v>
      </c>
      <c r="B4" s="2" t="s">
        <v>25</v>
      </c>
      <c r="C4" s="3">
        <v>1</v>
      </c>
      <c r="D4" s="2" t="s">
        <v>504</v>
      </c>
      <c r="E4" s="2" t="s">
        <v>989</v>
      </c>
      <c r="F4" s="2" t="s">
        <v>990</v>
      </c>
      <c r="G4" s="2" t="s">
        <v>716</v>
      </c>
      <c r="H4" s="2" t="s">
        <v>991</v>
      </c>
      <c r="I4" s="2" t="s">
        <v>528</v>
      </c>
      <c r="J4" s="2" t="s">
        <v>812</v>
      </c>
      <c r="K4" s="4" t="s">
        <v>988</v>
      </c>
    </row>
    <row r="5" spans="1:11" ht="15" customHeight="1">
      <c r="A5" s="2" t="s">
        <v>24</v>
      </c>
      <c r="B5" s="2" t="s">
        <v>25</v>
      </c>
      <c r="C5" s="3">
        <v>1</v>
      </c>
      <c r="D5" s="2" t="s">
        <v>504</v>
      </c>
      <c r="E5" s="2" t="s">
        <v>984</v>
      </c>
      <c r="F5" s="2" t="s">
        <v>992</v>
      </c>
      <c r="G5" s="2"/>
      <c r="H5" s="2" t="s">
        <v>993</v>
      </c>
      <c r="I5" s="2" t="s">
        <v>994</v>
      </c>
      <c r="J5" s="2" t="s">
        <v>617</v>
      </c>
      <c r="K5" s="4" t="s">
        <v>988</v>
      </c>
    </row>
    <row r="6" spans="1:11" ht="15" customHeight="1">
      <c r="A6" s="2" t="s">
        <v>24</v>
      </c>
      <c r="B6" s="2" t="s">
        <v>25</v>
      </c>
      <c r="C6" s="3">
        <v>1</v>
      </c>
      <c r="D6" s="2" t="s">
        <v>504</v>
      </c>
      <c r="E6" s="2" t="s">
        <v>995</v>
      </c>
      <c r="F6" s="2"/>
      <c r="G6" s="2" t="s">
        <v>53</v>
      </c>
      <c r="H6" s="2" t="s">
        <v>996</v>
      </c>
      <c r="I6" s="2" t="s">
        <v>997</v>
      </c>
      <c r="J6" s="2" t="s">
        <v>533</v>
      </c>
      <c r="K6" s="4" t="s">
        <v>40</v>
      </c>
    </row>
    <row r="7" spans="1:11" ht="15" customHeight="1">
      <c r="A7" s="2" t="s">
        <v>24</v>
      </c>
      <c r="B7" s="2" t="s">
        <v>25</v>
      </c>
      <c r="C7" s="3">
        <v>1</v>
      </c>
      <c r="D7" s="2" t="s">
        <v>504</v>
      </c>
      <c r="E7" s="2" t="s">
        <v>984</v>
      </c>
      <c r="F7" s="2"/>
      <c r="G7" s="2" t="s">
        <v>998</v>
      </c>
      <c r="H7" s="2" t="s">
        <v>999</v>
      </c>
      <c r="I7" s="2" t="s">
        <v>626</v>
      </c>
      <c r="J7" s="2" t="s">
        <v>1000</v>
      </c>
      <c r="K7" s="4" t="s">
        <v>40</v>
      </c>
    </row>
    <row r="8" spans="1:11" ht="15" customHeight="1">
      <c r="A8" s="2" t="s">
        <v>24</v>
      </c>
      <c r="B8" s="2" t="s">
        <v>25</v>
      </c>
      <c r="C8" s="3">
        <v>1</v>
      </c>
      <c r="D8" s="2" t="s">
        <v>504</v>
      </c>
      <c r="E8" s="2" t="s">
        <v>1001</v>
      </c>
      <c r="F8" s="2" t="s">
        <v>1002</v>
      </c>
      <c r="G8" s="2" t="s">
        <v>1003</v>
      </c>
      <c r="H8" s="2" t="s">
        <v>993</v>
      </c>
      <c r="I8" s="2" t="s">
        <v>1004</v>
      </c>
      <c r="J8" s="2" t="s">
        <v>997</v>
      </c>
      <c r="K8" s="4" t="s">
        <v>988</v>
      </c>
    </row>
    <row r="9" spans="1:11" ht="15" customHeight="1">
      <c r="A9" s="2" t="s">
        <v>24</v>
      </c>
      <c r="B9" s="2" t="s">
        <v>25</v>
      </c>
      <c r="C9" s="3">
        <v>1</v>
      </c>
      <c r="D9" s="2" t="s">
        <v>504</v>
      </c>
      <c r="E9" s="2" t="s">
        <v>1005</v>
      </c>
      <c r="F9" s="2" t="s">
        <v>308</v>
      </c>
      <c r="G9" s="2"/>
      <c r="H9" s="2" t="s">
        <v>991</v>
      </c>
      <c r="I9" s="2" t="s">
        <v>817</v>
      </c>
      <c r="J9" s="2" t="s">
        <v>1004</v>
      </c>
      <c r="K9" s="4" t="s">
        <v>988</v>
      </c>
    </row>
    <row r="10" spans="1:11" ht="15" customHeight="1">
      <c r="A10" s="2" t="s">
        <v>24</v>
      </c>
      <c r="B10" s="2" t="s">
        <v>25</v>
      </c>
      <c r="C10" s="3">
        <v>1</v>
      </c>
      <c r="D10" s="2" t="s">
        <v>504</v>
      </c>
      <c r="E10" s="2" t="s">
        <v>1005</v>
      </c>
      <c r="F10" s="2" t="s">
        <v>1006</v>
      </c>
      <c r="G10" s="2"/>
      <c r="H10" s="2" t="s">
        <v>991</v>
      </c>
      <c r="I10" s="2" t="s">
        <v>1007</v>
      </c>
      <c r="J10" s="2" t="s">
        <v>817</v>
      </c>
      <c r="K10" s="4" t="s">
        <v>988</v>
      </c>
    </row>
    <row r="11" spans="1:11" ht="15" customHeight="1">
      <c r="A11" s="2" t="s">
        <v>41</v>
      </c>
      <c r="B11" s="2" t="s">
        <v>42</v>
      </c>
      <c r="C11" s="3">
        <v>2</v>
      </c>
      <c r="D11" s="2" t="s">
        <v>540</v>
      </c>
      <c r="E11" s="2" t="s">
        <v>984</v>
      </c>
      <c r="F11" s="2" t="s">
        <v>992</v>
      </c>
      <c r="G11" s="2"/>
      <c r="H11" s="2" t="s">
        <v>1008</v>
      </c>
      <c r="I11" s="2"/>
      <c r="J11" s="2"/>
      <c r="K11" s="4" t="s">
        <v>55</v>
      </c>
    </row>
    <row r="12" spans="1:11" ht="15" customHeight="1">
      <c r="A12" s="2" t="s">
        <v>41</v>
      </c>
      <c r="B12" s="2" t="s">
        <v>42</v>
      </c>
      <c r="C12" s="3">
        <v>2</v>
      </c>
      <c r="D12" s="2" t="s">
        <v>540</v>
      </c>
      <c r="E12" s="2" t="s">
        <v>1005</v>
      </c>
      <c r="F12" s="2" t="s">
        <v>1009</v>
      </c>
      <c r="G12" s="2" t="s">
        <v>716</v>
      </c>
      <c r="H12" s="2" t="s">
        <v>1010</v>
      </c>
      <c r="I12" s="2"/>
      <c r="J12" s="2"/>
      <c r="K12" s="4" t="s">
        <v>552</v>
      </c>
    </row>
    <row r="13" spans="1:11" ht="15" customHeight="1">
      <c r="A13" s="2" t="s">
        <v>41</v>
      </c>
      <c r="B13" s="2" t="s">
        <v>42</v>
      </c>
      <c r="C13" s="3">
        <v>2</v>
      </c>
      <c r="D13" s="2" t="s">
        <v>540</v>
      </c>
      <c r="E13" s="2" t="s">
        <v>1011</v>
      </c>
      <c r="F13" s="2" t="s">
        <v>1012</v>
      </c>
      <c r="G13" s="2" t="s">
        <v>716</v>
      </c>
      <c r="H13" s="2" t="s">
        <v>1010</v>
      </c>
      <c r="I13" s="2"/>
      <c r="J13" s="2"/>
      <c r="K13" s="4" t="s">
        <v>552</v>
      </c>
    </row>
    <row r="14" spans="1:11" ht="15" customHeight="1">
      <c r="A14" s="2" t="s">
        <v>41</v>
      </c>
      <c r="B14" s="2" t="s">
        <v>42</v>
      </c>
      <c r="C14" s="3">
        <v>2</v>
      </c>
      <c r="D14" s="2" t="s">
        <v>540</v>
      </c>
      <c r="E14" s="2" t="s">
        <v>995</v>
      </c>
      <c r="F14" s="2"/>
      <c r="G14" s="2" t="s">
        <v>53</v>
      </c>
      <c r="H14" s="2"/>
      <c r="I14" s="2"/>
      <c r="J14" s="2"/>
      <c r="K14" s="4" t="s">
        <v>55</v>
      </c>
    </row>
    <row r="15" spans="1:11" ht="15" customHeight="1">
      <c r="A15" s="2" t="s">
        <v>41</v>
      </c>
      <c r="B15" s="2" t="s">
        <v>42</v>
      </c>
      <c r="C15" s="3">
        <v>2</v>
      </c>
      <c r="D15" s="2" t="s">
        <v>540</v>
      </c>
      <c r="E15" s="2" t="s">
        <v>995</v>
      </c>
      <c r="F15" s="2"/>
      <c r="G15" s="2" t="s">
        <v>716</v>
      </c>
      <c r="H15" s="2"/>
      <c r="I15" s="2"/>
      <c r="J15" s="2"/>
      <c r="K15" s="4" t="s">
        <v>55</v>
      </c>
    </row>
    <row r="16" spans="1:11" ht="15" customHeight="1">
      <c r="A16" s="2" t="s">
        <v>41</v>
      </c>
      <c r="B16" s="2" t="s">
        <v>42</v>
      </c>
      <c r="C16" s="3">
        <v>2</v>
      </c>
      <c r="D16" s="2" t="s">
        <v>540</v>
      </c>
      <c r="E16" s="2" t="s">
        <v>995</v>
      </c>
      <c r="F16" s="2"/>
      <c r="G16" s="2" t="s">
        <v>53</v>
      </c>
      <c r="H16" s="2" t="s">
        <v>553</v>
      </c>
      <c r="I16" s="2" t="s">
        <v>858</v>
      </c>
      <c r="J16" s="2" t="s">
        <v>641</v>
      </c>
      <c r="K16" s="4" t="s">
        <v>55</v>
      </c>
    </row>
    <row r="17" spans="1:11" ht="15" customHeight="1">
      <c r="A17" s="2" t="s">
        <v>41</v>
      </c>
      <c r="B17" s="2" t="s">
        <v>42</v>
      </c>
      <c r="C17" s="3">
        <v>2</v>
      </c>
      <c r="D17" s="2" t="s">
        <v>540</v>
      </c>
      <c r="E17" s="2" t="s">
        <v>995</v>
      </c>
      <c r="F17" s="2"/>
      <c r="G17" s="2" t="s">
        <v>53</v>
      </c>
      <c r="H17" s="2" t="s">
        <v>309</v>
      </c>
      <c r="I17" s="2" t="s">
        <v>858</v>
      </c>
      <c r="J17" s="2" t="s">
        <v>641</v>
      </c>
      <c r="K17" s="4" t="s">
        <v>55</v>
      </c>
    </row>
    <row r="18" spans="1:11" ht="15" customHeight="1">
      <c r="A18" s="2" t="s">
        <v>56</v>
      </c>
      <c r="B18" s="2" t="s">
        <v>57</v>
      </c>
      <c r="C18" s="3">
        <v>3</v>
      </c>
      <c r="D18" s="2" t="s">
        <v>556</v>
      </c>
      <c r="E18" s="2" t="s">
        <v>989</v>
      </c>
      <c r="F18" s="2" t="s">
        <v>990</v>
      </c>
      <c r="G18" s="2"/>
      <c r="H18" s="2"/>
      <c r="I18" s="2"/>
      <c r="J18" s="2"/>
      <c r="K18" s="4" t="s">
        <v>1013</v>
      </c>
    </row>
    <row r="19" spans="1:11" ht="15" customHeight="1">
      <c r="A19" s="2" t="s">
        <v>56</v>
      </c>
      <c r="B19" s="2" t="s">
        <v>57</v>
      </c>
      <c r="C19" s="3">
        <v>3</v>
      </c>
      <c r="D19" s="2" t="s">
        <v>556</v>
      </c>
      <c r="E19" s="2" t="s">
        <v>1011</v>
      </c>
      <c r="F19" s="2" t="s">
        <v>1012</v>
      </c>
      <c r="G19" s="2"/>
      <c r="H19" s="2"/>
      <c r="I19" s="2"/>
      <c r="J19" s="2" t="s">
        <v>722</v>
      </c>
      <c r="K19" s="4" t="s">
        <v>1013</v>
      </c>
    </row>
    <row r="20" spans="1:11" ht="15" customHeight="1">
      <c r="A20" s="2" t="s">
        <v>56</v>
      </c>
      <c r="B20" s="2" t="s">
        <v>57</v>
      </c>
      <c r="C20" s="3">
        <v>3</v>
      </c>
      <c r="D20" s="2" t="s">
        <v>556</v>
      </c>
      <c r="E20" s="2" t="s">
        <v>1005</v>
      </c>
      <c r="F20" s="2" t="s">
        <v>308</v>
      </c>
      <c r="G20" s="2"/>
      <c r="H20" s="2" t="s">
        <v>62</v>
      </c>
      <c r="I20" s="2"/>
      <c r="J20" s="2" t="s">
        <v>512</v>
      </c>
      <c r="K20" s="4" t="s">
        <v>1014</v>
      </c>
    </row>
    <row r="21" spans="1:11" ht="15" customHeight="1">
      <c r="A21" s="2" t="s">
        <v>70</v>
      </c>
      <c r="B21" s="2" t="s">
        <v>71</v>
      </c>
      <c r="C21" s="3">
        <v>4</v>
      </c>
      <c r="D21" s="2" t="s">
        <v>562</v>
      </c>
      <c r="E21" s="2" t="s">
        <v>1005</v>
      </c>
      <c r="F21" s="2" t="s">
        <v>1015</v>
      </c>
      <c r="G21" s="2"/>
      <c r="H21" s="2" t="s">
        <v>1016</v>
      </c>
      <c r="I21" s="2"/>
      <c r="J21" s="2" t="s">
        <v>626</v>
      </c>
      <c r="K21" s="4" t="s">
        <v>1017</v>
      </c>
    </row>
    <row r="22" spans="1:11" ht="15" customHeight="1">
      <c r="A22" s="2" t="s">
        <v>70</v>
      </c>
      <c r="B22" s="2" t="s">
        <v>71</v>
      </c>
      <c r="C22" s="3">
        <v>4</v>
      </c>
      <c r="D22" s="2" t="s">
        <v>562</v>
      </c>
      <c r="E22" s="2" t="s">
        <v>984</v>
      </c>
      <c r="F22" s="2" t="s">
        <v>992</v>
      </c>
      <c r="G22" s="2" t="s">
        <v>716</v>
      </c>
      <c r="H22" s="2" t="s">
        <v>1016</v>
      </c>
      <c r="I22" s="2" t="s">
        <v>1004</v>
      </c>
      <c r="J22" s="2" t="s">
        <v>997</v>
      </c>
      <c r="K22" s="4" t="s">
        <v>1018</v>
      </c>
    </row>
    <row r="23" spans="1:11" ht="15" customHeight="1">
      <c r="A23" s="2" t="s">
        <v>70</v>
      </c>
      <c r="B23" s="2" t="s">
        <v>71</v>
      </c>
      <c r="C23" s="3">
        <v>4</v>
      </c>
      <c r="D23" s="2" t="s">
        <v>562</v>
      </c>
      <c r="E23" s="2" t="s">
        <v>989</v>
      </c>
      <c r="F23" s="2" t="s">
        <v>1019</v>
      </c>
      <c r="G23" s="2" t="s">
        <v>716</v>
      </c>
      <c r="H23" s="2" t="s">
        <v>1016</v>
      </c>
      <c r="I23" s="2" t="s">
        <v>1004</v>
      </c>
      <c r="J23" s="2" t="s">
        <v>997</v>
      </c>
      <c r="K23" s="4" t="s">
        <v>1018</v>
      </c>
    </row>
    <row r="24" spans="1:11" ht="15" customHeight="1">
      <c r="A24" s="2" t="s">
        <v>84</v>
      </c>
      <c r="B24" s="2" t="s">
        <v>85</v>
      </c>
      <c r="C24" s="3">
        <v>5</v>
      </c>
      <c r="D24" s="2" t="s">
        <v>580</v>
      </c>
      <c r="E24" s="2" t="s">
        <v>1001</v>
      </c>
      <c r="F24" s="2" t="s">
        <v>1002</v>
      </c>
      <c r="G24" s="2" t="s">
        <v>53</v>
      </c>
      <c r="H24" s="2" t="s">
        <v>993</v>
      </c>
      <c r="I24" s="2"/>
      <c r="J24" s="2"/>
      <c r="K24" s="4" t="s">
        <v>1020</v>
      </c>
    </row>
    <row r="25" spans="1:11" ht="15" customHeight="1">
      <c r="A25" s="2" t="s">
        <v>84</v>
      </c>
      <c r="B25" s="2" t="s">
        <v>85</v>
      </c>
      <c r="C25" s="3">
        <v>5</v>
      </c>
      <c r="D25" s="2" t="s">
        <v>580</v>
      </c>
      <c r="E25" s="2" t="s">
        <v>1011</v>
      </c>
      <c r="F25" s="2" t="s">
        <v>1012</v>
      </c>
      <c r="G25" s="2"/>
      <c r="H25" s="2" t="s">
        <v>583</v>
      </c>
      <c r="I25" s="2"/>
      <c r="J25" s="2" t="s">
        <v>756</v>
      </c>
      <c r="K25" s="4" t="s">
        <v>1021</v>
      </c>
    </row>
    <row r="26" spans="1:11" ht="15" customHeight="1">
      <c r="A26" s="2" t="s">
        <v>84</v>
      </c>
      <c r="B26" s="2" t="s">
        <v>85</v>
      </c>
      <c r="C26" s="3">
        <v>5</v>
      </c>
      <c r="D26" s="2" t="s">
        <v>580</v>
      </c>
      <c r="E26" s="2" t="s">
        <v>1005</v>
      </c>
      <c r="F26" s="2" t="s">
        <v>1022</v>
      </c>
      <c r="G26" s="2"/>
      <c r="H26" s="2" t="s">
        <v>1023</v>
      </c>
      <c r="I26" s="2"/>
      <c r="J26" s="2" t="s">
        <v>860</v>
      </c>
      <c r="K26" s="4" t="s">
        <v>1021</v>
      </c>
    </row>
    <row r="27" spans="1:11" ht="15" customHeight="1">
      <c r="A27" s="2" t="s">
        <v>84</v>
      </c>
      <c r="B27" s="2" t="s">
        <v>85</v>
      </c>
      <c r="C27" s="3">
        <v>5</v>
      </c>
      <c r="D27" s="2" t="s">
        <v>580</v>
      </c>
      <c r="E27" s="2" t="s">
        <v>1005</v>
      </c>
      <c r="F27" s="2" t="s">
        <v>1024</v>
      </c>
      <c r="G27" s="2"/>
      <c r="H27" s="2" t="s">
        <v>1023</v>
      </c>
      <c r="I27" s="2"/>
      <c r="J27" s="2" t="s">
        <v>508</v>
      </c>
      <c r="K27" s="4" t="s">
        <v>1021</v>
      </c>
    </row>
    <row r="28" spans="1:11" ht="15" customHeight="1">
      <c r="A28" s="2" t="s">
        <v>98</v>
      </c>
      <c r="B28" s="2" t="s">
        <v>99</v>
      </c>
      <c r="C28" s="3">
        <v>6</v>
      </c>
      <c r="D28" s="2" t="s">
        <v>592</v>
      </c>
      <c r="E28" s="2" t="s">
        <v>995</v>
      </c>
      <c r="F28" s="2"/>
      <c r="G28" s="2" t="s">
        <v>53</v>
      </c>
      <c r="H28" s="2" t="s">
        <v>1025</v>
      </c>
      <c r="I28" s="2"/>
      <c r="J28" s="2"/>
      <c r="K28" s="4" t="s">
        <v>111</v>
      </c>
    </row>
    <row r="29" spans="1:11" ht="15" customHeight="1">
      <c r="A29" s="2" t="s">
        <v>98</v>
      </c>
      <c r="B29" s="2" t="s">
        <v>99</v>
      </c>
      <c r="C29" s="3">
        <v>6</v>
      </c>
      <c r="D29" s="2" t="s">
        <v>592</v>
      </c>
      <c r="E29" s="2" t="s">
        <v>989</v>
      </c>
      <c r="F29" s="2" t="s">
        <v>1026</v>
      </c>
      <c r="G29" s="2" t="s">
        <v>1027</v>
      </c>
      <c r="H29" s="2" t="s">
        <v>220</v>
      </c>
      <c r="I29" s="2"/>
      <c r="J29" s="2" t="s">
        <v>726</v>
      </c>
      <c r="K29" s="4" t="s">
        <v>595</v>
      </c>
    </row>
    <row r="30" spans="1:11" ht="15" customHeight="1">
      <c r="A30" s="2" t="s">
        <v>98</v>
      </c>
      <c r="B30" s="2" t="s">
        <v>99</v>
      </c>
      <c r="C30" s="3">
        <v>6</v>
      </c>
      <c r="D30" s="2" t="s">
        <v>592</v>
      </c>
      <c r="E30" s="2" t="s">
        <v>1011</v>
      </c>
      <c r="F30" s="2" t="s">
        <v>1012</v>
      </c>
      <c r="G30" s="2" t="s">
        <v>716</v>
      </c>
      <c r="H30" s="2" t="s">
        <v>104</v>
      </c>
      <c r="I30" s="2"/>
      <c r="J30" s="2" t="s">
        <v>1028</v>
      </c>
      <c r="K30" s="4" t="s">
        <v>595</v>
      </c>
    </row>
    <row r="31" spans="1:11" ht="15" customHeight="1">
      <c r="A31" s="2" t="s">
        <v>98</v>
      </c>
      <c r="B31" s="2" t="s">
        <v>99</v>
      </c>
      <c r="C31" s="3">
        <v>6</v>
      </c>
      <c r="D31" s="2" t="s">
        <v>592</v>
      </c>
      <c r="E31" s="2"/>
      <c r="F31" s="2"/>
      <c r="G31" s="2" t="s">
        <v>53</v>
      </c>
      <c r="H31" s="2" t="s">
        <v>993</v>
      </c>
      <c r="I31" s="2"/>
      <c r="J31" s="2" t="s">
        <v>1029</v>
      </c>
      <c r="K31" s="4" t="s">
        <v>595</v>
      </c>
    </row>
    <row r="32" spans="1:11" ht="15" customHeight="1">
      <c r="A32" s="2" t="s">
        <v>98</v>
      </c>
      <c r="B32" s="2" t="s">
        <v>99</v>
      </c>
      <c r="C32" s="3">
        <v>6</v>
      </c>
      <c r="D32" s="2" t="s">
        <v>592</v>
      </c>
      <c r="E32" s="2" t="s">
        <v>1001</v>
      </c>
      <c r="F32" s="2" t="s">
        <v>1002</v>
      </c>
      <c r="G32" s="2"/>
      <c r="H32" s="2" t="s">
        <v>993</v>
      </c>
      <c r="I32" s="2"/>
      <c r="J32" s="2" t="s">
        <v>1030</v>
      </c>
      <c r="K32" s="4" t="s">
        <v>595</v>
      </c>
    </row>
    <row r="33" spans="1:11" ht="15" customHeight="1">
      <c r="A33" s="2" t="s">
        <v>98</v>
      </c>
      <c r="B33" s="2" t="s">
        <v>99</v>
      </c>
      <c r="C33" s="3">
        <v>6</v>
      </c>
      <c r="D33" s="2" t="s">
        <v>592</v>
      </c>
      <c r="E33" s="2" t="s">
        <v>1005</v>
      </c>
      <c r="F33" s="2" t="s">
        <v>1022</v>
      </c>
      <c r="G33" s="2" t="s">
        <v>716</v>
      </c>
      <c r="H33" s="2" t="s">
        <v>104</v>
      </c>
      <c r="I33" s="2"/>
      <c r="J33" s="2" t="s">
        <v>806</v>
      </c>
      <c r="K33" s="4" t="s">
        <v>595</v>
      </c>
    </row>
    <row r="34" spans="1:11" ht="15" customHeight="1">
      <c r="A34" s="2" t="s">
        <v>98</v>
      </c>
      <c r="B34" s="2" t="s">
        <v>99</v>
      </c>
      <c r="C34" s="3">
        <v>6</v>
      </c>
      <c r="D34" s="2" t="s">
        <v>592</v>
      </c>
      <c r="E34" s="2" t="s">
        <v>1005</v>
      </c>
      <c r="F34" s="2" t="s">
        <v>1006</v>
      </c>
      <c r="G34" s="2" t="s">
        <v>1031</v>
      </c>
      <c r="H34" s="2" t="s">
        <v>104</v>
      </c>
      <c r="I34" s="2"/>
      <c r="J34" s="2" t="s">
        <v>1032</v>
      </c>
      <c r="K34" s="4" t="s">
        <v>595</v>
      </c>
    </row>
    <row r="35" spans="1:11" ht="15" customHeight="1">
      <c r="A35" s="2" t="s">
        <v>112</v>
      </c>
      <c r="B35" s="2" t="s">
        <v>113</v>
      </c>
      <c r="C35" s="3">
        <v>7</v>
      </c>
      <c r="D35" s="2" t="s">
        <v>604</v>
      </c>
      <c r="E35" s="2" t="s">
        <v>995</v>
      </c>
      <c r="F35" s="2"/>
      <c r="G35" s="2" t="s">
        <v>53</v>
      </c>
      <c r="H35" s="2" t="s">
        <v>996</v>
      </c>
      <c r="I35" s="2"/>
      <c r="J35" s="2"/>
      <c r="K35" s="4" t="s">
        <v>607</v>
      </c>
    </row>
    <row r="36" spans="1:11" ht="15" customHeight="1">
      <c r="A36" s="2" t="s">
        <v>112</v>
      </c>
      <c r="B36" s="2" t="s">
        <v>113</v>
      </c>
      <c r="C36" s="3">
        <v>7</v>
      </c>
      <c r="D36" s="2" t="s">
        <v>604</v>
      </c>
      <c r="E36" s="2" t="s">
        <v>1001</v>
      </c>
      <c r="F36" s="2" t="s">
        <v>1033</v>
      </c>
      <c r="G36" s="2"/>
      <c r="H36" s="2" t="s">
        <v>987</v>
      </c>
      <c r="I36" s="2"/>
      <c r="J36" s="2"/>
      <c r="K36" s="4" t="s">
        <v>618</v>
      </c>
    </row>
    <row r="37" spans="1:11" ht="15" customHeight="1">
      <c r="A37" s="2" t="s">
        <v>112</v>
      </c>
      <c r="B37" s="2" t="s">
        <v>113</v>
      </c>
      <c r="C37" s="3">
        <v>7</v>
      </c>
      <c r="D37" s="2" t="s">
        <v>604</v>
      </c>
      <c r="E37" s="2" t="s">
        <v>984</v>
      </c>
      <c r="F37" s="2" t="s">
        <v>1034</v>
      </c>
      <c r="G37" s="2"/>
      <c r="H37" s="2" t="s">
        <v>1035</v>
      </c>
      <c r="I37" s="2"/>
      <c r="J37" s="2" t="s">
        <v>512</v>
      </c>
      <c r="K37" s="4" t="s">
        <v>1036</v>
      </c>
    </row>
    <row r="38" spans="1:11" ht="15" customHeight="1">
      <c r="A38" s="2" t="s">
        <v>112</v>
      </c>
      <c r="B38" s="2" t="s">
        <v>113</v>
      </c>
      <c r="C38" s="3">
        <v>7</v>
      </c>
      <c r="D38" s="2" t="s">
        <v>604</v>
      </c>
      <c r="E38" s="2" t="s">
        <v>984</v>
      </c>
      <c r="F38" s="2" t="s">
        <v>985</v>
      </c>
      <c r="G38" s="2"/>
      <c r="H38" s="2" t="s">
        <v>987</v>
      </c>
      <c r="I38" s="2"/>
      <c r="J38" s="2" t="s">
        <v>997</v>
      </c>
      <c r="K38" s="4" t="s">
        <v>618</v>
      </c>
    </row>
    <row r="39" spans="1:11" ht="15" customHeight="1">
      <c r="A39" s="2" t="s">
        <v>112</v>
      </c>
      <c r="B39" s="2" t="s">
        <v>113</v>
      </c>
      <c r="C39" s="3">
        <v>7</v>
      </c>
      <c r="D39" s="2" t="s">
        <v>604</v>
      </c>
      <c r="E39" s="2" t="s">
        <v>1011</v>
      </c>
      <c r="F39" s="2" t="s">
        <v>1037</v>
      </c>
      <c r="G39" s="2" t="s">
        <v>1038</v>
      </c>
      <c r="H39" s="2" t="s">
        <v>1039</v>
      </c>
      <c r="I39" s="2"/>
      <c r="J39" s="2" t="s">
        <v>606</v>
      </c>
      <c r="K39" s="4" t="s">
        <v>618</v>
      </c>
    </row>
    <row r="40" spans="1:11" ht="15" customHeight="1">
      <c r="A40" s="2" t="s">
        <v>112</v>
      </c>
      <c r="B40" s="2" t="s">
        <v>113</v>
      </c>
      <c r="C40" s="3">
        <v>7</v>
      </c>
      <c r="D40" s="2" t="s">
        <v>604</v>
      </c>
      <c r="E40" s="2" t="s">
        <v>984</v>
      </c>
      <c r="F40" s="2" t="s">
        <v>992</v>
      </c>
      <c r="G40" s="2"/>
      <c r="H40" s="2" t="s">
        <v>993</v>
      </c>
      <c r="I40" s="2"/>
      <c r="J40" s="2" t="s">
        <v>1040</v>
      </c>
      <c r="K40" s="4" t="s">
        <v>618</v>
      </c>
    </row>
    <row r="41" spans="1:11" ht="15" customHeight="1">
      <c r="A41" s="2" t="s">
        <v>112</v>
      </c>
      <c r="B41" s="2" t="s">
        <v>113</v>
      </c>
      <c r="C41" s="3">
        <v>7</v>
      </c>
      <c r="D41" s="2" t="s">
        <v>604</v>
      </c>
      <c r="E41" s="2" t="s">
        <v>1001</v>
      </c>
      <c r="F41" s="2" t="s">
        <v>1002</v>
      </c>
      <c r="G41" s="2"/>
      <c r="H41" s="2" t="s">
        <v>993</v>
      </c>
      <c r="I41" s="2"/>
      <c r="J41" s="2" t="s">
        <v>1040</v>
      </c>
      <c r="K41" s="4" t="s">
        <v>618</v>
      </c>
    </row>
    <row r="42" spans="1:11" ht="15" customHeight="1">
      <c r="A42" s="2" t="s">
        <v>112</v>
      </c>
      <c r="B42" s="2" t="s">
        <v>113</v>
      </c>
      <c r="C42" s="3">
        <v>7</v>
      </c>
      <c r="D42" s="2" t="s">
        <v>604</v>
      </c>
      <c r="E42" s="2" t="s">
        <v>1005</v>
      </c>
      <c r="F42" s="2" t="s">
        <v>1041</v>
      </c>
      <c r="G42" s="2"/>
      <c r="H42" s="2" t="s">
        <v>1039</v>
      </c>
      <c r="I42" s="2" t="s">
        <v>1042</v>
      </c>
      <c r="J42" s="2" t="s">
        <v>1043</v>
      </c>
      <c r="K42" s="4" t="s">
        <v>618</v>
      </c>
    </row>
    <row r="43" spans="1:11" ht="15" customHeight="1">
      <c r="A43" s="2" t="s">
        <v>123</v>
      </c>
      <c r="B43" s="2" t="s">
        <v>124</v>
      </c>
      <c r="C43" s="3">
        <v>8</v>
      </c>
      <c r="D43" s="2" t="s">
        <v>632</v>
      </c>
      <c r="E43" s="2" t="s">
        <v>984</v>
      </c>
      <c r="F43" s="2"/>
      <c r="G43" s="2"/>
      <c r="H43" s="2" t="s">
        <v>1044</v>
      </c>
      <c r="I43" s="2"/>
      <c r="J43" s="2"/>
      <c r="K43" s="4" t="s">
        <v>135</v>
      </c>
    </row>
    <row r="44" spans="1:11" ht="15" customHeight="1">
      <c r="A44" s="2" t="s">
        <v>123</v>
      </c>
      <c r="B44" s="2" t="s">
        <v>124</v>
      </c>
      <c r="C44" s="3">
        <v>8</v>
      </c>
      <c r="D44" s="2" t="s">
        <v>632</v>
      </c>
      <c r="E44" s="2" t="s">
        <v>989</v>
      </c>
      <c r="F44" s="2" t="s">
        <v>1045</v>
      </c>
      <c r="G44" s="2"/>
      <c r="H44" s="2"/>
      <c r="I44" s="2"/>
      <c r="J44" s="2"/>
      <c r="K44" s="4" t="s">
        <v>135</v>
      </c>
    </row>
    <row r="45" spans="1:11" ht="15" customHeight="1">
      <c r="A45" s="2" t="s">
        <v>123</v>
      </c>
      <c r="B45" s="2" t="s">
        <v>124</v>
      </c>
      <c r="C45" s="3">
        <v>8</v>
      </c>
      <c r="D45" s="2" t="s">
        <v>632</v>
      </c>
      <c r="E45" s="2" t="s">
        <v>1011</v>
      </c>
      <c r="F45" s="2" t="s">
        <v>1012</v>
      </c>
      <c r="G45" s="2"/>
      <c r="H45" s="2"/>
      <c r="I45" s="2"/>
      <c r="J45" s="2"/>
      <c r="K45" s="4" t="s">
        <v>642</v>
      </c>
    </row>
    <row r="46" spans="1:11" ht="15" customHeight="1">
      <c r="A46" s="2" t="s">
        <v>123</v>
      </c>
      <c r="B46" s="2" t="s">
        <v>124</v>
      </c>
      <c r="C46" s="3">
        <v>8</v>
      </c>
      <c r="D46" s="2" t="s">
        <v>632</v>
      </c>
      <c r="E46" s="2" t="s">
        <v>995</v>
      </c>
      <c r="F46" s="2"/>
      <c r="G46" s="2" t="s">
        <v>1046</v>
      </c>
      <c r="H46" s="2"/>
      <c r="I46" s="2"/>
      <c r="J46" s="2"/>
      <c r="K46" s="4" t="s">
        <v>642</v>
      </c>
    </row>
    <row r="47" spans="1:11" ht="15" customHeight="1">
      <c r="A47" s="2" t="s">
        <v>123</v>
      </c>
      <c r="B47" s="2" t="s">
        <v>124</v>
      </c>
      <c r="C47" s="3">
        <v>8</v>
      </c>
      <c r="D47" s="2" t="s">
        <v>632</v>
      </c>
      <c r="E47" s="2" t="s">
        <v>995</v>
      </c>
      <c r="F47" s="2"/>
      <c r="G47" s="2" t="s">
        <v>53</v>
      </c>
      <c r="H47" s="2"/>
      <c r="I47" s="2"/>
      <c r="J47" s="2" t="s">
        <v>554</v>
      </c>
      <c r="K47" s="4" t="s">
        <v>642</v>
      </c>
    </row>
    <row r="48" spans="1:11" ht="15" customHeight="1">
      <c r="A48" s="2" t="s">
        <v>123</v>
      </c>
      <c r="B48" s="2" t="s">
        <v>124</v>
      </c>
      <c r="C48" s="3">
        <v>8</v>
      </c>
      <c r="D48" s="2" t="s">
        <v>632</v>
      </c>
      <c r="E48" s="2" t="s">
        <v>984</v>
      </c>
      <c r="F48" s="2" t="s">
        <v>992</v>
      </c>
      <c r="G48" s="2"/>
      <c r="H48" s="2" t="s">
        <v>993</v>
      </c>
      <c r="I48" s="2"/>
      <c r="J48" s="2" t="s">
        <v>641</v>
      </c>
      <c r="K48" s="4" t="s">
        <v>1047</v>
      </c>
    </row>
    <row r="49" spans="1:11" ht="15" customHeight="1">
      <c r="A49" s="2" t="s">
        <v>123</v>
      </c>
      <c r="B49" s="2" t="s">
        <v>124</v>
      </c>
      <c r="C49" s="3">
        <v>8</v>
      </c>
      <c r="D49" s="2" t="s">
        <v>632</v>
      </c>
      <c r="E49" s="2" t="s">
        <v>1005</v>
      </c>
      <c r="F49" s="2" t="s">
        <v>1022</v>
      </c>
      <c r="G49" s="2"/>
      <c r="H49" s="2" t="s">
        <v>638</v>
      </c>
      <c r="I49" s="2"/>
      <c r="J49" s="2" t="s">
        <v>1000</v>
      </c>
      <c r="K49" s="4" t="s">
        <v>1048</v>
      </c>
    </row>
    <row r="50" spans="1:11" ht="15" customHeight="1">
      <c r="A50" s="2" t="s">
        <v>136</v>
      </c>
      <c r="B50" s="2" t="s">
        <v>137</v>
      </c>
      <c r="C50" s="3">
        <v>9</v>
      </c>
      <c r="D50" s="2" t="s">
        <v>659</v>
      </c>
      <c r="E50" s="2" t="s">
        <v>984</v>
      </c>
      <c r="F50" s="2" t="s">
        <v>1049</v>
      </c>
      <c r="G50" s="2"/>
      <c r="H50" s="2" t="s">
        <v>1050</v>
      </c>
      <c r="I50" s="2"/>
      <c r="J50" s="2"/>
      <c r="K50" s="4" t="s">
        <v>1051</v>
      </c>
    </row>
    <row r="51" spans="1:11" ht="15" customHeight="1">
      <c r="A51" s="2" t="s">
        <v>136</v>
      </c>
      <c r="B51" s="2" t="s">
        <v>137</v>
      </c>
      <c r="C51" s="3">
        <v>9</v>
      </c>
      <c r="D51" s="2" t="s">
        <v>659</v>
      </c>
      <c r="E51" s="2" t="s">
        <v>1005</v>
      </c>
      <c r="F51" s="2" t="s">
        <v>1006</v>
      </c>
      <c r="G51" s="2"/>
      <c r="H51" s="2"/>
      <c r="I51" s="2"/>
      <c r="J51" s="2"/>
      <c r="K51" s="4" t="s">
        <v>1051</v>
      </c>
    </row>
    <row r="52" spans="1:11" ht="15" customHeight="1">
      <c r="A52" s="2" t="s">
        <v>136</v>
      </c>
      <c r="B52" s="2" t="s">
        <v>137</v>
      </c>
      <c r="C52" s="3">
        <v>9</v>
      </c>
      <c r="D52" s="2" t="s">
        <v>659</v>
      </c>
      <c r="E52" s="2" t="s">
        <v>984</v>
      </c>
      <c r="F52" s="2"/>
      <c r="G52" s="2" t="s">
        <v>1052</v>
      </c>
      <c r="H52" s="2"/>
      <c r="I52" s="2"/>
      <c r="J52" s="2"/>
      <c r="K52" s="4" t="s">
        <v>666</v>
      </c>
    </row>
    <row r="53" spans="1:11" ht="15" customHeight="1">
      <c r="A53" s="2" t="s">
        <v>136</v>
      </c>
      <c r="B53" s="2" t="s">
        <v>137</v>
      </c>
      <c r="C53" s="3">
        <v>9</v>
      </c>
      <c r="D53" s="2" t="s">
        <v>659</v>
      </c>
      <c r="E53" s="2" t="s">
        <v>995</v>
      </c>
      <c r="F53" s="2"/>
      <c r="G53" s="2" t="s">
        <v>53</v>
      </c>
      <c r="H53" s="2"/>
      <c r="I53" s="2"/>
      <c r="J53" s="2"/>
      <c r="K53" s="4" t="s">
        <v>666</v>
      </c>
    </row>
    <row r="54" spans="1:11" ht="15" customHeight="1">
      <c r="A54" s="2" t="s">
        <v>136</v>
      </c>
      <c r="B54" s="2" t="s">
        <v>137</v>
      </c>
      <c r="C54" s="3">
        <v>9</v>
      </c>
      <c r="D54" s="2" t="s">
        <v>659</v>
      </c>
      <c r="E54" s="2" t="s">
        <v>1011</v>
      </c>
      <c r="F54" s="2" t="s">
        <v>1012</v>
      </c>
      <c r="G54" s="2"/>
      <c r="H54" s="2"/>
      <c r="I54" s="2"/>
      <c r="J54" s="2"/>
      <c r="K54" s="4" t="s">
        <v>1051</v>
      </c>
    </row>
    <row r="55" spans="1:11" ht="15" customHeight="1">
      <c r="A55" s="2" t="s">
        <v>136</v>
      </c>
      <c r="B55" s="2" t="s">
        <v>137</v>
      </c>
      <c r="C55" s="3">
        <v>9</v>
      </c>
      <c r="D55" s="2" t="s">
        <v>659</v>
      </c>
      <c r="E55" s="2" t="s">
        <v>989</v>
      </c>
      <c r="F55" s="2" t="s">
        <v>990</v>
      </c>
      <c r="G55" s="2"/>
      <c r="H55" s="2"/>
      <c r="I55" s="2"/>
      <c r="J55" s="2" t="s">
        <v>1053</v>
      </c>
      <c r="K55" s="4" t="s">
        <v>666</v>
      </c>
    </row>
    <row r="56" spans="1:11" ht="15" customHeight="1">
      <c r="A56" s="2" t="s">
        <v>136</v>
      </c>
      <c r="B56" s="2" t="s">
        <v>137</v>
      </c>
      <c r="C56" s="3">
        <v>9</v>
      </c>
      <c r="D56" s="2" t="s">
        <v>659</v>
      </c>
      <c r="E56" s="2" t="s">
        <v>1005</v>
      </c>
      <c r="F56" s="2" t="s">
        <v>1022</v>
      </c>
      <c r="G56" s="2"/>
      <c r="H56" s="2" t="s">
        <v>1023</v>
      </c>
      <c r="I56" s="2"/>
      <c r="J56" s="2" t="s">
        <v>1054</v>
      </c>
      <c r="K56" s="4" t="s">
        <v>1055</v>
      </c>
    </row>
    <row r="57" spans="1:11" ht="15" customHeight="1">
      <c r="A57" s="2" t="s">
        <v>151</v>
      </c>
      <c r="B57" s="2" t="s">
        <v>152</v>
      </c>
      <c r="C57" s="3">
        <v>10</v>
      </c>
      <c r="D57" s="2" t="s">
        <v>683</v>
      </c>
      <c r="E57" s="2" t="s">
        <v>984</v>
      </c>
      <c r="F57" s="2" t="s">
        <v>992</v>
      </c>
      <c r="G57" s="2"/>
      <c r="H57" s="2" t="s">
        <v>993</v>
      </c>
      <c r="I57" s="2"/>
      <c r="J57" s="2"/>
      <c r="K57" s="4" t="s">
        <v>687</v>
      </c>
    </row>
    <row r="58" spans="1:11" ht="15" customHeight="1">
      <c r="A58" s="2" t="s">
        <v>151</v>
      </c>
      <c r="B58" s="2" t="s">
        <v>152</v>
      </c>
      <c r="C58" s="3">
        <v>10</v>
      </c>
      <c r="D58" s="2" t="s">
        <v>683</v>
      </c>
      <c r="E58" s="2" t="s">
        <v>1001</v>
      </c>
      <c r="F58" s="2" t="s">
        <v>1002</v>
      </c>
      <c r="G58" s="2"/>
      <c r="H58" s="2" t="s">
        <v>993</v>
      </c>
      <c r="I58" s="2"/>
      <c r="J58" s="2"/>
      <c r="K58" s="4" t="s">
        <v>1056</v>
      </c>
    </row>
    <row r="59" spans="1:11" ht="15" customHeight="1">
      <c r="A59" s="2" t="s">
        <v>151</v>
      </c>
      <c r="B59" s="2" t="s">
        <v>152</v>
      </c>
      <c r="C59" s="3">
        <v>10</v>
      </c>
      <c r="D59" s="2" t="s">
        <v>683</v>
      </c>
      <c r="E59" s="2" t="s">
        <v>1005</v>
      </c>
      <c r="F59" s="2" t="s">
        <v>1024</v>
      </c>
      <c r="G59" s="2"/>
      <c r="H59" s="2"/>
      <c r="I59" s="2"/>
      <c r="J59" s="2"/>
      <c r="K59" s="4" t="s">
        <v>689</v>
      </c>
    </row>
    <row r="60" spans="1:11" ht="15" customHeight="1">
      <c r="A60" s="2" t="s">
        <v>151</v>
      </c>
      <c r="B60" s="2" t="s">
        <v>152</v>
      </c>
      <c r="C60" s="3">
        <v>10</v>
      </c>
      <c r="D60" s="2" t="s">
        <v>683</v>
      </c>
      <c r="E60" s="2" t="s">
        <v>1057</v>
      </c>
      <c r="F60" s="2" t="s">
        <v>1058</v>
      </c>
      <c r="G60" s="2"/>
      <c r="H60" s="2"/>
      <c r="I60" s="2"/>
      <c r="J60" s="2"/>
      <c r="K60" s="4" t="s">
        <v>689</v>
      </c>
    </row>
    <row r="61" spans="1:11" ht="15" customHeight="1">
      <c r="A61" s="2" t="s">
        <v>151</v>
      </c>
      <c r="B61" s="2" t="s">
        <v>152</v>
      </c>
      <c r="C61" s="3">
        <v>10</v>
      </c>
      <c r="D61" s="2" t="s">
        <v>683</v>
      </c>
      <c r="E61" s="2" t="s">
        <v>989</v>
      </c>
      <c r="F61" s="2" t="s">
        <v>990</v>
      </c>
      <c r="G61" s="2"/>
      <c r="H61" s="2"/>
      <c r="I61" s="2"/>
      <c r="J61" s="2"/>
      <c r="K61" s="4" t="s">
        <v>689</v>
      </c>
    </row>
    <row r="62" spans="1:11" ht="15" customHeight="1">
      <c r="A62" s="2" t="s">
        <v>151</v>
      </c>
      <c r="B62" s="2" t="s">
        <v>152</v>
      </c>
      <c r="C62" s="3">
        <v>10</v>
      </c>
      <c r="D62" s="2" t="s">
        <v>683</v>
      </c>
      <c r="E62" s="2" t="s">
        <v>1005</v>
      </c>
      <c r="F62" s="2" t="s">
        <v>1022</v>
      </c>
      <c r="G62" s="2"/>
      <c r="H62" s="2" t="s">
        <v>104</v>
      </c>
      <c r="I62" s="2"/>
      <c r="J62" s="2" t="s">
        <v>811</v>
      </c>
      <c r="K62" s="4" t="s">
        <v>1059</v>
      </c>
    </row>
    <row r="63" spans="1:11" ht="15" customHeight="1">
      <c r="A63" s="2" t="s">
        <v>165</v>
      </c>
      <c r="B63" s="2" t="s">
        <v>166</v>
      </c>
      <c r="C63" s="3">
        <v>11</v>
      </c>
      <c r="D63" s="2" t="s">
        <v>693</v>
      </c>
      <c r="E63" s="2" t="s">
        <v>995</v>
      </c>
      <c r="F63" s="2"/>
      <c r="G63" s="2"/>
      <c r="H63" s="2" t="s">
        <v>1060</v>
      </c>
      <c r="I63" s="2"/>
      <c r="J63" s="2"/>
      <c r="K63" s="4" t="s">
        <v>696</v>
      </c>
    </row>
    <row r="64" spans="1:11" ht="15" customHeight="1">
      <c r="A64" s="2" t="s">
        <v>165</v>
      </c>
      <c r="B64" s="2" t="s">
        <v>166</v>
      </c>
      <c r="C64" s="3">
        <v>11</v>
      </c>
      <c r="D64" s="2" t="s">
        <v>693</v>
      </c>
      <c r="E64" s="2" t="s">
        <v>984</v>
      </c>
      <c r="F64" s="2" t="s">
        <v>992</v>
      </c>
      <c r="G64" s="2"/>
      <c r="H64" s="2" t="s">
        <v>993</v>
      </c>
      <c r="I64" s="2"/>
      <c r="J64" s="2"/>
      <c r="K64" s="4" t="s">
        <v>1061</v>
      </c>
    </row>
    <row r="65" spans="1:11" ht="15" customHeight="1">
      <c r="A65" s="2" t="s">
        <v>165</v>
      </c>
      <c r="B65" s="2" t="s">
        <v>166</v>
      </c>
      <c r="C65" s="3">
        <v>11</v>
      </c>
      <c r="D65" s="2" t="s">
        <v>693</v>
      </c>
      <c r="E65" s="2" t="s">
        <v>1001</v>
      </c>
      <c r="F65" s="2" t="s">
        <v>1002</v>
      </c>
      <c r="G65" s="2"/>
      <c r="H65" s="2" t="s">
        <v>993</v>
      </c>
      <c r="I65" s="2"/>
      <c r="J65" s="2"/>
      <c r="K65" s="4" t="s">
        <v>1061</v>
      </c>
    </row>
    <row r="66" spans="1:11" ht="15" customHeight="1">
      <c r="A66" s="2" t="s">
        <v>165</v>
      </c>
      <c r="B66" s="2" t="s">
        <v>166</v>
      </c>
      <c r="C66" s="3">
        <v>11</v>
      </c>
      <c r="D66" s="2" t="s">
        <v>693</v>
      </c>
      <c r="E66" s="2" t="s">
        <v>1005</v>
      </c>
      <c r="F66" s="2" t="s">
        <v>1022</v>
      </c>
      <c r="G66" s="2"/>
      <c r="H66" s="2" t="s">
        <v>1062</v>
      </c>
      <c r="I66" s="2"/>
      <c r="J66" s="2"/>
      <c r="K66" s="4" t="s">
        <v>702</v>
      </c>
    </row>
    <row r="67" spans="1:11" ht="15" customHeight="1">
      <c r="A67" s="2" t="s">
        <v>165</v>
      </c>
      <c r="B67" s="2" t="s">
        <v>166</v>
      </c>
      <c r="C67" s="3">
        <v>11</v>
      </c>
      <c r="D67" s="2" t="s">
        <v>693</v>
      </c>
      <c r="E67" s="2" t="s">
        <v>989</v>
      </c>
      <c r="F67" s="2" t="s">
        <v>1063</v>
      </c>
      <c r="G67" s="2"/>
      <c r="H67" s="2" t="s">
        <v>1064</v>
      </c>
      <c r="I67" s="2"/>
      <c r="J67" s="2" t="s">
        <v>686</v>
      </c>
      <c r="K67" s="4" t="s">
        <v>696</v>
      </c>
    </row>
    <row r="68" spans="1:11" ht="15" customHeight="1">
      <c r="A68" s="2" t="s">
        <v>165</v>
      </c>
      <c r="B68" s="2" t="s">
        <v>166</v>
      </c>
      <c r="C68" s="3">
        <v>11</v>
      </c>
      <c r="D68" s="2" t="s">
        <v>693</v>
      </c>
      <c r="E68" s="2" t="s">
        <v>1011</v>
      </c>
      <c r="F68" s="2" t="s">
        <v>1012</v>
      </c>
      <c r="G68" s="2"/>
      <c r="H68" s="2" t="s">
        <v>104</v>
      </c>
      <c r="I68" s="2"/>
      <c r="J68" s="2" t="s">
        <v>1053</v>
      </c>
      <c r="K68" s="4" t="s">
        <v>696</v>
      </c>
    </row>
    <row r="69" spans="1:11" ht="15" customHeight="1">
      <c r="A69" s="2" t="s">
        <v>176</v>
      </c>
      <c r="B69" s="2" t="s">
        <v>177</v>
      </c>
      <c r="C69" s="3">
        <v>12</v>
      </c>
      <c r="D69" s="2" t="s">
        <v>706</v>
      </c>
      <c r="E69" s="2" t="s">
        <v>984</v>
      </c>
      <c r="F69" s="2"/>
      <c r="G69" s="2"/>
      <c r="H69" s="2" t="s">
        <v>993</v>
      </c>
      <c r="I69" s="2"/>
      <c r="J69" s="2"/>
      <c r="K69" s="4" t="s">
        <v>1065</v>
      </c>
    </row>
    <row r="70" spans="1:11" ht="15" customHeight="1">
      <c r="A70" s="2" t="s">
        <v>176</v>
      </c>
      <c r="B70" s="2" t="s">
        <v>177</v>
      </c>
      <c r="C70" s="3">
        <v>12</v>
      </c>
      <c r="D70" s="2" t="s">
        <v>706</v>
      </c>
      <c r="E70" s="2" t="s">
        <v>1066</v>
      </c>
      <c r="F70" s="2"/>
      <c r="G70" s="2" t="s">
        <v>1067</v>
      </c>
      <c r="H70" s="2" t="s">
        <v>783</v>
      </c>
      <c r="I70" s="2"/>
      <c r="J70" s="2"/>
      <c r="K70" s="4" t="s">
        <v>718</v>
      </c>
    </row>
    <row r="71" spans="1:11" ht="15" customHeight="1">
      <c r="A71" s="2" t="s">
        <v>176</v>
      </c>
      <c r="B71" s="2" t="s">
        <v>177</v>
      </c>
      <c r="C71" s="3">
        <v>12</v>
      </c>
      <c r="D71" s="2" t="s">
        <v>706</v>
      </c>
      <c r="E71" s="2" t="s">
        <v>1005</v>
      </c>
      <c r="F71" s="2" t="s">
        <v>1068</v>
      </c>
      <c r="G71" s="2"/>
      <c r="H71" s="2" t="s">
        <v>182</v>
      </c>
      <c r="I71" s="2"/>
      <c r="J71" s="2"/>
      <c r="K71" s="4" t="s">
        <v>1065</v>
      </c>
    </row>
    <row r="72" spans="1:11" ht="15" customHeight="1">
      <c r="A72" s="2" t="s">
        <v>176</v>
      </c>
      <c r="B72" s="2" t="s">
        <v>177</v>
      </c>
      <c r="C72" s="3">
        <v>12</v>
      </c>
      <c r="D72" s="2" t="s">
        <v>706</v>
      </c>
      <c r="E72" s="2" t="s">
        <v>1005</v>
      </c>
      <c r="F72" s="2" t="s">
        <v>1069</v>
      </c>
      <c r="G72" s="2"/>
      <c r="H72" s="2" t="s">
        <v>182</v>
      </c>
      <c r="I72" s="2"/>
      <c r="J72" s="2"/>
      <c r="K72" s="4" t="s">
        <v>1065</v>
      </c>
    </row>
    <row r="73" spans="1:11" ht="15" customHeight="1">
      <c r="A73" s="2" t="s">
        <v>176</v>
      </c>
      <c r="B73" s="2" t="s">
        <v>177</v>
      </c>
      <c r="C73" s="3">
        <v>12</v>
      </c>
      <c r="D73" s="2" t="s">
        <v>706</v>
      </c>
      <c r="E73" s="2" t="s">
        <v>1011</v>
      </c>
      <c r="F73" s="2" t="s">
        <v>1012</v>
      </c>
      <c r="G73" s="2" t="s">
        <v>1070</v>
      </c>
      <c r="H73" s="2" t="s">
        <v>247</v>
      </c>
      <c r="I73" s="2"/>
      <c r="J73" s="2"/>
      <c r="K73" s="4" t="s">
        <v>1065</v>
      </c>
    </row>
    <row r="74" spans="1:11" ht="15" customHeight="1">
      <c r="A74" s="2" t="s">
        <v>192</v>
      </c>
      <c r="B74" s="2" t="s">
        <v>193</v>
      </c>
      <c r="C74" s="3">
        <v>13</v>
      </c>
      <c r="D74" s="2" t="s">
        <v>731</v>
      </c>
      <c r="E74" s="2" t="s">
        <v>995</v>
      </c>
      <c r="F74" s="2"/>
      <c r="G74" s="2" t="s">
        <v>53</v>
      </c>
      <c r="H74" s="2" t="s">
        <v>1071</v>
      </c>
      <c r="I74" s="2"/>
      <c r="J74" s="2"/>
      <c r="K74" s="4" t="s">
        <v>1072</v>
      </c>
    </row>
    <row r="75" spans="1:11" ht="15" customHeight="1">
      <c r="A75" s="2" t="s">
        <v>192</v>
      </c>
      <c r="B75" s="2" t="s">
        <v>193</v>
      </c>
      <c r="C75" s="3">
        <v>13</v>
      </c>
      <c r="D75" s="2" t="s">
        <v>731</v>
      </c>
      <c r="E75" s="2" t="s">
        <v>984</v>
      </c>
      <c r="F75" s="2" t="s">
        <v>992</v>
      </c>
      <c r="G75" s="2"/>
      <c r="H75" s="2" t="s">
        <v>993</v>
      </c>
      <c r="I75" s="2"/>
      <c r="J75" s="2" t="s">
        <v>1073</v>
      </c>
      <c r="K75" s="4" t="s">
        <v>1074</v>
      </c>
    </row>
    <row r="76" spans="1:11" ht="15" customHeight="1">
      <c r="A76" s="2" t="s">
        <v>192</v>
      </c>
      <c r="B76" s="2" t="s">
        <v>193</v>
      </c>
      <c r="C76" s="3">
        <v>13</v>
      </c>
      <c r="D76" s="2" t="s">
        <v>731</v>
      </c>
      <c r="E76" s="2" t="s">
        <v>1011</v>
      </c>
      <c r="F76" s="2" t="s">
        <v>1012</v>
      </c>
      <c r="G76" s="2" t="s">
        <v>1075</v>
      </c>
      <c r="H76" s="2" t="s">
        <v>31</v>
      </c>
      <c r="I76" s="2" t="s">
        <v>1076</v>
      </c>
      <c r="J76" s="2" t="s">
        <v>1077</v>
      </c>
      <c r="K76" s="4" t="s">
        <v>735</v>
      </c>
    </row>
    <row r="77" spans="1:11" ht="15" customHeight="1">
      <c r="A77" s="2" t="s">
        <v>192</v>
      </c>
      <c r="B77" s="2" t="s">
        <v>193</v>
      </c>
      <c r="C77" s="3">
        <v>13</v>
      </c>
      <c r="D77" s="2" t="s">
        <v>731</v>
      </c>
      <c r="E77" s="2"/>
      <c r="F77" s="2"/>
      <c r="G77" s="2" t="s">
        <v>53</v>
      </c>
      <c r="H77" s="2" t="s">
        <v>993</v>
      </c>
      <c r="I77" s="2"/>
      <c r="J77" s="2" t="s">
        <v>1078</v>
      </c>
      <c r="K77" s="4" t="s">
        <v>735</v>
      </c>
    </row>
    <row r="78" spans="1:11" ht="15" customHeight="1">
      <c r="A78" s="2" t="s">
        <v>192</v>
      </c>
      <c r="B78" s="2" t="s">
        <v>193</v>
      </c>
      <c r="C78" s="3">
        <v>13</v>
      </c>
      <c r="D78" s="2" t="s">
        <v>731</v>
      </c>
      <c r="E78" s="2"/>
      <c r="F78" s="2"/>
      <c r="G78" s="2" t="s">
        <v>1079</v>
      </c>
      <c r="H78" s="2" t="s">
        <v>31</v>
      </c>
      <c r="I78" s="2"/>
      <c r="J78" s="2" t="s">
        <v>976</v>
      </c>
      <c r="K78" s="4" t="s">
        <v>735</v>
      </c>
    </row>
    <row r="79" spans="1:11" ht="15" customHeight="1">
      <c r="A79" s="2" t="s">
        <v>192</v>
      </c>
      <c r="B79" s="2" t="s">
        <v>193</v>
      </c>
      <c r="C79" s="3">
        <v>13</v>
      </c>
      <c r="D79" s="2" t="s">
        <v>731</v>
      </c>
      <c r="E79" s="2" t="s">
        <v>1001</v>
      </c>
      <c r="F79" s="2" t="s">
        <v>1002</v>
      </c>
      <c r="G79" s="2"/>
      <c r="H79" s="2" t="s">
        <v>993</v>
      </c>
      <c r="I79" s="2"/>
      <c r="J79" s="2" t="s">
        <v>686</v>
      </c>
      <c r="K79" s="4" t="s">
        <v>735</v>
      </c>
    </row>
    <row r="80" spans="1:11" ht="15" customHeight="1">
      <c r="A80" s="2" t="s">
        <v>192</v>
      </c>
      <c r="B80" s="2" t="s">
        <v>193</v>
      </c>
      <c r="C80" s="3">
        <v>13</v>
      </c>
      <c r="D80" s="2" t="s">
        <v>731</v>
      </c>
      <c r="E80" s="2" t="s">
        <v>989</v>
      </c>
      <c r="F80" s="2" t="s">
        <v>1019</v>
      </c>
      <c r="G80" s="2"/>
      <c r="H80" s="2" t="s">
        <v>1016</v>
      </c>
      <c r="I80" s="2"/>
      <c r="J80" s="2" t="s">
        <v>1053</v>
      </c>
      <c r="K80" s="4" t="s">
        <v>735</v>
      </c>
    </row>
    <row r="81" spans="1:11" ht="15" customHeight="1">
      <c r="A81" s="2" t="s">
        <v>192</v>
      </c>
      <c r="B81" s="2" t="s">
        <v>193</v>
      </c>
      <c r="C81" s="3">
        <v>13</v>
      </c>
      <c r="D81" s="2" t="s">
        <v>731</v>
      </c>
      <c r="E81" s="2" t="s">
        <v>1005</v>
      </c>
      <c r="F81" s="2" t="s">
        <v>1015</v>
      </c>
      <c r="G81" s="2" t="s">
        <v>716</v>
      </c>
      <c r="H81" s="2" t="s">
        <v>1016</v>
      </c>
      <c r="I81" s="2" t="s">
        <v>1080</v>
      </c>
      <c r="J81" s="2" t="s">
        <v>1081</v>
      </c>
      <c r="K81" s="4" t="s">
        <v>735</v>
      </c>
    </row>
    <row r="82" spans="1:11" ht="15" customHeight="1">
      <c r="A82" s="2" t="s">
        <v>203</v>
      </c>
      <c r="B82" s="2" t="s">
        <v>204</v>
      </c>
      <c r="C82" s="3">
        <v>14</v>
      </c>
      <c r="D82" s="2" t="s">
        <v>741</v>
      </c>
      <c r="E82" s="2" t="s">
        <v>995</v>
      </c>
      <c r="F82" s="2"/>
      <c r="G82" s="2" t="s">
        <v>53</v>
      </c>
      <c r="H82" s="2" t="s">
        <v>1082</v>
      </c>
      <c r="I82" s="2"/>
      <c r="J82" s="2"/>
      <c r="K82" s="4" t="s">
        <v>742</v>
      </c>
    </row>
    <row r="83" spans="1:11" ht="15" customHeight="1">
      <c r="A83" s="2" t="s">
        <v>203</v>
      </c>
      <c r="B83" s="2" t="s">
        <v>204</v>
      </c>
      <c r="C83" s="3">
        <v>14</v>
      </c>
      <c r="D83" s="2" t="s">
        <v>741</v>
      </c>
      <c r="E83" s="2" t="s">
        <v>1001</v>
      </c>
      <c r="F83" s="2" t="s">
        <v>1002</v>
      </c>
      <c r="G83" s="2"/>
      <c r="H83" s="2" t="s">
        <v>993</v>
      </c>
      <c r="I83" s="2"/>
      <c r="J83" s="2" t="s">
        <v>722</v>
      </c>
      <c r="K83" s="4" t="s">
        <v>742</v>
      </c>
    </row>
    <row r="84" spans="1:11" ht="15" customHeight="1">
      <c r="A84" s="2" t="s">
        <v>203</v>
      </c>
      <c r="B84" s="2" t="s">
        <v>204</v>
      </c>
      <c r="C84" s="3">
        <v>14</v>
      </c>
      <c r="D84" s="2" t="s">
        <v>741</v>
      </c>
      <c r="E84" s="2" t="s">
        <v>1005</v>
      </c>
      <c r="F84" s="2" t="s">
        <v>1022</v>
      </c>
      <c r="G84" s="2"/>
      <c r="H84" s="2" t="s">
        <v>104</v>
      </c>
      <c r="I84" s="2"/>
      <c r="J84" s="2" t="s">
        <v>1083</v>
      </c>
      <c r="K84" s="4" t="s">
        <v>1084</v>
      </c>
    </row>
    <row r="85" spans="1:11" ht="15" customHeight="1">
      <c r="A85" s="2" t="s">
        <v>203</v>
      </c>
      <c r="B85" s="2" t="s">
        <v>204</v>
      </c>
      <c r="C85" s="3">
        <v>14</v>
      </c>
      <c r="D85" s="2" t="s">
        <v>741</v>
      </c>
      <c r="E85" s="2" t="s">
        <v>1005</v>
      </c>
      <c r="F85" s="2" t="s">
        <v>1024</v>
      </c>
      <c r="G85" s="2" t="s">
        <v>1085</v>
      </c>
      <c r="H85" s="2" t="s">
        <v>1086</v>
      </c>
      <c r="I85" s="2"/>
      <c r="J85" s="2" t="s">
        <v>812</v>
      </c>
      <c r="K85" s="4" t="s">
        <v>742</v>
      </c>
    </row>
    <row r="86" spans="1:11" ht="15" customHeight="1">
      <c r="A86" s="2" t="s">
        <v>214</v>
      </c>
      <c r="B86" s="2" t="s">
        <v>215</v>
      </c>
      <c r="C86" s="3">
        <v>15</v>
      </c>
      <c r="D86" s="2" t="s">
        <v>751</v>
      </c>
      <c r="E86" s="2" t="s">
        <v>1011</v>
      </c>
      <c r="F86" s="2" t="s">
        <v>1012</v>
      </c>
      <c r="G86" s="2" t="s">
        <v>1087</v>
      </c>
      <c r="H86" s="2" t="s">
        <v>651</v>
      </c>
      <c r="I86" s="2"/>
      <c r="J86" s="2" t="s">
        <v>1088</v>
      </c>
      <c r="K86" s="4" t="s">
        <v>1089</v>
      </c>
    </row>
    <row r="87" spans="1:11" ht="15" customHeight="1">
      <c r="A87" s="2" t="s">
        <v>214</v>
      </c>
      <c r="B87" s="2" t="s">
        <v>215</v>
      </c>
      <c r="C87" s="3">
        <v>15</v>
      </c>
      <c r="D87" s="2" t="s">
        <v>751</v>
      </c>
      <c r="E87" s="2" t="s">
        <v>989</v>
      </c>
      <c r="F87" s="2" t="s">
        <v>1026</v>
      </c>
      <c r="G87" s="2"/>
      <c r="H87" s="2" t="s">
        <v>220</v>
      </c>
      <c r="I87" s="2" t="s">
        <v>1090</v>
      </c>
      <c r="J87" s="2" t="s">
        <v>1091</v>
      </c>
      <c r="K87" s="4" t="s">
        <v>1089</v>
      </c>
    </row>
    <row r="88" spans="1:11" ht="15" customHeight="1">
      <c r="A88" s="2" t="s">
        <v>214</v>
      </c>
      <c r="B88" s="2" t="s">
        <v>215</v>
      </c>
      <c r="C88" s="3">
        <v>15</v>
      </c>
      <c r="D88" s="2" t="s">
        <v>751</v>
      </c>
      <c r="E88" s="2" t="s">
        <v>984</v>
      </c>
      <c r="F88" s="2" t="s">
        <v>992</v>
      </c>
      <c r="G88" s="2"/>
      <c r="H88" s="2" t="s">
        <v>993</v>
      </c>
      <c r="I88" s="2" t="s">
        <v>1092</v>
      </c>
      <c r="J88" s="2" t="s">
        <v>812</v>
      </c>
      <c r="K88" s="4" t="s">
        <v>1089</v>
      </c>
    </row>
    <row r="89" spans="1:11" ht="15" customHeight="1">
      <c r="A89" s="2" t="s">
        <v>214</v>
      </c>
      <c r="B89" s="2" t="s">
        <v>215</v>
      </c>
      <c r="C89" s="3">
        <v>15</v>
      </c>
      <c r="D89" s="2" t="s">
        <v>751</v>
      </c>
      <c r="E89" s="2" t="s">
        <v>1005</v>
      </c>
      <c r="F89" s="2" t="s">
        <v>1069</v>
      </c>
      <c r="G89" s="2" t="s">
        <v>1093</v>
      </c>
      <c r="H89" s="2" t="s">
        <v>612</v>
      </c>
      <c r="I89" s="2" t="s">
        <v>1000</v>
      </c>
      <c r="J89" s="2" t="s">
        <v>528</v>
      </c>
      <c r="K89" s="4" t="s">
        <v>1089</v>
      </c>
    </row>
    <row r="90" spans="1:11" ht="15" customHeight="1">
      <c r="A90" s="2" t="s">
        <v>228</v>
      </c>
      <c r="B90" s="2" t="s">
        <v>229</v>
      </c>
      <c r="C90" s="3">
        <v>16</v>
      </c>
      <c r="D90" s="2" t="s">
        <v>759</v>
      </c>
      <c r="E90" s="2" t="s">
        <v>1001</v>
      </c>
      <c r="F90" s="2" t="s">
        <v>1002</v>
      </c>
      <c r="G90" s="2"/>
      <c r="H90" s="2" t="s">
        <v>993</v>
      </c>
      <c r="I90" s="2"/>
      <c r="J90" s="2"/>
      <c r="K90" s="4" t="s">
        <v>1094</v>
      </c>
    </row>
    <row r="91" spans="1:11" ht="15" customHeight="1">
      <c r="A91" s="2" t="s">
        <v>228</v>
      </c>
      <c r="B91" s="2" t="s">
        <v>229</v>
      </c>
      <c r="C91" s="3">
        <v>16</v>
      </c>
      <c r="D91" s="2" t="s">
        <v>759</v>
      </c>
      <c r="E91" s="2" t="s">
        <v>984</v>
      </c>
      <c r="F91" s="2" t="s">
        <v>992</v>
      </c>
      <c r="G91" s="2"/>
      <c r="H91" s="2" t="s">
        <v>1095</v>
      </c>
      <c r="I91" s="2"/>
      <c r="J91" s="2" t="s">
        <v>810</v>
      </c>
      <c r="K91" s="4" t="s">
        <v>1096</v>
      </c>
    </row>
    <row r="92" spans="1:11" ht="15" customHeight="1">
      <c r="A92" s="2" t="s">
        <v>228</v>
      </c>
      <c r="B92" s="2" t="s">
        <v>229</v>
      </c>
      <c r="C92" s="3">
        <v>16</v>
      </c>
      <c r="D92" s="2" t="s">
        <v>759</v>
      </c>
      <c r="E92" s="2" t="s">
        <v>989</v>
      </c>
      <c r="F92" s="2" t="s">
        <v>990</v>
      </c>
      <c r="G92" s="2"/>
      <c r="H92" s="2" t="s">
        <v>157</v>
      </c>
      <c r="I92" s="2" t="s">
        <v>528</v>
      </c>
      <c r="J92" s="2" t="s">
        <v>858</v>
      </c>
      <c r="K92" s="4" t="s">
        <v>1097</v>
      </c>
    </row>
    <row r="93" spans="1:11" ht="15" customHeight="1">
      <c r="A93" s="2" t="s">
        <v>228</v>
      </c>
      <c r="B93" s="2" t="s">
        <v>229</v>
      </c>
      <c r="C93" s="3">
        <v>16</v>
      </c>
      <c r="D93" s="2" t="s">
        <v>759</v>
      </c>
      <c r="E93" s="2" t="s">
        <v>1005</v>
      </c>
      <c r="F93" s="2" t="s">
        <v>1022</v>
      </c>
      <c r="G93" s="2"/>
      <c r="H93" s="2" t="s">
        <v>157</v>
      </c>
      <c r="I93" s="2" t="s">
        <v>1098</v>
      </c>
      <c r="J93" s="2" t="s">
        <v>1099</v>
      </c>
      <c r="K93" s="4" t="s">
        <v>761</v>
      </c>
    </row>
    <row r="94" spans="1:11" ht="15" customHeight="1">
      <c r="A94" s="2" t="s">
        <v>242</v>
      </c>
      <c r="B94" s="2" t="s">
        <v>243</v>
      </c>
      <c r="C94" s="3">
        <v>17</v>
      </c>
      <c r="D94" s="2" t="s">
        <v>763</v>
      </c>
      <c r="E94" s="2" t="s">
        <v>984</v>
      </c>
      <c r="F94" s="2" t="s">
        <v>1100</v>
      </c>
      <c r="G94" s="2"/>
      <c r="H94" s="2" t="s">
        <v>1101</v>
      </c>
      <c r="I94" s="2"/>
      <c r="J94" s="2"/>
      <c r="K94" s="4" t="s">
        <v>1102</v>
      </c>
    </row>
    <row r="95" spans="1:11" ht="15" customHeight="1">
      <c r="A95" s="2" t="s">
        <v>242</v>
      </c>
      <c r="B95" s="2" t="s">
        <v>243</v>
      </c>
      <c r="C95" s="3">
        <v>17</v>
      </c>
      <c r="D95" s="2" t="s">
        <v>763</v>
      </c>
      <c r="E95" s="2" t="s">
        <v>1001</v>
      </c>
      <c r="F95" s="2" t="s">
        <v>1103</v>
      </c>
      <c r="G95" s="2"/>
      <c r="H95" s="2" t="s">
        <v>1101</v>
      </c>
      <c r="I95" s="2"/>
      <c r="J95" s="2"/>
      <c r="K95" s="4" t="s">
        <v>1104</v>
      </c>
    </row>
    <row r="96" spans="1:11" ht="15" customHeight="1">
      <c r="A96" s="2" t="s">
        <v>242</v>
      </c>
      <c r="B96" s="2" t="s">
        <v>243</v>
      </c>
      <c r="C96" s="3">
        <v>17</v>
      </c>
      <c r="D96" s="2" t="s">
        <v>763</v>
      </c>
      <c r="E96" s="2" t="s">
        <v>984</v>
      </c>
      <c r="F96" s="2" t="s">
        <v>1105</v>
      </c>
      <c r="G96" s="2"/>
      <c r="H96" s="2" t="s">
        <v>1106</v>
      </c>
      <c r="I96" s="2" t="s">
        <v>1107</v>
      </c>
      <c r="J96" s="2" t="s">
        <v>1108</v>
      </c>
      <c r="K96" s="4" t="s">
        <v>777</v>
      </c>
    </row>
    <row r="97" spans="1:11" ht="15" customHeight="1">
      <c r="A97" s="2" t="s">
        <v>242</v>
      </c>
      <c r="B97" s="2" t="s">
        <v>243</v>
      </c>
      <c r="C97" s="3">
        <v>17</v>
      </c>
      <c r="D97" s="2" t="s">
        <v>763</v>
      </c>
      <c r="E97" s="2" t="s">
        <v>1109</v>
      </c>
      <c r="F97" s="2"/>
      <c r="G97" s="2"/>
      <c r="H97" s="2" t="s">
        <v>1106</v>
      </c>
      <c r="I97" s="2" t="s">
        <v>1107</v>
      </c>
      <c r="J97" s="2" t="s">
        <v>1108</v>
      </c>
      <c r="K97" s="4" t="s">
        <v>777</v>
      </c>
    </row>
    <row r="98" spans="1:11" ht="15" customHeight="1">
      <c r="A98" s="2" t="s">
        <v>242</v>
      </c>
      <c r="B98" s="2" t="s">
        <v>243</v>
      </c>
      <c r="C98" s="3">
        <v>17</v>
      </c>
      <c r="D98" s="2" t="s">
        <v>763</v>
      </c>
      <c r="E98" s="2" t="s">
        <v>1109</v>
      </c>
      <c r="F98" s="2"/>
      <c r="G98" s="2" t="s">
        <v>53</v>
      </c>
      <c r="H98" s="2" t="s">
        <v>775</v>
      </c>
      <c r="I98" s="2" t="s">
        <v>980</v>
      </c>
      <c r="J98" s="2" t="s">
        <v>729</v>
      </c>
      <c r="K98" s="4" t="s">
        <v>1110</v>
      </c>
    </row>
    <row r="99" spans="1:11" ht="15" customHeight="1">
      <c r="A99" s="2" t="s">
        <v>242</v>
      </c>
      <c r="B99" s="2" t="s">
        <v>243</v>
      </c>
      <c r="C99" s="3">
        <v>17</v>
      </c>
      <c r="D99" s="2" t="s">
        <v>763</v>
      </c>
      <c r="E99" s="2" t="s">
        <v>1111</v>
      </c>
      <c r="F99" s="2"/>
      <c r="G99" s="2" t="s">
        <v>793</v>
      </c>
      <c r="H99" s="2" t="s">
        <v>775</v>
      </c>
      <c r="I99" s="2" t="s">
        <v>686</v>
      </c>
      <c r="J99" s="2" t="s">
        <v>722</v>
      </c>
      <c r="K99" s="4" t="s">
        <v>1110</v>
      </c>
    </row>
    <row r="100" spans="1:11" ht="15" customHeight="1">
      <c r="A100" s="2" t="s">
        <v>242</v>
      </c>
      <c r="B100" s="2" t="s">
        <v>243</v>
      </c>
      <c r="C100" s="3">
        <v>17</v>
      </c>
      <c r="D100" s="2" t="s">
        <v>763</v>
      </c>
      <c r="E100" s="2" t="s">
        <v>1109</v>
      </c>
      <c r="F100" s="2"/>
      <c r="G100" s="2" t="s">
        <v>53</v>
      </c>
      <c r="H100" s="2" t="s">
        <v>783</v>
      </c>
      <c r="I100" s="2" t="s">
        <v>615</v>
      </c>
      <c r="J100" s="2" t="s">
        <v>806</v>
      </c>
      <c r="K100" s="4" t="s">
        <v>1110</v>
      </c>
    </row>
    <row r="101" spans="1:11" ht="15" customHeight="1">
      <c r="A101" s="2" t="s">
        <v>242</v>
      </c>
      <c r="B101" s="2" t="s">
        <v>243</v>
      </c>
      <c r="C101" s="3">
        <v>17</v>
      </c>
      <c r="D101" s="2" t="s">
        <v>763</v>
      </c>
      <c r="E101" s="2" t="s">
        <v>984</v>
      </c>
      <c r="F101" s="2"/>
      <c r="G101" s="2" t="s">
        <v>1112</v>
      </c>
      <c r="H101" s="2" t="s">
        <v>1113</v>
      </c>
      <c r="I101" s="2"/>
      <c r="J101" s="2" t="s">
        <v>806</v>
      </c>
      <c r="K101" s="4" t="s">
        <v>773</v>
      </c>
    </row>
    <row r="102" spans="1:11" ht="15" customHeight="1">
      <c r="A102" s="2" t="s">
        <v>242</v>
      </c>
      <c r="B102" s="2" t="s">
        <v>243</v>
      </c>
      <c r="C102" s="3">
        <v>17</v>
      </c>
      <c r="D102" s="2" t="s">
        <v>763</v>
      </c>
      <c r="E102" s="2" t="s">
        <v>995</v>
      </c>
      <c r="F102" s="2"/>
      <c r="G102" s="2"/>
      <c r="H102" s="2" t="s">
        <v>783</v>
      </c>
      <c r="I102" s="2" t="s">
        <v>796</v>
      </c>
      <c r="J102" s="2" t="s">
        <v>797</v>
      </c>
      <c r="K102" s="4" t="s">
        <v>1102</v>
      </c>
    </row>
    <row r="103" spans="1:11" ht="15" customHeight="1">
      <c r="A103" s="2" t="s">
        <v>242</v>
      </c>
      <c r="B103" s="2" t="s">
        <v>243</v>
      </c>
      <c r="C103" s="3">
        <v>17</v>
      </c>
      <c r="D103" s="2" t="s">
        <v>763</v>
      </c>
      <c r="E103" s="2" t="s">
        <v>1109</v>
      </c>
      <c r="F103" s="2"/>
      <c r="G103" s="2" t="s">
        <v>793</v>
      </c>
      <c r="H103" s="2" t="s">
        <v>794</v>
      </c>
      <c r="I103" s="2" t="s">
        <v>860</v>
      </c>
      <c r="J103" s="2" t="s">
        <v>615</v>
      </c>
      <c r="K103" s="4" t="s">
        <v>1110</v>
      </c>
    </row>
    <row r="104" spans="1:11" ht="15" customHeight="1">
      <c r="A104" s="2" t="s">
        <v>242</v>
      </c>
      <c r="B104" s="2" t="s">
        <v>243</v>
      </c>
      <c r="C104" s="3">
        <v>17</v>
      </c>
      <c r="D104" s="2" t="s">
        <v>763</v>
      </c>
      <c r="E104" s="2" t="s">
        <v>1111</v>
      </c>
      <c r="F104" s="2"/>
      <c r="G104" s="2" t="s">
        <v>1114</v>
      </c>
      <c r="H104" s="2" t="s">
        <v>783</v>
      </c>
      <c r="I104" s="2" t="s">
        <v>1083</v>
      </c>
      <c r="J104" s="2" t="s">
        <v>860</v>
      </c>
      <c r="K104" s="4" t="s">
        <v>1110</v>
      </c>
    </row>
    <row r="105" spans="1:11" ht="15" customHeight="1">
      <c r="A105" s="2" t="s">
        <v>242</v>
      </c>
      <c r="B105" s="2" t="s">
        <v>243</v>
      </c>
      <c r="C105" s="3">
        <v>17</v>
      </c>
      <c r="D105" s="2" t="s">
        <v>763</v>
      </c>
      <c r="E105" s="2" t="s">
        <v>1005</v>
      </c>
      <c r="F105" s="2" t="s">
        <v>1069</v>
      </c>
      <c r="G105" s="2" t="s">
        <v>716</v>
      </c>
      <c r="H105" s="2" t="s">
        <v>247</v>
      </c>
      <c r="I105" s="2" t="s">
        <v>858</v>
      </c>
      <c r="J105" s="2" t="s">
        <v>1083</v>
      </c>
      <c r="K105" s="4" t="s">
        <v>1104</v>
      </c>
    </row>
    <row r="106" spans="1:11" ht="15" customHeight="1">
      <c r="A106" s="2" t="s">
        <v>242</v>
      </c>
      <c r="B106" s="2" t="s">
        <v>243</v>
      </c>
      <c r="C106" s="3">
        <v>17</v>
      </c>
      <c r="D106" s="2" t="s">
        <v>763</v>
      </c>
      <c r="E106" s="2" t="s">
        <v>989</v>
      </c>
      <c r="F106" s="2" t="s">
        <v>990</v>
      </c>
      <c r="G106" s="2"/>
      <c r="H106" s="2" t="s">
        <v>247</v>
      </c>
      <c r="I106" s="2" t="s">
        <v>858</v>
      </c>
      <c r="J106" s="2" t="s">
        <v>1083</v>
      </c>
      <c r="K106" s="4" t="s">
        <v>1104</v>
      </c>
    </row>
    <row r="107" spans="1:11" ht="15" customHeight="1">
      <c r="A107" s="2" t="s">
        <v>254</v>
      </c>
      <c r="B107" s="2" t="s">
        <v>255</v>
      </c>
      <c r="C107" s="3">
        <v>18</v>
      </c>
      <c r="D107" s="2" t="s">
        <v>800</v>
      </c>
      <c r="E107" s="2" t="s">
        <v>984</v>
      </c>
      <c r="F107" s="2" t="s">
        <v>992</v>
      </c>
      <c r="G107" s="2"/>
      <c r="H107" s="2" t="s">
        <v>993</v>
      </c>
      <c r="I107" s="2"/>
      <c r="J107" s="2"/>
      <c r="K107" s="4" t="s">
        <v>818</v>
      </c>
    </row>
    <row r="108" spans="1:11" ht="15" customHeight="1">
      <c r="A108" s="2" t="s">
        <v>254</v>
      </c>
      <c r="B108" s="2" t="s">
        <v>255</v>
      </c>
      <c r="C108" s="3">
        <v>18</v>
      </c>
      <c r="D108" s="2" t="s">
        <v>800</v>
      </c>
      <c r="E108" s="2" t="s">
        <v>1005</v>
      </c>
      <c r="F108" s="2" t="s">
        <v>308</v>
      </c>
      <c r="G108" s="2"/>
      <c r="H108" s="2" t="s">
        <v>1115</v>
      </c>
      <c r="I108" s="2" t="s">
        <v>1116</v>
      </c>
      <c r="J108" s="2" t="s">
        <v>1117</v>
      </c>
      <c r="K108" s="4" t="s">
        <v>807</v>
      </c>
    </row>
    <row r="109" spans="1:11" ht="15" customHeight="1">
      <c r="A109" s="2" t="s">
        <v>254</v>
      </c>
      <c r="B109" s="2" t="s">
        <v>255</v>
      </c>
      <c r="C109" s="3">
        <v>18</v>
      </c>
      <c r="D109" s="2" t="s">
        <v>800</v>
      </c>
      <c r="E109" s="2"/>
      <c r="F109" s="2" t="s">
        <v>1118</v>
      </c>
      <c r="G109" s="2"/>
      <c r="H109" s="2" t="s">
        <v>1119</v>
      </c>
      <c r="I109" s="2"/>
      <c r="J109" s="2" t="s">
        <v>1117</v>
      </c>
      <c r="K109" s="4" t="s">
        <v>1120</v>
      </c>
    </row>
    <row r="110" spans="1:11" ht="15" customHeight="1">
      <c r="A110" s="2" t="s">
        <v>254</v>
      </c>
      <c r="B110" s="2" t="s">
        <v>255</v>
      </c>
      <c r="C110" s="3">
        <v>18</v>
      </c>
      <c r="D110" s="2" t="s">
        <v>800</v>
      </c>
      <c r="E110" s="2" t="s">
        <v>654</v>
      </c>
      <c r="F110" s="2" t="s">
        <v>1121</v>
      </c>
      <c r="G110" s="2"/>
      <c r="H110" s="2" t="s">
        <v>1122</v>
      </c>
      <c r="I110" s="2"/>
      <c r="J110" s="2" t="s">
        <v>1117</v>
      </c>
      <c r="K110" s="4" t="s">
        <v>1120</v>
      </c>
    </row>
    <row r="111" spans="1:11" ht="15" customHeight="1">
      <c r="A111" s="2" t="s">
        <v>268</v>
      </c>
      <c r="B111" s="2" t="s">
        <v>269</v>
      </c>
      <c r="C111" s="3">
        <v>19</v>
      </c>
      <c r="D111" s="2" t="s">
        <v>819</v>
      </c>
      <c r="E111" s="2" t="s">
        <v>1005</v>
      </c>
      <c r="F111" s="2" t="s">
        <v>470</v>
      </c>
      <c r="G111" s="2"/>
      <c r="H111" s="2" t="s">
        <v>1123</v>
      </c>
      <c r="I111" s="2"/>
      <c r="J111" s="2"/>
      <c r="K111" s="4" t="s">
        <v>280</v>
      </c>
    </row>
    <row r="112" spans="1:11" ht="15" customHeight="1">
      <c r="A112" s="2" t="s">
        <v>268</v>
      </c>
      <c r="B112" s="2" t="s">
        <v>269</v>
      </c>
      <c r="C112" s="3">
        <v>19</v>
      </c>
      <c r="D112" s="2" t="s">
        <v>819</v>
      </c>
      <c r="E112" s="2" t="s">
        <v>1057</v>
      </c>
      <c r="F112" s="2"/>
      <c r="G112" s="2" t="s">
        <v>1124</v>
      </c>
      <c r="H112" s="2" t="s">
        <v>1125</v>
      </c>
      <c r="I112" s="2"/>
      <c r="J112" s="2"/>
      <c r="K112" s="4" t="s">
        <v>280</v>
      </c>
    </row>
    <row r="113" spans="1:11" ht="15" customHeight="1">
      <c r="A113" s="2" t="s">
        <v>268</v>
      </c>
      <c r="B113" s="2" t="s">
        <v>269</v>
      </c>
      <c r="C113" s="3">
        <v>19</v>
      </c>
      <c r="D113" s="2" t="s">
        <v>819</v>
      </c>
      <c r="E113" s="2" t="s">
        <v>989</v>
      </c>
      <c r="F113" s="2" t="s">
        <v>1019</v>
      </c>
      <c r="G113" s="2"/>
      <c r="H113" s="2" t="s">
        <v>31</v>
      </c>
      <c r="I113" s="2"/>
      <c r="J113" s="2"/>
      <c r="K113" s="4" t="s">
        <v>280</v>
      </c>
    </row>
    <row r="114" spans="1:11" ht="15" customHeight="1">
      <c r="A114" s="2" t="s">
        <v>268</v>
      </c>
      <c r="B114" s="2" t="s">
        <v>269</v>
      </c>
      <c r="C114" s="3">
        <v>19</v>
      </c>
      <c r="D114" s="2" t="s">
        <v>819</v>
      </c>
      <c r="E114" s="2" t="s">
        <v>995</v>
      </c>
      <c r="F114" s="2"/>
      <c r="G114" s="2" t="s">
        <v>1126</v>
      </c>
      <c r="H114" s="2" t="s">
        <v>31</v>
      </c>
      <c r="I114" s="2"/>
      <c r="J114" s="2"/>
      <c r="K114" s="4" t="s">
        <v>280</v>
      </c>
    </row>
    <row r="115" spans="1:11" ht="15" customHeight="1">
      <c r="A115" s="2" t="s">
        <v>281</v>
      </c>
      <c r="B115" s="2" t="s">
        <v>282</v>
      </c>
      <c r="C115" s="3">
        <v>20</v>
      </c>
      <c r="D115" s="2" t="s">
        <v>826</v>
      </c>
      <c r="E115" s="2" t="s">
        <v>1011</v>
      </c>
      <c r="F115" s="2" t="s">
        <v>1012</v>
      </c>
      <c r="G115" s="2"/>
      <c r="H115" s="2" t="s">
        <v>286</v>
      </c>
      <c r="I115" s="2"/>
      <c r="J115" s="2"/>
      <c r="K115" s="4" t="s">
        <v>1127</v>
      </c>
    </row>
    <row r="116" spans="1:11" ht="15" customHeight="1">
      <c r="A116" s="2" t="s">
        <v>281</v>
      </c>
      <c r="B116" s="2" t="s">
        <v>282</v>
      </c>
      <c r="C116" s="3">
        <v>20</v>
      </c>
      <c r="D116" s="2" t="s">
        <v>826</v>
      </c>
      <c r="E116" s="2" t="s">
        <v>989</v>
      </c>
      <c r="F116" s="2" t="s">
        <v>990</v>
      </c>
      <c r="G116" s="2"/>
      <c r="H116" s="2"/>
      <c r="I116" s="2"/>
      <c r="J116" s="2"/>
      <c r="K116" s="4" t="s">
        <v>1128</v>
      </c>
    </row>
    <row r="117" spans="1:11" ht="15" customHeight="1">
      <c r="A117" s="2" t="s">
        <v>281</v>
      </c>
      <c r="B117" s="2" t="s">
        <v>282</v>
      </c>
      <c r="C117" s="3">
        <v>20</v>
      </c>
      <c r="D117" s="2" t="s">
        <v>826</v>
      </c>
      <c r="E117" s="2" t="s">
        <v>995</v>
      </c>
      <c r="F117" s="2"/>
      <c r="G117" s="2" t="s">
        <v>716</v>
      </c>
      <c r="H117" s="2" t="s">
        <v>993</v>
      </c>
      <c r="I117" s="2"/>
      <c r="J117" s="2" t="s">
        <v>1028</v>
      </c>
      <c r="K117" s="4" t="s">
        <v>1129</v>
      </c>
    </row>
    <row r="118" spans="1:11" ht="15" customHeight="1">
      <c r="A118" s="2" t="s">
        <v>281</v>
      </c>
      <c r="B118" s="2" t="s">
        <v>282</v>
      </c>
      <c r="C118" s="3">
        <v>20</v>
      </c>
      <c r="D118" s="2" t="s">
        <v>826</v>
      </c>
      <c r="E118" s="2" t="s">
        <v>995</v>
      </c>
      <c r="F118" s="2"/>
      <c r="G118" s="2" t="s">
        <v>1130</v>
      </c>
      <c r="H118" s="2" t="s">
        <v>993</v>
      </c>
      <c r="I118" s="2"/>
      <c r="J118" s="2" t="s">
        <v>529</v>
      </c>
      <c r="K118" s="4" t="s">
        <v>1129</v>
      </c>
    </row>
    <row r="119" spans="1:11" ht="15" customHeight="1">
      <c r="A119" s="2" t="s">
        <v>281</v>
      </c>
      <c r="B119" s="2" t="s">
        <v>282</v>
      </c>
      <c r="C119" s="3">
        <v>20</v>
      </c>
      <c r="D119" s="2" t="s">
        <v>826</v>
      </c>
      <c r="E119" s="2" t="s">
        <v>1005</v>
      </c>
      <c r="F119" s="2" t="s">
        <v>1009</v>
      </c>
      <c r="G119" s="2"/>
      <c r="H119" s="2" t="s">
        <v>286</v>
      </c>
      <c r="I119" s="2"/>
      <c r="J119" s="2" t="s">
        <v>980</v>
      </c>
      <c r="K119" s="4" t="s">
        <v>1131</v>
      </c>
    </row>
    <row r="120" spans="1:11" ht="15" customHeight="1">
      <c r="A120" s="2" t="s">
        <v>294</v>
      </c>
      <c r="B120" s="2" t="s">
        <v>295</v>
      </c>
      <c r="C120" s="3">
        <v>21</v>
      </c>
      <c r="D120" s="2" t="s">
        <v>831</v>
      </c>
      <c r="E120" s="2" t="s">
        <v>1001</v>
      </c>
      <c r="F120" s="2" t="s">
        <v>1002</v>
      </c>
      <c r="G120" s="2"/>
      <c r="H120" s="2" t="s">
        <v>993</v>
      </c>
      <c r="I120" s="2"/>
      <c r="J120" s="2"/>
      <c r="K120" s="4" t="s">
        <v>1132</v>
      </c>
    </row>
    <row r="121" spans="1:11" ht="15" customHeight="1">
      <c r="A121" s="2" t="s">
        <v>294</v>
      </c>
      <c r="B121" s="2" t="s">
        <v>295</v>
      </c>
      <c r="C121" s="3">
        <v>21</v>
      </c>
      <c r="D121" s="2" t="s">
        <v>831</v>
      </c>
      <c r="E121" s="2" t="s">
        <v>989</v>
      </c>
      <c r="F121" s="2" t="s">
        <v>1133</v>
      </c>
      <c r="G121" s="2" t="s">
        <v>716</v>
      </c>
      <c r="H121" s="2" t="s">
        <v>1016</v>
      </c>
      <c r="I121" s="2"/>
      <c r="J121" s="2"/>
      <c r="K121" s="4" t="s">
        <v>1132</v>
      </c>
    </row>
    <row r="122" spans="1:11" ht="15" customHeight="1">
      <c r="A122" s="2" t="s">
        <v>294</v>
      </c>
      <c r="B122" s="2" t="s">
        <v>295</v>
      </c>
      <c r="C122" s="3">
        <v>21</v>
      </c>
      <c r="D122" s="2" t="s">
        <v>831</v>
      </c>
      <c r="E122" s="2" t="s">
        <v>1005</v>
      </c>
      <c r="F122" s="2" t="s">
        <v>1015</v>
      </c>
      <c r="G122" s="2" t="s">
        <v>1093</v>
      </c>
      <c r="H122" s="2"/>
      <c r="I122" s="2"/>
      <c r="J122" s="2"/>
      <c r="K122" s="4" t="s">
        <v>1132</v>
      </c>
    </row>
    <row r="123" spans="1:11" ht="15" customHeight="1">
      <c r="A123" s="2" t="s">
        <v>303</v>
      </c>
      <c r="B123" s="2" t="s">
        <v>304</v>
      </c>
      <c r="C123" s="3">
        <v>22</v>
      </c>
      <c r="D123" s="2" t="s">
        <v>835</v>
      </c>
      <c r="E123" s="2" t="s">
        <v>1005</v>
      </c>
      <c r="F123" s="2" t="s">
        <v>308</v>
      </c>
      <c r="G123" s="2"/>
      <c r="H123" s="2" t="s">
        <v>62</v>
      </c>
      <c r="I123" s="2"/>
      <c r="J123" s="2" t="s">
        <v>533</v>
      </c>
      <c r="K123" s="4" t="s">
        <v>1134</v>
      </c>
    </row>
    <row r="124" spans="1:11" ht="15" customHeight="1">
      <c r="A124" s="2" t="s">
        <v>316</v>
      </c>
      <c r="B124" s="2" t="s">
        <v>317</v>
      </c>
      <c r="C124" s="3">
        <v>23</v>
      </c>
      <c r="D124" s="2" t="s">
        <v>839</v>
      </c>
      <c r="E124" s="2" t="s">
        <v>984</v>
      </c>
      <c r="F124" s="2" t="s">
        <v>992</v>
      </c>
      <c r="G124" s="2"/>
      <c r="H124" s="2" t="s">
        <v>1135</v>
      </c>
      <c r="I124" s="2"/>
      <c r="J124" s="2"/>
      <c r="K124" s="4" t="s">
        <v>1136</v>
      </c>
    </row>
    <row r="125" spans="1:11" ht="15" customHeight="1">
      <c r="A125" s="2" t="s">
        <v>316</v>
      </c>
      <c r="B125" s="2" t="s">
        <v>317</v>
      </c>
      <c r="C125" s="3">
        <v>23</v>
      </c>
      <c r="D125" s="2" t="s">
        <v>839</v>
      </c>
      <c r="E125" s="2" t="s">
        <v>1005</v>
      </c>
      <c r="F125" s="2" t="s">
        <v>1009</v>
      </c>
      <c r="G125" s="2"/>
      <c r="H125" s="2" t="s">
        <v>612</v>
      </c>
      <c r="I125" s="2"/>
      <c r="J125" s="2" t="s">
        <v>997</v>
      </c>
      <c r="K125" s="4" t="s">
        <v>1137</v>
      </c>
    </row>
    <row r="126" spans="1:11" ht="15" customHeight="1">
      <c r="A126" s="2" t="s">
        <v>316</v>
      </c>
      <c r="B126" s="2" t="s">
        <v>317</v>
      </c>
      <c r="C126" s="3">
        <v>23</v>
      </c>
      <c r="D126" s="2" t="s">
        <v>839</v>
      </c>
      <c r="E126" s="2" t="s">
        <v>995</v>
      </c>
      <c r="F126" s="2"/>
      <c r="G126" s="2"/>
      <c r="H126" s="2" t="s">
        <v>612</v>
      </c>
      <c r="I126" s="2"/>
      <c r="J126" s="2" t="s">
        <v>997</v>
      </c>
      <c r="K126" s="4" t="s">
        <v>1137</v>
      </c>
    </row>
    <row r="127" spans="1:11" ht="15" customHeight="1">
      <c r="A127" s="2" t="s">
        <v>330</v>
      </c>
      <c r="B127" s="2" t="s">
        <v>331</v>
      </c>
      <c r="C127" s="3">
        <v>24</v>
      </c>
      <c r="D127" s="2" t="s">
        <v>842</v>
      </c>
      <c r="E127" s="2" t="s">
        <v>1011</v>
      </c>
      <c r="F127" s="2" t="s">
        <v>1138</v>
      </c>
      <c r="G127" s="2" t="s">
        <v>339</v>
      </c>
      <c r="H127" s="2" t="s">
        <v>638</v>
      </c>
      <c r="I127" s="2" t="s">
        <v>1139</v>
      </c>
      <c r="J127" s="2" t="s">
        <v>1140</v>
      </c>
      <c r="K127" s="4" t="s">
        <v>341</v>
      </c>
    </row>
    <row r="128" spans="1:11" ht="15" customHeight="1">
      <c r="A128" s="2" t="s">
        <v>330</v>
      </c>
      <c r="B128" s="2" t="s">
        <v>331</v>
      </c>
      <c r="C128" s="3">
        <v>24</v>
      </c>
      <c r="D128" s="2" t="s">
        <v>842</v>
      </c>
      <c r="E128" s="2" t="s">
        <v>1005</v>
      </c>
      <c r="F128" s="2" t="s">
        <v>1141</v>
      </c>
      <c r="G128" s="2" t="s">
        <v>339</v>
      </c>
      <c r="H128" s="2" t="s">
        <v>1064</v>
      </c>
      <c r="I128" s="2" t="s">
        <v>1142</v>
      </c>
      <c r="J128" s="2" t="s">
        <v>533</v>
      </c>
      <c r="K128" s="4" t="s">
        <v>341</v>
      </c>
    </row>
    <row r="129" spans="1:11" ht="15" customHeight="1">
      <c r="A129" s="2" t="s">
        <v>342</v>
      </c>
      <c r="B129" s="2" t="s">
        <v>343</v>
      </c>
      <c r="C129" s="3">
        <v>25</v>
      </c>
      <c r="D129" s="2" t="s">
        <v>859</v>
      </c>
      <c r="E129" s="2" t="s">
        <v>1057</v>
      </c>
      <c r="F129" s="2"/>
      <c r="G129" s="2" t="s">
        <v>1124</v>
      </c>
      <c r="H129" s="2" t="s">
        <v>1125</v>
      </c>
      <c r="I129" s="2"/>
      <c r="J129" s="2"/>
      <c r="K129" s="4" t="s">
        <v>350</v>
      </c>
    </row>
    <row r="130" spans="1:11" ht="15" customHeight="1">
      <c r="A130" s="2" t="s">
        <v>342</v>
      </c>
      <c r="B130" s="2" t="s">
        <v>343</v>
      </c>
      <c r="C130" s="3">
        <v>25</v>
      </c>
      <c r="D130" s="2" t="s">
        <v>859</v>
      </c>
      <c r="E130" s="2" t="s">
        <v>989</v>
      </c>
      <c r="F130" s="2" t="s">
        <v>1026</v>
      </c>
      <c r="G130" s="2" t="s">
        <v>1143</v>
      </c>
      <c r="H130" s="2" t="s">
        <v>31</v>
      </c>
      <c r="I130" s="2"/>
      <c r="J130" s="2"/>
      <c r="K130" s="4" t="s">
        <v>350</v>
      </c>
    </row>
    <row r="131" spans="1:11" ht="15" customHeight="1">
      <c r="A131" s="2" t="s">
        <v>342</v>
      </c>
      <c r="B131" s="2" t="s">
        <v>343</v>
      </c>
      <c r="C131" s="3">
        <v>25</v>
      </c>
      <c r="D131" s="2" t="s">
        <v>859</v>
      </c>
      <c r="E131" s="2" t="s">
        <v>995</v>
      </c>
      <c r="F131" s="2"/>
      <c r="G131" s="2" t="s">
        <v>1126</v>
      </c>
      <c r="H131" s="2" t="s">
        <v>31</v>
      </c>
      <c r="I131" s="2"/>
      <c r="J131" s="2"/>
      <c r="K131" s="4" t="s">
        <v>350</v>
      </c>
    </row>
    <row r="132" spans="1:11" ht="15" customHeight="1">
      <c r="A132" s="2" t="s">
        <v>342</v>
      </c>
      <c r="B132" s="2" t="s">
        <v>343</v>
      </c>
      <c r="C132" s="3">
        <v>25</v>
      </c>
      <c r="D132" s="2" t="s">
        <v>859</v>
      </c>
      <c r="E132" s="2" t="s">
        <v>995</v>
      </c>
      <c r="F132" s="2" t="s">
        <v>1144</v>
      </c>
      <c r="G132" s="2" t="s">
        <v>278</v>
      </c>
      <c r="H132" s="2" t="s">
        <v>1145</v>
      </c>
      <c r="I132" s="2"/>
      <c r="J132" s="2"/>
      <c r="K132" s="4" t="s">
        <v>350</v>
      </c>
    </row>
    <row r="133" spans="1:11" ht="15" customHeight="1">
      <c r="A133" s="2" t="s">
        <v>342</v>
      </c>
      <c r="B133" s="2" t="s">
        <v>343</v>
      </c>
      <c r="C133" s="3">
        <v>25</v>
      </c>
      <c r="D133" s="2" t="s">
        <v>859</v>
      </c>
      <c r="E133" s="2" t="s">
        <v>1005</v>
      </c>
      <c r="F133" s="2" t="s">
        <v>470</v>
      </c>
      <c r="G133" s="2"/>
      <c r="H133" s="2" t="s">
        <v>1146</v>
      </c>
      <c r="I133" s="2"/>
      <c r="J133" s="2"/>
      <c r="K133" s="4" t="s">
        <v>350</v>
      </c>
    </row>
    <row r="134" spans="1:11" ht="15" customHeight="1">
      <c r="A134" s="2" t="s">
        <v>351</v>
      </c>
      <c r="B134" s="2" t="s">
        <v>352</v>
      </c>
      <c r="C134" s="3">
        <v>26</v>
      </c>
      <c r="D134" s="2" t="s">
        <v>861</v>
      </c>
      <c r="E134" s="2" t="s">
        <v>1005</v>
      </c>
      <c r="F134" s="2" t="s">
        <v>308</v>
      </c>
      <c r="G134" s="2"/>
      <c r="H134" s="2" t="s">
        <v>991</v>
      </c>
      <c r="I134" s="2"/>
      <c r="J134" s="2" t="s">
        <v>606</v>
      </c>
      <c r="K134" s="4" t="s">
        <v>1147</v>
      </c>
    </row>
    <row r="135" spans="1:11" ht="15" customHeight="1">
      <c r="A135" s="2" t="s">
        <v>361</v>
      </c>
      <c r="B135" s="2" t="s">
        <v>362</v>
      </c>
      <c r="C135" s="3">
        <v>27</v>
      </c>
      <c r="D135" s="2" t="s">
        <v>872</v>
      </c>
      <c r="E135" s="2" t="s">
        <v>1001</v>
      </c>
      <c r="F135" s="2" t="s">
        <v>1002</v>
      </c>
      <c r="G135" s="2" t="s">
        <v>53</v>
      </c>
      <c r="H135" s="2" t="s">
        <v>993</v>
      </c>
      <c r="I135" s="2" t="s">
        <v>876</v>
      </c>
      <c r="J135" s="2" t="s">
        <v>1148</v>
      </c>
      <c r="K135" s="4" t="s">
        <v>875</v>
      </c>
    </row>
    <row r="136" spans="1:11" ht="15" customHeight="1">
      <c r="A136" s="2" t="s">
        <v>361</v>
      </c>
      <c r="B136" s="2" t="s">
        <v>362</v>
      </c>
      <c r="C136" s="3">
        <v>27</v>
      </c>
      <c r="D136" s="2" t="s">
        <v>872</v>
      </c>
      <c r="E136" s="2" t="s">
        <v>1011</v>
      </c>
      <c r="F136" s="2" t="s">
        <v>1012</v>
      </c>
      <c r="G136" s="2" t="s">
        <v>1087</v>
      </c>
      <c r="H136" s="2" t="s">
        <v>259</v>
      </c>
      <c r="I136" s="2" t="s">
        <v>980</v>
      </c>
      <c r="J136" s="2" t="s">
        <v>1149</v>
      </c>
      <c r="K136" s="4" t="s">
        <v>875</v>
      </c>
    </row>
    <row r="137" spans="1:11" ht="15" customHeight="1">
      <c r="A137" s="2" t="s">
        <v>361</v>
      </c>
      <c r="B137" s="2" t="s">
        <v>362</v>
      </c>
      <c r="C137" s="3">
        <v>27</v>
      </c>
      <c r="D137" s="2" t="s">
        <v>872</v>
      </c>
      <c r="E137" s="2" t="s">
        <v>1150</v>
      </c>
      <c r="F137" s="2" t="s">
        <v>1151</v>
      </c>
      <c r="G137" s="2" t="s">
        <v>1152</v>
      </c>
      <c r="H137" s="2" t="s">
        <v>259</v>
      </c>
      <c r="I137" s="2" t="s">
        <v>529</v>
      </c>
      <c r="J137" s="2" t="s">
        <v>756</v>
      </c>
      <c r="K137" s="4" t="s">
        <v>875</v>
      </c>
    </row>
    <row r="138" spans="1:11" ht="15" customHeight="1">
      <c r="A138" s="2" t="s">
        <v>361</v>
      </c>
      <c r="B138" s="2" t="s">
        <v>362</v>
      </c>
      <c r="C138" s="3">
        <v>27</v>
      </c>
      <c r="D138" s="2" t="s">
        <v>872</v>
      </c>
      <c r="E138" s="2" t="s">
        <v>1001</v>
      </c>
      <c r="F138" s="2" t="s">
        <v>1002</v>
      </c>
      <c r="G138" s="2" t="s">
        <v>716</v>
      </c>
      <c r="H138" s="2" t="s">
        <v>993</v>
      </c>
      <c r="I138" s="2" t="s">
        <v>722</v>
      </c>
      <c r="J138" s="2" t="s">
        <v>722</v>
      </c>
      <c r="K138" s="4" t="s">
        <v>875</v>
      </c>
    </row>
    <row r="139" spans="1:11" ht="15" customHeight="1">
      <c r="A139" s="2" t="s">
        <v>361</v>
      </c>
      <c r="B139" s="2" t="s">
        <v>362</v>
      </c>
      <c r="C139" s="3">
        <v>27</v>
      </c>
      <c r="D139" s="2" t="s">
        <v>872</v>
      </c>
      <c r="E139" s="2" t="s">
        <v>1005</v>
      </c>
      <c r="F139" s="2" t="s">
        <v>1022</v>
      </c>
      <c r="G139" s="2" t="s">
        <v>716</v>
      </c>
      <c r="H139" s="2" t="s">
        <v>259</v>
      </c>
      <c r="I139" s="2" t="s">
        <v>810</v>
      </c>
      <c r="J139" s="2" t="s">
        <v>1053</v>
      </c>
      <c r="K139" s="4" t="s">
        <v>875</v>
      </c>
    </row>
    <row r="140" spans="1:11" ht="15" customHeight="1">
      <c r="A140" s="2" t="s">
        <v>370</v>
      </c>
      <c r="B140" s="2" t="s">
        <v>371</v>
      </c>
      <c r="C140" s="3">
        <v>28</v>
      </c>
      <c r="D140" s="2" t="s">
        <v>884</v>
      </c>
      <c r="E140" s="2" t="s">
        <v>1011</v>
      </c>
      <c r="F140" s="2" t="s">
        <v>1012</v>
      </c>
      <c r="G140" s="2" t="s">
        <v>1153</v>
      </c>
      <c r="H140" s="2" t="s">
        <v>889</v>
      </c>
      <c r="I140" s="2" t="s">
        <v>1154</v>
      </c>
      <c r="J140" s="2"/>
      <c r="K140" s="4" t="s">
        <v>887</v>
      </c>
    </row>
    <row r="141" spans="1:11" ht="15" customHeight="1">
      <c r="A141" s="2" t="s">
        <v>370</v>
      </c>
      <c r="B141" s="2" t="s">
        <v>371</v>
      </c>
      <c r="C141" s="3">
        <v>28</v>
      </c>
      <c r="D141" s="2" t="s">
        <v>884</v>
      </c>
      <c r="E141" s="2"/>
      <c r="F141" s="2" t="s">
        <v>1155</v>
      </c>
      <c r="G141" s="2" t="s">
        <v>53</v>
      </c>
      <c r="H141" s="2" t="s">
        <v>374</v>
      </c>
      <c r="I141" s="2" t="s">
        <v>1156</v>
      </c>
      <c r="J141" s="2"/>
      <c r="K141" s="4" t="s">
        <v>887</v>
      </c>
    </row>
    <row r="142" spans="1:11" ht="15" customHeight="1">
      <c r="A142" s="2" t="s">
        <v>370</v>
      </c>
      <c r="B142" s="2" t="s">
        <v>371</v>
      </c>
      <c r="C142" s="3">
        <v>28</v>
      </c>
      <c r="D142" s="2" t="s">
        <v>884</v>
      </c>
      <c r="E142" s="2"/>
      <c r="F142" s="2"/>
      <c r="G142" s="2" t="s">
        <v>1157</v>
      </c>
      <c r="H142" s="2" t="s">
        <v>1158</v>
      </c>
      <c r="I142" s="2" t="s">
        <v>1032</v>
      </c>
      <c r="J142" s="2" t="s">
        <v>615</v>
      </c>
      <c r="K142" s="4" t="s">
        <v>887</v>
      </c>
    </row>
    <row r="143" spans="1:11" ht="15" customHeight="1">
      <c r="A143" s="2" t="s">
        <v>370</v>
      </c>
      <c r="B143" s="2" t="s">
        <v>371</v>
      </c>
      <c r="C143" s="3">
        <v>28</v>
      </c>
      <c r="D143" s="2" t="s">
        <v>884</v>
      </c>
      <c r="E143" s="2" t="s">
        <v>989</v>
      </c>
      <c r="F143" s="2"/>
      <c r="G143" s="2" t="s">
        <v>1159</v>
      </c>
      <c r="H143" s="2" t="s">
        <v>247</v>
      </c>
      <c r="I143" s="2" t="s">
        <v>1083</v>
      </c>
      <c r="J143" s="2" t="s">
        <v>1032</v>
      </c>
      <c r="K143" s="4" t="s">
        <v>887</v>
      </c>
    </row>
    <row r="144" spans="1:11" ht="15" customHeight="1">
      <c r="A144" s="2" t="s">
        <v>382</v>
      </c>
      <c r="B144" s="2" t="s">
        <v>383</v>
      </c>
      <c r="C144" s="3">
        <v>29</v>
      </c>
      <c r="D144" s="2" t="s">
        <v>895</v>
      </c>
      <c r="E144" s="2"/>
      <c r="F144" s="2" t="s">
        <v>1160</v>
      </c>
      <c r="G144" s="2" t="s">
        <v>278</v>
      </c>
      <c r="H144" s="2"/>
      <c r="I144" s="2"/>
      <c r="J144" s="2"/>
      <c r="K144" s="4" t="s">
        <v>1161</v>
      </c>
    </row>
    <row r="145" spans="1:11" ht="15" customHeight="1">
      <c r="A145" s="2" t="s">
        <v>382</v>
      </c>
      <c r="B145" s="2" t="s">
        <v>383</v>
      </c>
      <c r="C145" s="3">
        <v>29</v>
      </c>
      <c r="D145" s="2" t="s">
        <v>895</v>
      </c>
      <c r="E145" s="2" t="s">
        <v>1057</v>
      </c>
      <c r="F145" s="2" t="s">
        <v>1162</v>
      </c>
      <c r="G145" s="2" t="s">
        <v>278</v>
      </c>
      <c r="H145" s="2"/>
      <c r="I145" s="2"/>
      <c r="J145" s="2"/>
      <c r="K145" s="4" t="s">
        <v>1161</v>
      </c>
    </row>
    <row r="146" spans="1:11" ht="15" customHeight="1">
      <c r="A146" s="2" t="s">
        <v>394</v>
      </c>
      <c r="B146" s="2" t="s">
        <v>395</v>
      </c>
      <c r="C146" s="3">
        <v>30</v>
      </c>
      <c r="D146" s="2" t="s">
        <v>904</v>
      </c>
      <c r="E146" s="2" t="s">
        <v>1001</v>
      </c>
      <c r="F146" s="2" t="s">
        <v>1002</v>
      </c>
      <c r="G146" s="2"/>
      <c r="H146" s="2" t="s">
        <v>993</v>
      </c>
      <c r="I146" s="2" t="s">
        <v>976</v>
      </c>
      <c r="J146" s="2" t="s">
        <v>756</v>
      </c>
      <c r="K146" s="4" t="s">
        <v>1163</v>
      </c>
    </row>
    <row r="147" spans="1:11" ht="15" customHeight="1">
      <c r="A147" s="2" t="s">
        <v>394</v>
      </c>
      <c r="B147" s="2" t="s">
        <v>395</v>
      </c>
      <c r="C147" s="3">
        <v>30</v>
      </c>
      <c r="D147" s="2" t="s">
        <v>904</v>
      </c>
      <c r="E147" s="2" t="s">
        <v>1011</v>
      </c>
      <c r="F147" s="2" t="s">
        <v>1012</v>
      </c>
      <c r="G147" s="2" t="s">
        <v>53</v>
      </c>
      <c r="H147" s="2" t="s">
        <v>1164</v>
      </c>
      <c r="I147" s="2" t="s">
        <v>686</v>
      </c>
      <c r="J147" s="2" t="s">
        <v>976</v>
      </c>
      <c r="K147" s="4" t="s">
        <v>1163</v>
      </c>
    </row>
    <row r="148" spans="1:11" ht="15" customHeight="1">
      <c r="A148" s="2" t="s">
        <v>394</v>
      </c>
      <c r="B148" s="2" t="s">
        <v>395</v>
      </c>
      <c r="C148" s="3">
        <v>30</v>
      </c>
      <c r="D148" s="2" t="s">
        <v>904</v>
      </c>
      <c r="E148" s="2" t="s">
        <v>989</v>
      </c>
      <c r="F148" s="2"/>
      <c r="G148" s="2"/>
      <c r="H148" s="2" t="s">
        <v>1165</v>
      </c>
      <c r="I148" s="2" t="s">
        <v>1083</v>
      </c>
      <c r="J148" s="2" t="s">
        <v>1032</v>
      </c>
      <c r="K148" s="4" t="s">
        <v>1163</v>
      </c>
    </row>
    <row r="149" spans="1:11" ht="15" customHeight="1">
      <c r="A149" s="2" t="s">
        <v>394</v>
      </c>
      <c r="B149" s="2" t="s">
        <v>395</v>
      </c>
      <c r="C149" s="3">
        <v>30</v>
      </c>
      <c r="D149" s="2" t="s">
        <v>904</v>
      </c>
      <c r="E149" s="2" t="s">
        <v>1005</v>
      </c>
      <c r="F149" s="2" t="s">
        <v>308</v>
      </c>
      <c r="G149" s="2"/>
      <c r="H149" s="2" t="s">
        <v>1165</v>
      </c>
      <c r="I149" s="2" t="s">
        <v>617</v>
      </c>
      <c r="J149" s="2" t="s">
        <v>641</v>
      </c>
      <c r="K149" s="4" t="s">
        <v>1163</v>
      </c>
    </row>
    <row r="150" spans="1:11" ht="15" customHeight="1">
      <c r="A150" s="2" t="s">
        <v>407</v>
      </c>
      <c r="B150" s="2" t="s">
        <v>408</v>
      </c>
      <c r="C150" s="3">
        <v>31</v>
      </c>
      <c r="D150" s="2" t="s">
        <v>913</v>
      </c>
      <c r="E150" s="2" t="s">
        <v>984</v>
      </c>
      <c r="F150" s="2" t="s">
        <v>992</v>
      </c>
      <c r="G150" s="2"/>
      <c r="H150" s="2" t="s">
        <v>993</v>
      </c>
      <c r="I150" s="2"/>
      <c r="J150" s="2"/>
      <c r="K150" s="4" t="s">
        <v>418</v>
      </c>
    </row>
    <row r="151" spans="1:11" ht="15" customHeight="1">
      <c r="A151" s="2" t="s">
        <v>407</v>
      </c>
      <c r="B151" s="2" t="s">
        <v>408</v>
      </c>
      <c r="C151" s="3">
        <v>31</v>
      </c>
      <c r="D151" s="2" t="s">
        <v>913</v>
      </c>
      <c r="E151" s="2" t="s">
        <v>1005</v>
      </c>
      <c r="F151" s="2" t="s">
        <v>1022</v>
      </c>
      <c r="G151" s="2"/>
      <c r="H151" s="2" t="s">
        <v>157</v>
      </c>
      <c r="I151" s="2"/>
      <c r="J151" s="2" t="s">
        <v>893</v>
      </c>
      <c r="K151" s="4" t="s">
        <v>1166</v>
      </c>
    </row>
    <row r="152" spans="1:11" ht="15" customHeight="1">
      <c r="A152" s="2" t="s">
        <v>419</v>
      </c>
      <c r="B152" s="2" t="s">
        <v>420</v>
      </c>
      <c r="C152" s="3">
        <v>32</v>
      </c>
      <c r="D152" s="2" t="s">
        <v>915</v>
      </c>
      <c r="E152" s="2"/>
      <c r="F152" s="2" t="s">
        <v>1144</v>
      </c>
      <c r="G152" s="2"/>
      <c r="H152" s="2"/>
      <c r="I152" s="2"/>
      <c r="J152" s="2"/>
      <c r="K152" s="4" t="s">
        <v>1167</v>
      </c>
    </row>
    <row r="153" spans="1:11" ht="15" customHeight="1">
      <c r="A153" s="2" t="s">
        <v>419</v>
      </c>
      <c r="B153" s="2" t="s">
        <v>420</v>
      </c>
      <c r="C153" s="3">
        <v>32</v>
      </c>
      <c r="D153" s="2" t="s">
        <v>915</v>
      </c>
      <c r="E153" s="2" t="s">
        <v>989</v>
      </c>
      <c r="F153" s="2" t="s">
        <v>1026</v>
      </c>
      <c r="G153" s="2" t="s">
        <v>53</v>
      </c>
      <c r="H153" s="2" t="s">
        <v>940</v>
      </c>
      <c r="I153" s="2"/>
      <c r="J153" s="2" t="s">
        <v>876</v>
      </c>
      <c r="K153" s="4" t="s">
        <v>1168</v>
      </c>
    </row>
    <row r="154" spans="1:11" ht="15" customHeight="1">
      <c r="A154" s="2" t="s">
        <v>419</v>
      </c>
      <c r="B154" s="2" t="s">
        <v>420</v>
      </c>
      <c r="C154" s="3">
        <v>32</v>
      </c>
      <c r="D154" s="2" t="s">
        <v>915</v>
      </c>
      <c r="E154" s="2" t="s">
        <v>1005</v>
      </c>
      <c r="F154" s="2" t="s">
        <v>1024</v>
      </c>
      <c r="G154" s="2" t="s">
        <v>1159</v>
      </c>
      <c r="H154" s="2" t="s">
        <v>1169</v>
      </c>
      <c r="I154" s="2" t="s">
        <v>812</v>
      </c>
      <c r="J154" s="2" t="s">
        <v>810</v>
      </c>
      <c r="K154" s="4" t="s">
        <v>1168</v>
      </c>
    </row>
    <row r="155" spans="1:11" ht="15" customHeight="1">
      <c r="A155" s="2" t="s">
        <v>441</v>
      </c>
      <c r="B155" s="2" t="s">
        <v>442</v>
      </c>
      <c r="C155" s="3">
        <v>34</v>
      </c>
      <c r="D155" s="2" t="s">
        <v>949</v>
      </c>
      <c r="E155" s="2" t="s">
        <v>1001</v>
      </c>
      <c r="F155" s="2" t="s">
        <v>1002</v>
      </c>
      <c r="G155" s="2"/>
      <c r="H155" s="2" t="s">
        <v>993</v>
      </c>
      <c r="I155" s="2"/>
      <c r="J155" s="2"/>
      <c r="K155" s="4" t="s">
        <v>1170</v>
      </c>
    </row>
    <row r="156" spans="1:11" ht="15" customHeight="1">
      <c r="A156" s="2" t="s">
        <v>441</v>
      </c>
      <c r="B156" s="2" t="s">
        <v>442</v>
      </c>
      <c r="C156" s="3">
        <v>34</v>
      </c>
      <c r="D156" s="2" t="s">
        <v>949</v>
      </c>
      <c r="E156" s="2" t="s">
        <v>1005</v>
      </c>
      <c r="F156" s="2" t="s">
        <v>1022</v>
      </c>
      <c r="G156" s="2"/>
      <c r="H156" s="2" t="s">
        <v>1164</v>
      </c>
      <c r="I156" s="2"/>
      <c r="J156" s="2" t="s">
        <v>641</v>
      </c>
      <c r="K156" s="4" t="s">
        <v>1171</v>
      </c>
    </row>
    <row r="157" spans="1:11" ht="15" customHeight="1">
      <c r="A157" s="2" t="s">
        <v>453</v>
      </c>
      <c r="B157" s="2" t="s">
        <v>454</v>
      </c>
      <c r="C157" s="3">
        <v>35</v>
      </c>
      <c r="D157" s="2" t="s">
        <v>953</v>
      </c>
      <c r="E157" s="2" t="s">
        <v>989</v>
      </c>
      <c r="F157" s="2" t="s">
        <v>1026</v>
      </c>
      <c r="G157" s="2" t="s">
        <v>53</v>
      </c>
      <c r="H157" s="2" t="s">
        <v>940</v>
      </c>
      <c r="I157" s="2" t="s">
        <v>1028</v>
      </c>
      <c r="J157" s="2" t="s">
        <v>661</v>
      </c>
      <c r="K157" s="4" t="s">
        <v>1172</v>
      </c>
    </row>
    <row r="158" spans="1:11" ht="15" customHeight="1">
      <c r="A158" s="2" t="s">
        <v>453</v>
      </c>
      <c r="B158" s="2" t="s">
        <v>454</v>
      </c>
      <c r="C158" s="3">
        <v>35</v>
      </c>
      <c r="D158" s="2" t="s">
        <v>953</v>
      </c>
      <c r="E158" s="2"/>
      <c r="F158" s="2" t="s">
        <v>1144</v>
      </c>
      <c r="G158" s="2" t="s">
        <v>278</v>
      </c>
      <c r="H158" s="2" t="s">
        <v>1173</v>
      </c>
      <c r="I158" s="2" t="s">
        <v>1174</v>
      </c>
      <c r="J158" s="2" t="s">
        <v>1175</v>
      </c>
      <c r="K158" s="4" t="s">
        <v>1172</v>
      </c>
    </row>
    <row r="159" spans="1:11" ht="15" customHeight="1">
      <c r="A159" s="2" t="s">
        <v>453</v>
      </c>
      <c r="B159" s="2" t="s">
        <v>454</v>
      </c>
      <c r="C159" s="3">
        <v>35</v>
      </c>
      <c r="D159" s="2" t="s">
        <v>953</v>
      </c>
      <c r="E159" s="2" t="s">
        <v>1001</v>
      </c>
      <c r="F159" s="2" t="s">
        <v>1176</v>
      </c>
      <c r="G159" s="2" t="s">
        <v>278</v>
      </c>
      <c r="H159" s="2" t="s">
        <v>1177</v>
      </c>
      <c r="I159" s="2" t="s">
        <v>858</v>
      </c>
      <c r="J159" s="2" t="s">
        <v>641</v>
      </c>
      <c r="K159" s="4" t="s">
        <v>1172</v>
      </c>
    </row>
    <row r="160" spans="1:11" ht="15" customHeight="1">
      <c r="A160" s="2" t="s">
        <v>466</v>
      </c>
      <c r="B160" s="2" t="s">
        <v>467</v>
      </c>
      <c r="C160" s="3">
        <v>36</v>
      </c>
      <c r="D160" s="2" t="s">
        <v>1178</v>
      </c>
      <c r="E160" s="2" t="s">
        <v>1005</v>
      </c>
      <c r="F160" s="2" t="s">
        <v>470</v>
      </c>
      <c r="G160" s="2"/>
      <c r="H160" s="2" t="s">
        <v>1179</v>
      </c>
      <c r="I160" s="2" t="s">
        <v>1032</v>
      </c>
      <c r="J160" s="2" t="s">
        <v>806</v>
      </c>
      <c r="K160" s="4" t="s">
        <v>477</v>
      </c>
    </row>
    <row r="161" spans="1:11" ht="15" customHeight="1">
      <c r="A161" s="2" t="s">
        <v>478</v>
      </c>
      <c r="B161" s="2" t="s">
        <v>479</v>
      </c>
      <c r="C161" s="3">
        <v>37</v>
      </c>
      <c r="D161" s="2" t="s">
        <v>1180</v>
      </c>
      <c r="E161" s="2" t="s">
        <v>1005</v>
      </c>
      <c r="F161" s="2" t="s">
        <v>470</v>
      </c>
      <c r="G161" s="2" t="s">
        <v>1181</v>
      </c>
      <c r="H161" s="2" t="s">
        <v>1182</v>
      </c>
      <c r="I161" s="2"/>
      <c r="J161" s="2"/>
      <c r="K161" s="4" t="s">
        <v>1183</v>
      </c>
    </row>
    <row r="162" spans="1:11" ht="15" customHeight="1">
      <c r="A162" s="2" t="s">
        <v>488</v>
      </c>
      <c r="B162" s="2" t="s">
        <v>489</v>
      </c>
      <c r="C162" s="3">
        <v>38</v>
      </c>
      <c r="D162" s="2" t="s">
        <v>961</v>
      </c>
      <c r="E162" s="2" t="s">
        <v>983</v>
      </c>
      <c r="F162" s="2" t="s">
        <v>1184</v>
      </c>
      <c r="G162" s="2"/>
      <c r="H162" s="2"/>
      <c r="I162" s="2"/>
      <c r="J162" s="2"/>
      <c r="K162" s="4" t="s">
        <v>977</v>
      </c>
    </row>
    <row r="163" spans="1:11" ht="15" customHeight="1">
      <c r="A163" s="2" t="s">
        <v>488</v>
      </c>
      <c r="B163" s="2" t="s">
        <v>489</v>
      </c>
      <c r="C163" s="3">
        <v>38</v>
      </c>
      <c r="D163" s="2" t="s">
        <v>961</v>
      </c>
      <c r="E163" s="2" t="s">
        <v>1001</v>
      </c>
      <c r="F163" s="2" t="s">
        <v>1176</v>
      </c>
      <c r="G163" s="2" t="s">
        <v>1185</v>
      </c>
      <c r="H163" s="2"/>
      <c r="I163" s="2"/>
      <c r="J163" s="2"/>
      <c r="K163" s="4" t="s">
        <v>977</v>
      </c>
    </row>
    <row r="164" spans="1:11" ht="15" customHeight="1">
      <c r="A164" s="2" t="s">
        <v>488</v>
      </c>
      <c r="B164" s="2" t="s">
        <v>489</v>
      </c>
      <c r="C164" s="3">
        <v>38</v>
      </c>
      <c r="D164" s="2" t="s">
        <v>961</v>
      </c>
      <c r="E164" s="2" t="s">
        <v>989</v>
      </c>
      <c r="F164" s="2" t="s">
        <v>1186</v>
      </c>
      <c r="G164" s="2" t="s">
        <v>1187</v>
      </c>
      <c r="H164" s="2" t="s">
        <v>1177</v>
      </c>
      <c r="I164" s="2" t="s">
        <v>508</v>
      </c>
      <c r="J164" s="2" t="s">
        <v>1032</v>
      </c>
      <c r="K164" s="4" t="s">
        <v>497</v>
      </c>
    </row>
  </sheetData>
  <autoFilter ref="A2:K164" xr:uid="{00000000-0009-0000-0000-000002000000}"/>
  <mergeCells count="1">
    <mergeCell ref="A1:K1"/>
  </mergeCells>
  <hyperlinks>
    <hyperlink ref="K3" r:id="rId1" xr:uid="{00000000-0004-0000-0200-000000000000}"/>
    <hyperlink ref="K4" r:id="rId2" xr:uid="{00000000-0004-0000-0200-000001000000}"/>
    <hyperlink ref="K5" r:id="rId3" xr:uid="{00000000-0004-0000-0200-000002000000}"/>
    <hyperlink ref="K6" r:id="rId4" xr:uid="{00000000-0004-0000-0200-000003000000}"/>
    <hyperlink ref="K7" r:id="rId5" xr:uid="{00000000-0004-0000-0200-000004000000}"/>
    <hyperlink ref="K8" r:id="rId6" xr:uid="{00000000-0004-0000-0200-000005000000}"/>
    <hyperlink ref="K9" r:id="rId7" xr:uid="{00000000-0004-0000-0200-000006000000}"/>
    <hyperlink ref="K10" r:id="rId8" xr:uid="{00000000-0004-0000-0200-000007000000}"/>
    <hyperlink ref="K11" r:id="rId9" xr:uid="{00000000-0004-0000-0200-000008000000}"/>
    <hyperlink ref="K12" r:id="rId10" xr:uid="{00000000-0004-0000-0200-000009000000}"/>
    <hyperlink ref="K13" r:id="rId11" xr:uid="{00000000-0004-0000-0200-00000A000000}"/>
    <hyperlink ref="K14" r:id="rId12" xr:uid="{00000000-0004-0000-0200-00000B000000}"/>
    <hyperlink ref="K15" r:id="rId13" xr:uid="{00000000-0004-0000-0200-00000C000000}"/>
    <hyperlink ref="K16" r:id="rId14" xr:uid="{00000000-0004-0000-0200-00000D000000}"/>
    <hyperlink ref="K17" r:id="rId15" xr:uid="{00000000-0004-0000-0200-00000E000000}"/>
    <hyperlink ref="K18" r:id="rId16" xr:uid="{00000000-0004-0000-0200-00000F000000}"/>
    <hyperlink ref="K19" r:id="rId17" xr:uid="{00000000-0004-0000-0200-000010000000}"/>
    <hyperlink ref="K20" r:id="rId18" xr:uid="{00000000-0004-0000-0200-000011000000}"/>
    <hyperlink ref="K21" r:id="rId19" xr:uid="{00000000-0004-0000-0200-000012000000}"/>
    <hyperlink ref="K22" r:id="rId20" xr:uid="{00000000-0004-0000-0200-000013000000}"/>
    <hyperlink ref="K23" r:id="rId21" xr:uid="{00000000-0004-0000-0200-000014000000}"/>
    <hyperlink ref="K24" r:id="rId22" xr:uid="{00000000-0004-0000-0200-000015000000}"/>
    <hyperlink ref="K25" r:id="rId23" xr:uid="{00000000-0004-0000-0200-000016000000}"/>
    <hyperlink ref="K26" r:id="rId24" xr:uid="{00000000-0004-0000-0200-000017000000}"/>
    <hyperlink ref="K27" r:id="rId25" xr:uid="{00000000-0004-0000-0200-000018000000}"/>
    <hyperlink ref="K28" r:id="rId26" xr:uid="{00000000-0004-0000-0200-000019000000}"/>
    <hyperlink ref="K29" r:id="rId27" xr:uid="{00000000-0004-0000-0200-00001A000000}"/>
    <hyperlink ref="K30" r:id="rId28" xr:uid="{00000000-0004-0000-0200-00001B000000}"/>
    <hyperlink ref="K31" r:id="rId29" xr:uid="{00000000-0004-0000-0200-00001C000000}"/>
    <hyperlink ref="K32" r:id="rId30" xr:uid="{00000000-0004-0000-0200-00001D000000}"/>
    <hyperlink ref="K33" r:id="rId31" xr:uid="{00000000-0004-0000-0200-00001E000000}"/>
    <hyperlink ref="K34" r:id="rId32" xr:uid="{00000000-0004-0000-0200-00001F000000}"/>
    <hyperlink ref="K35" r:id="rId33" xr:uid="{00000000-0004-0000-0200-000020000000}"/>
    <hyperlink ref="K36" r:id="rId34" xr:uid="{00000000-0004-0000-0200-000021000000}"/>
    <hyperlink ref="K37" r:id="rId35" xr:uid="{00000000-0004-0000-0200-000022000000}"/>
    <hyperlink ref="K38" r:id="rId36" xr:uid="{00000000-0004-0000-0200-000023000000}"/>
    <hyperlink ref="K39" r:id="rId37" xr:uid="{00000000-0004-0000-0200-000024000000}"/>
    <hyperlink ref="K40" r:id="rId38" xr:uid="{00000000-0004-0000-0200-000025000000}"/>
    <hyperlink ref="K41" r:id="rId39" xr:uid="{00000000-0004-0000-0200-000026000000}"/>
    <hyperlink ref="K42" r:id="rId40" xr:uid="{00000000-0004-0000-0200-000027000000}"/>
    <hyperlink ref="K43" r:id="rId41" xr:uid="{00000000-0004-0000-0200-000028000000}"/>
    <hyperlink ref="K44" r:id="rId42" xr:uid="{00000000-0004-0000-0200-000029000000}"/>
    <hyperlink ref="K45" r:id="rId43" xr:uid="{00000000-0004-0000-0200-00002A000000}"/>
    <hyperlink ref="K46" r:id="rId44" xr:uid="{00000000-0004-0000-0200-00002B000000}"/>
    <hyperlink ref="K47" r:id="rId45" xr:uid="{00000000-0004-0000-0200-00002C000000}"/>
    <hyperlink ref="K48" r:id="rId46" location="Professionalmemberships" xr:uid="{00000000-0004-0000-0200-00002D000000}"/>
    <hyperlink ref="K49" r:id="rId47" xr:uid="{00000000-0004-0000-0200-00002E000000}"/>
    <hyperlink ref="K50" r:id="rId48" xr:uid="{00000000-0004-0000-0200-00002F000000}"/>
    <hyperlink ref="K51" r:id="rId49" xr:uid="{00000000-0004-0000-0200-000030000000}"/>
    <hyperlink ref="K52" r:id="rId50" xr:uid="{00000000-0004-0000-0200-000031000000}"/>
    <hyperlink ref="K53" r:id="rId51" xr:uid="{00000000-0004-0000-0200-000032000000}"/>
    <hyperlink ref="K54" r:id="rId52" xr:uid="{00000000-0004-0000-0200-000033000000}"/>
    <hyperlink ref="K55" r:id="rId53" xr:uid="{00000000-0004-0000-0200-000034000000}"/>
    <hyperlink ref="K56" r:id="rId54" xr:uid="{00000000-0004-0000-0200-000035000000}"/>
    <hyperlink ref="K57" r:id="rId55" xr:uid="{00000000-0004-0000-0200-000036000000}"/>
    <hyperlink ref="K58" r:id="rId56" xr:uid="{00000000-0004-0000-0200-000037000000}"/>
    <hyperlink ref="K59" r:id="rId57" xr:uid="{00000000-0004-0000-0200-000038000000}"/>
    <hyperlink ref="K60" r:id="rId58" xr:uid="{00000000-0004-0000-0200-000039000000}"/>
    <hyperlink ref="K61" r:id="rId59" xr:uid="{00000000-0004-0000-0200-00003A000000}"/>
    <hyperlink ref="K62" r:id="rId60" xr:uid="{00000000-0004-0000-0200-00003B000000}"/>
    <hyperlink ref="K63" r:id="rId61" xr:uid="{00000000-0004-0000-0200-00003C000000}"/>
    <hyperlink ref="K64" r:id="rId62" xr:uid="{00000000-0004-0000-0200-00003D000000}"/>
    <hyperlink ref="K65" r:id="rId63" xr:uid="{00000000-0004-0000-0200-00003E000000}"/>
    <hyperlink ref="K66" r:id="rId64" xr:uid="{00000000-0004-0000-0200-00003F000000}"/>
    <hyperlink ref="K67" r:id="rId65" xr:uid="{00000000-0004-0000-0200-000040000000}"/>
    <hyperlink ref="K68" r:id="rId66" xr:uid="{00000000-0004-0000-0200-000041000000}"/>
    <hyperlink ref="K69" r:id="rId67" xr:uid="{00000000-0004-0000-0200-000042000000}"/>
    <hyperlink ref="K70" r:id="rId68" xr:uid="{00000000-0004-0000-0200-000043000000}"/>
    <hyperlink ref="K71" r:id="rId69" xr:uid="{00000000-0004-0000-0200-000044000000}"/>
    <hyperlink ref="K72" r:id="rId70" xr:uid="{00000000-0004-0000-0200-000045000000}"/>
    <hyperlink ref="K73" r:id="rId71" xr:uid="{00000000-0004-0000-0200-000046000000}"/>
    <hyperlink ref="K74" r:id="rId72" xr:uid="{00000000-0004-0000-0200-000047000000}"/>
    <hyperlink ref="K75" r:id="rId73" xr:uid="{00000000-0004-0000-0200-000048000000}"/>
    <hyperlink ref="K76" r:id="rId74" xr:uid="{00000000-0004-0000-0200-000049000000}"/>
    <hyperlink ref="K77" r:id="rId75" xr:uid="{00000000-0004-0000-0200-00004A000000}"/>
    <hyperlink ref="K78" r:id="rId76" xr:uid="{00000000-0004-0000-0200-00004B000000}"/>
    <hyperlink ref="K79" r:id="rId77" xr:uid="{00000000-0004-0000-0200-00004C000000}"/>
    <hyperlink ref="K80" r:id="rId78" xr:uid="{00000000-0004-0000-0200-00004D000000}"/>
    <hyperlink ref="K81" r:id="rId79" xr:uid="{00000000-0004-0000-0200-00004E000000}"/>
    <hyperlink ref="K82" r:id="rId80" xr:uid="{00000000-0004-0000-0200-00004F000000}"/>
    <hyperlink ref="K83" r:id="rId81" xr:uid="{00000000-0004-0000-0200-000050000000}"/>
    <hyperlink ref="K84" r:id="rId82" xr:uid="{00000000-0004-0000-0200-000051000000}"/>
    <hyperlink ref="K85" r:id="rId83" xr:uid="{00000000-0004-0000-0200-000052000000}"/>
    <hyperlink ref="K86" r:id="rId84" xr:uid="{00000000-0004-0000-0200-000053000000}"/>
    <hyperlink ref="K87" r:id="rId85" xr:uid="{00000000-0004-0000-0200-000054000000}"/>
    <hyperlink ref="K88" r:id="rId86" xr:uid="{00000000-0004-0000-0200-000055000000}"/>
    <hyperlink ref="K89" r:id="rId87" xr:uid="{00000000-0004-0000-0200-000056000000}"/>
    <hyperlink ref="K90" r:id="rId88" location="PersonalProfile" xr:uid="{00000000-0004-0000-0200-000057000000}"/>
    <hyperlink ref="K91" r:id="rId89" xr:uid="{00000000-0004-0000-0200-000058000000}"/>
    <hyperlink ref="K92" r:id="rId90" xr:uid="{00000000-0004-0000-0200-000059000000}"/>
    <hyperlink ref="K93" r:id="rId91" xr:uid="{00000000-0004-0000-0200-00005A000000}"/>
    <hyperlink ref="K94" r:id="rId92" xr:uid="{00000000-0004-0000-0200-00005B000000}"/>
    <hyperlink ref="K95" r:id="rId93" xr:uid="{00000000-0004-0000-0200-00005C000000}"/>
    <hyperlink ref="K96" r:id="rId94" xr:uid="{00000000-0004-0000-0200-00005D000000}"/>
    <hyperlink ref="K97" r:id="rId95" xr:uid="{00000000-0004-0000-0200-00005E000000}"/>
    <hyperlink ref="K98" r:id="rId96" xr:uid="{00000000-0004-0000-0200-00005F000000}"/>
    <hyperlink ref="K99" r:id="rId97" xr:uid="{00000000-0004-0000-0200-000060000000}"/>
    <hyperlink ref="K100" r:id="rId98" xr:uid="{00000000-0004-0000-0200-000061000000}"/>
    <hyperlink ref="K101" r:id="rId99" xr:uid="{00000000-0004-0000-0200-000062000000}"/>
    <hyperlink ref="K102" r:id="rId100" xr:uid="{00000000-0004-0000-0200-000063000000}"/>
    <hyperlink ref="K103" r:id="rId101" xr:uid="{00000000-0004-0000-0200-000064000000}"/>
    <hyperlink ref="K104" r:id="rId102" xr:uid="{00000000-0004-0000-0200-000065000000}"/>
    <hyperlink ref="K105" r:id="rId103" xr:uid="{00000000-0004-0000-0200-000066000000}"/>
    <hyperlink ref="K106" r:id="rId104" xr:uid="{00000000-0004-0000-0200-000067000000}"/>
    <hyperlink ref="K107" r:id="rId105" xr:uid="{00000000-0004-0000-0200-000068000000}"/>
    <hyperlink ref="K108" r:id="rId106" xr:uid="{00000000-0004-0000-0200-000069000000}"/>
    <hyperlink ref="K109" r:id="rId107" xr:uid="{00000000-0004-0000-0200-00006A000000}"/>
    <hyperlink ref="K110" r:id="rId108" xr:uid="{00000000-0004-0000-0200-00006B000000}"/>
    <hyperlink ref="K111" r:id="rId109" xr:uid="{00000000-0004-0000-0200-00006C000000}"/>
    <hyperlink ref="K112" r:id="rId110" xr:uid="{00000000-0004-0000-0200-00006D000000}"/>
    <hyperlink ref="K113" r:id="rId111" xr:uid="{00000000-0004-0000-0200-00006E000000}"/>
    <hyperlink ref="K114" r:id="rId112" xr:uid="{00000000-0004-0000-0200-00006F000000}"/>
    <hyperlink ref="K115" r:id="rId113" xr:uid="{00000000-0004-0000-0200-000070000000}"/>
    <hyperlink ref="K116" r:id="rId114" xr:uid="{00000000-0004-0000-0200-000071000000}"/>
    <hyperlink ref="K117" r:id="rId115" xr:uid="{00000000-0004-0000-0200-000072000000}"/>
    <hyperlink ref="K118" r:id="rId116" xr:uid="{00000000-0004-0000-0200-000073000000}"/>
    <hyperlink ref="K119" r:id="rId117" xr:uid="{00000000-0004-0000-0200-000074000000}"/>
    <hyperlink ref="K120" r:id="rId118" xr:uid="{00000000-0004-0000-0200-000075000000}"/>
    <hyperlink ref="K121" r:id="rId119" xr:uid="{00000000-0004-0000-0200-000076000000}"/>
    <hyperlink ref="K122" r:id="rId120" xr:uid="{00000000-0004-0000-0200-000077000000}"/>
    <hyperlink ref="K123" r:id="rId121" xr:uid="{00000000-0004-0000-0200-000078000000}"/>
    <hyperlink ref="K124" r:id="rId122" xr:uid="{00000000-0004-0000-0200-000079000000}"/>
    <hyperlink ref="K125" r:id="rId123" location="about" xr:uid="{00000000-0004-0000-0200-00007A000000}"/>
    <hyperlink ref="K126" r:id="rId124" location="about" xr:uid="{00000000-0004-0000-0200-00007B000000}"/>
    <hyperlink ref="K127" r:id="rId125" xr:uid="{00000000-0004-0000-0200-00007C000000}"/>
    <hyperlink ref="K128" r:id="rId126" xr:uid="{00000000-0004-0000-0200-00007D000000}"/>
    <hyperlink ref="K129" r:id="rId127" xr:uid="{00000000-0004-0000-0200-00007E000000}"/>
    <hyperlink ref="K130" r:id="rId128" xr:uid="{00000000-0004-0000-0200-00007F000000}"/>
    <hyperlink ref="K131" r:id="rId129" xr:uid="{00000000-0004-0000-0200-000080000000}"/>
    <hyperlink ref="K132" r:id="rId130" xr:uid="{00000000-0004-0000-0200-000081000000}"/>
    <hyperlink ref="K133" r:id="rId131" xr:uid="{00000000-0004-0000-0200-000082000000}"/>
    <hyperlink ref="K134" r:id="rId132" xr:uid="{00000000-0004-0000-0200-000083000000}"/>
    <hyperlink ref="K135" r:id="rId133" xr:uid="{00000000-0004-0000-0200-000084000000}"/>
    <hyperlink ref="K136" r:id="rId134" xr:uid="{00000000-0004-0000-0200-000085000000}"/>
    <hyperlink ref="K137" r:id="rId135" xr:uid="{00000000-0004-0000-0200-000086000000}"/>
    <hyperlink ref="K138" r:id="rId136" xr:uid="{00000000-0004-0000-0200-000087000000}"/>
    <hyperlink ref="K139" r:id="rId137" xr:uid="{00000000-0004-0000-0200-000088000000}"/>
    <hyperlink ref="K140" r:id="rId138" xr:uid="{00000000-0004-0000-0200-000089000000}"/>
    <hyperlink ref="K141" r:id="rId139" xr:uid="{00000000-0004-0000-0200-00008A000000}"/>
    <hyperlink ref="K142" r:id="rId140" xr:uid="{00000000-0004-0000-0200-00008B000000}"/>
    <hyperlink ref="K143" r:id="rId141" xr:uid="{00000000-0004-0000-0200-00008C000000}"/>
    <hyperlink ref="K144" r:id="rId142" xr:uid="{00000000-0004-0000-0200-00008D000000}"/>
    <hyperlink ref="K145" r:id="rId143" xr:uid="{00000000-0004-0000-0200-00008E000000}"/>
    <hyperlink ref="K146" r:id="rId144" xr:uid="{00000000-0004-0000-0200-00008F000000}"/>
    <hyperlink ref="K147" r:id="rId145" xr:uid="{00000000-0004-0000-0200-000090000000}"/>
    <hyperlink ref="K148" r:id="rId146" xr:uid="{00000000-0004-0000-0200-000091000000}"/>
    <hyperlink ref="K149" r:id="rId147" xr:uid="{00000000-0004-0000-0200-000092000000}"/>
    <hyperlink ref="K150" r:id="rId148" location="PersonalProfile" xr:uid="{00000000-0004-0000-0200-000093000000}"/>
    <hyperlink ref="K151" r:id="rId149" xr:uid="{00000000-0004-0000-0200-000094000000}"/>
    <hyperlink ref="K152" r:id="rId150" xr:uid="{00000000-0004-0000-0200-000095000000}"/>
    <hyperlink ref="K153" r:id="rId151" xr:uid="{00000000-0004-0000-0200-000096000000}"/>
    <hyperlink ref="K154" r:id="rId152" xr:uid="{00000000-0004-0000-0200-000097000000}"/>
    <hyperlink ref="K155" r:id="rId153" xr:uid="{00000000-0004-0000-0200-000098000000}"/>
    <hyperlink ref="K156" r:id="rId154" xr:uid="{00000000-0004-0000-0200-000099000000}"/>
    <hyperlink ref="K157" r:id="rId155" xr:uid="{00000000-0004-0000-0200-00009A000000}"/>
    <hyperlink ref="K158" r:id="rId156" xr:uid="{00000000-0004-0000-0200-00009B000000}"/>
    <hyperlink ref="K159" r:id="rId157" xr:uid="{00000000-0004-0000-0200-00009C000000}"/>
    <hyperlink ref="K160" r:id="rId158" xr:uid="{00000000-0004-0000-0200-00009D000000}"/>
    <hyperlink ref="K161" r:id="rId159" xr:uid="{00000000-0004-0000-0200-00009E000000}"/>
    <hyperlink ref="K162" r:id="rId160" xr:uid="{00000000-0004-0000-0200-00009F000000}"/>
    <hyperlink ref="K163" r:id="rId161" xr:uid="{00000000-0004-0000-0200-0000A0000000}"/>
    <hyperlink ref="K164" r:id="rId162" xr:uid="{00000000-0004-0000-0200-0000A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9"/>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5" width="30.7109375" customWidth="1"/>
    <col min="6" max="6" width="18.7109375" customWidth="1"/>
  </cols>
  <sheetData>
    <row r="1" spans="1:6" ht="27">
      <c r="A1" s="32" t="s">
        <v>1188</v>
      </c>
      <c r="B1" s="37"/>
      <c r="C1" s="37"/>
      <c r="D1" s="37"/>
      <c r="E1" s="37"/>
      <c r="F1" s="37"/>
    </row>
    <row r="2" spans="1:6" ht="20.100000000000001" customHeight="1">
      <c r="A2" s="1" t="s">
        <v>1</v>
      </c>
      <c r="B2" s="1" t="s">
        <v>2</v>
      </c>
      <c r="C2" s="1" t="s">
        <v>3</v>
      </c>
      <c r="D2" s="1" t="s">
        <v>6</v>
      </c>
      <c r="E2" s="1" t="s">
        <v>1189</v>
      </c>
      <c r="F2" s="1" t="s">
        <v>23</v>
      </c>
    </row>
    <row r="3" spans="1:6" ht="15" customHeight="1">
      <c r="A3" s="2" t="s">
        <v>24</v>
      </c>
      <c r="B3" s="2" t="s">
        <v>25</v>
      </c>
      <c r="C3" s="3">
        <v>1</v>
      </c>
      <c r="D3" s="2" t="s">
        <v>504</v>
      </c>
      <c r="E3" s="2" t="s">
        <v>1190</v>
      </c>
      <c r="F3" s="4" t="s">
        <v>522</v>
      </c>
    </row>
    <row r="4" spans="1:6" ht="15" customHeight="1">
      <c r="A4" s="2" t="s">
        <v>24</v>
      </c>
      <c r="B4" s="2" t="s">
        <v>25</v>
      </c>
      <c r="C4" s="3">
        <v>1</v>
      </c>
      <c r="D4" s="2" t="s">
        <v>504</v>
      </c>
      <c r="E4" s="2" t="s">
        <v>1191</v>
      </c>
      <c r="F4" s="4" t="s">
        <v>522</v>
      </c>
    </row>
    <row r="5" spans="1:6" ht="15" customHeight="1">
      <c r="A5" s="2" t="s">
        <v>24</v>
      </c>
      <c r="B5" s="2" t="s">
        <v>25</v>
      </c>
      <c r="C5" s="3">
        <v>1</v>
      </c>
      <c r="D5" s="2" t="s">
        <v>504</v>
      </c>
      <c r="E5" s="2" t="s">
        <v>1192</v>
      </c>
      <c r="F5" s="4" t="s">
        <v>530</v>
      </c>
    </row>
    <row r="6" spans="1:6" ht="15" customHeight="1">
      <c r="A6" s="2" t="s">
        <v>24</v>
      </c>
      <c r="B6" s="2" t="s">
        <v>25</v>
      </c>
      <c r="C6" s="3">
        <v>1</v>
      </c>
      <c r="D6" s="2" t="s">
        <v>504</v>
      </c>
      <c r="E6" s="2" t="s">
        <v>820</v>
      </c>
      <c r="F6" s="4" t="s">
        <v>522</v>
      </c>
    </row>
    <row r="7" spans="1:6" ht="15" customHeight="1">
      <c r="A7" s="2" t="s">
        <v>24</v>
      </c>
      <c r="B7" s="2" t="s">
        <v>25</v>
      </c>
      <c r="C7" s="3">
        <v>1</v>
      </c>
      <c r="D7" s="2" t="s">
        <v>504</v>
      </c>
      <c r="E7" s="2" t="s">
        <v>1193</v>
      </c>
      <c r="F7" s="4" t="s">
        <v>1194</v>
      </c>
    </row>
    <row r="8" spans="1:6" ht="15" customHeight="1">
      <c r="A8" s="2" t="s">
        <v>24</v>
      </c>
      <c r="B8" s="2" t="s">
        <v>25</v>
      </c>
      <c r="C8" s="3">
        <v>1</v>
      </c>
      <c r="D8" s="2" t="s">
        <v>504</v>
      </c>
      <c r="E8" s="2" t="s">
        <v>1067</v>
      </c>
      <c r="F8" s="4" t="s">
        <v>530</v>
      </c>
    </row>
    <row r="9" spans="1:6" ht="15" customHeight="1">
      <c r="A9" s="2" t="s">
        <v>24</v>
      </c>
      <c r="B9" s="2" t="s">
        <v>25</v>
      </c>
      <c r="C9" s="3">
        <v>1</v>
      </c>
      <c r="D9" s="2" t="s">
        <v>504</v>
      </c>
      <c r="E9" s="2" t="s">
        <v>1195</v>
      </c>
      <c r="F9" s="4" t="s">
        <v>1194</v>
      </c>
    </row>
    <row r="10" spans="1:6" ht="15" customHeight="1">
      <c r="A10" s="2" t="s">
        <v>41</v>
      </c>
      <c r="B10" s="2" t="s">
        <v>42</v>
      </c>
      <c r="C10" s="3">
        <v>2</v>
      </c>
      <c r="D10" s="2" t="s">
        <v>540</v>
      </c>
      <c r="E10" s="2" t="s">
        <v>1196</v>
      </c>
      <c r="F10" s="4" t="s">
        <v>55</v>
      </c>
    </row>
    <row r="11" spans="1:6" ht="15" customHeight="1">
      <c r="A11" s="2" t="s">
        <v>41</v>
      </c>
      <c r="B11" s="2" t="s">
        <v>42</v>
      </c>
      <c r="C11" s="3">
        <v>2</v>
      </c>
      <c r="D11" s="2" t="s">
        <v>540</v>
      </c>
      <c r="E11" s="2" t="s">
        <v>1197</v>
      </c>
      <c r="F11" s="4" t="s">
        <v>55</v>
      </c>
    </row>
    <row r="12" spans="1:6" ht="15" customHeight="1">
      <c r="A12" s="2" t="s">
        <v>41</v>
      </c>
      <c r="B12" s="2" t="s">
        <v>42</v>
      </c>
      <c r="C12" s="3">
        <v>2</v>
      </c>
      <c r="D12" s="2" t="s">
        <v>540</v>
      </c>
      <c r="E12" s="2" t="s">
        <v>1198</v>
      </c>
      <c r="F12" s="4" t="s">
        <v>55</v>
      </c>
    </row>
    <row r="13" spans="1:6" ht="15" customHeight="1">
      <c r="A13" s="2" t="s">
        <v>41</v>
      </c>
      <c r="B13" s="2" t="s">
        <v>42</v>
      </c>
      <c r="C13" s="3">
        <v>2</v>
      </c>
      <c r="D13" s="2" t="s">
        <v>540</v>
      </c>
      <c r="E13" s="2" t="s">
        <v>1199</v>
      </c>
      <c r="F13" s="4" t="s">
        <v>55</v>
      </c>
    </row>
    <row r="14" spans="1:6" ht="15" customHeight="1">
      <c r="A14" s="2" t="s">
        <v>41</v>
      </c>
      <c r="B14" s="2" t="s">
        <v>42</v>
      </c>
      <c r="C14" s="3">
        <v>2</v>
      </c>
      <c r="D14" s="2" t="s">
        <v>540</v>
      </c>
      <c r="E14" s="2" t="s">
        <v>1200</v>
      </c>
      <c r="F14" s="4" t="s">
        <v>55</v>
      </c>
    </row>
    <row r="15" spans="1:6" ht="15" customHeight="1">
      <c r="A15" s="2" t="s">
        <v>41</v>
      </c>
      <c r="B15" s="2" t="s">
        <v>42</v>
      </c>
      <c r="C15" s="3">
        <v>2</v>
      </c>
      <c r="D15" s="2" t="s">
        <v>540</v>
      </c>
      <c r="E15" s="2" t="s">
        <v>1201</v>
      </c>
      <c r="F15" s="4" t="s">
        <v>55</v>
      </c>
    </row>
    <row r="16" spans="1:6" ht="15" customHeight="1">
      <c r="A16" s="2" t="s">
        <v>56</v>
      </c>
      <c r="B16" s="2" t="s">
        <v>57</v>
      </c>
      <c r="C16" s="3">
        <v>3</v>
      </c>
      <c r="D16" s="2" t="s">
        <v>556</v>
      </c>
      <c r="E16" s="2" t="s">
        <v>1199</v>
      </c>
      <c r="F16" s="4" t="s">
        <v>69</v>
      </c>
    </row>
    <row r="17" spans="1:6" ht="15" customHeight="1">
      <c r="A17" s="2" t="s">
        <v>56</v>
      </c>
      <c r="B17" s="2" t="s">
        <v>57</v>
      </c>
      <c r="C17" s="3">
        <v>3</v>
      </c>
      <c r="D17" s="2" t="s">
        <v>556</v>
      </c>
      <c r="E17" s="2" t="s">
        <v>1195</v>
      </c>
      <c r="F17" s="4" t="s">
        <v>69</v>
      </c>
    </row>
    <row r="18" spans="1:6" ht="15" customHeight="1">
      <c r="A18" s="2" t="s">
        <v>70</v>
      </c>
      <c r="B18" s="2" t="s">
        <v>71</v>
      </c>
      <c r="C18" s="3">
        <v>4</v>
      </c>
      <c r="D18" s="2" t="s">
        <v>562</v>
      </c>
      <c r="E18" s="2" t="s">
        <v>1202</v>
      </c>
      <c r="F18" s="4" t="s">
        <v>83</v>
      </c>
    </row>
    <row r="19" spans="1:6" ht="15" customHeight="1">
      <c r="A19" s="2" t="s">
        <v>70</v>
      </c>
      <c r="B19" s="2" t="s">
        <v>71</v>
      </c>
      <c r="C19" s="3">
        <v>4</v>
      </c>
      <c r="D19" s="2" t="s">
        <v>562</v>
      </c>
      <c r="E19" s="2" t="s">
        <v>1203</v>
      </c>
      <c r="F19" s="4" t="s">
        <v>1204</v>
      </c>
    </row>
    <row r="20" spans="1:6" ht="15" customHeight="1">
      <c r="A20" s="2" t="s">
        <v>70</v>
      </c>
      <c r="B20" s="2" t="s">
        <v>71</v>
      </c>
      <c r="C20" s="3">
        <v>4</v>
      </c>
      <c r="D20" s="2" t="s">
        <v>562</v>
      </c>
      <c r="E20" s="2" t="s">
        <v>1205</v>
      </c>
      <c r="F20" s="4" t="s">
        <v>1204</v>
      </c>
    </row>
    <row r="21" spans="1:6" ht="15" customHeight="1">
      <c r="A21" s="2" t="s">
        <v>70</v>
      </c>
      <c r="B21" s="2" t="s">
        <v>71</v>
      </c>
      <c r="C21" s="3">
        <v>4</v>
      </c>
      <c r="D21" s="2" t="s">
        <v>562</v>
      </c>
      <c r="E21" s="2" t="s">
        <v>1206</v>
      </c>
      <c r="F21" s="4" t="s">
        <v>83</v>
      </c>
    </row>
    <row r="22" spans="1:6" ht="15" customHeight="1">
      <c r="A22" s="2" t="s">
        <v>70</v>
      </c>
      <c r="B22" s="2" t="s">
        <v>71</v>
      </c>
      <c r="C22" s="3">
        <v>4</v>
      </c>
      <c r="D22" s="2" t="s">
        <v>562</v>
      </c>
      <c r="E22" s="2" t="s">
        <v>1195</v>
      </c>
      <c r="F22" s="4" t="s">
        <v>1207</v>
      </c>
    </row>
    <row r="23" spans="1:6" ht="15" customHeight="1">
      <c r="A23" s="2" t="s">
        <v>70</v>
      </c>
      <c r="B23" s="2" t="s">
        <v>71</v>
      </c>
      <c r="C23" s="3">
        <v>4</v>
      </c>
      <c r="D23" s="2" t="s">
        <v>562</v>
      </c>
      <c r="E23" s="2" t="s">
        <v>1208</v>
      </c>
      <c r="F23" s="4" t="s">
        <v>1204</v>
      </c>
    </row>
    <row r="24" spans="1:6" ht="15" customHeight="1">
      <c r="A24" s="2" t="s">
        <v>84</v>
      </c>
      <c r="B24" s="2" t="s">
        <v>85</v>
      </c>
      <c r="C24" s="3">
        <v>5</v>
      </c>
      <c r="D24" s="2" t="s">
        <v>580</v>
      </c>
      <c r="E24" s="2" t="s">
        <v>1209</v>
      </c>
      <c r="F24" s="4" t="s">
        <v>1210</v>
      </c>
    </row>
    <row r="25" spans="1:6" ht="15" customHeight="1">
      <c r="A25" s="2" t="s">
        <v>84</v>
      </c>
      <c r="B25" s="2" t="s">
        <v>85</v>
      </c>
      <c r="C25" s="3">
        <v>5</v>
      </c>
      <c r="D25" s="2" t="s">
        <v>580</v>
      </c>
      <c r="E25" s="2" t="s">
        <v>1067</v>
      </c>
      <c r="F25" s="4" t="s">
        <v>590</v>
      </c>
    </row>
    <row r="26" spans="1:6" ht="15" customHeight="1">
      <c r="A26" s="2" t="s">
        <v>84</v>
      </c>
      <c r="B26" s="2" t="s">
        <v>85</v>
      </c>
      <c r="C26" s="3">
        <v>5</v>
      </c>
      <c r="D26" s="2" t="s">
        <v>580</v>
      </c>
      <c r="E26" s="2" t="s">
        <v>1211</v>
      </c>
      <c r="F26" s="4" t="s">
        <v>1210</v>
      </c>
    </row>
    <row r="27" spans="1:6" ht="15" customHeight="1">
      <c r="A27" s="2" t="s">
        <v>98</v>
      </c>
      <c r="B27" s="2" t="s">
        <v>99</v>
      </c>
      <c r="C27" s="3">
        <v>6</v>
      </c>
      <c r="D27" s="2" t="s">
        <v>592</v>
      </c>
      <c r="E27" s="2" t="s">
        <v>1212</v>
      </c>
      <c r="F27" s="4" t="s">
        <v>1213</v>
      </c>
    </row>
    <row r="28" spans="1:6" ht="15" customHeight="1">
      <c r="A28" s="2" t="s">
        <v>98</v>
      </c>
      <c r="B28" s="2" t="s">
        <v>99</v>
      </c>
      <c r="C28" s="3">
        <v>6</v>
      </c>
      <c r="D28" s="2" t="s">
        <v>592</v>
      </c>
      <c r="E28" s="2" t="s">
        <v>1067</v>
      </c>
      <c r="F28" s="4" t="s">
        <v>1213</v>
      </c>
    </row>
    <row r="29" spans="1:6" ht="15" customHeight="1">
      <c r="A29" s="2" t="s">
        <v>112</v>
      </c>
      <c r="B29" s="2" t="s">
        <v>113</v>
      </c>
      <c r="C29" s="3">
        <v>7</v>
      </c>
      <c r="D29" s="2" t="s">
        <v>604</v>
      </c>
      <c r="E29" s="2" t="s">
        <v>1214</v>
      </c>
      <c r="F29" s="4" t="s">
        <v>1215</v>
      </c>
    </row>
    <row r="30" spans="1:6" ht="15" customHeight="1">
      <c r="A30" s="2" t="s">
        <v>112</v>
      </c>
      <c r="B30" s="2" t="s">
        <v>113</v>
      </c>
      <c r="C30" s="3">
        <v>7</v>
      </c>
      <c r="D30" s="2" t="s">
        <v>604</v>
      </c>
      <c r="E30" s="2" t="s">
        <v>1216</v>
      </c>
      <c r="F30" s="4" t="s">
        <v>613</v>
      </c>
    </row>
    <row r="31" spans="1:6" ht="15" customHeight="1">
      <c r="A31" s="2" t="s">
        <v>112</v>
      </c>
      <c r="B31" s="2" t="s">
        <v>113</v>
      </c>
      <c r="C31" s="3">
        <v>7</v>
      </c>
      <c r="D31" s="2" t="s">
        <v>604</v>
      </c>
      <c r="E31" s="2" t="s">
        <v>1217</v>
      </c>
      <c r="F31" s="4" t="s">
        <v>613</v>
      </c>
    </row>
    <row r="32" spans="1:6" ht="15" customHeight="1">
      <c r="A32" s="2" t="s">
        <v>112</v>
      </c>
      <c r="B32" s="2" t="s">
        <v>113</v>
      </c>
      <c r="C32" s="3">
        <v>7</v>
      </c>
      <c r="D32" s="2" t="s">
        <v>604</v>
      </c>
      <c r="E32" s="2" t="s">
        <v>1218</v>
      </c>
      <c r="F32" s="4" t="s">
        <v>1219</v>
      </c>
    </row>
    <row r="33" spans="1:6" ht="15" customHeight="1">
      <c r="A33" s="2" t="s">
        <v>112</v>
      </c>
      <c r="B33" s="2" t="s">
        <v>113</v>
      </c>
      <c r="C33" s="3">
        <v>7</v>
      </c>
      <c r="D33" s="2" t="s">
        <v>604</v>
      </c>
      <c r="E33" s="2" t="s">
        <v>1220</v>
      </c>
      <c r="F33" s="4" t="s">
        <v>1219</v>
      </c>
    </row>
    <row r="34" spans="1:6" ht="15" customHeight="1">
      <c r="A34" s="2" t="s">
        <v>123</v>
      </c>
      <c r="B34" s="2" t="s">
        <v>124</v>
      </c>
      <c r="C34" s="3">
        <v>8</v>
      </c>
      <c r="D34" s="2" t="s">
        <v>632</v>
      </c>
      <c r="E34" s="2" t="s">
        <v>1221</v>
      </c>
      <c r="F34" s="4" t="s">
        <v>648</v>
      </c>
    </row>
    <row r="35" spans="1:6" ht="15" customHeight="1">
      <c r="A35" s="2" t="s">
        <v>123</v>
      </c>
      <c r="B35" s="2" t="s">
        <v>124</v>
      </c>
      <c r="C35" s="3">
        <v>8</v>
      </c>
      <c r="D35" s="2" t="s">
        <v>632</v>
      </c>
      <c r="E35" s="2" t="s">
        <v>1222</v>
      </c>
      <c r="F35" s="4" t="s">
        <v>648</v>
      </c>
    </row>
    <row r="36" spans="1:6" ht="15" customHeight="1">
      <c r="A36" s="2" t="s">
        <v>123</v>
      </c>
      <c r="B36" s="2" t="s">
        <v>124</v>
      </c>
      <c r="C36" s="3">
        <v>8</v>
      </c>
      <c r="D36" s="2" t="s">
        <v>632</v>
      </c>
      <c r="E36" s="2" t="s">
        <v>820</v>
      </c>
      <c r="F36" s="4" t="s">
        <v>135</v>
      </c>
    </row>
    <row r="37" spans="1:6" ht="15" customHeight="1">
      <c r="A37" s="2" t="s">
        <v>123</v>
      </c>
      <c r="B37" s="2" t="s">
        <v>124</v>
      </c>
      <c r="C37" s="3">
        <v>8</v>
      </c>
      <c r="D37" s="2" t="s">
        <v>632</v>
      </c>
      <c r="E37" s="2" t="s">
        <v>1067</v>
      </c>
      <c r="F37" s="4" t="s">
        <v>642</v>
      </c>
    </row>
    <row r="38" spans="1:6" ht="15" customHeight="1">
      <c r="A38" s="2" t="s">
        <v>123</v>
      </c>
      <c r="B38" s="2" t="s">
        <v>124</v>
      </c>
      <c r="C38" s="3">
        <v>8</v>
      </c>
      <c r="D38" s="2" t="s">
        <v>632</v>
      </c>
      <c r="E38" s="2" t="s">
        <v>1195</v>
      </c>
      <c r="F38" s="4" t="s">
        <v>648</v>
      </c>
    </row>
    <row r="39" spans="1:6" ht="15" customHeight="1">
      <c r="A39" s="2" t="s">
        <v>123</v>
      </c>
      <c r="B39" s="2" t="s">
        <v>124</v>
      </c>
      <c r="C39" s="3">
        <v>8</v>
      </c>
      <c r="D39" s="2" t="s">
        <v>632</v>
      </c>
      <c r="E39" s="2" t="s">
        <v>1208</v>
      </c>
      <c r="F39" s="4" t="s">
        <v>642</v>
      </c>
    </row>
    <row r="40" spans="1:6" ht="15" customHeight="1">
      <c r="A40" s="2" t="s">
        <v>136</v>
      </c>
      <c r="B40" s="2" t="s">
        <v>137</v>
      </c>
      <c r="C40" s="3">
        <v>9</v>
      </c>
      <c r="D40" s="2" t="s">
        <v>659</v>
      </c>
      <c r="E40" s="2" t="s">
        <v>1223</v>
      </c>
      <c r="F40" s="4" t="s">
        <v>1224</v>
      </c>
    </row>
    <row r="41" spans="1:6" ht="15" customHeight="1">
      <c r="A41" s="2" t="s">
        <v>136</v>
      </c>
      <c r="B41" s="2" t="s">
        <v>137</v>
      </c>
      <c r="C41" s="3">
        <v>9</v>
      </c>
      <c r="D41" s="2" t="s">
        <v>659</v>
      </c>
      <c r="E41" s="2" t="s">
        <v>820</v>
      </c>
      <c r="F41" s="4" t="s">
        <v>1224</v>
      </c>
    </row>
    <row r="42" spans="1:6" ht="15" customHeight="1">
      <c r="A42" s="2" t="s">
        <v>151</v>
      </c>
      <c r="B42" s="2" t="s">
        <v>152</v>
      </c>
      <c r="C42" s="3">
        <v>10</v>
      </c>
      <c r="D42" s="2" t="s">
        <v>683</v>
      </c>
      <c r="E42" s="2" t="s">
        <v>1067</v>
      </c>
      <c r="F42" s="4" t="s">
        <v>687</v>
      </c>
    </row>
    <row r="43" spans="1:6" ht="15" customHeight="1">
      <c r="A43" s="2" t="s">
        <v>165</v>
      </c>
      <c r="B43" s="2" t="s">
        <v>166</v>
      </c>
      <c r="C43" s="3">
        <v>11</v>
      </c>
      <c r="D43" s="2" t="s">
        <v>693</v>
      </c>
      <c r="E43" s="2" t="s">
        <v>1067</v>
      </c>
      <c r="F43" s="4" t="s">
        <v>696</v>
      </c>
    </row>
    <row r="44" spans="1:6" ht="15" customHeight="1">
      <c r="A44" s="2" t="s">
        <v>176</v>
      </c>
      <c r="B44" s="2" t="s">
        <v>177</v>
      </c>
      <c r="C44" s="3">
        <v>12</v>
      </c>
      <c r="D44" s="2" t="s">
        <v>706</v>
      </c>
      <c r="E44" s="2" t="s">
        <v>1225</v>
      </c>
      <c r="F44" s="4" t="s">
        <v>1226</v>
      </c>
    </row>
    <row r="45" spans="1:6" ht="15" customHeight="1">
      <c r="A45" s="2" t="s">
        <v>176</v>
      </c>
      <c r="B45" s="2" t="s">
        <v>177</v>
      </c>
      <c r="C45" s="3">
        <v>12</v>
      </c>
      <c r="D45" s="2" t="s">
        <v>706</v>
      </c>
      <c r="E45" s="2" t="s">
        <v>1191</v>
      </c>
      <c r="F45" s="4" t="s">
        <v>1226</v>
      </c>
    </row>
    <row r="46" spans="1:6" ht="15" customHeight="1">
      <c r="A46" s="2" t="s">
        <v>176</v>
      </c>
      <c r="B46" s="2" t="s">
        <v>177</v>
      </c>
      <c r="C46" s="3">
        <v>12</v>
      </c>
      <c r="D46" s="2" t="s">
        <v>706</v>
      </c>
      <c r="E46" s="2" t="s">
        <v>1192</v>
      </c>
      <c r="F46" s="4" t="s">
        <v>718</v>
      </c>
    </row>
    <row r="47" spans="1:6" ht="15" customHeight="1">
      <c r="A47" s="2" t="s">
        <v>176</v>
      </c>
      <c r="B47" s="2" t="s">
        <v>177</v>
      </c>
      <c r="C47" s="3">
        <v>12</v>
      </c>
      <c r="D47" s="2" t="s">
        <v>706</v>
      </c>
      <c r="E47" s="2" t="s">
        <v>1209</v>
      </c>
      <c r="F47" s="4" t="s">
        <v>718</v>
      </c>
    </row>
    <row r="48" spans="1:6" ht="15" customHeight="1">
      <c r="A48" s="2" t="s">
        <v>176</v>
      </c>
      <c r="B48" s="2" t="s">
        <v>177</v>
      </c>
      <c r="C48" s="3">
        <v>12</v>
      </c>
      <c r="D48" s="2" t="s">
        <v>706</v>
      </c>
      <c r="E48" s="2" t="s">
        <v>1193</v>
      </c>
      <c r="F48" s="4" t="s">
        <v>1226</v>
      </c>
    </row>
    <row r="49" spans="1:6" ht="15" customHeight="1">
      <c r="A49" s="2" t="s">
        <v>176</v>
      </c>
      <c r="B49" s="2" t="s">
        <v>177</v>
      </c>
      <c r="C49" s="3">
        <v>12</v>
      </c>
      <c r="D49" s="2" t="s">
        <v>706</v>
      </c>
      <c r="E49" s="2" t="s">
        <v>1067</v>
      </c>
      <c r="F49" s="4" t="s">
        <v>718</v>
      </c>
    </row>
    <row r="50" spans="1:6" ht="15" customHeight="1">
      <c r="A50" s="2" t="s">
        <v>176</v>
      </c>
      <c r="B50" s="2" t="s">
        <v>177</v>
      </c>
      <c r="C50" s="3">
        <v>12</v>
      </c>
      <c r="D50" s="2" t="s">
        <v>706</v>
      </c>
      <c r="E50" s="2" t="s">
        <v>1195</v>
      </c>
      <c r="F50" s="4" t="s">
        <v>1226</v>
      </c>
    </row>
    <row r="51" spans="1:6" ht="15" customHeight="1">
      <c r="A51" s="2" t="s">
        <v>176</v>
      </c>
      <c r="B51" s="2" t="s">
        <v>177</v>
      </c>
      <c r="C51" s="3">
        <v>12</v>
      </c>
      <c r="D51" s="2" t="s">
        <v>706</v>
      </c>
      <c r="E51" s="2" t="s">
        <v>1227</v>
      </c>
      <c r="F51" s="4" t="s">
        <v>1228</v>
      </c>
    </row>
    <row r="52" spans="1:6" ht="15" customHeight="1">
      <c r="A52" s="2" t="s">
        <v>192</v>
      </c>
      <c r="B52" s="2" t="s">
        <v>193</v>
      </c>
      <c r="C52" s="3">
        <v>13</v>
      </c>
      <c r="D52" s="2" t="s">
        <v>731</v>
      </c>
      <c r="E52" s="2" t="s">
        <v>1192</v>
      </c>
      <c r="F52" s="4" t="s">
        <v>735</v>
      </c>
    </row>
    <row r="53" spans="1:6" ht="15" customHeight="1">
      <c r="A53" s="2" t="s">
        <v>192</v>
      </c>
      <c r="B53" s="2" t="s">
        <v>193</v>
      </c>
      <c r="C53" s="3">
        <v>13</v>
      </c>
      <c r="D53" s="2" t="s">
        <v>731</v>
      </c>
      <c r="E53" s="2" t="s">
        <v>1067</v>
      </c>
      <c r="F53" s="4" t="s">
        <v>735</v>
      </c>
    </row>
    <row r="54" spans="1:6" ht="15" customHeight="1">
      <c r="A54" s="2" t="s">
        <v>203</v>
      </c>
      <c r="B54" s="2" t="s">
        <v>204</v>
      </c>
      <c r="C54" s="3">
        <v>14</v>
      </c>
      <c r="D54" s="2" t="s">
        <v>741</v>
      </c>
      <c r="E54" s="2" t="s">
        <v>1191</v>
      </c>
      <c r="F54" s="4" t="s">
        <v>1229</v>
      </c>
    </row>
    <row r="55" spans="1:6" ht="15" customHeight="1">
      <c r="A55" s="2" t="s">
        <v>203</v>
      </c>
      <c r="B55" s="2" t="s">
        <v>204</v>
      </c>
      <c r="C55" s="3">
        <v>14</v>
      </c>
      <c r="D55" s="2" t="s">
        <v>741</v>
      </c>
      <c r="E55" s="2" t="s">
        <v>1230</v>
      </c>
      <c r="F55" s="4" t="s">
        <v>1231</v>
      </c>
    </row>
    <row r="56" spans="1:6" ht="15" customHeight="1">
      <c r="A56" s="2" t="s">
        <v>203</v>
      </c>
      <c r="B56" s="2" t="s">
        <v>204</v>
      </c>
      <c r="C56" s="3">
        <v>14</v>
      </c>
      <c r="D56" s="2" t="s">
        <v>741</v>
      </c>
      <c r="E56" s="2" t="s">
        <v>1232</v>
      </c>
      <c r="F56" s="4" t="s">
        <v>1231</v>
      </c>
    </row>
    <row r="57" spans="1:6" ht="15" customHeight="1">
      <c r="A57" s="2" t="s">
        <v>203</v>
      </c>
      <c r="B57" s="2" t="s">
        <v>204</v>
      </c>
      <c r="C57" s="3">
        <v>14</v>
      </c>
      <c r="D57" s="2" t="s">
        <v>741</v>
      </c>
      <c r="E57" s="2" t="s">
        <v>1233</v>
      </c>
      <c r="F57" s="4" t="s">
        <v>1231</v>
      </c>
    </row>
    <row r="58" spans="1:6" ht="15" customHeight="1">
      <c r="A58" s="2" t="s">
        <v>203</v>
      </c>
      <c r="B58" s="2" t="s">
        <v>204</v>
      </c>
      <c r="C58" s="3">
        <v>14</v>
      </c>
      <c r="D58" s="2" t="s">
        <v>741</v>
      </c>
      <c r="E58" s="2" t="s">
        <v>1067</v>
      </c>
      <c r="F58" s="4" t="s">
        <v>1231</v>
      </c>
    </row>
    <row r="59" spans="1:6" ht="15" customHeight="1">
      <c r="A59" s="2" t="s">
        <v>203</v>
      </c>
      <c r="B59" s="2" t="s">
        <v>204</v>
      </c>
      <c r="C59" s="3">
        <v>14</v>
      </c>
      <c r="D59" s="2" t="s">
        <v>741</v>
      </c>
      <c r="E59" s="2" t="s">
        <v>1195</v>
      </c>
      <c r="F59" s="4" t="s">
        <v>1231</v>
      </c>
    </row>
    <row r="60" spans="1:6" ht="15" customHeight="1">
      <c r="A60" s="2" t="s">
        <v>214</v>
      </c>
      <c r="B60" s="2" t="s">
        <v>215</v>
      </c>
      <c r="C60" s="3">
        <v>15</v>
      </c>
      <c r="D60" s="2" t="s">
        <v>751</v>
      </c>
      <c r="E60" s="2" t="s">
        <v>1192</v>
      </c>
      <c r="F60" s="4" t="s">
        <v>1089</v>
      </c>
    </row>
    <row r="61" spans="1:6" ht="15" customHeight="1">
      <c r="A61" s="2" t="s">
        <v>214</v>
      </c>
      <c r="B61" s="2" t="s">
        <v>215</v>
      </c>
      <c r="C61" s="3">
        <v>15</v>
      </c>
      <c r="D61" s="2" t="s">
        <v>751</v>
      </c>
      <c r="E61" s="2" t="s">
        <v>1067</v>
      </c>
      <c r="F61" s="4" t="s">
        <v>1089</v>
      </c>
    </row>
    <row r="62" spans="1:6" ht="15" customHeight="1">
      <c r="A62" s="2" t="s">
        <v>214</v>
      </c>
      <c r="B62" s="2" t="s">
        <v>215</v>
      </c>
      <c r="C62" s="3">
        <v>15</v>
      </c>
      <c r="D62" s="2" t="s">
        <v>751</v>
      </c>
      <c r="E62" s="2" t="s">
        <v>1227</v>
      </c>
      <c r="F62" s="4" t="s">
        <v>1089</v>
      </c>
    </row>
    <row r="63" spans="1:6" ht="15" customHeight="1">
      <c r="A63" s="2" t="s">
        <v>228</v>
      </c>
      <c r="B63" s="2" t="s">
        <v>229</v>
      </c>
      <c r="C63" s="3">
        <v>16</v>
      </c>
      <c r="D63" s="2" t="s">
        <v>759</v>
      </c>
      <c r="E63" s="2" t="s">
        <v>1234</v>
      </c>
      <c r="F63" s="4" t="s">
        <v>1235</v>
      </c>
    </row>
    <row r="64" spans="1:6" ht="15" customHeight="1">
      <c r="A64" s="2" t="s">
        <v>228</v>
      </c>
      <c r="B64" s="2" t="s">
        <v>229</v>
      </c>
      <c r="C64" s="3">
        <v>16</v>
      </c>
      <c r="D64" s="2" t="s">
        <v>759</v>
      </c>
      <c r="E64" s="2" t="s">
        <v>1192</v>
      </c>
      <c r="F64" s="4" t="s">
        <v>1236</v>
      </c>
    </row>
    <row r="65" spans="1:6" ht="15" customHeight="1">
      <c r="A65" s="2" t="s">
        <v>228</v>
      </c>
      <c r="B65" s="2" t="s">
        <v>229</v>
      </c>
      <c r="C65" s="3">
        <v>16</v>
      </c>
      <c r="D65" s="2" t="s">
        <v>759</v>
      </c>
      <c r="E65" s="2" t="s">
        <v>1067</v>
      </c>
      <c r="F65" s="4" t="s">
        <v>1237</v>
      </c>
    </row>
    <row r="66" spans="1:6" ht="15" customHeight="1">
      <c r="A66" s="2" t="s">
        <v>228</v>
      </c>
      <c r="B66" s="2" t="s">
        <v>229</v>
      </c>
      <c r="C66" s="3">
        <v>16</v>
      </c>
      <c r="D66" s="2" t="s">
        <v>759</v>
      </c>
      <c r="E66" s="2" t="s">
        <v>1238</v>
      </c>
      <c r="F66" s="4" t="s">
        <v>1235</v>
      </c>
    </row>
    <row r="67" spans="1:6" ht="15" customHeight="1">
      <c r="A67" s="2" t="s">
        <v>228</v>
      </c>
      <c r="B67" s="2" t="s">
        <v>229</v>
      </c>
      <c r="C67" s="3">
        <v>16</v>
      </c>
      <c r="D67" s="2" t="s">
        <v>759</v>
      </c>
      <c r="E67" s="2" t="s">
        <v>1195</v>
      </c>
      <c r="F67" s="4" t="s">
        <v>1237</v>
      </c>
    </row>
    <row r="68" spans="1:6" ht="15" customHeight="1">
      <c r="A68" s="2" t="s">
        <v>242</v>
      </c>
      <c r="B68" s="2" t="s">
        <v>243</v>
      </c>
      <c r="C68" s="3">
        <v>17</v>
      </c>
      <c r="D68" s="2" t="s">
        <v>763</v>
      </c>
      <c r="E68" s="2" t="s">
        <v>1225</v>
      </c>
      <c r="F68" s="4" t="s">
        <v>1239</v>
      </c>
    </row>
    <row r="69" spans="1:6" ht="15" customHeight="1">
      <c r="A69" s="2" t="s">
        <v>242</v>
      </c>
      <c r="B69" s="2" t="s">
        <v>243</v>
      </c>
      <c r="C69" s="3">
        <v>17</v>
      </c>
      <c r="D69" s="2" t="s">
        <v>763</v>
      </c>
      <c r="E69" s="2" t="s">
        <v>1191</v>
      </c>
      <c r="F69" s="4" t="s">
        <v>1239</v>
      </c>
    </row>
    <row r="70" spans="1:6" ht="15" customHeight="1">
      <c r="A70" s="2" t="s">
        <v>242</v>
      </c>
      <c r="B70" s="2" t="s">
        <v>243</v>
      </c>
      <c r="C70" s="3">
        <v>17</v>
      </c>
      <c r="D70" s="2" t="s">
        <v>763</v>
      </c>
      <c r="E70" s="2" t="s">
        <v>1240</v>
      </c>
      <c r="F70" s="4" t="s">
        <v>1239</v>
      </c>
    </row>
    <row r="71" spans="1:6" ht="15" customHeight="1">
      <c r="A71" s="2" t="s">
        <v>242</v>
      </c>
      <c r="B71" s="2" t="s">
        <v>243</v>
      </c>
      <c r="C71" s="3">
        <v>17</v>
      </c>
      <c r="D71" s="2" t="s">
        <v>763</v>
      </c>
      <c r="E71" s="2" t="s">
        <v>1241</v>
      </c>
      <c r="F71" s="4" t="s">
        <v>1239</v>
      </c>
    </row>
    <row r="72" spans="1:6" ht="15" customHeight="1">
      <c r="A72" s="2" t="s">
        <v>242</v>
      </c>
      <c r="B72" s="2" t="s">
        <v>243</v>
      </c>
      <c r="C72" s="3">
        <v>17</v>
      </c>
      <c r="D72" s="2" t="s">
        <v>763</v>
      </c>
      <c r="E72" s="2" t="s">
        <v>1193</v>
      </c>
      <c r="F72" s="4" t="s">
        <v>1239</v>
      </c>
    </row>
    <row r="73" spans="1:6" ht="15" customHeight="1">
      <c r="A73" s="2" t="s">
        <v>242</v>
      </c>
      <c r="B73" s="2" t="s">
        <v>243</v>
      </c>
      <c r="C73" s="3">
        <v>17</v>
      </c>
      <c r="D73" s="2" t="s">
        <v>763</v>
      </c>
      <c r="E73" s="2" t="s">
        <v>1242</v>
      </c>
      <c r="F73" s="4" t="s">
        <v>1239</v>
      </c>
    </row>
    <row r="74" spans="1:6" ht="15" customHeight="1">
      <c r="A74" s="2" t="s">
        <v>242</v>
      </c>
      <c r="B74" s="2" t="s">
        <v>243</v>
      </c>
      <c r="C74" s="3">
        <v>17</v>
      </c>
      <c r="D74" s="2" t="s">
        <v>763</v>
      </c>
      <c r="E74" s="2" t="s">
        <v>1067</v>
      </c>
      <c r="F74" s="4" t="s">
        <v>1239</v>
      </c>
    </row>
    <row r="75" spans="1:6" ht="15" customHeight="1">
      <c r="A75" s="2" t="s">
        <v>242</v>
      </c>
      <c r="B75" s="2" t="s">
        <v>243</v>
      </c>
      <c r="C75" s="3">
        <v>17</v>
      </c>
      <c r="D75" s="2" t="s">
        <v>763</v>
      </c>
      <c r="E75" s="2" t="s">
        <v>1195</v>
      </c>
      <c r="F75" s="4" t="s">
        <v>1239</v>
      </c>
    </row>
    <row r="76" spans="1:6" ht="15" customHeight="1">
      <c r="A76" s="2" t="s">
        <v>254</v>
      </c>
      <c r="B76" s="2" t="s">
        <v>255</v>
      </c>
      <c r="C76" s="3">
        <v>18</v>
      </c>
      <c r="D76" s="2" t="s">
        <v>800</v>
      </c>
      <c r="E76" s="2" t="s">
        <v>1067</v>
      </c>
      <c r="F76" s="4" t="s">
        <v>1243</v>
      </c>
    </row>
    <row r="77" spans="1:6" ht="15" customHeight="1">
      <c r="A77" s="2" t="s">
        <v>254</v>
      </c>
      <c r="B77" s="2" t="s">
        <v>255</v>
      </c>
      <c r="C77" s="3">
        <v>18</v>
      </c>
      <c r="D77" s="2" t="s">
        <v>800</v>
      </c>
      <c r="E77" s="2" t="s">
        <v>1227</v>
      </c>
      <c r="F77" s="4" t="s">
        <v>1243</v>
      </c>
    </row>
    <row r="78" spans="1:6" ht="15" customHeight="1">
      <c r="A78" s="2" t="s">
        <v>268</v>
      </c>
      <c r="B78" s="2" t="s">
        <v>269</v>
      </c>
      <c r="C78" s="3">
        <v>19</v>
      </c>
      <c r="D78" s="2" t="s">
        <v>819</v>
      </c>
      <c r="E78" s="2" t="s">
        <v>820</v>
      </c>
      <c r="F78" s="4" t="s">
        <v>1244</v>
      </c>
    </row>
    <row r="79" spans="1:6" ht="15" customHeight="1">
      <c r="A79" s="2" t="s">
        <v>281</v>
      </c>
      <c r="B79" s="2" t="s">
        <v>282</v>
      </c>
      <c r="C79" s="3">
        <v>20</v>
      </c>
      <c r="D79" s="2" t="s">
        <v>826</v>
      </c>
      <c r="E79" s="2" t="s">
        <v>1191</v>
      </c>
      <c r="F79" s="4" t="s">
        <v>1127</v>
      </c>
    </row>
    <row r="80" spans="1:6" ht="15" customHeight="1">
      <c r="A80" s="2" t="s">
        <v>281</v>
      </c>
      <c r="B80" s="2" t="s">
        <v>282</v>
      </c>
      <c r="C80" s="3">
        <v>20</v>
      </c>
      <c r="D80" s="2" t="s">
        <v>826</v>
      </c>
      <c r="E80" s="2" t="s">
        <v>1192</v>
      </c>
      <c r="F80" s="4" t="s">
        <v>1236</v>
      </c>
    </row>
    <row r="81" spans="1:6" ht="15" customHeight="1">
      <c r="A81" s="2" t="s">
        <v>281</v>
      </c>
      <c r="B81" s="2" t="s">
        <v>282</v>
      </c>
      <c r="C81" s="3">
        <v>20</v>
      </c>
      <c r="D81" s="2" t="s">
        <v>826</v>
      </c>
      <c r="E81" s="2" t="s">
        <v>1196</v>
      </c>
      <c r="F81" s="4" t="s">
        <v>1236</v>
      </c>
    </row>
    <row r="82" spans="1:6" ht="15" customHeight="1">
      <c r="A82" s="2" t="s">
        <v>281</v>
      </c>
      <c r="B82" s="2" t="s">
        <v>282</v>
      </c>
      <c r="C82" s="3">
        <v>20</v>
      </c>
      <c r="D82" s="2" t="s">
        <v>826</v>
      </c>
      <c r="E82" s="2" t="s">
        <v>1245</v>
      </c>
      <c r="F82" s="4" t="s">
        <v>1127</v>
      </c>
    </row>
    <row r="83" spans="1:6" ht="15" customHeight="1">
      <c r="A83" s="2" t="s">
        <v>294</v>
      </c>
      <c r="B83" s="2" t="s">
        <v>295</v>
      </c>
      <c r="C83" s="3">
        <v>21</v>
      </c>
      <c r="D83" s="2" t="s">
        <v>831</v>
      </c>
      <c r="E83" s="2" t="s">
        <v>1067</v>
      </c>
      <c r="F83" s="4" t="s">
        <v>1246</v>
      </c>
    </row>
    <row r="84" spans="1:6" ht="15" customHeight="1">
      <c r="A84" s="2" t="s">
        <v>303</v>
      </c>
      <c r="B84" s="2" t="s">
        <v>304</v>
      </c>
      <c r="C84" s="3">
        <v>22</v>
      </c>
      <c r="D84" s="2" t="s">
        <v>835</v>
      </c>
      <c r="E84" s="2" t="s">
        <v>1192</v>
      </c>
      <c r="F84" s="4" t="s">
        <v>836</v>
      </c>
    </row>
    <row r="85" spans="1:6" ht="15" customHeight="1">
      <c r="A85" s="2" t="s">
        <v>303</v>
      </c>
      <c r="B85" s="2" t="s">
        <v>304</v>
      </c>
      <c r="C85" s="3">
        <v>22</v>
      </c>
      <c r="D85" s="2" t="s">
        <v>835</v>
      </c>
      <c r="E85" s="2" t="s">
        <v>1247</v>
      </c>
      <c r="F85" s="4" t="s">
        <v>836</v>
      </c>
    </row>
    <row r="86" spans="1:6" ht="15" customHeight="1">
      <c r="A86" s="2" t="s">
        <v>303</v>
      </c>
      <c r="B86" s="2" t="s">
        <v>304</v>
      </c>
      <c r="C86" s="3">
        <v>22</v>
      </c>
      <c r="D86" s="2" t="s">
        <v>835</v>
      </c>
      <c r="E86" s="2" t="s">
        <v>1067</v>
      </c>
      <c r="F86" s="4" t="s">
        <v>836</v>
      </c>
    </row>
    <row r="87" spans="1:6" ht="15" customHeight="1">
      <c r="A87" s="2" t="s">
        <v>303</v>
      </c>
      <c r="B87" s="2" t="s">
        <v>304</v>
      </c>
      <c r="C87" s="3">
        <v>22</v>
      </c>
      <c r="D87" s="2" t="s">
        <v>835</v>
      </c>
      <c r="E87" s="2" t="s">
        <v>1238</v>
      </c>
      <c r="F87" s="4" t="s">
        <v>836</v>
      </c>
    </row>
    <row r="88" spans="1:6" ht="15" customHeight="1">
      <c r="A88" s="2" t="s">
        <v>316</v>
      </c>
      <c r="B88" s="2" t="s">
        <v>317</v>
      </c>
      <c r="C88" s="3">
        <v>23</v>
      </c>
      <c r="D88" s="2" t="s">
        <v>839</v>
      </c>
      <c r="E88" s="2" t="s">
        <v>1225</v>
      </c>
      <c r="F88" s="4" t="s">
        <v>329</v>
      </c>
    </row>
    <row r="89" spans="1:6" ht="15" customHeight="1">
      <c r="A89" s="2" t="s">
        <v>316</v>
      </c>
      <c r="B89" s="2" t="s">
        <v>317</v>
      </c>
      <c r="C89" s="3">
        <v>23</v>
      </c>
      <c r="D89" s="2" t="s">
        <v>839</v>
      </c>
      <c r="E89" s="2" t="s">
        <v>1248</v>
      </c>
      <c r="F89" s="4" t="s">
        <v>329</v>
      </c>
    </row>
    <row r="90" spans="1:6" ht="15" customHeight="1">
      <c r="A90" s="2" t="s">
        <v>316</v>
      </c>
      <c r="B90" s="2" t="s">
        <v>317</v>
      </c>
      <c r="C90" s="3">
        <v>23</v>
      </c>
      <c r="D90" s="2" t="s">
        <v>839</v>
      </c>
      <c r="E90" s="2" t="s">
        <v>1249</v>
      </c>
      <c r="F90" s="4" t="s">
        <v>329</v>
      </c>
    </row>
    <row r="91" spans="1:6" ht="15" customHeight="1">
      <c r="A91" s="2" t="s">
        <v>316</v>
      </c>
      <c r="B91" s="2" t="s">
        <v>317</v>
      </c>
      <c r="C91" s="3">
        <v>23</v>
      </c>
      <c r="D91" s="2" t="s">
        <v>839</v>
      </c>
      <c r="E91" s="2" t="s">
        <v>1240</v>
      </c>
      <c r="F91" s="4" t="s">
        <v>329</v>
      </c>
    </row>
    <row r="92" spans="1:6" ht="15" customHeight="1">
      <c r="A92" s="2" t="s">
        <v>316</v>
      </c>
      <c r="B92" s="2" t="s">
        <v>317</v>
      </c>
      <c r="C92" s="3">
        <v>23</v>
      </c>
      <c r="D92" s="2" t="s">
        <v>839</v>
      </c>
      <c r="E92" s="2" t="s">
        <v>1067</v>
      </c>
      <c r="F92" s="4" t="s">
        <v>329</v>
      </c>
    </row>
    <row r="93" spans="1:6" ht="15" customHeight="1">
      <c r="A93" s="2" t="s">
        <v>330</v>
      </c>
      <c r="B93" s="2" t="s">
        <v>331</v>
      </c>
      <c r="C93" s="3">
        <v>24</v>
      </c>
      <c r="D93" s="2" t="s">
        <v>842</v>
      </c>
      <c r="E93" s="2" t="s">
        <v>1250</v>
      </c>
      <c r="F93" s="4" t="s">
        <v>341</v>
      </c>
    </row>
    <row r="94" spans="1:6" ht="15" customHeight="1">
      <c r="A94" s="2" t="s">
        <v>330</v>
      </c>
      <c r="B94" s="2" t="s">
        <v>331</v>
      </c>
      <c r="C94" s="3">
        <v>24</v>
      </c>
      <c r="D94" s="2" t="s">
        <v>842</v>
      </c>
      <c r="E94" s="2" t="s">
        <v>1251</v>
      </c>
      <c r="F94" s="4" t="s">
        <v>341</v>
      </c>
    </row>
    <row r="95" spans="1:6" ht="15" customHeight="1">
      <c r="A95" s="2" t="s">
        <v>342</v>
      </c>
      <c r="B95" s="2" t="s">
        <v>343</v>
      </c>
      <c r="C95" s="3">
        <v>25</v>
      </c>
      <c r="D95" s="2" t="s">
        <v>859</v>
      </c>
      <c r="E95" s="2" t="s">
        <v>1212</v>
      </c>
      <c r="F95" s="4" t="s">
        <v>350</v>
      </c>
    </row>
    <row r="96" spans="1:6" ht="15" customHeight="1">
      <c r="A96" s="2" t="s">
        <v>342</v>
      </c>
      <c r="B96" s="2" t="s">
        <v>343</v>
      </c>
      <c r="C96" s="3">
        <v>25</v>
      </c>
      <c r="D96" s="2" t="s">
        <v>859</v>
      </c>
      <c r="E96" s="2" t="s">
        <v>1192</v>
      </c>
      <c r="F96" s="4" t="s">
        <v>516</v>
      </c>
    </row>
    <row r="97" spans="1:6" ht="15" customHeight="1">
      <c r="A97" s="2" t="s">
        <v>342</v>
      </c>
      <c r="B97" s="2" t="s">
        <v>343</v>
      </c>
      <c r="C97" s="3">
        <v>25</v>
      </c>
      <c r="D97" s="2" t="s">
        <v>859</v>
      </c>
      <c r="E97" s="2" t="s">
        <v>1067</v>
      </c>
      <c r="F97" s="4" t="s">
        <v>516</v>
      </c>
    </row>
    <row r="98" spans="1:6" ht="15" customHeight="1">
      <c r="A98" s="2" t="s">
        <v>361</v>
      </c>
      <c r="B98" s="2" t="s">
        <v>362</v>
      </c>
      <c r="C98" s="3">
        <v>27</v>
      </c>
      <c r="D98" s="2" t="s">
        <v>872</v>
      </c>
      <c r="E98" s="2" t="s">
        <v>1067</v>
      </c>
      <c r="F98" s="4" t="s">
        <v>1252</v>
      </c>
    </row>
    <row r="99" spans="1:6" ht="15" customHeight="1">
      <c r="A99" s="2" t="s">
        <v>370</v>
      </c>
      <c r="B99" s="2" t="s">
        <v>371</v>
      </c>
      <c r="C99" s="3">
        <v>28</v>
      </c>
      <c r="D99" s="2" t="s">
        <v>884</v>
      </c>
      <c r="E99" s="2" t="s">
        <v>1253</v>
      </c>
      <c r="F99" s="4" t="s">
        <v>1254</v>
      </c>
    </row>
    <row r="100" spans="1:6" ht="15" customHeight="1">
      <c r="A100" s="2" t="s">
        <v>370</v>
      </c>
      <c r="B100" s="2" t="s">
        <v>371</v>
      </c>
      <c r="C100" s="3">
        <v>28</v>
      </c>
      <c r="D100" s="2" t="s">
        <v>884</v>
      </c>
      <c r="E100" s="2" t="s">
        <v>1255</v>
      </c>
      <c r="F100" s="4" t="s">
        <v>1254</v>
      </c>
    </row>
    <row r="101" spans="1:6" ht="15" customHeight="1">
      <c r="A101" s="2" t="s">
        <v>382</v>
      </c>
      <c r="B101" s="2" t="s">
        <v>383</v>
      </c>
      <c r="C101" s="3">
        <v>29</v>
      </c>
      <c r="D101" s="2" t="s">
        <v>895</v>
      </c>
      <c r="E101" s="2" t="s">
        <v>1192</v>
      </c>
      <c r="F101" s="4" t="s">
        <v>393</v>
      </c>
    </row>
    <row r="102" spans="1:6" ht="15" customHeight="1">
      <c r="A102" s="2" t="s">
        <v>382</v>
      </c>
      <c r="B102" s="2" t="s">
        <v>383</v>
      </c>
      <c r="C102" s="3">
        <v>29</v>
      </c>
      <c r="D102" s="2" t="s">
        <v>895</v>
      </c>
      <c r="E102" s="2" t="s">
        <v>1067</v>
      </c>
      <c r="F102" s="4" t="s">
        <v>393</v>
      </c>
    </row>
    <row r="103" spans="1:6" ht="15" customHeight="1">
      <c r="A103" s="2" t="s">
        <v>382</v>
      </c>
      <c r="B103" s="2" t="s">
        <v>383</v>
      </c>
      <c r="C103" s="3">
        <v>29</v>
      </c>
      <c r="D103" s="2" t="s">
        <v>895</v>
      </c>
      <c r="E103" s="2" t="s">
        <v>1227</v>
      </c>
      <c r="F103" s="4" t="s">
        <v>393</v>
      </c>
    </row>
    <row r="104" spans="1:6" ht="15" customHeight="1">
      <c r="A104" s="2" t="s">
        <v>394</v>
      </c>
      <c r="B104" s="2" t="s">
        <v>395</v>
      </c>
      <c r="C104" s="3">
        <v>30</v>
      </c>
      <c r="D104" s="2" t="s">
        <v>904</v>
      </c>
      <c r="E104" s="2" t="s">
        <v>1067</v>
      </c>
      <c r="F104" s="4" t="s">
        <v>406</v>
      </c>
    </row>
    <row r="105" spans="1:6" ht="15" customHeight="1">
      <c r="A105" s="2" t="s">
        <v>407</v>
      </c>
      <c r="B105" s="2" t="s">
        <v>408</v>
      </c>
      <c r="C105" s="3">
        <v>31</v>
      </c>
      <c r="D105" s="2" t="s">
        <v>913</v>
      </c>
      <c r="E105" s="2" t="s">
        <v>1225</v>
      </c>
      <c r="F105" s="4" t="s">
        <v>1256</v>
      </c>
    </row>
    <row r="106" spans="1:6" ht="15" customHeight="1">
      <c r="A106" s="2" t="s">
        <v>407</v>
      </c>
      <c r="B106" s="2" t="s">
        <v>408</v>
      </c>
      <c r="C106" s="3">
        <v>31</v>
      </c>
      <c r="D106" s="2" t="s">
        <v>913</v>
      </c>
      <c r="E106" s="2" t="s">
        <v>1192</v>
      </c>
      <c r="F106" s="4" t="s">
        <v>1256</v>
      </c>
    </row>
    <row r="107" spans="1:6" ht="15" customHeight="1">
      <c r="A107" s="2" t="s">
        <v>407</v>
      </c>
      <c r="B107" s="2" t="s">
        <v>408</v>
      </c>
      <c r="C107" s="3">
        <v>31</v>
      </c>
      <c r="D107" s="2" t="s">
        <v>913</v>
      </c>
      <c r="E107" s="2" t="s">
        <v>1257</v>
      </c>
      <c r="F107" s="4" t="s">
        <v>1256</v>
      </c>
    </row>
    <row r="108" spans="1:6" ht="15" customHeight="1">
      <c r="A108" s="2" t="s">
        <v>407</v>
      </c>
      <c r="B108" s="2" t="s">
        <v>408</v>
      </c>
      <c r="C108" s="3">
        <v>31</v>
      </c>
      <c r="D108" s="2" t="s">
        <v>913</v>
      </c>
      <c r="E108" s="2" t="s">
        <v>1258</v>
      </c>
      <c r="F108" s="4" t="s">
        <v>1256</v>
      </c>
    </row>
    <row r="109" spans="1:6" ht="15" customHeight="1">
      <c r="A109" s="2" t="s">
        <v>407</v>
      </c>
      <c r="B109" s="2" t="s">
        <v>408</v>
      </c>
      <c r="C109" s="3">
        <v>31</v>
      </c>
      <c r="D109" s="2" t="s">
        <v>913</v>
      </c>
      <c r="E109" s="2" t="s">
        <v>1067</v>
      </c>
      <c r="F109" s="4" t="s">
        <v>1256</v>
      </c>
    </row>
    <row r="110" spans="1:6" ht="15" customHeight="1">
      <c r="A110" s="2" t="s">
        <v>407</v>
      </c>
      <c r="B110" s="2" t="s">
        <v>408</v>
      </c>
      <c r="C110" s="3">
        <v>31</v>
      </c>
      <c r="D110" s="2" t="s">
        <v>913</v>
      </c>
      <c r="E110" s="2" t="s">
        <v>1238</v>
      </c>
      <c r="F110" s="4" t="s">
        <v>1256</v>
      </c>
    </row>
    <row r="111" spans="1:6" ht="15" customHeight="1">
      <c r="A111" s="2" t="s">
        <v>407</v>
      </c>
      <c r="B111" s="2" t="s">
        <v>408</v>
      </c>
      <c r="C111" s="3">
        <v>31</v>
      </c>
      <c r="D111" s="2" t="s">
        <v>913</v>
      </c>
      <c r="E111" s="2" t="s">
        <v>1195</v>
      </c>
      <c r="F111" s="4" t="s">
        <v>1256</v>
      </c>
    </row>
    <row r="112" spans="1:6" ht="15" customHeight="1">
      <c r="A112" s="2" t="s">
        <v>407</v>
      </c>
      <c r="B112" s="2" t="s">
        <v>408</v>
      </c>
      <c r="C112" s="3">
        <v>31</v>
      </c>
      <c r="D112" s="2" t="s">
        <v>913</v>
      </c>
      <c r="E112" s="2" t="s">
        <v>1259</v>
      </c>
      <c r="F112" s="4" t="s">
        <v>1256</v>
      </c>
    </row>
    <row r="113" spans="1:6" ht="15" customHeight="1">
      <c r="A113" s="2" t="s">
        <v>419</v>
      </c>
      <c r="B113" s="2" t="s">
        <v>420</v>
      </c>
      <c r="C113" s="3">
        <v>32</v>
      </c>
      <c r="D113" s="2" t="s">
        <v>915</v>
      </c>
      <c r="E113" s="2" t="s">
        <v>1191</v>
      </c>
      <c r="F113" s="4" t="s">
        <v>918</v>
      </c>
    </row>
    <row r="114" spans="1:6" ht="15" customHeight="1">
      <c r="A114" s="2" t="s">
        <v>419</v>
      </c>
      <c r="B114" s="2" t="s">
        <v>420</v>
      </c>
      <c r="C114" s="3">
        <v>32</v>
      </c>
      <c r="D114" s="2" t="s">
        <v>915</v>
      </c>
      <c r="E114" s="2" t="s">
        <v>1067</v>
      </c>
      <c r="F114" s="4" t="s">
        <v>918</v>
      </c>
    </row>
    <row r="115" spans="1:6" ht="15" customHeight="1">
      <c r="A115" s="2" t="s">
        <v>441</v>
      </c>
      <c r="B115" s="2" t="s">
        <v>442</v>
      </c>
      <c r="C115" s="3">
        <v>34</v>
      </c>
      <c r="D115" s="2" t="s">
        <v>949</v>
      </c>
      <c r="E115" s="2" t="s">
        <v>1249</v>
      </c>
      <c r="F115" s="4" t="s">
        <v>1170</v>
      </c>
    </row>
    <row r="116" spans="1:6" ht="15" customHeight="1">
      <c r="A116" s="2" t="s">
        <v>441</v>
      </c>
      <c r="B116" s="2" t="s">
        <v>442</v>
      </c>
      <c r="C116" s="3">
        <v>34</v>
      </c>
      <c r="D116" s="2" t="s">
        <v>949</v>
      </c>
      <c r="E116" s="2" t="s">
        <v>1240</v>
      </c>
      <c r="F116" s="4" t="s">
        <v>1170</v>
      </c>
    </row>
    <row r="117" spans="1:6" ht="15" customHeight="1">
      <c r="A117" s="2" t="s">
        <v>441</v>
      </c>
      <c r="B117" s="2" t="s">
        <v>442</v>
      </c>
      <c r="C117" s="3">
        <v>34</v>
      </c>
      <c r="D117" s="2" t="s">
        <v>949</v>
      </c>
      <c r="E117" s="2" t="s">
        <v>1193</v>
      </c>
      <c r="F117" s="4" t="s">
        <v>1170</v>
      </c>
    </row>
    <row r="118" spans="1:6" ht="15" customHeight="1">
      <c r="A118" s="2" t="s">
        <v>441</v>
      </c>
      <c r="B118" s="2" t="s">
        <v>442</v>
      </c>
      <c r="C118" s="3">
        <v>34</v>
      </c>
      <c r="D118" s="2" t="s">
        <v>949</v>
      </c>
      <c r="E118" s="2" t="s">
        <v>1067</v>
      </c>
      <c r="F118" s="4" t="s">
        <v>1170</v>
      </c>
    </row>
    <row r="119" spans="1:6" ht="15" customHeight="1">
      <c r="A119" s="2" t="s">
        <v>488</v>
      </c>
      <c r="B119" s="2" t="s">
        <v>489</v>
      </c>
      <c r="C119" s="3">
        <v>38</v>
      </c>
      <c r="D119" s="2" t="s">
        <v>961</v>
      </c>
      <c r="E119" s="2" t="s">
        <v>1067</v>
      </c>
      <c r="F119" s="4" t="s">
        <v>977</v>
      </c>
    </row>
  </sheetData>
  <autoFilter ref="A2:F119" xr:uid="{00000000-0009-0000-0000-000003000000}"/>
  <mergeCells count="1">
    <mergeCell ref="A1:F1"/>
  </mergeCells>
  <hyperlinks>
    <hyperlink ref="F3" r:id="rId1" xr:uid="{00000000-0004-0000-0300-000000000000}"/>
    <hyperlink ref="F4" r:id="rId2" xr:uid="{00000000-0004-0000-0300-000001000000}"/>
    <hyperlink ref="F5" r:id="rId3" xr:uid="{00000000-0004-0000-0300-000002000000}"/>
    <hyperlink ref="F6" r:id="rId4" xr:uid="{00000000-0004-0000-0300-000003000000}"/>
    <hyperlink ref="F7" r:id="rId5" location="area-of-expertise" xr:uid="{00000000-0004-0000-0300-000004000000}"/>
    <hyperlink ref="F8" r:id="rId6" xr:uid="{00000000-0004-0000-0300-000005000000}"/>
    <hyperlink ref="F9" r:id="rId7" location="area-of-expertise" xr:uid="{00000000-0004-0000-0300-000006000000}"/>
    <hyperlink ref="F10" r:id="rId8" xr:uid="{00000000-0004-0000-0300-000007000000}"/>
    <hyperlink ref="F11" r:id="rId9" xr:uid="{00000000-0004-0000-0300-000008000000}"/>
    <hyperlink ref="F12" r:id="rId10" xr:uid="{00000000-0004-0000-0300-000009000000}"/>
    <hyperlink ref="F13" r:id="rId11" xr:uid="{00000000-0004-0000-0300-00000A000000}"/>
    <hyperlink ref="F14" r:id="rId12" xr:uid="{00000000-0004-0000-0300-00000B000000}"/>
    <hyperlink ref="F15" r:id="rId13" xr:uid="{00000000-0004-0000-0300-00000C000000}"/>
    <hyperlink ref="F16" r:id="rId14" xr:uid="{00000000-0004-0000-0300-00000D000000}"/>
    <hyperlink ref="F17" r:id="rId15" xr:uid="{00000000-0004-0000-0300-00000E000000}"/>
    <hyperlink ref="F18" r:id="rId16" xr:uid="{00000000-0004-0000-0300-00000F000000}"/>
    <hyperlink ref="F19" r:id="rId17" xr:uid="{00000000-0004-0000-0300-000010000000}"/>
    <hyperlink ref="F20" r:id="rId18" xr:uid="{00000000-0004-0000-0300-000011000000}"/>
    <hyperlink ref="F21" r:id="rId19" xr:uid="{00000000-0004-0000-0300-000012000000}"/>
    <hyperlink ref="F22" r:id="rId20" location=":~:text=Fuller%20has%20previously%20held%20consultant,cutaneous%20infections%2C%20and%20tropical%20dermatoses." xr:uid="{00000000-0004-0000-0300-000013000000}"/>
    <hyperlink ref="F23" r:id="rId21" xr:uid="{00000000-0004-0000-0300-000014000000}"/>
    <hyperlink ref="F24" r:id="rId22" xr:uid="{00000000-0004-0000-0300-000015000000}"/>
    <hyperlink ref="F25" r:id="rId23" xr:uid="{00000000-0004-0000-0300-000016000000}"/>
    <hyperlink ref="F26" r:id="rId24" xr:uid="{00000000-0004-0000-0300-000017000000}"/>
    <hyperlink ref="F27" r:id="rId25" location=":~:text=Dr%20Zenas%20Yiu%20is%20a,for%20chronic%20inflammatory%20skin%20conditions." xr:uid="{00000000-0004-0000-0300-000018000000}"/>
    <hyperlink ref="F28" r:id="rId26" location=":~:text=Dr%20Zenas%20Yiu%20is%20a,for%20chronic%20inflammatory%20skin%20conditions." xr:uid="{00000000-0004-0000-0300-000019000000}"/>
    <hyperlink ref="F29" r:id="rId27" location=":~:text=Roderick%20Hay%20is%20Emeritus%20Professor,at%20the%20London%20Bridge%20Hospital" xr:uid="{00000000-0004-0000-0300-00001A000000}"/>
    <hyperlink ref="F30" r:id="rId28" xr:uid="{00000000-0004-0000-0300-00001B000000}"/>
    <hyperlink ref="F31" r:id="rId29" xr:uid="{00000000-0004-0000-0300-00001C000000}"/>
    <hyperlink ref="F32" r:id="rId30" xr:uid="{00000000-0004-0000-0300-00001D000000}"/>
    <hyperlink ref="F33" r:id="rId31" xr:uid="{00000000-0004-0000-0300-00001E000000}"/>
    <hyperlink ref="F34" r:id="rId32" xr:uid="{00000000-0004-0000-0300-00001F000000}"/>
    <hyperlink ref="F35" r:id="rId33" xr:uid="{00000000-0004-0000-0300-000020000000}"/>
    <hyperlink ref="F36" r:id="rId34" xr:uid="{00000000-0004-0000-0300-000021000000}"/>
    <hyperlink ref="F37" r:id="rId35" xr:uid="{00000000-0004-0000-0300-000022000000}"/>
    <hyperlink ref="F38" r:id="rId36" xr:uid="{00000000-0004-0000-0300-000023000000}"/>
    <hyperlink ref="F39" r:id="rId37" xr:uid="{00000000-0004-0000-0300-000024000000}"/>
    <hyperlink ref="F40" r:id="rId38" location=":~:text=Sara's%20research%20uses%20forefront%20techniques,inflammation%20%2D%20characteristics%20of%20atopic%20eczema." xr:uid="{00000000-0004-0000-0300-000025000000}"/>
    <hyperlink ref="F41" r:id="rId39" location=":~:text=Sara's%20research%20uses%20forefront%20techniques,inflammation%20%2D%20characteristics%20of%20atopic%20eczema." xr:uid="{00000000-0004-0000-0300-000026000000}"/>
    <hyperlink ref="F42" r:id="rId40" xr:uid="{00000000-0004-0000-0300-000027000000}"/>
    <hyperlink ref="F43" r:id="rId41" xr:uid="{00000000-0004-0000-0300-000028000000}"/>
    <hyperlink ref="F44" r:id="rId42" xr:uid="{00000000-0004-0000-0300-000029000000}"/>
    <hyperlink ref="F45" r:id="rId43" xr:uid="{00000000-0004-0000-0300-00002A000000}"/>
    <hyperlink ref="F46" r:id="rId44" xr:uid="{00000000-0004-0000-0300-00002B000000}"/>
    <hyperlink ref="F47" r:id="rId45" xr:uid="{00000000-0004-0000-0300-00002C000000}"/>
    <hyperlink ref="F48" r:id="rId46" xr:uid="{00000000-0004-0000-0300-00002D000000}"/>
    <hyperlink ref="F49" r:id="rId47" xr:uid="{00000000-0004-0000-0300-00002E000000}"/>
    <hyperlink ref="F50" r:id="rId48" xr:uid="{00000000-0004-0000-0300-00002F000000}"/>
    <hyperlink ref="F51" r:id="rId49" xr:uid="{00000000-0004-0000-0300-000030000000}"/>
    <hyperlink ref="F52" r:id="rId50" xr:uid="{00000000-0004-0000-0300-000031000000}"/>
    <hyperlink ref="F53" r:id="rId51" xr:uid="{00000000-0004-0000-0300-000032000000}"/>
    <hyperlink ref="F54" r:id="rId52" xr:uid="{00000000-0004-0000-0300-000033000000}"/>
    <hyperlink ref="F55" r:id="rId53" xr:uid="{00000000-0004-0000-0300-000034000000}"/>
    <hyperlink ref="F56" r:id="rId54" xr:uid="{00000000-0004-0000-0300-000035000000}"/>
    <hyperlink ref="F57" r:id="rId55" xr:uid="{00000000-0004-0000-0300-000036000000}"/>
    <hyperlink ref="F58" r:id="rId56" xr:uid="{00000000-0004-0000-0300-000037000000}"/>
    <hyperlink ref="F59" r:id="rId57" xr:uid="{00000000-0004-0000-0300-000038000000}"/>
    <hyperlink ref="F60" r:id="rId58" xr:uid="{00000000-0004-0000-0300-000039000000}"/>
    <hyperlink ref="F61" r:id="rId59" xr:uid="{00000000-0004-0000-0300-00003A000000}"/>
    <hyperlink ref="F62" r:id="rId60" xr:uid="{00000000-0004-0000-0300-00003B000000}"/>
    <hyperlink ref="F63" r:id="rId61" xr:uid="{00000000-0004-0000-0300-00003C000000}"/>
    <hyperlink ref="F64" r:id="rId62" xr:uid="{00000000-0004-0000-0300-00003D000000}"/>
    <hyperlink ref="F65" r:id="rId63" location="ClinicalInterests" xr:uid="{00000000-0004-0000-0300-00003E000000}"/>
    <hyperlink ref="F66" r:id="rId64" xr:uid="{00000000-0004-0000-0300-00003F000000}"/>
    <hyperlink ref="F67" r:id="rId65" location="ClinicalInterests" xr:uid="{00000000-0004-0000-0300-000040000000}"/>
    <hyperlink ref="F68" r:id="rId66" xr:uid="{00000000-0004-0000-0300-000041000000}"/>
    <hyperlink ref="F69" r:id="rId67" xr:uid="{00000000-0004-0000-0300-000042000000}"/>
    <hyperlink ref="F70" r:id="rId68" xr:uid="{00000000-0004-0000-0300-000043000000}"/>
    <hyperlink ref="F71" r:id="rId69" xr:uid="{00000000-0004-0000-0300-000044000000}"/>
    <hyperlink ref="F72" r:id="rId70" xr:uid="{00000000-0004-0000-0300-000045000000}"/>
    <hyperlink ref="F73" r:id="rId71" xr:uid="{00000000-0004-0000-0300-000046000000}"/>
    <hyperlink ref="F74" r:id="rId72" xr:uid="{00000000-0004-0000-0300-000047000000}"/>
    <hyperlink ref="F75" r:id="rId73" xr:uid="{00000000-0004-0000-0300-000048000000}"/>
    <hyperlink ref="F76" r:id="rId74" xr:uid="{00000000-0004-0000-0300-000049000000}"/>
    <hyperlink ref="F77" r:id="rId75" xr:uid="{00000000-0004-0000-0300-00004A000000}"/>
    <hyperlink ref="F78" r:id="rId76" xr:uid="{00000000-0004-0000-0300-00004B000000}"/>
    <hyperlink ref="F79" r:id="rId77" xr:uid="{00000000-0004-0000-0300-00004C000000}"/>
    <hyperlink ref="F80" r:id="rId78" xr:uid="{00000000-0004-0000-0300-00004D000000}"/>
    <hyperlink ref="F81" r:id="rId79" xr:uid="{00000000-0004-0000-0300-00004E000000}"/>
    <hyperlink ref="F82" r:id="rId80" xr:uid="{00000000-0004-0000-0300-00004F000000}"/>
    <hyperlink ref="F83" r:id="rId81" xr:uid="{00000000-0004-0000-0300-000050000000}"/>
    <hyperlink ref="F84" r:id="rId82" location="awards" xr:uid="{00000000-0004-0000-0300-000051000000}"/>
    <hyperlink ref="F85" r:id="rId83" location="awards" xr:uid="{00000000-0004-0000-0300-000052000000}"/>
    <hyperlink ref="F86" r:id="rId84" location="awards" xr:uid="{00000000-0004-0000-0300-000053000000}"/>
    <hyperlink ref="F87" r:id="rId85" location="awards" xr:uid="{00000000-0004-0000-0300-000054000000}"/>
    <hyperlink ref="F88" r:id="rId86" xr:uid="{00000000-0004-0000-0300-000055000000}"/>
    <hyperlink ref="F89" r:id="rId87" xr:uid="{00000000-0004-0000-0300-000056000000}"/>
    <hyperlink ref="F90" r:id="rId88" xr:uid="{00000000-0004-0000-0300-000057000000}"/>
    <hyperlink ref="F91" r:id="rId89" xr:uid="{00000000-0004-0000-0300-000058000000}"/>
    <hyperlink ref="F92" r:id="rId90" xr:uid="{00000000-0004-0000-0300-000059000000}"/>
    <hyperlink ref="F93" r:id="rId91" xr:uid="{00000000-0004-0000-0300-00005A000000}"/>
    <hyperlink ref="F94" r:id="rId92" xr:uid="{00000000-0004-0000-0300-00005B000000}"/>
    <hyperlink ref="F95" r:id="rId93" xr:uid="{00000000-0004-0000-0300-00005C000000}"/>
    <hyperlink ref="F96" r:id="rId94" xr:uid="{00000000-0004-0000-0300-00005D000000}"/>
    <hyperlink ref="F97" r:id="rId95" xr:uid="{00000000-0004-0000-0300-00005E000000}"/>
    <hyperlink ref="F98" r:id="rId96" xr:uid="{00000000-0004-0000-0300-00005F000000}"/>
    <hyperlink ref="F99" r:id="rId97" xr:uid="{00000000-0004-0000-0300-000060000000}"/>
    <hyperlink ref="F100" r:id="rId98" xr:uid="{00000000-0004-0000-0300-000061000000}"/>
    <hyperlink ref="F101" r:id="rId99" xr:uid="{00000000-0004-0000-0300-000062000000}"/>
    <hyperlink ref="F102" r:id="rId100" xr:uid="{00000000-0004-0000-0300-000063000000}"/>
    <hyperlink ref="F103" r:id="rId101" xr:uid="{00000000-0004-0000-0300-000064000000}"/>
    <hyperlink ref="F104" r:id="rId102" xr:uid="{00000000-0004-0000-0300-000065000000}"/>
    <hyperlink ref="F105" r:id="rId103" location="ClinicalInterests" xr:uid="{00000000-0004-0000-0300-000066000000}"/>
    <hyperlink ref="F106" r:id="rId104" location="ClinicalInterests" xr:uid="{00000000-0004-0000-0300-000067000000}"/>
    <hyperlink ref="F107" r:id="rId105" location="ClinicalInterests" xr:uid="{00000000-0004-0000-0300-000068000000}"/>
    <hyperlink ref="F108" r:id="rId106" location="ClinicalInterests" xr:uid="{00000000-0004-0000-0300-000069000000}"/>
    <hyperlink ref="F109" r:id="rId107" location="ClinicalInterests" xr:uid="{00000000-0004-0000-0300-00006A000000}"/>
    <hyperlink ref="F110" r:id="rId108" location="ClinicalInterests" xr:uid="{00000000-0004-0000-0300-00006B000000}"/>
    <hyperlink ref="F111" r:id="rId109" location="ClinicalInterests" xr:uid="{00000000-0004-0000-0300-00006C000000}"/>
    <hyperlink ref="F112" r:id="rId110" location="ClinicalInterests" xr:uid="{00000000-0004-0000-0300-00006D000000}"/>
    <hyperlink ref="F113" r:id="rId111" xr:uid="{00000000-0004-0000-0300-00006E000000}"/>
    <hyperlink ref="F114" r:id="rId112" xr:uid="{00000000-0004-0000-0300-00006F000000}"/>
    <hyperlink ref="F115" r:id="rId113" xr:uid="{00000000-0004-0000-0300-000070000000}"/>
    <hyperlink ref="F116" r:id="rId114" xr:uid="{00000000-0004-0000-0300-000071000000}"/>
    <hyperlink ref="F117" r:id="rId115" xr:uid="{00000000-0004-0000-0300-000072000000}"/>
    <hyperlink ref="F118" r:id="rId116" xr:uid="{00000000-0004-0000-0300-000073000000}"/>
    <hyperlink ref="F119" r:id="rId117" xr:uid="{00000000-0004-0000-0300-000074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03"/>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7" width="15.7109375" customWidth="1"/>
    <col min="8" max="8" width="30.7109375" customWidth="1"/>
    <col min="9" max="16" width="15.7109375" customWidth="1"/>
    <col min="17" max="17" width="18.7109375" customWidth="1"/>
  </cols>
  <sheetData>
    <row r="1" spans="1:17" ht="27">
      <c r="A1" s="32" t="s">
        <v>1260</v>
      </c>
      <c r="B1" s="37"/>
      <c r="C1" s="37"/>
      <c r="D1" s="37"/>
      <c r="E1" s="37"/>
      <c r="F1" s="37"/>
      <c r="G1" s="37"/>
      <c r="H1" s="37"/>
      <c r="I1" s="37"/>
      <c r="J1" s="37"/>
      <c r="K1" s="37"/>
      <c r="L1" s="37"/>
      <c r="M1" s="37"/>
      <c r="N1" s="37"/>
      <c r="O1" s="37"/>
      <c r="P1" s="37"/>
      <c r="Q1" s="37"/>
    </row>
    <row r="2" spans="1:17" ht="20.100000000000001" customHeight="1">
      <c r="A2" s="1" t="s">
        <v>1</v>
      </c>
      <c r="B2" s="1" t="s">
        <v>2</v>
      </c>
      <c r="C2" s="1" t="s">
        <v>3</v>
      </c>
      <c r="D2" s="1" t="s">
        <v>6</v>
      </c>
      <c r="E2" s="1" t="s">
        <v>1261</v>
      </c>
      <c r="F2" s="1" t="s">
        <v>501</v>
      </c>
      <c r="G2" s="1" t="s">
        <v>1262</v>
      </c>
      <c r="H2" s="1" t="s">
        <v>1263</v>
      </c>
      <c r="I2" s="1" t="s">
        <v>1264</v>
      </c>
      <c r="J2" s="1" t="s">
        <v>1265</v>
      </c>
      <c r="K2" s="1" t="s">
        <v>1266</v>
      </c>
      <c r="L2" s="1" t="s">
        <v>1267</v>
      </c>
      <c r="M2" s="1" t="s">
        <v>502</v>
      </c>
      <c r="N2" s="1" t="s">
        <v>503</v>
      </c>
      <c r="O2" s="1" t="s">
        <v>1268</v>
      </c>
      <c r="P2" s="1" t="s">
        <v>1269</v>
      </c>
      <c r="Q2" s="1" t="s">
        <v>23</v>
      </c>
    </row>
    <row r="3" spans="1:17" ht="15" customHeight="1">
      <c r="A3" s="2" t="s">
        <v>24</v>
      </c>
      <c r="B3" s="2" t="s">
        <v>25</v>
      </c>
      <c r="C3" s="3">
        <v>1</v>
      </c>
      <c r="D3" s="2" t="s">
        <v>504</v>
      </c>
      <c r="E3" s="2" t="s">
        <v>1270</v>
      </c>
      <c r="F3" s="2" t="s">
        <v>1271</v>
      </c>
      <c r="G3" s="2" t="s">
        <v>1272</v>
      </c>
      <c r="H3" s="2" t="s">
        <v>1273</v>
      </c>
      <c r="I3" s="2" t="s">
        <v>1274</v>
      </c>
      <c r="J3" s="2"/>
      <c r="K3" s="2" t="s">
        <v>1275</v>
      </c>
      <c r="L3" s="2"/>
      <c r="M3" s="2"/>
      <c r="N3" s="2" t="s">
        <v>1276</v>
      </c>
      <c r="O3" s="2"/>
      <c r="P3" s="2"/>
      <c r="Q3" s="4" t="s">
        <v>1277</v>
      </c>
    </row>
    <row r="4" spans="1:17" ht="15" customHeight="1">
      <c r="A4" s="2" t="s">
        <v>24</v>
      </c>
      <c r="B4" s="2" t="s">
        <v>25</v>
      </c>
      <c r="C4" s="3">
        <v>1</v>
      </c>
      <c r="D4" s="2" t="s">
        <v>504</v>
      </c>
      <c r="E4" s="2" t="s">
        <v>1278</v>
      </c>
      <c r="F4" s="2" t="s">
        <v>1271</v>
      </c>
      <c r="G4" s="2" t="s">
        <v>1279</v>
      </c>
      <c r="H4" s="2" t="s">
        <v>1280</v>
      </c>
      <c r="I4" s="2" t="s">
        <v>1281</v>
      </c>
      <c r="J4" s="2"/>
      <c r="K4" s="2" t="s">
        <v>1282</v>
      </c>
      <c r="L4" s="2"/>
      <c r="M4" s="2"/>
      <c r="N4" s="2" t="s">
        <v>927</v>
      </c>
      <c r="O4" s="2"/>
      <c r="P4" s="2"/>
      <c r="Q4" s="4" t="s">
        <v>1283</v>
      </c>
    </row>
    <row r="5" spans="1:17" ht="15" customHeight="1">
      <c r="A5" s="2" t="s">
        <v>24</v>
      </c>
      <c r="B5" s="2" t="s">
        <v>25</v>
      </c>
      <c r="C5" s="3">
        <v>1</v>
      </c>
      <c r="D5" s="2" t="s">
        <v>504</v>
      </c>
      <c r="E5" s="2" t="s">
        <v>1284</v>
      </c>
      <c r="F5" s="2" t="s">
        <v>673</v>
      </c>
      <c r="G5" s="2" t="s">
        <v>1285</v>
      </c>
      <c r="H5" s="2" t="s">
        <v>1286</v>
      </c>
      <c r="I5" s="2" t="s">
        <v>31</v>
      </c>
      <c r="J5" s="2" t="s">
        <v>1287</v>
      </c>
      <c r="K5" s="2" t="s">
        <v>1288</v>
      </c>
      <c r="L5" s="2" t="s">
        <v>1289</v>
      </c>
      <c r="M5" s="2" t="s">
        <v>1290</v>
      </c>
      <c r="N5" s="2" t="s">
        <v>1291</v>
      </c>
      <c r="O5" s="2" t="s">
        <v>1292</v>
      </c>
      <c r="P5" s="2"/>
      <c r="Q5" s="4" t="s">
        <v>1293</v>
      </c>
    </row>
    <row r="6" spans="1:17" ht="15" customHeight="1">
      <c r="A6" s="2" t="s">
        <v>24</v>
      </c>
      <c r="B6" s="2" t="s">
        <v>25</v>
      </c>
      <c r="C6" s="3">
        <v>1</v>
      </c>
      <c r="D6" s="2" t="s">
        <v>504</v>
      </c>
      <c r="E6" s="2" t="s">
        <v>1294</v>
      </c>
      <c r="F6" s="2" t="s">
        <v>1271</v>
      </c>
      <c r="G6" s="2" t="s">
        <v>1295</v>
      </c>
      <c r="H6" s="2" t="s">
        <v>1067</v>
      </c>
      <c r="I6" s="2"/>
      <c r="J6" s="2"/>
      <c r="K6" s="2" t="s">
        <v>1296</v>
      </c>
      <c r="L6" s="2"/>
      <c r="M6" s="2"/>
      <c r="N6" s="2" t="s">
        <v>1297</v>
      </c>
      <c r="O6" s="2"/>
      <c r="P6" s="2"/>
      <c r="Q6" s="4" t="s">
        <v>1298</v>
      </c>
    </row>
    <row r="7" spans="1:17" ht="15" customHeight="1">
      <c r="A7" s="2" t="s">
        <v>24</v>
      </c>
      <c r="B7" s="2" t="s">
        <v>25</v>
      </c>
      <c r="C7" s="3">
        <v>1</v>
      </c>
      <c r="D7" s="2" t="s">
        <v>504</v>
      </c>
      <c r="E7" s="2" t="s">
        <v>1299</v>
      </c>
      <c r="F7" s="2" t="s">
        <v>1271</v>
      </c>
      <c r="G7" s="2" t="s">
        <v>1300</v>
      </c>
      <c r="H7" s="2" t="s">
        <v>1067</v>
      </c>
      <c r="I7" s="2" t="s">
        <v>1301</v>
      </c>
      <c r="J7" s="2"/>
      <c r="K7" s="2" t="s">
        <v>1302</v>
      </c>
      <c r="L7" s="2"/>
      <c r="M7" s="2"/>
      <c r="N7" s="2" t="s">
        <v>1303</v>
      </c>
      <c r="O7" s="2"/>
      <c r="P7" s="2"/>
      <c r="Q7" s="4" t="s">
        <v>1304</v>
      </c>
    </row>
    <row r="8" spans="1:17" ht="15" customHeight="1">
      <c r="A8" s="2" t="s">
        <v>24</v>
      </c>
      <c r="B8" s="2" t="s">
        <v>25</v>
      </c>
      <c r="C8" s="3">
        <v>1</v>
      </c>
      <c r="D8" s="2" t="s">
        <v>504</v>
      </c>
      <c r="E8" s="2" t="s">
        <v>1305</v>
      </c>
      <c r="F8" s="2" t="s">
        <v>1271</v>
      </c>
      <c r="G8" s="2" t="s">
        <v>1306</v>
      </c>
      <c r="H8" s="2" t="s">
        <v>1273</v>
      </c>
      <c r="I8" s="2" t="s">
        <v>1307</v>
      </c>
      <c r="J8" s="2"/>
      <c r="K8" s="2" t="s">
        <v>1308</v>
      </c>
      <c r="L8" s="2"/>
      <c r="M8" s="2"/>
      <c r="N8" s="2" t="s">
        <v>1309</v>
      </c>
      <c r="O8" s="2"/>
      <c r="P8" s="2"/>
      <c r="Q8" s="4" t="s">
        <v>1310</v>
      </c>
    </row>
    <row r="9" spans="1:17" ht="15" customHeight="1">
      <c r="A9" s="2" t="s">
        <v>24</v>
      </c>
      <c r="B9" s="2" t="s">
        <v>25</v>
      </c>
      <c r="C9" s="3">
        <v>1</v>
      </c>
      <c r="D9" s="2" t="s">
        <v>504</v>
      </c>
      <c r="E9" s="2" t="s">
        <v>1311</v>
      </c>
      <c r="F9" s="2" t="s">
        <v>1271</v>
      </c>
      <c r="G9" s="2" t="s">
        <v>1312</v>
      </c>
      <c r="H9" s="2" t="s">
        <v>1067</v>
      </c>
      <c r="I9" s="2"/>
      <c r="J9" s="2"/>
      <c r="K9" s="2" t="s">
        <v>1308</v>
      </c>
      <c r="L9" s="2"/>
      <c r="M9" s="2"/>
      <c r="N9" s="2" t="s">
        <v>1313</v>
      </c>
      <c r="O9" s="2"/>
      <c r="P9" s="2"/>
      <c r="Q9" s="4" t="s">
        <v>1314</v>
      </c>
    </row>
    <row r="10" spans="1:17" ht="15" customHeight="1">
      <c r="A10" s="2" t="s">
        <v>24</v>
      </c>
      <c r="B10" s="2" t="s">
        <v>25</v>
      </c>
      <c r="C10" s="3">
        <v>1</v>
      </c>
      <c r="D10" s="2" t="s">
        <v>504</v>
      </c>
      <c r="E10" s="2" t="s">
        <v>1315</v>
      </c>
      <c r="F10" s="2" t="s">
        <v>1271</v>
      </c>
      <c r="G10" s="2" t="s">
        <v>1316</v>
      </c>
      <c r="H10" s="2" t="s">
        <v>1067</v>
      </c>
      <c r="I10" s="2"/>
      <c r="J10" s="2"/>
      <c r="K10" s="2" t="s">
        <v>1317</v>
      </c>
      <c r="L10" s="2"/>
      <c r="M10" s="2"/>
      <c r="N10" s="2" t="s">
        <v>1318</v>
      </c>
      <c r="O10" s="2"/>
      <c r="P10" s="2"/>
      <c r="Q10" s="4" t="s">
        <v>1319</v>
      </c>
    </row>
    <row r="11" spans="1:17" ht="15" customHeight="1">
      <c r="A11" s="2" t="s">
        <v>24</v>
      </c>
      <c r="B11" s="2" t="s">
        <v>25</v>
      </c>
      <c r="C11" s="3">
        <v>1</v>
      </c>
      <c r="D11" s="2" t="s">
        <v>504</v>
      </c>
      <c r="E11" s="2" t="s">
        <v>1320</v>
      </c>
      <c r="F11" s="2" t="s">
        <v>1321</v>
      </c>
      <c r="G11" s="2" t="s">
        <v>1322</v>
      </c>
      <c r="H11" s="2" t="s">
        <v>1067</v>
      </c>
      <c r="I11" s="2"/>
      <c r="J11" s="2"/>
      <c r="K11" s="2" t="s">
        <v>1323</v>
      </c>
      <c r="L11" s="2"/>
      <c r="M11" s="2"/>
      <c r="N11" s="2" t="s">
        <v>1324</v>
      </c>
      <c r="O11" s="2"/>
      <c r="P11" s="2"/>
      <c r="Q11" s="4" t="s">
        <v>1325</v>
      </c>
    </row>
    <row r="12" spans="1:17" ht="15" customHeight="1">
      <c r="A12" s="2" t="s">
        <v>24</v>
      </c>
      <c r="B12" s="2" t="s">
        <v>25</v>
      </c>
      <c r="C12" s="3">
        <v>1</v>
      </c>
      <c r="D12" s="2" t="s">
        <v>504</v>
      </c>
      <c r="E12" s="2" t="s">
        <v>1326</v>
      </c>
      <c r="F12" s="2" t="s">
        <v>1271</v>
      </c>
      <c r="G12" s="2" t="s">
        <v>1327</v>
      </c>
      <c r="H12" s="2" t="s">
        <v>1067</v>
      </c>
      <c r="I12" s="2"/>
      <c r="J12" s="2"/>
      <c r="K12" s="2" t="s">
        <v>1323</v>
      </c>
      <c r="L12" s="2"/>
      <c r="M12" s="2"/>
      <c r="N12" s="2" t="s">
        <v>1324</v>
      </c>
      <c r="O12" s="2"/>
      <c r="P12" s="2"/>
      <c r="Q12" s="4" t="s">
        <v>1328</v>
      </c>
    </row>
    <row r="13" spans="1:17" ht="15" customHeight="1">
      <c r="A13" s="2" t="s">
        <v>24</v>
      </c>
      <c r="B13" s="2" t="s">
        <v>25</v>
      </c>
      <c r="C13" s="3">
        <v>1</v>
      </c>
      <c r="D13" s="2" t="s">
        <v>504</v>
      </c>
      <c r="E13" s="2" t="s">
        <v>1329</v>
      </c>
      <c r="F13" s="2" t="s">
        <v>1321</v>
      </c>
      <c r="G13" s="2" t="s">
        <v>1330</v>
      </c>
      <c r="H13" s="2" t="s">
        <v>1067</v>
      </c>
      <c r="I13" s="2"/>
      <c r="J13" s="2"/>
      <c r="K13" s="2" t="s">
        <v>1275</v>
      </c>
      <c r="L13" s="2"/>
      <c r="M13" s="2"/>
      <c r="N13" s="2" t="s">
        <v>1331</v>
      </c>
      <c r="O13" s="2"/>
      <c r="P13" s="2"/>
      <c r="Q13" s="4" t="s">
        <v>1332</v>
      </c>
    </row>
    <row r="14" spans="1:17" ht="15" customHeight="1">
      <c r="A14" s="2" t="s">
        <v>24</v>
      </c>
      <c r="B14" s="2" t="s">
        <v>25</v>
      </c>
      <c r="C14" s="3">
        <v>1</v>
      </c>
      <c r="D14" s="2" t="s">
        <v>504</v>
      </c>
      <c r="E14" s="2" t="s">
        <v>1333</v>
      </c>
      <c r="F14" s="2" t="s">
        <v>1334</v>
      </c>
      <c r="G14" s="2" t="s">
        <v>1335</v>
      </c>
      <c r="H14" s="2" t="s">
        <v>1067</v>
      </c>
      <c r="I14" s="2"/>
      <c r="J14" s="2"/>
      <c r="K14" s="2" t="s">
        <v>1336</v>
      </c>
      <c r="L14" s="2"/>
      <c r="M14" s="2"/>
      <c r="N14" s="2" t="s">
        <v>717</v>
      </c>
      <c r="O14" s="2"/>
      <c r="P14" s="2"/>
      <c r="Q14" s="4" t="s">
        <v>1337</v>
      </c>
    </row>
    <row r="15" spans="1:17" ht="15" customHeight="1">
      <c r="A15" s="2" t="s">
        <v>24</v>
      </c>
      <c r="B15" s="2" t="s">
        <v>25</v>
      </c>
      <c r="C15" s="3">
        <v>1</v>
      </c>
      <c r="D15" s="2" t="s">
        <v>504</v>
      </c>
      <c r="E15" s="2" t="s">
        <v>1338</v>
      </c>
      <c r="F15" s="2" t="s">
        <v>1271</v>
      </c>
      <c r="G15" s="2" t="s">
        <v>1339</v>
      </c>
      <c r="H15" s="2" t="s">
        <v>1067</v>
      </c>
      <c r="I15" s="2"/>
      <c r="J15" s="2"/>
      <c r="K15" s="2" t="s">
        <v>1340</v>
      </c>
      <c r="L15" s="2"/>
      <c r="M15" s="2"/>
      <c r="N15" s="2" t="s">
        <v>801</v>
      </c>
      <c r="O15" s="2"/>
      <c r="P15" s="2"/>
      <c r="Q15" s="4" t="s">
        <v>1341</v>
      </c>
    </row>
    <row r="16" spans="1:17" ht="15" customHeight="1">
      <c r="A16" s="2" t="s">
        <v>24</v>
      </c>
      <c r="B16" s="2" t="s">
        <v>25</v>
      </c>
      <c r="C16" s="3">
        <v>1</v>
      </c>
      <c r="D16" s="2" t="s">
        <v>504</v>
      </c>
      <c r="E16" s="2" t="s">
        <v>1342</v>
      </c>
      <c r="F16" s="2" t="s">
        <v>1271</v>
      </c>
      <c r="G16" s="2" t="s">
        <v>1343</v>
      </c>
      <c r="H16" s="2" t="s">
        <v>1067</v>
      </c>
      <c r="I16" s="2"/>
      <c r="J16" s="2"/>
      <c r="K16" s="2" t="s">
        <v>1344</v>
      </c>
      <c r="L16" s="2"/>
      <c r="M16" s="2"/>
      <c r="N16" s="2" t="s">
        <v>615</v>
      </c>
      <c r="O16" s="2"/>
      <c r="P16" s="2"/>
      <c r="Q16" s="4" t="s">
        <v>1345</v>
      </c>
    </row>
    <row r="17" spans="1:17" ht="15" customHeight="1">
      <c r="A17" s="2" t="s">
        <v>24</v>
      </c>
      <c r="B17" s="2" t="s">
        <v>25</v>
      </c>
      <c r="C17" s="3">
        <v>1</v>
      </c>
      <c r="D17" s="2" t="s">
        <v>504</v>
      </c>
      <c r="E17" s="2" t="s">
        <v>1346</v>
      </c>
      <c r="F17" s="2" t="s">
        <v>1271</v>
      </c>
      <c r="G17" s="2" t="s">
        <v>1347</v>
      </c>
      <c r="H17" s="2" t="s">
        <v>1348</v>
      </c>
      <c r="I17" s="2"/>
      <c r="J17" s="2"/>
      <c r="K17" s="2" t="s">
        <v>1349</v>
      </c>
      <c r="L17" s="2"/>
      <c r="M17" s="2"/>
      <c r="N17" s="2" t="s">
        <v>1350</v>
      </c>
      <c r="O17" s="2"/>
      <c r="P17" s="2"/>
      <c r="Q17" s="4" t="s">
        <v>1351</v>
      </c>
    </row>
    <row r="18" spans="1:17" ht="15" customHeight="1">
      <c r="A18" s="2" t="s">
        <v>41</v>
      </c>
      <c r="B18" s="2" t="s">
        <v>42</v>
      </c>
      <c r="C18" s="3">
        <v>2</v>
      </c>
      <c r="D18" s="2" t="s">
        <v>540</v>
      </c>
      <c r="E18" s="2" t="s">
        <v>1352</v>
      </c>
      <c r="F18" s="2" t="s">
        <v>673</v>
      </c>
      <c r="G18" s="2" t="s">
        <v>1353</v>
      </c>
      <c r="H18" s="2" t="s">
        <v>1354</v>
      </c>
      <c r="I18" s="2" t="s">
        <v>1355</v>
      </c>
      <c r="J18" s="2"/>
      <c r="K18" s="2" t="s">
        <v>1356</v>
      </c>
      <c r="L18" s="2" t="s">
        <v>1357</v>
      </c>
      <c r="M18" s="2" t="s">
        <v>1358</v>
      </c>
      <c r="N18" s="2" t="s">
        <v>1359</v>
      </c>
      <c r="O18" s="2" t="s">
        <v>1360</v>
      </c>
      <c r="P18" s="2" t="s">
        <v>1361</v>
      </c>
      <c r="Q18" s="4" t="s">
        <v>1362</v>
      </c>
    </row>
    <row r="19" spans="1:17" ht="15" customHeight="1">
      <c r="A19" s="2" t="s">
        <v>41</v>
      </c>
      <c r="B19" s="2" t="s">
        <v>42</v>
      </c>
      <c r="C19" s="3">
        <v>2</v>
      </c>
      <c r="D19" s="2" t="s">
        <v>540</v>
      </c>
      <c r="E19" s="2" t="s">
        <v>1363</v>
      </c>
      <c r="F19" s="2" t="s">
        <v>673</v>
      </c>
      <c r="G19" s="2" t="s">
        <v>1364</v>
      </c>
      <c r="H19" s="2" t="s">
        <v>1365</v>
      </c>
      <c r="I19" s="2" t="s">
        <v>1366</v>
      </c>
      <c r="J19" s="2"/>
      <c r="K19" s="2" t="s">
        <v>1356</v>
      </c>
      <c r="L19" s="2"/>
      <c r="M19" s="2" t="s">
        <v>1367</v>
      </c>
      <c r="N19" s="2" t="s">
        <v>1368</v>
      </c>
      <c r="O19" s="2" t="s">
        <v>1369</v>
      </c>
      <c r="P19" s="2" t="s">
        <v>1370</v>
      </c>
      <c r="Q19" s="4" t="s">
        <v>1371</v>
      </c>
    </row>
    <row r="20" spans="1:17" ht="15" customHeight="1">
      <c r="A20" s="2" t="s">
        <v>41</v>
      </c>
      <c r="B20" s="2" t="s">
        <v>42</v>
      </c>
      <c r="C20" s="3">
        <v>2</v>
      </c>
      <c r="D20" s="2" t="s">
        <v>540</v>
      </c>
      <c r="E20" s="2" t="s">
        <v>1372</v>
      </c>
      <c r="F20" s="2" t="s">
        <v>1271</v>
      </c>
      <c r="G20" s="2" t="s">
        <v>1373</v>
      </c>
      <c r="H20" s="2" t="s">
        <v>1374</v>
      </c>
      <c r="I20" s="2"/>
      <c r="J20" s="2"/>
      <c r="K20" s="2" t="s">
        <v>1340</v>
      </c>
      <c r="L20" s="2"/>
      <c r="M20" s="2"/>
      <c r="N20" s="2" t="s">
        <v>677</v>
      </c>
      <c r="O20" s="2"/>
      <c r="P20" s="2"/>
      <c r="Q20" s="4" t="s">
        <v>1375</v>
      </c>
    </row>
    <row r="21" spans="1:17" ht="15" customHeight="1">
      <c r="A21" s="2" t="s">
        <v>41</v>
      </c>
      <c r="B21" s="2" t="s">
        <v>42</v>
      </c>
      <c r="C21" s="3">
        <v>2</v>
      </c>
      <c r="D21" s="2" t="s">
        <v>540</v>
      </c>
      <c r="E21" s="2" t="s">
        <v>1376</v>
      </c>
      <c r="F21" s="2" t="s">
        <v>1271</v>
      </c>
      <c r="G21" s="2" t="s">
        <v>1377</v>
      </c>
      <c r="H21" s="2" t="s">
        <v>1378</v>
      </c>
      <c r="I21" s="2"/>
      <c r="J21" s="2"/>
      <c r="K21" s="2" t="s">
        <v>1379</v>
      </c>
      <c r="L21" s="2"/>
      <c r="M21" s="2"/>
      <c r="N21" s="2" t="s">
        <v>749</v>
      </c>
      <c r="O21" s="2"/>
      <c r="P21" s="2"/>
      <c r="Q21" s="4" t="s">
        <v>1380</v>
      </c>
    </row>
    <row r="22" spans="1:17" ht="15" customHeight="1">
      <c r="A22" s="2" t="s">
        <v>41</v>
      </c>
      <c r="B22" s="2" t="s">
        <v>42</v>
      </c>
      <c r="C22" s="3">
        <v>2</v>
      </c>
      <c r="D22" s="2" t="s">
        <v>540</v>
      </c>
      <c r="E22" s="2" t="s">
        <v>1381</v>
      </c>
      <c r="F22" s="2" t="s">
        <v>1271</v>
      </c>
      <c r="G22" s="2" t="s">
        <v>1382</v>
      </c>
      <c r="H22" s="2" t="s">
        <v>1192</v>
      </c>
      <c r="I22" s="2" t="s">
        <v>1307</v>
      </c>
      <c r="J22" s="2"/>
      <c r="K22" s="2" t="s">
        <v>1340</v>
      </c>
      <c r="L22" s="2"/>
      <c r="M22" s="2"/>
      <c r="N22" s="2" t="s">
        <v>1383</v>
      </c>
      <c r="O22" s="2"/>
      <c r="P22" s="2"/>
      <c r="Q22" s="4" t="s">
        <v>1384</v>
      </c>
    </row>
    <row r="23" spans="1:17" ht="15" customHeight="1">
      <c r="A23" s="2" t="s">
        <v>56</v>
      </c>
      <c r="B23" s="2" t="s">
        <v>57</v>
      </c>
      <c r="C23" s="3">
        <v>3</v>
      </c>
      <c r="D23" s="2" t="s">
        <v>556</v>
      </c>
      <c r="E23" s="2" t="s">
        <v>1385</v>
      </c>
      <c r="F23" s="2" t="s">
        <v>1321</v>
      </c>
      <c r="G23" s="2" t="s">
        <v>1386</v>
      </c>
      <c r="H23" s="2" t="s">
        <v>1387</v>
      </c>
      <c r="I23" s="2" t="s">
        <v>1388</v>
      </c>
      <c r="J23" s="2"/>
      <c r="K23" s="2" t="s">
        <v>1389</v>
      </c>
      <c r="L23" s="2"/>
      <c r="M23" s="2"/>
      <c r="N23" s="2" t="s">
        <v>1390</v>
      </c>
      <c r="O23" s="2"/>
      <c r="P23" s="2"/>
      <c r="Q23" s="4" t="s">
        <v>1391</v>
      </c>
    </row>
    <row r="24" spans="1:17" ht="15" customHeight="1">
      <c r="A24" s="2" t="s">
        <v>56</v>
      </c>
      <c r="B24" s="2" t="s">
        <v>57</v>
      </c>
      <c r="C24" s="3">
        <v>3</v>
      </c>
      <c r="D24" s="2" t="s">
        <v>556</v>
      </c>
      <c r="E24" s="2" t="s">
        <v>1392</v>
      </c>
      <c r="F24" s="2" t="s">
        <v>1321</v>
      </c>
      <c r="G24" s="2" t="s">
        <v>1393</v>
      </c>
      <c r="H24" s="2" t="s">
        <v>1394</v>
      </c>
      <c r="I24" s="2"/>
      <c r="J24" s="2"/>
      <c r="K24" s="2" t="s">
        <v>1395</v>
      </c>
      <c r="L24" s="2"/>
      <c r="M24" s="2"/>
      <c r="N24" s="2" t="s">
        <v>1396</v>
      </c>
      <c r="O24" s="2"/>
      <c r="P24" s="2"/>
      <c r="Q24" s="4" t="s">
        <v>1397</v>
      </c>
    </row>
    <row r="25" spans="1:17" ht="15" customHeight="1">
      <c r="A25" s="2" t="s">
        <v>56</v>
      </c>
      <c r="B25" s="2" t="s">
        <v>57</v>
      </c>
      <c r="C25" s="3">
        <v>3</v>
      </c>
      <c r="D25" s="2" t="s">
        <v>556</v>
      </c>
      <c r="E25" s="2" t="s">
        <v>1398</v>
      </c>
      <c r="F25" s="2" t="s">
        <v>1321</v>
      </c>
      <c r="G25" s="2" t="s">
        <v>1399</v>
      </c>
      <c r="H25" s="2" t="s">
        <v>1400</v>
      </c>
      <c r="I25" s="2"/>
      <c r="J25" s="2"/>
      <c r="K25" s="2" t="s">
        <v>1395</v>
      </c>
      <c r="L25" s="2"/>
      <c r="M25" s="2"/>
      <c r="N25" s="2" t="s">
        <v>1401</v>
      </c>
      <c r="O25" s="2"/>
      <c r="P25" s="2"/>
      <c r="Q25" s="4" t="s">
        <v>1402</v>
      </c>
    </row>
    <row r="26" spans="1:17" ht="15" customHeight="1">
      <c r="A26" s="2" t="s">
        <v>70</v>
      </c>
      <c r="B26" s="2" t="s">
        <v>71</v>
      </c>
      <c r="C26" s="3">
        <v>4</v>
      </c>
      <c r="D26" s="2" t="s">
        <v>562</v>
      </c>
      <c r="E26" s="2" t="s">
        <v>1403</v>
      </c>
      <c r="F26" s="2" t="s">
        <v>1271</v>
      </c>
      <c r="G26" s="2" t="s">
        <v>1404</v>
      </c>
      <c r="H26" s="2" t="s">
        <v>1405</v>
      </c>
      <c r="I26" s="2" t="s">
        <v>574</v>
      </c>
      <c r="J26" s="2"/>
      <c r="K26" s="2" t="s">
        <v>1275</v>
      </c>
      <c r="L26" s="2"/>
      <c r="M26" s="2"/>
      <c r="N26" s="2" t="s">
        <v>576</v>
      </c>
      <c r="O26" s="2"/>
      <c r="P26" s="2"/>
      <c r="Q26" s="4" t="s">
        <v>1406</v>
      </c>
    </row>
    <row r="27" spans="1:17" ht="15" customHeight="1">
      <c r="A27" s="2" t="s">
        <v>70</v>
      </c>
      <c r="B27" s="2" t="s">
        <v>71</v>
      </c>
      <c r="C27" s="3">
        <v>4</v>
      </c>
      <c r="D27" s="2" t="s">
        <v>562</v>
      </c>
      <c r="E27" s="2" t="s">
        <v>1407</v>
      </c>
      <c r="F27" s="2" t="s">
        <v>1271</v>
      </c>
      <c r="G27" s="2" t="s">
        <v>1408</v>
      </c>
      <c r="H27" s="2" t="s">
        <v>1409</v>
      </c>
      <c r="I27" s="2"/>
      <c r="J27" s="2"/>
      <c r="K27" s="2" t="s">
        <v>1410</v>
      </c>
      <c r="L27" s="2"/>
      <c r="M27" s="2"/>
      <c r="N27" s="2" t="s">
        <v>1411</v>
      </c>
      <c r="O27" s="2"/>
      <c r="P27" s="2"/>
      <c r="Q27" s="4" t="s">
        <v>1412</v>
      </c>
    </row>
    <row r="28" spans="1:17" ht="15" customHeight="1">
      <c r="A28" s="2" t="s">
        <v>70</v>
      </c>
      <c r="B28" s="2" t="s">
        <v>71</v>
      </c>
      <c r="C28" s="3">
        <v>4</v>
      </c>
      <c r="D28" s="2" t="s">
        <v>562</v>
      </c>
      <c r="E28" s="2" t="s">
        <v>1413</v>
      </c>
      <c r="F28" s="2" t="s">
        <v>1334</v>
      </c>
      <c r="G28" s="2" t="s">
        <v>1414</v>
      </c>
      <c r="H28" s="2" t="s">
        <v>1415</v>
      </c>
      <c r="I28" s="2"/>
      <c r="J28" s="2"/>
      <c r="K28" s="2" t="s">
        <v>1416</v>
      </c>
      <c r="L28" s="2"/>
      <c r="M28" s="2"/>
      <c r="N28" s="2" t="s">
        <v>1417</v>
      </c>
      <c r="O28" s="2"/>
      <c r="P28" s="2"/>
      <c r="Q28" s="4" t="s">
        <v>1418</v>
      </c>
    </row>
    <row r="29" spans="1:17" ht="15" customHeight="1">
      <c r="A29" s="2" t="s">
        <v>84</v>
      </c>
      <c r="B29" s="2" t="s">
        <v>85</v>
      </c>
      <c r="C29" s="3">
        <v>5</v>
      </c>
      <c r="D29" s="2" t="s">
        <v>580</v>
      </c>
      <c r="E29" s="2" t="s">
        <v>1419</v>
      </c>
      <c r="F29" s="2" t="s">
        <v>1321</v>
      </c>
      <c r="G29" s="2" t="s">
        <v>1420</v>
      </c>
      <c r="H29" s="2" t="s">
        <v>1067</v>
      </c>
      <c r="I29" s="2"/>
      <c r="J29" s="2"/>
      <c r="K29" s="2" t="s">
        <v>1421</v>
      </c>
      <c r="L29" s="2"/>
      <c r="M29" s="2"/>
      <c r="N29" s="2" t="s">
        <v>1422</v>
      </c>
      <c r="O29" s="2"/>
      <c r="P29" s="2"/>
      <c r="Q29" s="4" t="s">
        <v>1423</v>
      </c>
    </row>
    <row r="30" spans="1:17" ht="15" customHeight="1">
      <c r="A30" s="2" t="s">
        <v>84</v>
      </c>
      <c r="B30" s="2" t="s">
        <v>85</v>
      </c>
      <c r="C30" s="3">
        <v>5</v>
      </c>
      <c r="D30" s="2" t="s">
        <v>580</v>
      </c>
      <c r="E30" s="2" t="s">
        <v>1424</v>
      </c>
      <c r="F30" s="2" t="s">
        <v>1334</v>
      </c>
      <c r="G30" s="2" t="s">
        <v>1425</v>
      </c>
      <c r="H30" s="2" t="s">
        <v>1426</v>
      </c>
      <c r="I30" s="2"/>
      <c r="J30" s="2"/>
      <c r="K30" s="2" t="s">
        <v>1427</v>
      </c>
      <c r="L30" s="2"/>
      <c r="M30" s="2"/>
      <c r="N30" s="2" t="s">
        <v>1390</v>
      </c>
      <c r="O30" s="2"/>
      <c r="P30" s="2"/>
      <c r="Q30" s="4" t="s">
        <v>1428</v>
      </c>
    </row>
    <row r="31" spans="1:17" ht="15" customHeight="1">
      <c r="A31" s="2" t="s">
        <v>98</v>
      </c>
      <c r="B31" s="2" t="s">
        <v>99</v>
      </c>
      <c r="C31" s="3">
        <v>6</v>
      </c>
      <c r="D31" s="2" t="s">
        <v>592</v>
      </c>
      <c r="E31" s="2" t="s">
        <v>1429</v>
      </c>
      <c r="F31" s="2" t="s">
        <v>1271</v>
      </c>
      <c r="G31" s="2" t="s">
        <v>1430</v>
      </c>
      <c r="H31" s="2" t="s">
        <v>1067</v>
      </c>
      <c r="I31" s="2" t="s">
        <v>1431</v>
      </c>
      <c r="J31" s="2"/>
      <c r="K31" s="2" t="s">
        <v>1432</v>
      </c>
      <c r="L31" s="2"/>
      <c r="M31" s="2"/>
      <c r="N31" s="2" t="s">
        <v>1433</v>
      </c>
      <c r="O31" s="2"/>
      <c r="P31" s="2"/>
      <c r="Q31" s="4" t="s">
        <v>1434</v>
      </c>
    </row>
    <row r="32" spans="1:17" ht="15" customHeight="1">
      <c r="A32" s="2" t="s">
        <v>98</v>
      </c>
      <c r="B32" s="2" t="s">
        <v>99</v>
      </c>
      <c r="C32" s="3">
        <v>6</v>
      </c>
      <c r="D32" s="2" t="s">
        <v>592</v>
      </c>
      <c r="E32" s="2" t="s">
        <v>1294</v>
      </c>
      <c r="F32" s="2" t="s">
        <v>1271</v>
      </c>
      <c r="G32" s="2" t="s">
        <v>1295</v>
      </c>
      <c r="H32" s="2" t="s">
        <v>1067</v>
      </c>
      <c r="I32" s="2"/>
      <c r="J32" s="2"/>
      <c r="K32" s="2" t="s">
        <v>1296</v>
      </c>
      <c r="L32" s="2"/>
      <c r="M32" s="2"/>
      <c r="N32" s="2" t="s">
        <v>1297</v>
      </c>
      <c r="O32" s="2"/>
      <c r="P32" s="2"/>
      <c r="Q32" s="4" t="s">
        <v>1298</v>
      </c>
    </row>
    <row r="33" spans="1:17" ht="15" customHeight="1">
      <c r="A33" s="2" t="s">
        <v>98</v>
      </c>
      <c r="B33" s="2" t="s">
        <v>99</v>
      </c>
      <c r="C33" s="3">
        <v>6</v>
      </c>
      <c r="D33" s="2" t="s">
        <v>592</v>
      </c>
      <c r="E33" s="2" t="s">
        <v>1435</v>
      </c>
      <c r="F33" s="2" t="s">
        <v>1321</v>
      </c>
      <c r="G33" s="2" t="s">
        <v>1436</v>
      </c>
      <c r="H33" s="2" t="s">
        <v>1280</v>
      </c>
      <c r="I33" s="2"/>
      <c r="J33" s="2"/>
      <c r="K33" s="2" t="s">
        <v>1437</v>
      </c>
      <c r="L33" s="2"/>
      <c r="M33" s="2"/>
      <c r="N33" s="2" t="s">
        <v>1438</v>
      </c>
      <c r="O33" s="2"/>
      <c r="P33" s="2"/>
      <c r="Q33" s="4" t="s">
        <v>1439</v>
      </c>
    </row>
    <row r="34" spans="1:17" ht="15" customHeight="1">
      <c r="A34" s="2" t="s">
        <v>112</v>
      </c>
      <c r="B34" s="2" t="s">
        <v>113</v>
      </c>
      <c r="C34" s="3">
        <v>7</v>
      </c>
      <c r="D34" s="2" t="s">
        <v>604</v>
      </c>
      <c r="E34" s="2" t="s">
        <v>1440</v>
      </c>
      <c r="F34" s="2" t="s">
        <v>1271</v>
      </c>
      <c r="G34" s="2" t="s">
        <v>1441</v>
      </c>
      <c r="H34" s="2" t="s">
        <v>1442</v>
      </c>
      <c r="I34" s="2"/>
      <c r="J34" s="2"/>
      <c r="K34" s="2" t="s">
        <v>1340</v>
      </c>
      <c r="L34" s="2"/>
      <c r="M34" s="2"/>
      <c r="N34" s="2" t="s">
        <v>1443</v>
      </c>
      <c r="O34" s="2"/>
      <c r="P34" s="2"/>
      <c r="Q34" s="4" t="s">
        <v>1444</v>
      </c>
    </row>
    <row r="35" spans="1:17" ht="15" customHeight="1">
      <c r="A35" s="2" t="s">
        <v>112</v>
      </c>
      <c r="B35" s="2" t="s">
        <v>113</v>
      </c>
      <c r="C35" s="3">
        <v>7</v>
      </c>
      <c r="D35" s="2" t="s">
        <v>604</v>
      </c>
      <c r="E35" s="2" t="s">
        <v>1445</v>
      </c>
      <c r="F35" s="2" t="s">
        <v>1321</v>
      </c>
      <c r="G35" s="2" t="s">
        <v>1446</v>
      </c>
      <c r="H35" s="2" t="s">
        <v>1447</v>
      </c>
      <c r="I35" s="2" t="s">
        <v>1448</v>
      </c>
      <c r="J35" s="2"/>
      <c r="K35" s="2" t="s">
        <v>1427</v>
      </c>
      <c r="L35" s="2"/>
      <c r="M35" s="2"/>
      <c r="N35" s="2" t="s">
        <v>1449</v>
      </c>
      <c r="O35" s="2"/>
      <c r="P35" s="2"/>
      <c r="Q35" s="4" t="s">
        <v>1450</v>
      </c>
    </row>
    <row r="36" spans="1:17" ht="15" customHeight="1">
      <c r="A36" s="2" t="s">
        <v>112</v>
      </c>
      <c r="B36" s="2" t="s">
        <v>113</v>
      </c>
      <c r="C36" s="3">
        <v>7</v>
      </c>
      <c r="D36" s="2" t="s">
        <v>604</v>
      </c>
      <c r="E36" s="2" t="s">
        <v>1451</v>
      </c>
      <c r="F36" s="2" t="s">
        <v>1271</v>
      </c>
      <c r="G36" s="2" t="s">
        <v>1452</v>
      </c>
      <c r="H36" s="2" t="s">
        <v>1453</v>
      </c>
      <c r="I36" s="2"/>
      <c r="J36" s="2"/>
      <c r="K36" s="2" t="s">
        <v>1454</v>
      </c>
      <c r="L36" s="2"/>
      <c r="M36" s="2"/>
      <c r="N36" s="2" t="s">
        <v>1455</v>
      </c>
      <c r="O36" s="2"/>
      <c r="P36" s="2"/>
      <c r="Q36" s="4" t="s">
        <v>1456</v>
      </c>
    </row>
    <row r="37" spans="1:17" ht="15" customHeight="1">
      <c r="A37" s="2" t="s">
        <v>112</v>
      </c>
      <c r="B37" s="2" t="s">
        <v>113</v>
      </c>
      <c r="C37" s="3">
        <v>7</v>
      </c>
      <c r="D37" s="2" t="s">
        <v>604</v>
      </c>
      <c r="E37" s="2" t="s">
        <v>1413</v>
      </c>
      <c r="F37" s="2" t="s">
        <v>1321</v>
      </c>
      <c r="G37" s="2" t="s">
        <v>1414</v>
      </c>
      <c r="H37" s="2" t="s">
        <v>1415</v>
      </c>
      <c r="I37" s="2"/>
      <c r="J37" s="2"/>
      <c r="K37" s="2" t="s">
        <v>1416</v>
      </c>
      <c r="L37" s="2"/>
      <c r="M37" s="2"/>
      <c r="N37" s="2" t="s">
        <v>1417</v>
      </c>
      <c r="O37" s="2"/>
      <c r="P37" s="2"/>
      <c r="Q37" s="4" t="s">
        <v>1418</v>
      </c>
    </row>
    <row r="38" spans="1:17" ht="15" customHeight="1">
      <c r="A38" s="2" t="s">
        <v>112</v>
      </c>
      <c r="B38" s="2" t="s">
        <v>113</v>
      </c>
      <c r="C38" s="3">
        <v>7</v>
      </c>
      <c r="D38" s="2" t="s">
        <v>604</v>
      </c>
      <c r="E38" s="2" t="s">
        <v>1457</v>
      </c>
      <c r="F38" s="2" t="s">
        <v>1334</v>
      </c>
      <c r="G38" s="2" t="s">
        <v>1458</v>
      </c>
      <c r="H38" s="2" t="s">
        <v>1459</v>
      </c>
      <c r="I38" s="2"/>
      <c r="J38" s="2"/>
      <c r="K38" s="2" t="s">
        <v>1460</v>
      </c>
      <c r="L38" s="2"/>
      <c r="M38" s="2"/>
      <c r="N38" s="2" t="s">
        <v>1461</v>
      </c>
      <c r="O38" s="2"/>
      <c r="P38" s="2"/>
      <c r="Q38" s="4" t="s">
        <v>1462</v>
      </c>
    </row>
    <row r="39" spans="1:17" ht="15" customHeight="1">
      <c r="A39" s="2" t="s">
        <v>112</v>
      </c>
      <c r="B39" s="2" t="s">
        <v>113</v>
      </c>
      <c r="C39" s="3">
        <v>7</v>
      </c>
      <c r="D39" s="2" t="s">
        <v>604</v>
      </c>
      <c r="E39" s="2" t="s">
        <v>1463</v>
      </c>
      <c r="F39" s="2" t="s">
        <v>1334</v>
      </c>
      <c r="G39" s="2" t="s">
        <v>1464</v>
      </c>
      <c r="H39" s="2" t="s">
        <v>1465</v>
      </c>
      <c r="I39" s="2"/>
      <c r="J39" s="2"/>
      <c r="K39" s="2" t="s">
        <v>1460</v>
      </c>
      <c r="L39" s="2"/>
      <c r="M39" s="2"/>
      <c r="N39" s="2" t="s">
        <v>1466</v>
      </c>
      <c r="O39" s="2"/>
      <c r="P39" s="2"/>
      <c r="Q39" s="4" t="s">
        <v>1467</v>
      </c>
    </row>
    <row r="40" spans="1:17" ht="15" customHeight="1">
      <c r="A40" s="2" t="s">
        <v>112</v>
      </c>
      <c r="B40" s="2" t="s">
        <v>113</v>
      </c>
      <c r="C40" s="3">
        <v>7</v>
      </c>
      <c r="D40" s="2" t="s">
        <v>604</v>
      </c>
      <c r="E40" s="2" t="s">
        <v>1468</v>
      </c>
      <c r="F40" s="2" t="s">
        <v>1334</v>
      </c>
      <c r="G40" s="2" t="s">
        <v>1469</v>
      </c>
      <c r="H40" s="2" t="s">
        <v>1470</v>
      </c>
      <c r="I40" s="2"/>
      <c r="J40" s="2"/>
      <c r="K40" s="2" t="s">
        <v>1471</v>
      </c>
      <c r="L40" s="2"/>
      <c r="M40" s="2"/>
      <c r="N40" s="2" t="s">
        <v>1472</v>
      </c>
      <c r="O40" s="2"/>
      <c r="P40" s="2"/>
      <c r="Q40" s="4" t="s">
        <v>1473</v>
      </c>
    </row>
    <row r="41" spans="1:17" ht="15" customHeight="1">
      <c r="A41" s="2" t="s">
        <v>112</v>
      </c>
      <c r="B41" s="2" t="s">
        <v>113</v>
      </c>
      <c r="C41" s="3">
        <v>7</v>
      </c>
      <c r="D41" s="2" t="s">
        <v>604</v>
      </c>
      <c r="E41" s="2" t="s">
        <v>1474</v>
      </c>
      <c r="F41" s="2" t="s">
        <v>1334</v>
      </c>
      <c r="G41" s="2" t="s">
        <v>1475</v>
      </c>
      <c r="H41" s="2" t="s">
        <v>1442</v>
      </c>
      <c r="I41" s="2"/>
      <c r="J41" s="2"/>
      <c r="K41" s="2" t="s">
        <v>1432</v>
      </c>
      <c r="L41" s="2"/>
      <c r="M41" s="2"/>
      <c r="N41" s="2" t="s">
        <v>1476</v>
      </c>
      <c r="O41" s="2"/>
      <c r="P41" s="2"/>
      <c r="Q41" s="4" t="s">
        <v>1477</v>
      </c>
    </row>
    <row r="42" spans="1:17" ht="15" customHeight="1">
      <c r="A42" s="2" t="s">
        <v>112</v>
      </c>
      <c r="B42" s="2" t="s">
        <v>113</v>
      </c>
      <c r="C42" s="3">
        <v>7</v>
      </c>
      <c r="D42" s="2" t="s">
        <v>604</v>
      </c>
      <c r="E42" s="2" t="s">
        <v>1478</v>
      </c>
      <c r="F42" s="2" t="s">
        <v>1271</v>
      </c>
      <c r="G42" s="2" t="s">
        <v>1479</v>
      </c>
      <c r="H42" s="2" t="s">
        <v>1480</v>
      </c>
      <c r="I42" s="2"/>
      <c r="J42" s="2"/>
      <c r="K42" s="2" t="s">
        <v>1481</v>
      </c>
      <c r="L42" s="2"/>
      <c r="M42" s="2"/>
      <c r="N42" s="2" t="s">
        <v>1482</v>
      </c>
      <c r="O42" s="2"/>
      <c r="P42" s="2"/>
      <c r="Q42" s="4" t="s">
        <v>1483</v>
      </c>
    </row>
    <row r="43" spans="1:17" ht="15" customHeight="1">
      <c r="A43" s="2" t="s">
        <v>112</v>
      </c>
      <c r="B43" s="2" t="s">
        <v>113</v>
      </c>
      <c r="C43" s="3">
        <v>7</v>
      </c>
      <c r="D43" s="2" t="s">
        <v>604</v>
      </c>
      <c r="E43" s="2" t="s">
        <v>1484</v>
      </c>
      <c r="F43" s="2" t="s">
        <v>1334</v>
      </c>
      <c r="G43" s="2" t="s">
        <v>1485</v>
      </c>
      <c r="H43" s="2" t="s">
        <v>1486</v>
      </c>
      <c r="I43" s="2"/>
      <c r="J43" s="2"/>
      <c r="K43" s="2" t="s">
        <v>1487</v>
      </c>
      <c r="L43" s="2"/>
      <c r="M43" s="2"/>
      <c r="N43" s="2" t="s">
        <v>1488</v>
      </c>
      <c r="O43" s="2"/>
      <c r="P43" s="2"/>
      <c r="Q43" s="4" t="s">
        <v>1489</v>
      </c>
    </row>
    <row r="44" spans="1:17" ht="15" customHeight="1">
      <c r="A44" s="2" t="s">
        <v>112</v>
      </c>
      <c r="B44" s="2" t="s">
        <v>113</v>
      </c>
      <c r="C44" s="3">
        <v>7</v>
      </c>
      <c r="D44" s="2" t="s">
        <v>604</v>
      </c>
      <c r="E44" s="2" t="s">
        <v>1490</v>
      </c>
      <c r="F44" s="2" t="s">
        <v>1334</v>
      </c>
      <c r="G44" s="2" t="s">
        <v>1491</v>
      </c>
      <c r="H44" s="2" t="s">
        <v>1492</v>
      </c>
      <c r="I44" s="2"/>
      <c r="J44" s="2"/>
      <c r="K44" s="2" t="s">
        <v>1493</v>
      </c>
      <c r="L44" s="2"/>
      <c r="M44" s="2"/>
      <c r="N44" s="2" t="s">
        <v>1494</v>
      </c>
      <c r="O44" s="2"/>
      <c r="P44" s="2"/>
      <c r="Q44" s="4" t="s">
        <v>1495</v>
      </c>
    </row>
    <row r="45" spans="1:17" ht="15" customHeight="1">
      <c r="A45" s="2" t="s">
        <v>112</v>
      </c>
      <c r="B45" s="2" t="s">
        <v>113</v>
      </c>
      <c r="C45" s="3">
        <v>7</v>
      </c>
      <c r="D45" s="2" t="s">
        <v>604</v>
      </c>
      <c r="E45" s="2" t="s">
        <v>1496</v>
      </c>
      <c r="F45" s="2" t="s">
        <v>1271</v>
      </c>
      <c r="G45" s="2" t="s">
        <v>1497</v>
      </c>
      <c r="H45" s="2" t="s">
        <v>1498</v>
      </c>
      <c r="I45" s="2"/>
      <c r="J45" s="2"/>
      <c r="K45" s="2" t="s">
        <v>1493</v>
      </c>
      <c r="L45" s="2"/>
      <c r="M45" s="2"/>
      <c r="N45" s="2" t="s">
        <v>1499</v>
      </c>
      <c r="O45" s="2"/>
      <c r="P45" s="2"/>
      <c r="Q45" s="4" t="s">
        <v>1500</v>
      </c>
    </row>
    <row r="46" spans="1:17" ht="15" customHeight="1">
      <c r="A46" s="2" t="s">
        <v>123</v>
      </c>
      <c r="B46" s="2" t="s">
        <v>124</v>
      </c>
      <c r="C46" s="3">
        <v>8</v>
      </c>
      <c r="D46" s="2" t="s">
        <v>632</v>
      </c>
      <c r="E46" s="2" t="s">
        <v>1501</v>
      </c>
      <c r="F46" s="2" t="s">
        <v>1334</v>
      </c>
      <c r="G46" s="2" t="s">
        <v>1502</v>
      </c>
      <c r="H46" s="2" t="s">
        <v>1192</v>
      </c>
      <c r="I46" s="2"/>
      <c r="J46" s="2"/>
      <c r="K46" s="2" t="s">
        <v>1410</v>
      </c>
      <c r="L46" s="2"/>
      <c r="M46" s="2"/>
      <c r="N46" s="2" t="s">
        <v>1503</v>
      </c>
      <c r="O46" s="2"/>
      <c r="P46" s="2"/>
      <c r="Q46" s="4" t="s">
        <v>1504</v>
      </c>
    </row>
    <row r="47" spans="1:17" ht="15" customHeight="1">
      <c r="A47" s="2" t="s">
        <v>123</v>
      </c>
      <c r="B47" s="2" t="s">
        <v>124</v>
      </c>
      <c r="C47" s="3">
        <v>8</v>
      </c>
      <c r="D47" s="2" t="s">
        <v>632</v>
      </c>
      <c r="E47" s="2" t="s">
        <v>1505</v>
      </c>
      <c r="F47" s="2" t="s">
        <v>1271</v>
      </c>
      <c r="G47" s="2" t="s">
        <v>1506</v>
      </c>
      <c r="H47" s="2" t="s">
        <v>1507</v>
      </c>
      <c r="I47" s="2"/>
      <c r="J47" s="2"/>
      <c r="K47" s="2" t="s">
        <v>1344</v>
      </c>
      <c r="L47" s="2"/>
      <c r="M47" s="2"/>
      <c r="N47" s="2" t="s">
        <v>753</v>
      </c>
      <c r="O47" s="2"/>
      <c r="P47" s="2"/>
      <c r="Q47" s="4" t="s">
        <v>1508</v>
      </c>
    </row>
    <row r="48" spans="1:17" ht="15" customHeight="1">
      <c r="A48" s="2" t="s">
        <v>123</v>
      </c>
      <c r="B48" s="2" t="s">
        <v>124</v>
      </c>
      <c r="C48" s="3">
        <v>8</v>
      </c>
      <c r="D48" s="2" t="s">
        <v>632</v>
      </c>
      <c r="E48" s="2" t="s">
        <v>1509</v>
      </c>
      <c r="F48" s="2" t="s">
        <v>1271</v>
      </c>
      <c r="G48" s="2" t="s">
        <v>1510</v>
      </c>
      <c r="H48" s="2" t="s">
        <v>1511</v>
      </c>
      <c r="I48" s="2" t="s">
        <v>1512</v>
      </c>
      <c r="J48" s="2"/>
      <c r="K48" s="2" t="s">
        <v>1389</v>
      </c>
      <c r="L48" s="2"/>
      <c r="M48" s="2"/>
      <c r="N48" s="2" t="s">
        <v>1513</v>
      </c>
      <c r="O48" s="2"/>
      <c r="P48" s="2"/>
      <c r="Q48" s="4" t="s">
        <v>1514</v>
      </c>
    </row>
    <row r="49" spans="1:17" ht="15" customHeight="1">
      <c r="A49" s="2" t="s">
        <v>123</v>
      </c>
      <c r="B49" s="2" t="s">
        <v>124</v>
      </c>
      <c r="C49" s="3">
        <v>8</v>
      </c>
      <c r="D49" s="2" t="s">
        <v>632</v>
      </c>
      <c r="E49" s="2" t="s">
        <v>1515</v>
      </c>
      <c r="F49" s="2" t="s">
        <v>1271</v>
      </c>
      <c r="G49" s="2" t="s">
        <v>1516</v>
      </c>
      <c r="H49" s="2" t="s">
        <v>1517</v>
      </c>
      <c r="I49" s="2" t="s">
        <v>1512</v>
      </c>
      <c r="J49" s="2"/>
      <c r="K49" s="2" t="s">
        <v>1340</v>
      </c>
      <c r="L49" s="2"/>
      <c r="M49" s="2"/>
      <c r="N49" s="2" t="s">
        <v>1513</v>
      </c>
      <c r="O49" s="2"/>
      <c r="P49" s="2"/>
      <c r="Q49" s="4" t="s">
        <v>1518</v>
      </c>
    </row>
    <row r="50" spans="1:17" ht="15" customHeight="1">
      <c r="A50" s="2" t="s">
        <v>123</v>
      </c>
      <c r="B50" s="2" t="s">
        <v>124</v>
      </c>
      <c r="C50" s="3">
        <v>8</v>
      </c>
      <c r="D50" s="2" t="s">
        <v>632</v>
      </c>
      <c r="E50" s="2" t="s">
        <v>1519</v>
      </c>
      <c r="F50" s="2" t="s">
        <v>1271</v>
      </c>
      <c r="G50" s="2" t="s">
        <v>1520</v>
      </c>
      <c r="H50" s="2" t="s">
        <v>1521</v>
      </c>
      <c r="I50" s="2" t="s">
        <v>1512</v>
      </c>
      <c r="J50" s="2"/>
      <c r="K50" s="2" t="s">
        <v>1340</v>
      </c>
      <c r="L50" s="2"/>
      <c r="M50" s="2"/>
      <c r="N50" s="2" t="s">
        <v>1522</v>
      </c>
      <c r="O50" s="2"/>
      <c r="P50" s="2"/>
      <c r="Q50" s="4" t="s">
        <v>1523</v>
      </c>
    </row>
    <row r="51" spans="1:17" ht="15" customHeight="1">
      <c r="A51" s="2" t="s">
        <v>123</v>
      </c>
      <c r="B51" s="2" t="s">
        <v>124</v>
      </c>
      <c r="C51" s="3">
        <v>8</v>
      </c>
      <c r="D51" s="2" t="s">
        <v>632</v>
      </c>
      <c r="E51" s="2" t="s">
        <v>1524</v>
      </c>
      <c r="F51" s="2" t="s">
        <v>1271</v>
      </c>
      <c r="G51" s="2" t="s">
        <v>1525</v>
      </c>
      <c r="H51" s="2" t="s">
        <v>1507</v>
      </c>
      <c r="I51" s="2"/>
      <c r="J51" s="2"/>
      <c r="K51" s="2" t="s">
        <v>1340</v>
      </c>
      <c r="L51" s="2"/>
      <c r="M51" s="2"/>
      <c r="N51" s="2" t="s">
        <v>1526</v>
      </c>
      <c r="O51" s="2"/>
      <c r="P51" s="2"/>
      <c r="Q51" s="4" t="s">
        <v>1527</v>
      </c>
    </row>
    <row r="52" spans="1:17" ht="15" customHeight="1">
      <c r="A52" s="2" t="s">
        <v>136</v>
      </c>
      <c r="B52" s="2" t="s">
        <v>137</v>
      </c>
      <c r="C52" s="3">
        <v>9</v>
      </c>
      <c r="D52" s="2" t="s">
        <v>659</v>
      </c>
      <c r="E52" s="2" t="s">
        <v>1528</v>
      </c>
      <c r="F52" s="2" t="s">
        <v>1271</v>
      </c>
      <c r="G52" s="2" t="s">
        <v>1529</v>
      </c>
      <c r="H52" s="2" t="s">
        <v>1191</v>
      </c>
      <c r="I52" s="2" t="s">
        <v>1530</v>
      </c>
      <c r="J52" s="2"/>
      <c r="K52" s="2" t="s">
        <v>1344</v>
      </c>
      <c r="L52" s="2"/>
      <c r="M52" s="2"/>
      <c r="N52" s="2" t="s">
        <v>1531</v>
      </c>
      <c r="O52" s="2"/>
      <c r="P52" s="2"/>
      <c r="Q52" s="4" t="s">
        <v>1532</v>
      </c>
    </row>
    <row r="53" spans="1:17" ht="15" customHeight="1">
      <c r="A53" s="2" t="s">
        <v>136</v>
      </c>
      <c r="B53" s="2" t="s">
        <v>137</v>
      </c>
      <c r="C53" s="3">
        <v>9</v>
      </c>
      <c r="D53" s="2" t="s">
        <v>659</v>
      </c>
      <c r="E53" s="2" t="s">
        <v>1533</v>
      </c>
      <c r="F53" s="2" t="s">
        <v>1271</v>
      </c>
      <c r="G53" s="2" t="s">
        <v>1534</v>
      </c>
      <c r="H53" s="2" t="s">
        <v>1223</v>
      </c>
      <c r="I53" s="2" t="s">
        <v>1307</v>
      </c>
      <c r="J53" s="2"/>
      <c r="K53" s="2" t="s">
        <v>1275</v>
      </c>
      <c r="L53" s="2"/>
      <c r="M53" s="2"/>
      <c r="N53" s="2" t="s">
        <v>1535</v>
      </c>
      <c r="O53" s="2"/>
      <c r="P53" s="2"/>
      <c r="Q53" s="4" t="s">
        <v>1536</v>
      </c>
    </row>
    <row r="54" spans="1:17" ht="15" customHeight="1">
      <c r="A54" s="2" t="s">
        <v>136</v>
      </c>
      <c r="B54" s="2" t="s">
        <v>137</v>
      </c>
      <c r="C54" s="3">
        <v>9</v>
      </c>
      <c r="D54" s="2" t="s">
        <v>659</v>
      </c>
      <c r="E54" s="2" t="s">
        <v>1537</v>
      </c>
      <c r="F54" s="2" t="s">
        <v>1271</v>
      </c>
      <c r="G54" s="2" t="s">
        <v>1538</v>
      </c>
      <c r="H54" s="2" t="s">
        <v>1191</v>
      </c>
      <c r="I54" s="2" t="s">
        <v>1307</v>
      </c>
      <c r="J54" s="2"/>
      <c r="K54" s="2" t="s">
        <v>1275</v>
      </c>
      <c r="L54" s="2"/>
      <c r="M54" s="2"/>
      <c r="N54" s="2" t="s">
        <v>568</v>
      </c>
      <c r="O54" s="2"/>
      <c r="P54" s="2"/>
      <c r="Q54" s="4" t="s">
        <v>1539</v>
      </c>
    </row>
    <row r="55" spans="1:17" ht="15" customHeight="1">
      <c r="A55" s="2" t="s">
        <v>136</v>
      </c>
      <c r="B55" s="2" t="s">
        <v>137</v>
      </c>
      <c r="C55" s="3">
        <v>9</v>
      </c>
      <c r="D55" s="2" t="s">
        <v>659</v>
      </c>
      <c r="E55" s="2" t="s">
        <v>1540</v>
      </c>
      <c r="F55" s="2" t="s">
        <v>1271</v>
      </c>
      <c r="G55" s="2" t="s">
        <v>1541</v>
      </c>
      <c r="H55" s="2" t="s">
        <v>1192</v>
      </c>
      <c r="I55" s="2" t="s">
        <v>1307</v>
      </c>
      <c r="J55" s="2"/>
      <c r="K55" s="2" t="s">
        <v>1344</v>
      </c>
      <c r="L55" s="2"/>
      <c r="M55" s="2"/>
      <c r="N55" s="2" t="s">
        <v>1542</v>
      </c>
      <c r="O55" s="2"/>
      <c r="P55" s="2"/>
      <c r="Q55" s="4" t="s">
        <v>1543</v>
      </c>
    </row>
    <row r="56" spans="1:17" ht="15" customHeight="1">
      <c r="A56" s="2" t="s">
        <v>136</v>
      </c>
      <c r="B56" s="2" t="s">
        <v>137</v>
      </c>
      <c r="C56" s="3">
        <v>9</v>
      </c>
      <c r="D56" s="2" t="s">
        <v>659</v>
      </c>
      <c r="E56" s="2" t="s">
        <v>1544</v>
      </c>
      <c r="F56" s="2" t="s">
        <v>1321</v>
      </c>
      <c r="G56" s="2" t="s">
        <v>1545</v>
      </c>
      <c r="H56" s="2" t="s">
        <v>1191</v>
      </c>
      <c r="I56" s="2"/>
      <c r="J56" s="2"/>
      <c r="K56" s="2" t="s">
        <v>1296</v>
      </c>
      <c r="L56" s="2"/>
      <c r="M56" s="2"/>
      <c r="N56" s="2" t="s">
        <v>1546</v>
      </c>
      <c r="O56" s="2"/>
      <c r="P56" s="2"/>
      <c r="Q56" s="4" t="s">
        <v>1547</v>
      </c>
    </row>
    <row r="57" spans="1:17" ht="15" customHeight="1">
      <c r="A57" s="2" t="s">
        <v>136</v>
      </c>
      <c r="B57" s="2" t="s">
        <v>137</v>
      </c>
      <c r="C57" s="3">
        <v>9</v>
      </c>
      <c r="D57" s="2" t="s">
        <v>659</v>
      </c>
      <c r="E57" s="2" t="s">
        <v>1548</v>
      </c>
      <c r="F57" s="2" t="s">
        <v>1271</v>
      </c>
      <c r="G57" s="2" t="s">
        <v>1549</v>
      </c>
      <c r="H57" s="2" t="s">
        <v>1223</v>
      </c>
      <c r="I57" s="2"/>
      <c r="J57" s="2"/>
      <c r="K57" s="2" t="s">
        <v>1550</v>
      </c>
      <c r="L57" s="2"/>
      <c r="M57" s="2"/>
      <c r="N57" s="2" t="s">
        <v>1551</v>
      </c>
      <c r="O57" s="2"/>
      <c r="P57" s="2"/>
      <c r="Q57" s="4" t="s">
        <v>1552</v>
      </c>
    </row>
    <row r="58" spans="1:17" ht="15" customHeight="1">
      <c r="A58" s="2" t="s">
        <v>136</v>
      </c>
      <c r="B58" s="2" t="s">
        <v>137</v>
      </c>
      <c r="C58" s="3">
        <v>9</v>
      </c>
      <c r="D58" s="2" t="s">
        <v>659</v>
      </c>
      <c r="E58" s="2" t="s">
        <v>1553</v>
      </c>
      <c r="F58" s="2" t="s">
        <v>1271</v>
      </c>
      <c r="G58" s="2" t="s">
        <v>1554</v>
      </c>
      <c r="H58" s="2" t="s">
        <v>1223</v>
      </c>
      <c r="I58" s="2"/>
      <c r="J58" s="2"/>
      <c r="K58" s="2" t="s">
        <v>1275</v>
      </c>
      <c r="L58" s="2"/>
      <c r="M58" s="2"/>
      <c r="N58" s="2" t="s">
        <v>1555</v>
      </c>
      <c r="O58" s="2"/>
      <c r="P58" s="2"/>
      <c r="Q58" s="4" t="s">
        <v>1556</v>
      </c>
    </row>
    <row r="59" spans="1:17" ht="15" customHeight="1">
      <c r="A59" s="2" t="s">
        <v>136</v>
      </c>
      <c r="B59" s="2" t="s">
        <v>137</v>
      </c>
      <c r="C59" s="3">
        <v>9</v>
      </c>
      <c r="D59" s="2" t="s">
        <v>659</v>
      </c>
      <c r="E59" s="2" t="s">
        <v>1557</v>
      </c>
      <c r="F59" s="2" t="s">
        <v>1271</v>
      </c>
      <c r="G59" s="2" t="s">
        <v>1558</v>
      </c>
      <c r="H59" s="2" t="s">
        <v>1192</v>
      </c>
      <c r="I59" s="2"/>
      <c r="J59" s="2"/>
      <c r="K59" s="2" t="s">
        <v>1559</v>
      </c>
      <c r="L59" s="2"/>
      <c r="M59" s="2"/>
      <c r="N59" s="2" t="s">
        <v>1555</v>
      </c>
      <c r="O59" s="2"/>
      <c r="P59" s="2"/>
      <c r="Q59" s="4" t="s">
        <v>1560</v>
      </c>
    </row>
    <row r="60" spans="1:17" ht="15" customHeight="1">
      <c r="A60" s="2" t="s">
        <v>136</v>
      </c>
      <c r="B60" s="2" t="s">
        <v>137</v>
      </c>
      <c r="C60" s="3">
        <v>9</v>
      </c>
      <c r="D60" s="2" t="s">
        <v>659</v>
      </c>
      <c r="E60" s="2" t="s">
        <v>1561</v>
      </c>
      <c r="F60" s="2" t="s">
        <v>1271</v>
      </c>
      <c r="G60" s="2" t="s">
        <v>1562</v>
      </c>
      <c r="H60" s="2" t="s">
        <v>1192</v>
      </c>
      <c r="I60" s="2"/>
      <c r="J60" s="2"/>
      <c r="K60" s="2" t="s">
        <v>1563</v>
      </c>
      <c r="L60" s="2"/>
      <c r="M60" s="2"/>
      <c r="N60" s="2" t="s">
        <v>1564</v>
      </c>
      <c r="O60" s="2"/>
      <c r="P60" s="2"/>
      <c r="Q60" s="4" t="s">
        <v>1565</v>
      </c>
    </row>
    <row r="61" spans="1:17" ht="15" customHeight="1">
      <c r="A61" s="2" t="s">
        <v>136</v>
      </c>
      <c r="B61" s="2" t="s">
        <v>137</v>
      </c>
      <c r="C61" s="3">
        <v>9</v>
      </c>
      <c r="D61" s="2" t="s">
        <v>659</v>
      </c>
      <c r="E61" s="2" t="s">
        <v>1566</v>
      </c>
      <c r="F61" s="2" t="s">
        <v>1271</v>
      </c>
      <c r="G61" s="2" t="s">
        <v>1567</v>
      </c>
      <c r="H61" s="2" t="s">
        <v>1191</v>
      </c>
      <c r="I61" s="2"/>
      <c r="J61" s="2"/>
      <c r="K61" s="2" t="s">
        <v>1568</v>
      </c>
      <c r="L61" s="2"/>
      <c r="M61" s="2"/>
      <c r="N61" s="2" t="s">
        <v>1569</v>
      </c>
      <c r="O61" s="2"/>
      <c r="P61" s="2"/>
      <c r="Q61" s="4" t="s">
        <v>1570</v>
      </c>
    </row>
    <row r="62" spans="1:17" ht="15" customHeight="1">
      <c r="A62" s="2" t="s">
        <v>151</v>
      </c>
      <c r="B62" s="2" t="s">
        <v>152</v>
      </c>
      <c r="C62" s="3">
        <v>10</v>
      </c>
      <c r="D62" s="2" t="s">
        <v>683</v>
      </c>
      <c r="E62" s="2" t="s">
        <v>1571</v>
      </c>
      <c r="F62" s="2" t="s">
        <v>1334</v>
      </c>
      <c r="G62" s="2" t="s">
        <v>1572</v>
      </c>
      <c r="H62" s="2" t="s">
        <v>1573</v>
      </c>
      <c r="I62" s="2" t="s">
        <v>1274</v>
      </c>
      <c r="J62" s="2"/>
      <c r="K62" s="2" t="s">
        <v>1574</v>
      </c>
      <c r="L62" s="2"/>
      <c r="M62" s="2"/>
      <c r="N62" s="2" t="s">
        <v>1575</v>
      </c>
      <c r="O62" s="2"/>
      <c r="P62" s="2"/>
      <c r="Q62" s="4" t="s">
        <v>1576</v>
      </c>
    </row>
    <row r="63" spans="1:17" ht="15" customHeight="1">
      <c r="A63" s="2" t="s">
        <v>151</v>
      </c>
      <c r="B63" s="2" t="s">
        <v>152</v>
      </c>
      <c r="C63" s="3">
        <v>10</v>
      </c>
      <c r="D63" s="2" t="s">
        <v>683</v>
      </c>
      <c r="E63" s="2" t="s">
        <v>1577</v>
      </c>
      <c r="F63" s="2" t="s">
        <v>1271</v>
      </c>
      <c r="G63" s="2" t="s">
        <v>1578</v>
      </c>
      <c r="H63" s="2" t="s">
        <v>1273</v>
      </c>
      <c r="I63" s="2" t="s">
        <v>1274</v>
      </c>
      <c r="J63" s="2"/>
      <c r="K63" s="2" t="s">
        <v>1340</v>
      </c>
      <c r="L63" s="2"/>
      <c r="M63" s="2"/>
      <c r="N63" s="2" t="s">
        <v>1579</v>
      </c>
      <c r="O63" s="2"/>
      <c r="P63" s="2"/>
      <c r="Q63" s="4" t="s">
        <v>1580</v>
      </c>
    </row>
    <row r="64" spans="1:17" ht="15" customHeight="1">
      <c r="A64" s="2" t="s">
        <v>151</v>
      </c>
      <c r="B64" s="2" t="s">
        <v>152</v>
      </c>
      <c r="C64" s="3">
        <v>10</v>
      </c>
      <c r="D64" s="2" t="s">
        <v>683</v>
      </c>
      <c r="E64" s="2" t="s">
        <v>1581</v>
      </c>
      <c r="F64" s="2" t="s">
        <v>1334</v>
      </c>
      <c r="G64" s="2" t="s">
        <v>1582</v>
      </c>
      <c r="H64" s="2" t="s">
        <v>1273</v>
      </c>
      <c r="I64" s="2" t="s">
        <v>1274</v>
      </c>
      <c r="J64" s="2"/>
      <c r="K64" s="2" t="s">
        <v>1340</v>
      </c>
      <c r="L64" s="2"/>
      <c r="M64" s="2"/>
      <c r="N64" s="2" t="s">
        <v>558</v>
      </c>
      <c r="O64" s="2"/>
      <c r="P64" s="2"/>
      <c r="Q64" s="4" t="s">
        <v>1583</v>
      </c>
    </row>
    <row r="65" spans="1:17" ht="15" customHeight="1">
      <c r="A65" s="2" t="s">
        <v>151</v>
      </c>
      <c r="B65" s="2" t="s">
        <v>152</v>
      </c>
      <c r="C65" s="3">
        <v>10</v>
      </c>
      <c r="D65" s="2" t="s">
        <v>683</v>
      </c>
      <c r="E65" s="2" t="s">
        <v>1584</v>
      </c>
      <c r="F65" s="2" t="s">
        <v>1271</v>
      </c>
      <c r="G65" s="2" t="s">
        <v>1585</v>
      </c>
      <c r="H65" s="2" t="s">
        <v>1273</v>
      </c>
      <c r="I65" s="2" t="s">
        <v>1274</v>
      </c>
      <c r="J65" s="2"/>
      <c r="K65" s="2" t="s">
        <v>1586</v>
      </c>
      <c r="L65" s="2"/>
      <c r="M65" s="2"/>
      <c r="N65" s="2" t="s">
        <v>1587</v>
      </c>
      <c r="O65" s="2"/>
      <c r="P65" s="2"/>
      <c r="Q65" s="4" t="s">
        <v>1588</v>
      </c>
    </row>
    <row r="66" spans="1:17" ht="15" customHeight="1">
      <c r="A66" s="2" t="s">
        <v>151</v>
      </c>
      <c r="B66" s="2" t="s">
        <v>152</v>
      </c>
      <c r="C66" s="3">
        <v>10</v>
      </c>
      <c r="D66" s="2" t="s">
        <v>683</v>
      </c>
      <c r="E66" s="2" t="s">
        <v>1589</v>
      </c>
      <c r="F66" s="2" t="s">
        <v>1271</v>
      </c>
      <c r="G66" s="2" t="s">
        <v>1590</v>
      </c>
      <c r="H66" s="2" t="s">
        <v>1273</v>
      </c>
      <c r="I66" s="2" t="s">
        <v>1274</v>
      </c>
      <c r="J66" s="2"/>
      <c r="K66" s="2" t="s">
        <v>1591</v>
      </c>
      <c r="L66" s="2"/>
      <c r="M66" s="2"/>
      <c r="N66" s="2" t="s">
        <v>1592</v>
      </c>
      <c r="O66" s="2"/>
      <c r="P66" s="2"/>
      <c r="Q66" s="4" t="s">
        <v>1593</v>
      </c>
    </row>
    <row r="67" spans="1:17" ht="15" customHeight="1">
      <c r="A67" s="2" t="s">
        <v>151</v>
      </c>
      <c r="B67" s="2" t="s">
        <v>152</v>
      </c>
      <c r="C67" s="3">
        <v>10</v>
      </c>
      <c r="D67" s="2" t="s">
        <v>683</v>
      </c>
      <c r="E67" s="2" t="s">
        <v>1594</v>
      </c>
      <c r="F67" s="2" t="s">
        <v>1271</v>
      </c>
      <c r="G67" s="2" t="s">
        <v>1595</v>
      </c>
      <c r="H67" s="2" t="s">
        <v>1596</v>
      </c>
      <c r="I67" s="2" t="s">
        <v>1301</v>
      </c>
      <c r="J67" s="2"/>
      <c r="K67" s="2" t="s">
        <v>1597</v>
      </c>
      <c r="L67" s="2"/>
      <c r="M67" s="2"/>
      <c r="N67" s="2" t="s">
        <v>1598</v>
      </c>
      <c r="O67" s="2"/>
      <c r="P67" s="2"/>
      <c r="Q67" s="4" t="s">
        <v>1599</v>
      </c>
    </row>
    <row r="68" spans="1:17" ht="15" customHeight="1">
      <c r="A68" s="2" t="s">
        <v>151</v>
      </c>
      <c r="B68" s="2" t="s">
        <v>152</v>
      </c>
      <c r="C68" s="3">
        <v>10</v>
      </c>
      <c r="D68" s="2" t="s">
        <v>683</v>
      </c>
      <c r="E68" s="2" t="s">
        <v>1299</v>
      </c>
      <c r="F68" s="2" t="s">
        <v>1271</v>
      </c>
      <c r="G68" s="2" t="s">
        <v>1300</v>
      </c>
      <c r="H68" s="2" t="s">
        <v>1067</v>
      </c>
      <c r="I68" s="2" t="s">
        <v>1301</v>
      </c>
      <c r="J68" s="2"/>
      <c r="K68" s="2" t="s">
        <v>1302</v>
      </c>
      <c r="L68" s="2"/>
      <c r="M68" s="2"/>
      <c r="N68" s="2" t="s">
        <v>1303</v>
      </c>
      <c r="O68" s="2"/>
      <c r="P68" s="2"/>
      <c r="Q68" s="4" t="s">
        <v>1304</v>
      </c>
    </row>
    <row r="69" spans="1:17" ht="15" customHeight="1">
      <c r="A69" s="2" t="s">
        <v>151</v>
      </c>
      <c r="B69" s="2" t="s">
        <v>152</v>
      </c>
      <c r="C69" s="3">
        <v>10</v>
      </c>
      <c r="D69" s="2" t="s">
        <v>683</v>
      </c>
      <c r="E69" s="2" t="s">
        <v>1600</v>
      </c>
      <c r="F69" s="2" t="s">
        <v>1271</v>
      </c>
      <c r="G69" s="2" t="s">
        <v>1601</v>
      </c>
      <c r="H69" s="2" t="s">
        <v>1596</v>
      </c>
      <c r="I69" s="2" t="s">
        <v>1301</v>
      </c>
      <c r="J69" s="2"/>
      <c r="K69" s="2" t="s">
        <v>1602</v>
      </c>
      <c r="L69" s="2"/>
      <c r="M69" s="2"/>
      <c r="N69" s="2" t="s">
        <v>1603</v>
      </c>
      <c r="O69" s="2"/>
      <c r="P69" s="2"/>
      <c r="Q69" s="4" t="s">
        <v>1604</v>
      </c>
    </row>
    <row r="70" spans="1:17" ht="15" customHeight="1">
      <c r="A70" s="2" t="s">
        <v>151</v>
      </c>
      <c r="B70" s="2" t="s">
        <v>152</v>
      </c>
      <c r="C70" s="3">
        <v>10</v>
      </c>
      <c r="D70" s="2" t="s">
        <v>683</v>
      </c>
      <c r="E70" s="2" t="s">
        <v>1605</v>
      </c>
      <c r="F70" s="2" t="s">
        <v>1271</v>
      </c>
      <c r="G70" s="2" t="s">
        <v>1606</v>
      </c>
      <c r="H70" s="2" t="s">
        <v>1273</v>
      </c>
      <c r="I70" s="2"/>
      <c r="J70" s="2"/>
      <c r="K70" s="2" t="s">
        <v>1607</v>
      </c>
      <c r="L70" s="2"/>
      <c r="M70" s="2"/>
      <c r="N70" s="2" t="s">
        <v>1608</v>
      </c>
      <c r="O70" s="2"/>
      <c r="P70" s="2"/>
      <c r="Q70" s="4" t="s">
        <v>1609</v>
      </c>
    </row>
    <row r="71" spans="1:17" ht="15" customHeight="1">
      <c r="A71" s="2" t="s">
        <v>151</v>
      </c>
      <c r="B71" s="2" t="s">
        <v>152</v>
      </c>
      <c r="C71" s="3">
        <v>10</v>
      </c>
      <c r="D71" s="2" t="s">
        <v>683</v>
      </c>
      <c r="E71" s="2" t="s">
        <v>1610</v>
      </c>
      <c r="F71" s="2" t="s">
        <v>1271</v>
      </c>
      <c r="G71" s="2" t="s">
        <v>1611</v>
      </c>
      <c r="H71" s="2" t="s">
        <v>1067</v>
      </c>
      <c r="I71" s="2"/>
      <c r="J71" s="2"/>
      <c r="K71" s="2" t="s">
        <v>1437</v>
      </c>
      <c r="L71" s="2"/>
      <c r="M71" s="2"/>
      <c r="N71" s="2" t="s">
        <v>541</v>
      </c>
      <c r="O71" s="2"/>
      <c r="P71" s="2"/>
      <c r="Q71" s="4" t="s">
        <v>1612</v>
      </c>
    </row>
    <row r="72" spans="1:17" ht="15" customHeight="1">
      <c r="A72" s="2" t="s">
        <v>151</v>
      </c>
      <c r="B72" s="2" t="s">
        <v>152</v>
      </c>
      <c r="C72" s="3">
        <v>10</v>
      </c>
      <c r="D72" s="2" t="s">
        <v>683</v>
      </c>
      <c r="E72" s="2" t="s">
        <v>1613</v>
      </c>
      <c r="F72" s="2" t="s">
        <v>1271</v>
      </c>
      <c r="G72" s="2" t="s">
        <v>1614</v>
      </c>
      <c r="H72" s="2" t="s">
        <v>1596</v>
      </c>
      <c r="I72" s="2"/>
      <c r="J72" s="2"/>
      <c r="K72" s="2" t="s">
        <v>1615</v>
      </c>
      <c r="L72" s="2"/>
      <c r="M72" s="2"/>
      <c r="N72" s="2" t="s">
        <v>1616</v>
      </c>
      <c r="O72" s="2"/>
      <c r="P72" s="2"/>
      <c r="Q72" s="4" t="s">
        <v>1617</v>
      </c>
    </row>
    <row r="73" spans="1:17" ht="15" customHeight="1">
      <c r="A73" s="2" t="s">
        <v>165</v>
      </c>
      <c r="B73" s="2" t="s">
        <v>166</v>
      </c>
      <c r="C73" s="3">
        <v>11</v>
      </c>
      <c r="D73" s="2" t="s">
        <v>693</v>
      </c>
      <c r="E73" s="2" t="s">
        <v>1618</v>
      </c>
      <c r="F73" s="2" t="s">
        <v>1271</v>
      </c>
      <c r="G73" s="2" t="s">
        <v>1619</v>
      </c>
      <c r="H73" s="2" t="s">
        <v>1067</v>
      </c>
      <c r="I73" s="2" t="s">
        <v>1620</v>
      </c>
      <c r="J73" s="2"/>
      <c r="K73" s="2" t="s">
        <v>1421</v>
      </c>
      <c r="L73" s="2"/>
      <c r="M73" s="2"/>
      <c r="N73" s="2" t="s">
        <v>1621</v>
      </c>
      <c r="O73" s="2"/>
      <c r="P73" s="2"/>
      <c r="Q73" s="4" t="s">
        <v>1622</v>
      </c>
    </row>
    <row r="74" spans="1:17" ht="15" customHeight="1">
      <c r="A74" s="2" t="s">
        <v>165</v>
      </c>
      <c r="B74" s="2" t="s">
        <v>166</v>
      </c>
      <c r="C74" s="3">
        <v>11</v>
      </c>
      <c r="D74" s="2" t="s">
        <v>693</v>
      </c>
      <c r="E74" s="2" t="s">
        <v>1623</v>
      </c>
      <c r="F74" s="2" t="s">
        <v>1321</v>
      </c>
      <c r="G74" s="2" t="s">
        <v>1624</v>
      </c>
      <c r="H74" s="2" t="s">
        <v>1625</v>
      </c>
      <c r="I74" s="2"/>
      <c r="J74" s="2"/>
      <c r="K74" s="2" t="s">
        <v>1626</v>
      </c>
      <c r="L74" s="2"/>
      <c r="M74" s="2"/>
      <c r="N74" s="2" t="s">
        <v>1627</v>
      </c>
      <c r="O74" s="2"/>
      <c r="P74" s="2"/>
      <c r="Q74" s="4" t="s">
        <v>1628</v>
      </c>
    </row>
    <row r="75" spans="1:17" ht="15" customHeight="1">
      <c r="A75" s="2" t="s">
        <v>165</v>
      </c>
      <c r="B75" s="2" t="s">
        <v>166</v>
      </c>
      <c r="C75" s="3">
        <v>11</v>
      </c>
      <c r="D75" s="2" t="s">
        <v>693</v>
      </c>
      <c r="E75" s="2" t="s">
        <v>1629</v>
      </c>
      <c r="F75" s="2" t="s">
        <v>1334</v>
      </c>
      <c r="G75" s="2" t="s">
        <v>1630</v>
      </c>
      <c r="H75" s="2" t="s">
        <v>1631</v>
      </c>
      <c r="I75" s="2"/>
      <c r="J75" s="2"/>
      <c r="K75" s="2" t="s">
        <v>1275</v>
      </c>
      <c r="L75" s="2"/>
      <c r="M75" s="2"/>
      <c r="N75" s="2" t="s">
        <v>1632</v>
      </c>
      <c r="O75" s="2"/>
      <c r="P75" s="2"/>
      <c r="Q75" s="4" t="s">
        <v>1633</v>
      </c>
    </row>
    <row r="76" spans="1:17" ht="15" customHeight="1">
      <c r="A76" s="2" t="s">
        <v>176</v>
      </c>
      <c r="B76" s="2" t="s">
        <v>177</v>
      </c>
      <c r="C76" s="3">
        <v>12</v>
      </c>
      <c r="D76" s="2" t="s">
        <v>706</v>
      </c>
      <c r="E76" s="2" t="s">
        <v>1634</v>
      </c>
      <c r="F76" s="2" t="s">
        <v>1271</v>
      </c>
      <c r="G76" s="2" t="s">
        <v>1635</v>
      </c>
      <c r="H76" s="2" t="s">
        <v>1067</v>
      </c>
      <c r="I76" s="2"/>
      <c r="J76" s="2"/>
      <c r="K76" s="2" t="s">
        <v>1275</v>
      </c>
      <c r="L76" s="2"/>
      <c r="M76" s="2"/>
      <c r="N76" s="2" t="s">
        <v>1636</v>
      </c>
      <c r="O76" s="2"/>
      <c r="P76" s="2"/>
      <c r="Q76" s="4" t="s">
        <v>1637</v>
      </c>
    </row>
    <row r="77" spans="1:17" ht="15" customHeight="1">
      <c r="A77" s="2" t="s">
        <v>192</v>
      </c>
      <c r="B77" s="2" t="s">
        <v>193</v>
      </c>
      <c r="C77" s="3">
        <v>13</v>
      </c>
      <c r="D77" s="2" t="s">
        <v>731</v>
      </c>
      <c r="E77" s="2" t="s">
        <v>1294</v>
      </c>
      <c r="F77" s="2" t="s">
        <v>1334</v>
      </c>
      <c r="G77" s="2" t="s">
        <v>1295</v>
      </c>
      <c r="H77" s="2" t="s">
        <v>1067</v>
      </c>
      <c r="I77" s="2"/>
      <c r="J77" s="2"/>
      <c r="K77" s="2" t="s">
        <v>1296</v>
      </c>
      <c r="L77" s="2"/>
      <c r="M77" s="2"/>
      <c r="N77" s="2" t="s">
        <v>1297</v>
      </c>
      <c r="O77" s="2"/>
      <c r="P77" s="2"/>
      <c r="Q77" s="4" t="s">
        <v>1298</v>
      </c>
    </row>
    <row r="78" spans="1:17" ht="15" customHeight="1">
      <c r="A78" s="2" t="s">
        <v>203</v>
      </c>
      <c r="B78" s="2" t="s">
        <v>204</v>
      </c>
      <c r="C78" s="3">
        <v>14</v>
      </c>
      <c r="D78" s="2" t="s">
        <v>741</v>
      </c>
      <c r="E78" s="2" t="s">
        <v>1638</v>
      </c>
      <c r="F78" s="2" t="s">
        <v>1271</v>
      </c>
      <c r="G78" s="2" t="s">
        <v>1639</v>
      </c>
      <c r="H78" s="2" t="s">
        <v>1067</v>
      </c>
      <c r="I78" s="2"/>
      <c r="J78" s="2"/>
      <c r="K78" s="2" t="s">
        <v>1602</v>
      </c>
      <c r="L78" s="2"/>
      <c r="M78" s="2"/>
      <c r="N78" s="2" t="s">
        <v>1640</v>
      </c>
      <c r="O78" s="2"/>
      <c r="P78" s="2"/>
      <c r="Q78" s="4" t="s">
        <v>1641</v>
      </c>
    </row>
    <row r="79" spans="1:17" ht="15" customHeight="1">
      <c r="A79" s="2" t="s">
        <v>203</v>
      </c>
      <c r="B79" s="2" t="s">
        <v>204</v>
      </c>
      <c r="C79" s="3">
        <v>14</v>
      </c>
      <c r="D79" s="2" t="s">
        <v>741</v>
      </c>
      <c r="E79" s="2" t="s">
        <v>1642</v>
      </c>
      <c r="F79" s="2" t="s">
        <v>1271</v>
      </c>
      <c r="G79" s="2" t="s">
        <v>1643</v>
      </c>
      <c r="H79" s="2" t="s">
        <v>1644</v>
      </c>
      <c r="I79" s="2"/>
      <c r="J79" s="2"/>
      <c r="K79" s="2" t="s">
        <v>1626</v>
      </c>
      <c r="L79" s="2"/>
      <c r="M79" s="2"/>
      <c r="N79" s="2" t="s">
        <v>1645</v>
      </c>
      <c r="O79" s="2"/>
      <c r="P79" s="2"/>
      <c r="Q79" s="4" t="s">
        <v>1646</v>
      </c>
    </row>
    <row r="80" spans="1:17" ht="15" customHeight="1">
      <c r="A80" s="2" t="s">
        <v>214</v>
      </c>
      <c r="B80" s="2" t="s">
        <v>215</v>
      </c>
      <c r="C80" s="3">
        <v>15</v>
      </c>
      <c r="D80" s="2" t="s">
        <v>751</v>
      </c>
      <c r="E80" s="2" t="s">
        <v>1647</v>
      </c>
      <c r="F80" s="2" t="s">
        <v>1271</v>
      </c>
      <c r="G80" s="2" t="s">
        <v>1648</v>
      </c>
      <c r="H80" s="2" t="s">
        <v>1192</v>
      </c>
      <c r="I80" s="2" t="s">
        <v>1307</v>
      </c>
      <c r="J80" s="2"/>
      <c r="K80" s="2" t="s">
        <v>1649</v>
      </c>
      <c r="L80" s="2"/>
      <c r="M80" s="2"/>
      <c r="N80" s="2" t="s">
        <v>1650</v>
      </c>
      <c r="O80" s="2"/>
      <c r="P80" s="2"/>
      <c r="Q80" s="4" t="s">
        <v>1651</v>
      </c>
    </row>
    <row r="81" spans="1:17" ht="15" customHeight="1">
      <c r="A81" s="2" t="s">
        <v>214</v>
      </c>
      <c r="B81" s="2" t="s">
        <v>215</v>
      </c>
      <c r="C81" s="3">
        <v>15</v>
      </c>
      <c r="D81" s="2" t="s">
        <v>751</v>
      </c>
      <c r="E81" s="2" t="s">
        <v>1652</v>
      </c>
      <c r="F81" s="2" t="s">
        <v>1271</v>
      </c>
      <c r="G81" s="2" t="s">
        <v>1653</v>
      </c>
      <c r="H81" s="2"/>
      <c r="I81" s="2"/>
      <c r="J81" s="2"/>
      <c r="K81" s="2" t="s">
        <v>1275</v>
      </c>
      <c r="L81" s="2"/>
      <c r="M81" s="2"/>
      <c r="N81" s="2" t="s">
        <v>883</v>
      </c>
      <c r="O81" s="2"/>
      <c r="P81" s="2"/>
      <c r="Q81" s="4" t="s">
        <v>1654</v>
      </c>
    </row>
    <row r="82" spans="1:17" ht="15" customHeight="1">
      <c r="A82" s="2" t="s">
        <v>214</v>
      </c>
      <c r="B82" s="2" t="s">
        <v>215</v>
      </c>
      <c r="C82" s="3">
        <v>15</v>
      </c>
      <c r="D82" s="2" t="s">
        <v>751</v>
      </c>
      <c r="E82" s="2" t="s">
        <v>1655</v>
      </c>
      <c r="F82" s="2" t="s">
        <v>1271</v>
      </c>
      <c r="G82" s="2" t="s">
        <v>1656</v>
      </c>
      <c r="H82" s="2" t="s">
        <v>1192</v>
      </c>
      <c r="I82" s="2" t="s">
        <v>1307</v>
      </c>
      <c r="J82" s="2"/>
      <c r="K82" s="2" t="s">
        <v>1591</v>
      </c>
      <c r="L82" s="2"/>
      <c r="M82" s="2"/>
      <c r="N82" s="2" t="s">
        <v>1657</v>
      </c>
      <c r="O82" s="2"/>
      <c r="P82" s="2"/>
      <c r="Q82" s="4" t="s">
        <v>1658</v>
      </c>
    </row>
    <row r="83" spans="1:17" ht="15" customHeight="1">
      <c r="A83" s="2" t="s">
        <v>214</v>
      </c>
      <c r="B83" s="2" t="s">
        <v>215</v>
      </c>
      <c r="C83" s="3">
        <v>15</v>
      </c>
      <c r="D83" s="2" t="s">
        <v>751</v>
      </c>
      <c r="E83" s="2" t="s">
        <v>1294</v>
      </c>
      <c r="F83" s="2" t="s">
        <v>1271</v>
      </c>
      <c r="G83" s="2" t="s">
        <v>1295</v>
      </c>
      <c r="H83" s="2" t="s">
        <v>1067</v>
      </c>
      <c r="I83" s="2"/>
      <c r="J83" s="2"/>
      <c r="K83" s="2" t="s">
        <v>1296</v>
      </c>
      <c r="L83" s="2"/>
      <c r="M83" s="2"/>
      <c r="N83" s="2" t="s">
        <v>1297</v>
      </c>
      <c r="O83" s="2"/>
      <c r="P83" s="2"/>
      <c r="Q83" s="4" t="s">
        <v>1298</v>
      </c>
    </row>
    <row r="84" spans="1:17" ht="15" customHeight="1">
      <c r="A84" s="2" t="s">
        <v>214</v>
      </c>
      <c r="B84" s="2" t="s">
        <v>215</v>
      </c>
      <c r="C84" s="3">
        <v>15</v>
      </c>
      <c r="D84" s="2" t="s">
        <v>751</v>
      </c>
      <c r="E84" s="2" t="s">
        <v>1659</v>
      </c>
      <c r="F84" s="2" t="s">
        <v>1271</v>
      </c>
      <c r="G84" s="2" t="s">
        <v>1660</v>
      </c>
      <c r="H84" s="2" t="s">
        <v>1661</v>
      </c>
      <c r="I84" s="2"/>
      <c r="J84" s="2"/>
      <c r="K84" s="2" t="s">
        <v>1432</v>
      </c>
      <c r="L84" s="2"/>
      <c r="M84" s="2"/>
      <c r="N84" s="2" t="s">
        <v>1662</v>
      </c>
      <c r="O84" s="2"/>
      <c r="P84" s="2"/>
      <c r="Q84" s="4" t="s">
        <v>1663</v>
      </c>
    </row>
    <row r="85" spans="1:17" ht="15" customHeight="1">
      <c r="A85" s="2" t="s">
        <v>214</v>
      </c>
      <c r="B85" s="2" t="s">
        <v>215</v>
      </c>
      <c r="C85" s="3">
        <v>15</v>
      </c>
      <c r="D85" s="2" t="s">
        <v>751</v>
      </c>
      <c r="E85" s="2" t="s">
        <v>1664</v>
      </c>
      <c r="F85" s="2" t="s">
        <v>1321</v>
      </c>
      <c r="G85" s="2" t="s">
        <v>1665</v>
      </c>
      <c r="H85" s="2" t="s">
        <v>1223</v>
      </c>
      <c r="I85" s="2"/>
      <c r="J85" s="2"/>
      <c r="K85" s="2" t="s">
        <v>1666</v>
      </c>
      <c r="L85" s="2"/>
      <c r="M85" s="2"/>
      <c r="N85" s="2" t="s">
        <v>976</v>
      </c>
      <c r="O85" s="2"/>
      <c r="P85" s="2"/>
      <c r="Q85" s="4" t="s">
        <v>1667</v>
      </c>
    </row>
    <row r="86" spans="1:17" ht="15" customHeight="1">
      <c r="A86" s="2" t="s">
        <v>214</v>
      </c>
      <c r="B86" s="2" t="s">
        <v>215</v>
      </c>
      <c r="C86" s="3">
        <v>15</v>
      </c>
      <c r="D86" s="2" t="s">
        <v>751</v>
      </c>
      <c r="E86" s="2" t="s">
        <v>1668</v>
      </c>
      <c r="F86" s="2" t="s">
        <v>1334</v>
      </c>
      <c r="G86" s="2" t="s">
        <v>1669</v>
      </c>
      <c r="H86" s="2" t="s">
        <v>1670</v>
      </c>
      <c r="I86" s="2"/>
      <c r="J86" s="2"/>
      <c r="K86" s="2" t="s">
        <v>1410</v>
      </c>
      <c r="L86" s="2"/>
      <c r="M86" s="2"/>
      <c r="N86" s="2" t="s">
        <v>1671</v>
      </c>
      <c r="O86" s="2"/>
      <c r="P86" s="2"/>
      <c r="Q86" s="4" t="s">
        <v>1672</v>
      </c>
    </row>
    <row r="87" spans="1:17" ht="15" customHeight="1">
      <c r="A87" s="2" t="s">
        <v>228</v>
      </c>
      <c r="B87" s="2" t="s">
        <v>229</v>
      </c>
      <c r="C87" s="3">
        <v>16</v>
      </c>
      <c r="D87" s="2" t="s">
        <v>759</v>
      </c>
      <c r="E87" s="2" t="s">
        <v>1673</v>
      </c>
      <c r="F87" s="2" t="s">
        <v>1334</v>
      </c>
      <c r="G87" s="2" t="s">
        <v>1674</v>
      </c>
      <c r="H87" s="2" t="s">
        <v>1675</v>
      </c>
      <c r="I87" s="2"/>
      <c r="J87" s="2"/>
      <c r="K87" s="2" t="s">
        <v>1676</v>
      </c>
      <c r="L87" s="2"/>
      <c r="M87" s="2"/>
      <c r="N87" s="2" t="s">
        <v>525</v>
      </c>
      <c r="O87" s="2"/>
      <c r="P87" s="2"/>
      <c r="Q87" s="4" t="s">
        <v>1677</v>
      </c>
    </row>
    <row r="88" spans="1:17" ht="15" customHeight="1">
      <c r="A88" s="2" t="s">
        <v>228</v>
      </c>
      <c r="B88" s="2" t="s">
        <v>229</v>
      </c>
      <c r="C88" s="3">
        <v>16</v>
      </c>
      <c r="D88" s="2" t="s">
        <v>759</v>
      </c>
      <c r="E88" s="2" t="s">
        <v>1678</v>
      </c>
      <c r="F88" s="2" t="s">
        <v>1271</v>
      </c>
      <c r="G88" s="2" t="s">
        <v>1679</v>
      </c>
      <c r="H88" s="2" t="s">
        <v>1400</v>
      </c>
      <c r="I88" s="2"/>
      <c r="J88" s="2"/>
      <c r="K88" s="2" t="s">
        <v>1427</v>
      </c>
      <c r="L88" s="2"/>
      <c r="M88" s="2"/>
      <c r="N88" s="2" t="s">
        <v>1680</v>
      </c>
      <c r="O88" s="2"/>
      <c r="P88" s="2"/>
      <c r="Q88" s="4" t="s">
        <v>1681</v>
      </c>
    </row>
    <row r="89" spans="1:17" ht="15" customHeight="1">
      <c r="A89" s="2" t="s">
        <v>228</v>
      </c>
      <c r="B89" s="2" t="s">
        <v>229</v>
      </c>
      <c r="C89" s="3">
        <v>16</v>
      </c>
      <c r="D89" s="2" t="s">
        <v>759</v>
      </c>
      <c r="E89" s="2" t="s">
        <v>1682</v>
      </c>
      <c r="F89" s="2" t="s">
        <v>1271</v>
      </c>
      <c r="G89" s="2" t="s">
        <v>1683</v>
      </c>
      <c r="H89" s="2" t="s">
        <v>1249</v>
      </c>
      <c r="I89" s="2"/>
      <c r="J89" s="2"/>
      <c r="K89" s="2" t="s">
        <v>1684</v>
      </c>
      <c r="L89" s="2"/>
      <c r="M89" s="2"/>
      <c r="N89" s="2" t="s">
        <v>541</v>
      </c>
      <c r="O89" s="2"/>
      <c r="P89" s="2"/>
      <c r="Q89" s="4" t="s">
        <v>1685</v>
      </c>
    </row>
    <row r="90" spans="1:17" ht="15" customHeight="1">
      <c r="A90" s="2" t="s">
        <v>228</v>
      </c>
      <c r="B90" s="2" t="s">
        <v>229</v>
      </c>
      <c r="C90" s="3">
        <v>16</v>
      </c>
      <c r="D90" s="2" t="s">
        <v>759</v>
      </c>
      <c r="E90" s="2" t="s">
        <v>1686</v>
      </c>
      <c r="F90" s="2" t="s">
        <v>1271</v>
      </c>
      <c r="G90" s="2" t="s">
        <v>1687</v>
      </c>
      <c r="H90" s="2" t="s">
        <v>1688</v>
      </c>
      <c r="I90" s="2"/>
      <c r="J90" s="2"/>
      <c r="K90" s="2" t="s">
        <v>1689</v>
      </c>
      <c r="L90" s="2"/>
      <c r="M90" s="2"/>
      <c r="N90" s="2" t="s">
        <v>1690</v>
      </c>
      <c r="O90" s="2"/>
      <c r="P90" s="2"/>
      <c r="Q90" s="4" t="s">
        <v>1691</v>
      </c>
    </row>
    <row r="91" spans="1:17" ht="15" customHeight="1">
      <c r="A91" s="2" t="s">
        <v>228</v>
      </c>
      <c r="B91" s="2" t="s">
        <v>229</v>
      </c>
      <c r="C91" s="3">
        <v>16</v>
      </c>
      <c r="D91" s="2" t="s">
        <v>759</v>
      </c>
      <c r="E91" s="2" t="s">
        <v>1692</v>
      </c>
      <c r="F91" s="2" t="s">
        <v>1334</v>
      </c>
      <c r="G91" s="2" t="s">
        <v>1693</v>
      </c>
      <c r="H91" s="2" t="s">
        <v>1694</v>
      </c>
      <c r="I91" s="2"/>
      <c r="J91" s="2"/>
      <c r="K91" s="2" t="s">
        <v>1684</v>
      </c>
      <c r="L91" s="2"/>
      <c r="M91" s="2"/>
      <c r="N91" s="2" t="s">
        <v>1695</v>
      </c>
      <c r="O91" s="2"/>
      <c r="P91" s="2"/>
      <c r="Q91" s="4" t="s">
        <v>1696</v>
      </c>
    </row>
    <row r="92" spans="1:17" ht="15" customHeight="1">
      <c r="A92" s="2" t="s">
        <v>228</v>
      </c>
      <c r="B92" s="2" t="s">
        <v>229</v>
      </c>
      <c r="C92" s="3">
        <v>16</v>
      </c>
      <c r="D92" s="2" t="s">
        <v>759</v>
      </c>
      <c r="E92" s="2" t="s">
        <v>1697</v>
      </c>
      <c r="F92" s="2" t="s">
        <v>1334</v>
      </c>
      <c r="G92" s="2" t="s">
        <v>1698</v>
      </c>
      <c r="H92" s="2" t="s">
        <v>1699</v>
      </c>
      <c r="I92" s="2" t="s">
        <v>1700</v>
      </c>
      <c r="J92" s="2"/>
      <c r="K92" s="2" t="s">
        <v>1340</v>
      </c>
      <c r="L92" s="2"/>
      <c r="M92" s="2"/>
      <c r="N92" s="2" t="s">
        <v>1701</v>
      </c>
      <c r="O92" s="2"/>
      <c r="P92" s="2"/>
      <c r="Q92" s="4" t="s">
        <v>1702</v>
      </c>
    </row>
    <row r="93" spans="1:17" ht="15" customHeight="1">
      <c r="A93" s="2" t="s">
        <v>228</v>
      </c>
      <c r="B93" s="2" t="s">
        <v>229</v>
      </c>
      <c r="C93" s="3">
        <v>16</v>
      </c>
      <c r="D93" s="2" t="s">
        <v>759</v>
      </c>
      <c r="E93" s="2" t="s">
        <v>1703</v>
      </c>
      <c r="F93" s="2" t="s">
        <v>1334</v>
      </c>
      <c r="G93" s="2" t="s">
        <v>1704</v>
      </c>
      <c r="H93" s="2" t="s">
        <v>1705</v>
      </c>
      <c r="I93" s="2"/>
      <c r="J93" s="2"/>
      <c r="K93" s="2" t="s">
        <v>1706</v>
      </c>
      <c r="L93" s="2"/>
      <c r="M93" s="2"/>
      <c r="N93" s="2" t="s">
        <v>1707</v>
      </c>
      <c r="O93" s="2"/>
      <c r="P93" s="2"/>
      <c r="Q93" s="4" t="s">
        <v>1708</v>
      </c>
    </row>
    <row r="94" spans="1:17" ht="15" customHeight="1">
      <c r="A94" s="2" t="s">
        <v>228</v>
      </c>
      <c r="B94" s="2" t="s">
        <v>229</v>
      </c>
      <c r="C94" s="3">
        <v>16</v>
      </c>
      <c r="D94" s="2" t="s">
        <v>759</v>
      </c>
      <c r="E94" s="2" t="s">
        <v>1709</v>
      </c>
      <c r="F94" s="2" t="s">
        <v>1334</v>
      </c>
      <c r="G94" s="2" t="s">
        <v>1710</v>
      </c>
      <c r="H94" s="2" t="s">
        <v>1225</v>
      </c>
      <c r="I94" s="2"/>
      <c r="J94" s="2"/>
      <c r="K94" s="2" t="s">
        <v>1410</v>
      </c>
      <c r="L94" s="2"/>
      <c r="M94" s="2"/>
      <c r="N94" s="2" t="s">
        <v>860</v>
      </c>
      <c r="O94" s="2"/>
      <c r="P94" s="2"/>
      <c r="Q94" s="4" t="s">
        <v>1711</v>
      </c>
    </row>
    <row r="95" spans="1:17" ht="15" customHeight="1">
      <c r="A95" s="2" t="s">
        <v>228</v>
      </c>
      <c r="B95" s="2" t="s">
        <v>229</v>
      </c>
      <c r="C95" s="3">
        <v>16</v>
      </c>
      <c r="D95" s="2" t="s">
        <v>759</v>
      </c>
      <c r="E95" s="2" t="s">
        <v>1712</v>
      </c>
      <c r="F95" s="2" t="s">
        <v>1321</v>
      </c>
      <c r="G95" s="2" t="s">
        <v>1713</v>
      </c>
      <c r="H95" s="2" t="s">
        <v>1705</v>
      </c>
      <c r="I95" s="2"/>
      <c r="J95" s="2"/>
      <c r="K95" s="2" t="s">
        <v>1706</v>
      </c>
      <c r="L95" s="2"/>
      <c r="M95" s="2"/>
      <c r="N95" s="2" t="s">
        <v>1714</v>
      </c>
      <c r="O95" s="2"/>
      <c r="P95" s="2"/>
      <c r="Q95" s="4" t="s">
        <v>1715</v>
      </c>
    </row>
    <row r="96" spans="1:17" ht="15" customHeight="1">
      <c r="A96" s="2" t="s">
        <v>228</v>
      </c>
      <c r="B96" s="2" t="s">
        <v>229</v>
      </c>
      <c r="C96" s="3">
        <v>16</v>
      </c>
      <c r="D96" s="2" t="s">
        <v>759</v>
      </c>
      <c r="E96" s="2" t="s">
        <v>1716</v>
      </c>
      <c r="F96" s="2" t="s">
        <v>1334</v>
      </c>
      <c r="G96" s="2" t="s">
        <v>1717</v>
      </c>
      <c r="H96" s="2" t="s">
        <v>1718</v>
      </c>
      <c r="I96" s="2"/>
      <c r="J96" s="2"/>
      <c r="K96" s="2" t="s">
        <v>1427</v>
      </c>
      <c r="L96" s="2"/>
      <c r="M96" s="2"/>
      <c r="N96" s="2" t="s">
        <v>1719</v>
      </c>
      <c r="O96" s="2"/>
      <c r="P96" s="2"/>
      <c r="Q96" s="4" t="s">
        <v>1720</v>
      </c>
    </row>
    <row r="97" spans="1:17" ht="15" customHeight="1">
      <c r="A97" s="2" t="s">
        <v>228</v>
      </c>
      <c r="B97" s="2" t="s">
        <v>229</v>
      </c>
      <c r="C97" s="3">
        <v>16</v>
      </c>
      <c r="D97" s="2" t="s">
        <v>759</v>
      </c>
      <c r="E97" s="2" t="s">
        <v>1721</v>
      </c>
      <c r="F97" s="2" t="s">
        <v>1334</v>
      </c>
      <c r="G97" s="2" t="s">
        <v>1722</v>
      </c>
      <c r="H97" s="2" t="s">
        <v>1705</v>
      </c>
      <c r="I97" s="2"/>
      <c r="J97" s="2"/>
      <c r="K97" s="2" t="s">
        <v>1723</v>
      </c>
      <c r="L97" s="2"/>
      <c r="M97" s="2"/>
      <c r="N97" s="2" t="s">
        <v>1724</v>
      </c>
      <c r="O97" s="2"/>
      <c r="P97" s="2"/>
      <c r="Q97" s="4" t="s">
        <v>1725</v>
      </c>
    </row>
    <row r="98" spans="1:17" ht="15" customHeight="1">
      <c r="A98" s="2" t="s">
        <v>228</v>
      </c>
      <c r="B98" s="2" t="s">
        <v>229</v>
      </c>
      <c r="C98" s="3">
        <v>16</v>
      </c>
      <c r="D98" s="2" t="s">
        <v>759</v>
      </c>
      <c r="E98" s="2" t="s">
        <v>1726</v>
      </c>
      <c r="F98" s="2" t="s">
        <v>1334</v>
      </c>
      <c r="G98" s="2" t="s">
        <v>1727</v>
      </c>
      <c r="H98" s="2" t="s">
        <v>1705</v>
      </c>
      <c r="I98" s="2"/>
      <c r="J98" s="2"/>
      <c r="K98" s="2" t="s">
        <v>1723</v>
      </c>
      <c r="L98" s="2"/>
      <c r="M98" s="2"/>
      <c r="N98" s="2" t="s">
        <v>1728</v>
      </c>
      <c r="O98" s="2"/>
      <c r="P98" s="2"/>
      <c r="Q98" s="4" t="s">
        <v>1729</v>
      </c>
    </row>
    <row r="99" spans="1:17" ht="15" customHeight="1">
      <c r="A99" s="2" t="s">
        <v>242</v>
      </c>
      <c r="B99" s="2" t="s">
        <v>243</v>
      </c>
      <c r="C99" s="3">
        <v>17</v>
      </c>
      <c r="D99" s="2" t="s">
        <v>763</v>
      </c>
      <c r="E99" s="2" t="s">
        <v>1730</v>
      </c>
      <c r="F99" s="2" t="s">
        <v>1334</v>
      </c>
      <c r="G99" s="2" t="s">
        <v>1731</v>
      </c>
      <c r="H99" s="2" t="s">
        <v>1732</v>
      </c>
      <c r="I99" s="2"/>
      <c r="J99" s="2"/>
      <c r="K99" s="2" t="s">
        <v>1733</v>
      </c>
      <c r="L99" s="2"/>
      <c r="M99" s="2"/>
      <c r="N99" s="2" t="s">
        <v>1734</v>
      </c>
      <c r="O99" s="2"/>
      <c r="P99" s="2"/>
      <c r="Q99" s="4" t="s">
        <v>1735</v>
      </c>
    </row>
    <row r="100" spans="1:17" ht="15" customHeight="1">
      <c r="A100" s="2" t="s">
        <v>242</v>
      </c>
      <c r="B100" s="2" t="s">
        <v>243</v>
      </c>
      <c r="C100" s="3">
        <v>17</v>
      </c>
      <c r="D100" s="2" t="s">
        <v>763</v>
      </c>
      <c r="E100" s="2" t="s">
        <v>1736</v>
      </c>
      <c r="F100" s="2" t="s">
        <v>1321</v>
      </c>
      <c r="G100" s="2" t="s">
        <v>1737</v>
      </c>
      <c r="H100" s="2" t="s">
        <v>1067</v>
      </c>
      <c r="I100" s="2" t="s">
        <v>1620</v>
      </c>
      <c r="J100" s="2"/>
      <c r="K100" s="2" t="s">
        <v>1421</v>
      </c>
      <c r="L100" s="2"/>
      <c r="M100" s="2"/>
      <c r="N100" s="2" t="s">
        <v>1738</v>
      </c>
      <c r="O100" s="2"/>
      <c r="P100" s="2"/>
      <c r="Q100" s="4" t="s">
        <v>1739</v>
      </c>
    </row>
    <row r="101" spans="1:17" ht="15" customHeight="1">
      <c r="A101" s="2" t="s">
        <v>242</v>
      </c>
      <c r="B101" s="2" t="s">
        <v>243</v>
      </c>
      <c r="C101" s="3">
        <v>17</v>
      </c>
      <c r="D101" s="2" t="s">
        <v>763</v>
      </c>
      <c r="E101" s="2" t="s">
        <v>1740</v>
      </c>
      <c r="F101" s="2" t="s">
        <v>1271</v>
      </c>
      <c r="G101" s="2" t="s">
        <v>1741</v>
      </c>
      <c r="H101" s="2" t="s">
        <v>1280</v>
      </c>
      <c r="I101" s="2" t="s">
        <v>1742</v>
      </c>
      <c r="J101" s="2"/>
      <c r="K101" s="2" t="s">
        <v>1336</v>
      </c>
      <c r="L101" s="2"/>
      <c r="M101" s="2"/>
      <c r="N101" s="2" t="s">
        <v>1743</v>
      </c>
      <c r="O101" s="2"/>
      <c r="P101" s="2"/>
      <c r="Q101" s="4" t="s">
        <v>1744</v>
      </c>
    </row>
    <row r="102" spans="1:17" ht="15" customHeight="1">
      <c r="A102" s="2" t="s">
        <v>242</v>
      </c>
      <c r="B102" s="2" t="s">
        <v>243</v>
      </c>
      <c r="C102" s="3">
        <v>17</v>
      </c>
      <c r="D102" s="2" t="s">
        <v>763</v>
      </c>
      <c r="E102" s="2" t="s">
        <v>1745</v>
      </c>
      <c r="F102" s="2" t="s">
        <v>1271</v>
      </c>
      <c r="G102" s="2" t="s">
        <v>1746</v>
      </c>
      <c r="H102" s="2" t="s">
        <v>1067</v>
      </c>
      <c r="I102" s="2"/>
      <c r="J102" s="2"/>
      <c r="K102" s="2" t="s">
        <v>1302</v>
      </c>
      <c r="L102" s="2"/>
      <c r="M102" s="2"/>
      <c r="N102" s="2" t="s">
        <v>926</v>
      </c>
      <c r="O102" s="2"/>
      <c r="P102" s="2"/>
      <c r="Q102" s="4" t="s">
        <v>1747</v>
      </c>
    </row>
    <row r="103" spans="1:17" ht="15" customHeight="1">
      <c r="A103" s="2" t="s">
        <v>242</v>
      </c>
      <c r="B103" s="2" t="s">
        <v>243</v>
      </c>
      <c r="C103" s="3">
        <v>17</v>
      </c>
      <c r="D103" s="2" t="s">
        <v>763</v>
      </c>
      <c r="E103" s="2" t="s">
        <v>1748</v>
      </c>
      <c r="F103" s="2" t="s">
        <v>1334</v>
      </c>
      <c r="G103" s="2" t="s">
        <v>1749</v>
      </c>
      <c r="H103" s="2" t="s">
        <v>1732</v>
      </c>
      <c r="I103" s="2"/>
      <c r="J103" s="2"/>
      <c r="K103" s="2" t="s">
        <v>1602</v>
      </c>
      <c r="L103" s="2"/>
      <c r="M103" s="2"/>
      <c r="N103" s="2" t="s">
        <v>753</v>
      </c>
      <c r="O103" s="2"/>
      <c r="P103" s="2"/>
      <c r="Q103" s="4" t="s">
        <v>1750</v>
      </c>
    </row>
    <row r="104" spans="1:17" ht="15" customHeight="1">
      <c r="A104" s="2" t="s">
        <v>242</v>
      </c>
      <c r="B104" s="2" t="s">
        <v>243</v>
      </c>
      <c r="C104" s="3">
        <v>17</v>
      </c>
      <c r="D104" s="2" t="s">
        <v>763</v>
      </c>
      <c r="E104" s="2" t="s">
        <v>1751</v>
      </c>
      <c r="F104" s="2" t="s">
        <v>1334</v>
      </c>
      <c r="G104" s="2" t="s">
        <v>1752</v>
      </c>
      <c r="H104" s="2" t="s">
        <v>1067</v>
      </c>
      <c r="I104" s="2"/>
      <c r="J104" s="2"/>
      <c r="K104" s="2" t="s">
        <v>1753</v>
      </c>
      <c r="L104" s="2"/>
      <c r="M104" s="2"/>
      <c r="N104" s="2" t="s">
        <v>1627</v>
      </c>
      <c r="O104" s="2"/>
      <c r="P104" s="2"/>
      <c r="Q104" s="4" t="s">
        <v>1754</v>
      </c>
    </row>
    <row r="105" spans="1:17" ht="15" customHeight="1">
      <c r="A105" s="2" t="s">
        <v>242</v>
      </c>
      <c r="B105" s="2" t="s">
        <v>243</v>
      </c>
      <c r="C105" s="3">
        <v>17</v>
      </c>
      <c r="D105" s="2" t="s">
        <v>763</v>
      </c>
      <c r="E105" s="2" t="s">
        <v>1755</v>
      </c>
      <c r="F105" s="2" t="s">
        <v>1271</v>
      </c>
      <c r="G105" s="2" t="s">
        <v>1756</v>
      </c>
      <c r="H105" s="2" t="s">
        <v>1209</v>
      </c>
      <c r="I105" s="2"/>
      <c r="J105" s="2"/>
      <c r="K105" s="2" t="s">
        <v>1421</v>
      </c>
      <c r="L105" s="2"/>
      <c r="M105" s="2"/>
      <c r="N105" s="2" t="s">
        <v>1662</v>
      </c>
      <c r="O105" s="2"/>
      <c r="P105" s="2"/>
      <c r="Q105" s="4" t="s">
        <v>1757</v>
      </c>
    </row>
    <row r="106" spans="1:17" ht="15" customHeight="1">
      <c r="A106" s="2" t="s">
        <v>242</v>
      </c>
      <c r="B106" s="2" t="s">
        <v>243</v>
      </c>
      <c r="C106" s="3">
        <v>17</v>
      </c>
      <c r="D106" s="2" t="s">
        <v>763</v>
      </c>
      <c r="E106" s="2" t="s">
        <v>1758</v>
      </c>
      <c r="F106" s="2" t="s">
        <v>1334</v>
      </c>
      <c r="G106" s="2" t="s">
        <v>1759</v>
      </c>
      <c r="H106" s="2" t="s">
        <v>1191</v>
      </c>
      <c r="I106" s="2"/>
      <c r="J106" s="2"/>
      <c r="K106" s="2" t="s">
        <v>1427</v>
      </c>
      <c r="L106" s="2"/>
      <c r="M106" s="2"/>
      <c r="N106" s="2" t="s">
        <v>1760</v>
      </c>
      <c r="O106" s="2"/>
      <c r="P106" s="2"/>
      <c r="Q106" s="4" t="s">
        <v>1761</v>
      </c>
    </row>
    <row r="107" spans="1:17" ht="15" customHeight="1">
      <c r="A107" s="2" t="s">
        <v>242</v>
      </c>
      <c r="B107" s="2" t="s">
        <v>243</v>
      </c>
      <c r="C107" s="3">
        <v>17</v>
      </c>
      <c r="D107" s="2" t="s">
        <v>763</v>
      </c>
      <c r="E107" s="2" t="s">
        <v>1762</v>
      </c>
      <c r="F107" s="2" t="s">
        <v>1334</v>
      </c>
      <c r="G107" s="2" t="s">
        <v>1763</v>
      </c>
      <c r="H107" s="2" t="s">
        <v>1067</v>
      </c>
      <c r="I107" s="2"/>
      <c r="J107" s="2"/>
      <c r="K107" s="2" t="s">
        <v>1764</v>
      </c>
      <c r="L107" s="2"/>
      <c r="M107" s="2"/>
      <c r="N107" s="2" t="s">
        <v>1765</v>
      </c>
      <c r="O107" s="2"/>
      <c r="P107" s="2"/>
      <c r="Q107" s="4" t="s">
        <v>1766</v>
      </c>
    </row>
    <row r="108" spans="1:17" ht="15" customHeight="1">
      <c r="A108" s="2" t="s">
        <v>254</v>
      </c>
      <c r="B108" s="2" t="s">
        <v>255</v>
      </c>
      <c r="C108" s="3">
        <v>18</v>
      </c>
      <c r="D108" s="2" t="s">
        <v>800</v>
      </c>
      <c r="E108" s="2" t="s">
        <v>1767</v>
      </c>
      <c r="F108" s="2" t="s">
        <v>1271</v>
      </c>
      <c r="G108" s="2" t="s">
        <v>1768</v>
      </c>
      <c r="H108" s="2" t="s">
        <v>1769</v>
      </c>
      <c r="I108" s="2"/>
      <c r="J108" s="2"/>
      <c r="K108" s="2" t="s">
        <v>1410</v>
      </c>
      <c r="L108" s="2"/>
      <c r="M108" s="2"/>
      <c r="N108" s="2" t="s">
        <v>1770</v>
      </c>
      <c r="O108" s="2"/>
      <c r="P108" s="2"/>
      <c r="Q108" s="4" t="s">
        <v>1771</v>
      </c>
    </row>
    <row r="109" spans="1:17" ht="15" customHeight="1">
      <c r="A109" s="2" t="s">
        <v>254</v>
      </c>
      <c r="B109" s="2" t="s">
        <v>255</v>
      </c>
      <c r="C109" s="3">
        <v>18</v>
      </c>
      <c r="D109" s="2" t="s">
        <v>800</v>
      </c>
      <c r="E109" s="2" t="s">
        <v>1299</v>
      </c>
      <c r="F109" s="2" t="s">
        <v>1271</v>
      </c>
      <c r="G109" s="2" t="s">
        <v>1300</v>
      </c>
      <c r="H109" s="2" t="s">
        <v>1067</v>
      </c>
      <c r="I109" s="2" t="s">
        <v>1301</v>
      </c>
      <c r="J109" s="2"/>
      <c r="K109" s="2" t="s">
        <v>1302</v>
      </c>
      <c r="L109" s="2"/>
      <c r="M109" s="2"/>
      <c r="N109" s="2" t="s">
        <v>1303</v>
      </c>
      <c r="O109" s="2"/>
      <c r="P109" s="2"/>
      <c r="Q109" s="4" t="s">
        <v>1304</v>
      </c>
    </row>
    <row r="110" spans="1:17" ht="15" customHeight="1">
      <c r="A110" s="2" t="s">
        <v>254</v>
      </c>
      <c r="B110" s="2" t="s">
        <v>255</v>
      </c>
      <c r="C110" s="3">
        <v>18</v>
      </c>
      <c r="D110" s="2" t="s">
        <v>800</v>
      </c>
      <c r="E110" s="2" t="s">
        <v>1772</v>
      </c>
      <c r="F110" s="2" t="s">
        <v>1271</v>
      </c>
      <c r="G110" s="2" t="s">
        <v>1773</v>
      </c>
      <c r="H110" s="2" t="s">
        <v>1067</v>
      </c>
      <c r="I110" s="2" t="s">
        <v>1774</v>
      </c>
      <c r="J110" s="2"/>
      <c r="K110" s="2" t="s">
        <v>1775</v>
      </c>
      <c r="L110" s="2"/>
      <c r="M110" s="2"/>
      <c r="N110" s="2" t="s">
        <v>850</v>
      </c>
      <c r="O110" s="2"/>
      <c r="P110" s="2"/>
      <c r="Q110" s="4" t="s">
        <v>1776</v>
      </c>
    </row>
    <row r="111" spans="1:17" ht="15" customHeight="1">
      <c r="A111" s="2" t="s">
        <v>254</v>
      </c>
      <c r="B111" s="2" t="s">
        <v>255</v>
      </c>
      <c r="C111" s="3">
        <v>18</v>
      </c>
      <c r="D111" s="2" t="s">
        <v>800</v>
      </c>
      <c r="E111" s="2" t="s">
        <v>1777</v>
      </c>
      <c r="F111" s="2" t="s">
        <v>1271</v>
      </c>
      <c r="G111" s="2" t="s">
        <v>1778</v>
      </c>
      <c r="H111" s="2" t="s">
        <v>1067</v>
      </c>
      <c r="I111" s="2"/>
      <c r="J111" s="2"/>
      <c r="K111" s="2" t="s">
        <v>1779</v>
      </c>
      <c r="L111" s="2"/>
      <c r="M111" s="2"/>
      <c r="N111" s="2" t="s">
        <v>1627</v>
      </c>
      <c r="O111" s="2"/>
      <c r="P111" s="2"/>
      <c r="Q111" s="4" t="s">
        <v>1780</v>
      </c>
    </row>
    <row r="112" spans="1:17" ht="15" customHeight="1">
      <c r="A112" s="2" t="s">
        <v>254</v>
      </c>
      <c r="B112" s="2" t="s">
        <v>255</v>
      </c>
      <c r="C112" s="3">
        <v>18</v>
      </c>
      <c r="D112" s="2" t="s">
        <v>800</v>
      </c>
      <c r="E112" s="2" t="s">
        <v>1781</v>
      </c>
      <c r="F112" s="2" t="s">
        <v>1271</v>
      </c>
      <c r="G112" s="2" t="s">
        <v>1782</v>
      </c>
      <c r="H112" s="2" t="s">
        <v>1783</v>
      </c>
      <c r="I112" s="2"/>
      <c r="J112" s="2"/>
      <c r="K112" s="2" t="s">
        <v>1784</v>
      </c>
      <c r="L112" s="2"/>
      <c r="M112" s="2"/>
      <c r="N112" s="2" t="s">
        <v>1662</v>
      </c>
      <c r="O112" s="2"/>
      <c r="P112" s="2"/>
      <c r="Q112" s="4" t="s">
        <v>1785</v>
      </c>
    </row>
    <row r="113" spans="1:17" ht="15" customHeight="1">
      <c r="A113" s="2" t="s">
        <v>254</v>
      </c>
      <c r="B113" s="2" t="s">
        <v>255</v>
      </c>
      <c r="C113" s="3">
        <v>18</v>
      </c>
      <c r="D113" s="2" t="s">
        <v>800</v>
      </c>
      <c r="E113" s="2" t="s">
        <v>1786</v>
      </c>
      <c r="F113" s="2" t="s">
        <v>1334</v>
      </c>
      <c r="G113" s="2" t="s">
        <v>1787</v>
      </c>
      <c r="H113" s="2" t="s">
        <v>1259</v>
      </c>
      <c r="I113" s="2"/>
      <c r="J113" s="2"/>
      <c r="K113" s="2" t="s">
        <v>1421</v>
      </c>
      <c r="L113" s="2"/>
      <c r="M113" s="2"/>
      <c r="N113" s="2" t="s">
        <v>785</v>
      </c>
      <c r="O113" s="2"/>
      <c r="P113" s="2"/>
      <c r="Q113" s="4" t="s">
        <v>1788</v>
      </c>
    </row>
    <row r="114" spans="1:17" ht="15" customHeight="1">
      <c r="A114" s="2" t="s">
        <v>254</v>
      </c>
      <c r="B114" s="2" t="s">
        <v>255</v>
      </c>
      <c r="C114" s="3">
        <v>18</v>
      </c>
      <c r="D114" s="2" t="s">
        <v>800</v>
      </c>
      <c r="E114" s="2" t="s">
        <v>1789</v>
      </c>
      <c r="F114" s="2" t="s">
        <v>1271</v>
      </c>
      <c r="G114" s="2" t="s">
        <v>1790</v>
      </c>
      <c r="H114" s="2" t="s">
        <v>1259</v>
      </c>
      <c r="I114" s="2"/>
      <c r="J114" s="2"/>
      <c r="K114" s="2" t="s">
        <v>1302</v>
      </c>
      <c r="L114" s="2"/>
      <c r="M114" s="2"/>
      <c r="N114" s="2" t="s">
        <v>919</v>
      </c>
      <c r="O114" s="2"/>
      <c r="P114" s="2"/>
      <c r="Q114" s="4" t="s">
        <v>1791</v>
      </c>
    </row>
    <row r="115" spans="1:17" ht="15" customHeight="1">
      <c r="A115" s="2" t="s">
        <v>254</v>
      </c>
      <c r="B115" s="2" t="s">
        <v>255</v>
      </c>
      <c r="C115" s="3">
        <v>18</v>
      </c>
      <c r="D115" s="2" t="s">
        <v>800</v>
      </c>
      <c r="E115" s="2" t="s">
        <v>1792</v>
      </c>
      <c r="F115" s="2" t="s">
        <v>1321</v>
      </c>
      <c r="G115" s="2" t="s">
        <v>1793</v>
      </c>
      <c r="H115" s="2" t="s">
        <v>1794</v>
      </c>
      <c r="I115" s="2"/>
      <c r="J115" s="2"/>
      <c r="K115" s="2" t="s">
        <v>1684</v>
      </c>
      <c r="L115" s="2"/>
      <c r="M115" s="2"/>
      <c r="N115" s="2" t="s">
        <v>1795</v>
      </c>
      <c r="O115" s="2"/>
      <c r="P115" s="2"/>
      <c r="Q115" s="4" t="s">
        <v>1796</v>
      </c>
    </row>
    <row r="116" spans="1:17" ht="15" customHeight="1">
      <c r="A116" s="2" t="s">
        <v>254</v>
      </c>
      <c r="B116" s="2" t="s">
        <v>255</v>
      </c>
      <c r="C116" s="3">
        <v>18</v>
      </c>
      <c r="D116" s="2" t="s">
        <v>800</v>
      </c>
      <c r="E116" s="2" t="s">
        <v>1797</v>
      </c>
      <c r="F116" s="2" t="s">
        <v>1271</v>
      </c>
      <c r="G116" s="2" t="s">
        <v>1798</v>
      </c>
      <c r="H116" s="2" t="s">
        <v>1190</v>
      </c>
      <c r="I116" s="2"/>
      <c r="J116" s="2"/>
      <c r="K116" s="2" t="s">
        <v>1493</v>
      </c>
      <c r="L116" s="2"/>
      <c r="M116" s="2"/>
      <c r="N116" s="2" t="s">
        <v>541</v>
      </c>
      <c r="O116" s="2"/>
      <c r="P116" s="2"/>
      <c r="Q116" s="4" t="s">
        <v>1799</v>
      </c>
    </row>
    <row r="117" spans="1:17" ht="15" customHeight="1">
      <c r="A117" s="2" t="s">
        <v>254</v>
      </c>
      <c r="B117" s="2" t="s">
        <v>255</v>
      </c>
      <c r="C117" s="3">
        <v>18</v>
      </c>
      <c r="D117" s="2" t="s">
        <v>800</v>
      </c>
      <c r="E117" s="2" t="s">
        <v>1800</v>
      </c>
      <c r="F117" s="2" t="s">
        <v>1271</v>
      </c>
      <c r="G117" s="2" t="s">
        <v>1801</v>
      </c>
      <c r="H117" s="2" t="s">
        <v>1705</v>
      </c>
      <c r="I117" s="2" t="s">
        <v>1802</v>
      </c>
      <c r="J117" s="2"/>
      <c r="K117" s="2" t="s">
        <v>1275</v>
      </c>
      <c r="L117" s="2"/>
      <c r="M117" s="2"/>
      <c r="N117" s="2" t="s">
        <v>1701</v>
      </c>
      <c r="O117" s="2"/>
      <c r="P117" s="2"/>
      <c r="Q117" s="4" t="s">
        <v>1803</v>
      </c>
    </row>
    <row r="118" spans="1:17" ht="15" customHeight="1">
      <c r="A118" s="2" t="s">
        <v>254</v>
      </c>
      <c r="B118" s="2" t="s">
        <v>255</v>
      </c>
      <c r="C118" s="3">
        <v>18</v>
      </c>
      <c r="D118" s="2" t="s">
        <v>800</v>
      </c>
      <c r="E118" s="2" t="s">
        <v>1804</v>
      </c>
      <c r="F118" s="2" t="s">
        <v>1321</v>
      </c>
      <c r="G118" s="2" t="s">
        <v>1805</v>
      </c>
      <c r="H118" s="2" t="s">
        <v>1225</v>
      </c>
      <c r="I118" s="2"/>
      <c r="J118" s="2"/>
      <c r="K118" s="2" t="s">
        <v>1806</v>
      </c>
      <c r="L118" s="2"/>
      <c r="M118" s="2"/>
      <c r="N118" s="2" t="s">
        <v>1807</v>
      </c>
      <c r="O118" s="2"/>
      <c r="P118" s="2"/>
      <c r="Q118" s="4" t="s">
        <v>1808</v>
      </c>
    </row>
    <row r="119" spans="1:17" ht="15" customHeight="1">
      <c r="A119" s="2" t="s">
        <v>254</v>
      </c>
      <c r="B119" s="2" t="s">
        <v>255</v>
      </c>
      <c r="C119" s="3">
        <v>18</v>
      </c>
      <c r="D119" s="2" t="s">
        <v>800</v>
      </c>
      <c r="E119" s="2" t="s">
        <v>1809</v>
      </c>
      <c r="F119" s="2" t="s">
        <v>1271</v>
      </c>
      <c r="G119" s="2" t="s">
        <v>1810</v>
      </c>
      <c r="H119" s="2" t="s">
        <v>1811</v>
      </c>
      <c r="I119" s="2"/>
      <c r="J119" s="2"/>
      <c r="K119" s="2" t="s">
        <v>1410</v>
      </c>
      <c r="L119" s="2"/>
      <c r="M119" s="2"/>
      <c r="N119" s="2" t="s">
        <v>1032</v>
      </c>
      <c r="O119" s="2"/>
      <c r="P119" s="2"/>
      <c r="Q119" s="4" t="s">
        <v>1812</v>
      </c>
    </row>
    <row r="120" spans="1:17" ht="15" customHeight="1">
      <c r="A120" s="2" t="s">
        <v>254</v>
      </c>
      <c r="B120" s="2" t="s">
        <v>255</v>
      </c>
      <c r="C120" s="3">
        <v>18</v>
      </c>
      <c r="D120" s="2" t="s">
        <v>800</v>
      </c>
      <c r="E120" s="2" t="s">
        <v>1813</v>
      </c>
      <c r="F120" s="2" t="s">
        <v>1271</v>
      </c>
      <c r="G120" s="2" t="s">
        <v>1814</v>
      </c>
      <c r="H120" s="2" t="s">
        <v>1067</v>
      </c>
      <c r="I120" s="2"/>
      <c r="J120" s="2"/>
      <c r="K120" s="2" t="s">
        <v>1602</v>
      </c>
      <c r="L120" s="2"/>
      <c r="M120" s="2"/>
      <c r="N120" s="2" t="s">
        <v>1815</v>
      </c>
      <c r="O120" s="2"/>
      <c r="P120" s="2"/>
      <c r="Q120" s="4" t="s">
        <v>1816</v>
      </c>
    </row>
    <row r="121" spans="1:17" ht="15" customHeight="1">
      <c r="A121" s="2" t="s">
        <v>254</v>
      </c>
      <c r="B121" s="2" t="s">
        <v>255</v>
      </c>
      <c r="C121" s="3">
        <v>18</v>
      </c>
      <c r="D121" s="2" t="s">
        <v>800</v>
      </c>
      <c r="E121" s="2" t="s">
        <v>1817</v>
      </c>
      <c r="F121" s="2" t="s">
        <v>1321</v>
      </c>
      <c r="G121" s="2" t="s">
        <v>1818</v>
      </c>
      <c r="H121" s="2" t="s">
        <v>1783</v>
      </c>
      <c r="I121" s="2"/>
      <c r="J121" s="2"/>
      <c r="K121" s="2" t="s">
        <v>1819</v>
      </c>
      <c r="L121" s="2"/>
      <c r="M121" s="2"/>
      <c r="N121" s="2" t="s">
        <v>1820</v>
      </c>
      <c r="O121" s="2"/>
      <c r="P121" s="2"/>
      <c r="Q121" s="4" t="s">
        <v>1821</v>
      </c>
    </row>
    <row r="122" spans="1:17" ht="15" customHeight="1">
      <c r="A122" s="2" t="s">
        <v>254</v>
      </c>
      <c r="B122" s="2" t="s">
        <v>255</v>
      </c>
      <c r="C122" s="3">
        <v>18</v>
      </c>
      <c r="D122" s="2" t="s">
        <v>800</v>
      </c>
      <c r="E122" s="2" t="s">
        <v>1822</v>
      </c>
      <c r="F122" s="2" t="s">
        <v>1334</v>
      </c>
      <c r="G122" s="2" t="s">
        <v>1823</v>
      </c>
      <c r="H122" s="2" t="s">
        <v>1426</v>
      </c>
      <c r="I122" s="2"/>
      <c r="J122" s="2"/>
      <c r="K122" s="2" t="s">
        <v>1824</v>
      </c>
      <c r="L122" s="2"/>
      <c r="M122" s="2"/>
      <c r="N122" s="2" t="s">
        <v>810</v>
      </c>
      <c r="O122" s="2"/>
      <c r="P122" s="2"/>
      <c r="Q122" s="4" t="s">
        <v>1825</v>
      </c>
    </row>
    <row r="123" spans="1:17" ht="15" customHeight="1">
      <c r="A123" s="2" t="s">
        <v>254</v>
      </c>
      <c r="B123" s="2" t="s">
        <v>255</v>
      </c>
      <c r="C123" s="3">
        <v>18</v>
      </c>
      <c r="D123" s="2" t="s">
        <v>800</v>
      </c>
      <c r="E123" s="2" t="s">
        <v>1826</v>
      </c>
      <c r="F123" s="2" t="s">
        <v>1321</v>
      </c>
      <c r="G123" s="2" t="s">
        <v>1827</v>
      </c>
      <c r="H123" s="2" t="s">
        <v>1067</v>
      </c>
      <c r="I123" s="2"/>
      <c r="J123" s="2"/>
      <c r="K123" s="2" t="s">
        <v>1828</v>
      </c>
      <c r="L123" s="2"/>
      <c r="M123" s="2"/>
      <c r="N123" s="2" t="s">
        <v>1829</v>
      </c>
      <c r="O123" s="2"/>
      <c r="P123" s="2"/>
      <c r="Q123" s="4" t="s">
        <v>1830</v>
      </c>
    </row>
    <row r="124" spans="1:17" ht="15" customHeight="1">
      <c r="A124" s="2" t="s">
        <v>254</v>
      </c>
      <c r="B124" s="2" t="s">
        <v>255</v>
      </c>
      <c r="C124" s="3">
        <v>18</v>
      </c>
      <c r="D124" s="2" t="s">
        <v>800</v>
      </c>
      <c r="E124" s="2" t="s">
        <v>1831</v>
      </c>
      <c r="F124" s="2" t="s">
        <v>1271</v>
      </c>
      <c r="G124" s="2" t="s">
        <v>1832</v>
      </c>
      <c r="H124" s="2" t="s">
        <v>1191</v>
      </c>
      <c r="I124" s="2"/>
      <c r="J124" s="2"/>
      <c r="K124" s="2" t="s">
        <v>1828</v>
      </c>
      <c r="L124" s="2"/>
      <c r="M124" s="2"/>
      <c r="N124" s="2" t="s">
        <v>1833</v>
      </c>
      <c r="O124" s="2"/>
      <c r="P124" s="2"/>
      <c r="Q124" s="4" t="s">
        <v>1834</v>
      </c>
    </row>
    <row r="125" spans="1:17" ht="15" customHeight="1">
      <c r="A125" s="2" t="s">
        <v>254</v>
      </c>
      <c r="B125" s="2" t="s">
        <v>255</v>
      </c>
      <c r="C125" s="3">
        <v>18</v>
      </c>
      <c r="D125" s="2" t="s">
        <v>800</v>
      </c>
      <c r="E125" s="2" t="s">
        <v>1835</v>
      </c>
      <c r="F125" s="2" t="s">
        <v>1271</v>
      </c>
      <c r="G125" s="2" t="s">
        <v>1836</v>
      </c>
      <c r="H125" s="2" t="s">
        <v>1190</v>
      </c>
      <c r="I125" s="2"/>
      <c r="J125" s="2"/>
      <c r="K125" s="2" t="s">
        <v>1706</v>
      </c>
      <c r="L125" s="2"/>
      <c r="M125" s="2"/>
      <c r="N125" s="2" t="s">
        <v>1837</v>
      </c>
      <c r="O125" s="2"/>
      <c r="P125" s="2"/>
      <c r="Q125" s="4" t="s">
        <v>1838</v>
      </c>
    </row>
    <row r="126" spans="1:17" ht="15" customHeight="1">
      <c r="A126" s="2" t="s">
        <v>254</v>
      </c>
      <c r="B126" s="2" t="s">
        <v>255</v>
      </c>
      <c r="C126" s="3">
        <v>18</v>
      </c>
      <c r="D126" s="2" t="s">
        <v>800</v>
      </c>
      <c r="E126" s="2" t="s">
        <v>1839</v>
      </c>
      <c r="F126" s="2" t="s">
        <v>1271</v>
      </c>
      <c r="G126" s="2" t="s">
        <v>1840</v>
      </c>
      <c r="H126" s="2" t="s">
        <v>1191</v>
      </c>
      <c r="I126" s="2"/>
      <c r="J126" s="2"/>
      <c r="K126" s="2" t="s">
        <v>1296</v>
      </c>
      <c r="L126" s="2"/>
      <c r="M126" s="2"/>
      <c r="N126" s="2" t="s">
        <v>1841</v>
      </c>
      <c r="O126" s="2"/>
      <c r="P126" s="2"/>
      <c r="Q126" s="4" t="s">
        <v>1842</v>
      </c>
    </row>
    <row r="127" spans="1:17" ht="15" customHeight="1">
      <c r="A127" s="2" t="s">
        <v>254</v>
      </c>
      <c r="B127" s="2" t="s">
        <v>255</v>
      </c>
      <c r="C127" s="3">
        <v>18</v>
      </c>
      <c r="D127" s="2" t="s">
        <v>800</v>
      </c>
      <c r="E127" s="2" t="s">
        <v>1843</v>
      </c>
      <c r="F127" s="2" t="s">
        <v>1321</v>
      </c>
      <c r="G127" s="2" t="s">
        <v>1844</v>
      </c>
      <c r="H127" s="2" t="s">
        <v>1480</v>
      </c>
      <c r="I127" s="2"/>
      <c r="J127" s="2"/>
      <c r="K127" s="2" t="s">
        <v>1845</v>
      </c>
      <c r="L127" s="2"/>
      <c r="M127" s="2"/>
      <c r="N127" s="2" t="s">
        <v>1846</v>
      </c>
      <c r="O127" s="2"/>
      <c r="P127" s="2"/>
      <c r="Q127" s="4" t="s">
        <v>1847</v>
      </c>
    </row>
    <row r="128" spans="1:17" ht="15" customHeight="1">
      <c r="A128" s="2" t="s">
        <v>254</v>
      </c>
      <c r="B128" s="2" t="s">
        <v>255</v>
      </c>
      <c r="C128" s="3">
        <v>18</v>
      </c>
      <c r="D128" s="2" t="s">
        <v>800</v>
      </c>
      <c r="E128" s="2" t="s">
        <v>1848</v>
      </c>
      <c r="F128" s="2" t="s">
        <v>1271</v>
      </c>
      <c r="G128" s="2" t="s">
        <v>1849</v>
      </c>
      <c r="H128" s="2" t="s">
        <v>1191</v>
      </c>
      <c r="I128" s="2"/>
      <c r="J128" s="2"/>
      <c r="K128" s="2" t="s">
        <v>1416</v>
      </c>
      <c r="L128" s="2"/>
      <c r="M128" s="2"/>
      <c r="N128" s="2" t="s">
        <v>1850</v>
      </c>
      <c r="O128" s="2"/>
      <c r="P128" s="2"/>
      <c r="Q128" s="4" t="s">
        <v>1851</v>
      </c>
    </row>
    <row r="129" spans="1:17" ht="15" customHeight="1">
      <c r="A129" s="2" t="s">
        <v>254</v>
      </c>
      <c r="B129" s="2" t="s">
        <v>255</v>
      </c>
      <c r="C129" s="3">
        <v>18</v>
      </c>
      <c r="D129" s="2" t="s">
        <v>800</v>
      </c>
      <c r="E129" s="2" t="s">
        <v>1852</v>
      </c>
      <c r="F129" s="2" t="s">
        <v>1321</v>
      </c>
      <c r="G129" s="2" t="s">
        <v>1853</v>
      </c>
      <c r="H129" s="2" t="s">
        <v>1854</v>
      </c>
      <c r="I129" s="2"/>
      <c r="J129" s="2"/>
      <c r="K129" s="2" t="s">
        <v>1855</v>
      </c>
      <c r="L129" s="2"/>
      <c r="M129" s="2"/>
      <c r="N129" s="2" t="s">
        <v>1856</v>
      </c>
      <c r="O129" s="2"/>
      <c r="P129" s="2"/>
      <c r="Q129" s="4" t="s">
        <v>1857</v>
      </c>
    </row>
    <row r="130" spans="1:17" ht="15" customHeight="1">
      <c r="A130" s="2" t="s">
        <v>254</v>
      </c>
      <c r="B130" s="2" t="s">
        <v>255</v>
      </c>
      <c r="C130" s="3">
        <v>18</v>
      </c>
      <c r="D130" s="2" t="s">
        <v>800</v>
      </c>
      <c r="E130" s="2" t="s">
        <v>1858</v>
      </c>
      <c r="F130" s="2" t="s">
        <v>1271</v>
      </c>
      <c r="G130" s="2" t="s">
        <v>1859</v>
      </c>
      <c r="H130" s="2" t="s">
        <v>1191</v>
      </c>
      <c r="I130" s="2"/>
      <c r="J130" s="2"/>
      <c r="K130" s="2" t="s">
        <v>1723</v>
      </c>
      <c r="L130" s="2"/>
      <c r="M130" s="2"/>
      <c r="N130" s="2" t="s">
        <v>1860</v>
      </c>
      <c r="O130" s="2"/>
      <c r="P130" s="2"/>
      <c r="Q130" s="4" t="s">
        <v>1861</v>
      </c>
    </row>
    <row r="131" spans="1:17" ht="15" customHeight="1">
      <c r="A131" s="2" t="s">
        <v>254</v>
      </c>
      <c r="B131" s="2" t="s">
        <v>255</v>
      </c>
      <c r="C131" s="3">
        <v>18</v>
      </c>
      <c r="D131" s="2" t="s">
        <v>800</v>
      </c>
      <c r="E131" s="2" t="s">
        <v>1862</v>
      </c>
      <c r="F131" s="2" t="s">
        <v>1271</v>
      </c>
      <c r="G131" s="2" t="s">
        <v>1863</v>
      </c>
      <c r="H131" s="2" t="s">
        <v>1067</v>
      </c>
      <c r="I131" s="2"/>
      <c r="J131" s="2"/>
      <c r="K131" s="2" t="s">
        <v>1864</v>
      </c>
      <c r="L131" s="2"/>
      <c r="M131" s="2"/>
      <c r="N131" s="2" t="s">
        <v>1865</v>
      </c>
      <c r="O131" s="2"/>
      <c r="P131" s="2"/>
      <c r="Q131" s="4" t="s">
        <v>1866</v>
      </c>
    </row>
    <row r="132" spans="1:17" ht="15" customHeight="1">
      <c r="A132" s="2" t="s">
        <v>254</v>
      </c>
      <c r="B132" s="2" t="s">
        <v>255</v>
      </c>
      <c r="C132" s="3">
        <v>18</v>
      </c>
      <c r="D132" s="2" t="s">
        <v>800</v>
      </c>
      <c r="E132" s="2" t="s">
        <v>1867</v>
      </c>
      <c r="F132" s="2" t="s">
        <v>1321</v>
      </c>
      <c r="G132" s="2" t="s">
        <v>1868</v>
      </c>
      <c r="H132" s="2" t="s">
        <v>1067</v>
      </c>
      <c r="I132" s="2"/>
      <c r="J132" s="2"/>
      <c r="K132" s="2" t="s">
        <v>1493</v>
      </c>
      <c r="L132" s="2"/>
      <c r="M132" s="2"/>
      <c r="N132" s="2" t="s">
        <v>1869</v>
      </c>
      <c r="O132" s="2"/>
      <c r="P132" s="2"/>
      <c r="Q132" s="4" t="s">
        <v>1870</v>
      </c>
    </row>
    <row r="133" spans="1:17" ht="15" customHeight="1">
      <c r="A133" s="2" t="s">
        <v>254</v>
      </c>
      <c r="B133" s="2" t="s">
        <v>255</v>
      </c>
      <c r="C133" s="3">
        <v>18</v>
      </c>
      <c r="D133" s="2" t="s">
        <v>800</v>
      </c>
      <c r="E133" s="2" t="s">
        <v>1871</v>
      </c>
      <c r="F133" s="2" t="s">
        <v>1271</v>
      </c>
      <c r="G133" s="2" t="s">
        <v>1872</v>
      </c>
      <c r="H133" s="2" t="s">
        <v>1873</v>
      </c>
      <c r="I133" s="2"/>
      <c r="J133" s="2"/>
      <c r="K133" s="2" t="s">
        <v>1460</v>
      </c>
      <c r="L133" s="2"/>
      <c r="M133" s="2"/>
      <c r="N133" s="2" t="s">
        <v>1004</v>
      </c>
      <c r="O133" s="2"/>
      <c r="P133" s="2"/>
      <c r="Q133" s="4" t="s">
        <v>1874</v>
      </c>
    </row>
    <row r="134" spans="1:17" ht="15" customHeight="1">
      <c r="A134" s="2" t="s">
        <v>254</v>
      </c>
      <c r="B134" s="2" t="s">
        <v>255</v>
      </c>
      <c r="C134" s="3">
        <v>18</v>
      </c>
      <c r="D134" s="2" t="s">
        <v>800</v>
      </c>
      <c r="E134" s="2" t="s">
        <v>1875</v>
      </c>
      <c r="F134" s="2" t="s">
        <v>1271</v>
      </c>
      <c r="G134" s="2" t="s">
        <v>1876</v>
      </c>
      <c r="H134" s="2" t="s">
        <v>1873</v>
      </c>
      <c r="I134" s="2"/>
      <c r="J134" s="2"/>
      <c r="K134" s="2" t="s">
        <v>1471</v>
      </c>
      <c r="L134" s="2"/>
      <c r="M134" s="2"/>
      <c r="N134" s="2" t="s">
        <v>1877</v>
      </c>
      <c r="O134" s="2"/>
      <c r="P134" s="2"/>
      <c r="Q134" s="4" t="s">
        <v>1878</v>
      </c>
    </row>
    <row r="135" spans="1:17" ht="15" customHeight="1">
      <c r="A135" s="2" t="s">
        <v>268</v>
      </c>
      <c r="B135" s="2" t="s">
        <v>269</v>
      </c>
      <c r="C135" s="3">
        <v>19</v>
      </c>
      <c r="D135" s="2" t="s">
        <v>819</v>
      </c>
      <c r="E135" s="2" t="s">
        <v>1294</v>
      </c>
      <c r="F135" s="2" t="s">
        <v>1271</v>
      </c>
      <c r="G135" s="2" t="s">
        <v>1295</v>
      </c>
      <c r="H135" s="2" t="s">
        <v>1067</v>
      </c>
      <c r="I135" s="2"/>
      <c r="J135" s="2"/>
      <c r="K135" s="2" t="s">
        <v>1296</v>
      </c>
      <c r="L135" s="2"/>
      <c r="M135" s="2"/>
      <c r="N135" s="2" t="s">
        <v>1297</v>
      </c>
      <c r="O135" s="2"/>
      <c r="P135" s="2"/>
      <c r="Q135" s="4" t="s">
        <v>1298</v>
      </c>
    </row>
    <row r="136" spans="1:17" ht="15" customHeight="1">
      <c r="A136" s="2" t="s">
        <v>281</v>
      </c>
      <c r="B136" s="2" t="s">
        <v>282</v>
      </c>
      <c r="C136" s="3">
        <v>20</v>
      </c>
      <c r="D136" s="2" t="s">
        <v>826</v>
      </c>
      <c r="E136" s="2" t="s">
        <v>1879</v>
      </c>
      <c r="F136" s="2" t="s">
        <v>1334</v>
      </c>
      <c r="G136" s="2" t="s">
        <v>1880</v>
      </c>
      <c r="H136" s="2" t="s">
        <v>1881</v>
      </c>
      <c r="I136" s="2"/>
      <c r="J136" s="2"/>
      <c r="K136" s="2" t="s">
        <v>1410</v>
      </c>
      <c r="L136" s="2"/>
      <c r="M136" s="2"/>
      <c r="N136" s="2" t="s">
        <v>1882</v>
      </c>
      <c r="O136" s="2"/>
      <c r="P136" s="2"/>
      <c r="Q136" s="4" t="s">
        <v>1883</v>
      </c>
    </row>
    <row r="137" spans="1:17" ht="15" customHeight="1">
      <c r="A137" s="2" t="s">
        <v>281</v>
      </c>
      <c r="B137" s="2" t="s">
        <v>282</v>
      </c>
      <c r="C137" s="3">
        <v>20</v>
      </c>
      <c r="D137" s="2" t="s">
        <v>826</v>
      </c>
      <c r="E137" s="2" t="s">
        <v>1884</v>
      </c>
      <c r="F137" s="2" t="s">
        <v>1271</v>
      </c>
      <c r="G137" s="2" t="s">
        <v>1885</v>
      </c>
      <c r="H137" s="2" t="s">
        <v>1886</v>
      </c>
      <c r="I137" s="2"/>
      <c r="J137" s="2"/>
      <c r="K137" s="2" t="s">
        <v>1410</v>
      </c>
      <c r="L137" s="2"/>
      <c r="M137" s="2"/>
      <c r="N137" s="2" t="s">
        <v>1887</v>
      </c>
      <c r="O137" s="2"/>
      <c r="P137" s="2"/>
      <c r="Q137" s="4" t="s">
        <v>1888</v>
      </c>
    </row>
    <row r="138" spans="1:17" ht="15" customHeight="1">
      <c r="A138" s="2" t="s">
        <v>294</v>
      </c>
      <c r="B138" s="2" t="s">
        <v>295</v>
      </c>
      <c r="C138" s="3">
        <v>21</v>
      </c>
      <c r="D138" s="2" t="s">
        <v>831</v>
      </c>
      <c r="E138" s="2" t="s">
        <v>1435</v>
      </c>
      <c r="F138" s="2" t="s">
        <v>1334</v>
      </c>
      <c r="G138" s="2" t="s">
        <v>1436</v>
      </c>
      <c r="H138" s="2" t="s">
        <v>1280</v>
      </c>
      <c r="I138" s="2"/>
      <c r="J138" s="2"/>
      <c r="K138" s="2" t="s">
        <v>1437</v>
      </c>
      <c r="L138" s="2"/>
      <c r="M138" s="2"/>
      <c r="N138" s="2" t="s">
        <v>1438</v>
      </c>
      <c r="O138" s="2"/>
      <c r="P138" s="2"/>
      <c r="Q138" s="4" t="s">
        <v>1439</v>
      </c>
    </row>
    <row r="139" spans="1:17" ht="15" customHeight="1">
      <c r="A139" s="2" t="s">
        <v>303</v>
      </c>
      <c r="B139" s="2" t="s">
        <v>304</v>
      </c>
      <c r="C139" s="3">
        <v>22</v>
      </c>
      <c r="D139" s="2" t="s">
        <v>835</v>
      </c>
      <c r="E139" s="2" t="s">
        <v>1889</v>
      </c>
      <c r="F139" s="2" t="s">
        <v>1334</v>
      </c>
      <c r="G139" s="2" t="s">
        <v>1890</v>
      </c>
      <c r="H139" s="2" t="s">
        <v>1067</v>
      </c>
      <c r="I139" s="2"/>
      <c r="J139" s="2"/>
      <c r="K139" s="2" t="s">
        <v>1723</v>
      </c>
      <c r="L139" s="2"/>
      <c r="M139" s="2"/>
      <c r="N139" s="2" t="s">
        <v>1891</v>
      </c>
      <c r="O139" s="2"/>
      <c r="P139" s="2"/>
      <c r="Q139" s="4" t="s">
        <v>1892</v>
      </c>
    </row>
    <row r="140" spans="1:17" ht="15" customHeight="1">
      <c r="A140" s="2" t="s">
        <v>316</v>
      </c>
      <c r="B140" s="2" t="s">
        <v>317</v>
      </c>
      <c r="C140" s="3">
        <v>23</v>
      </c>
      <c r="D140" s="2" t="s">
        <v>839</v>
      </c>
      <c r="E140" s="2" t="s">
        <v>1893</v>
      </c>
      <c r="F140" s="2" t="s">
        <v>1321</v>
      </c>
      <c r="G140" s="2" t="s">
        <v>1894</v>
      </c>
      <c r="H140" s="2" t="s">
        <v>1067</v>
      </c>
      <c r="I140" s="2"/>
      <c r="J140" s="2"/>
      <c r="K140" s="2" t="s">
        <v>1895</v>
      </c>
      <c r="L140" s="2"/>
      <c r="M140" s="2"/>
      <c r="N140" s="2" t="s">
        <v>1896</v>
      </c>
      <c r="O140" s="2"/>
      <c r="P140" s="2"/>
      <c r="Q140" s="4" t="s">
        <v>1897</v>
      </c>
    </row>
    <row r="141" spans="1:17" ht="15" customHeight="1">
      <c r="A141" s="2" t="s">
        <v>330</v>
      </c>
      <c r="B141" s="2" t="s">
        <v>331</v>
      </c>
      <c r="C141" s="3">
        <v>24</v>
      </c>
      <c r="D141" s="2" t="s">
        <v>842</v>
      </c>
      <c r="E141" s="2" t="s">
        <v>1898</v>
      </c>
      <c r="F141" s="2" t="s">
        <v>1899</v>
      </c>
      <c r="G141" s="2" t="s">
        <v>1900</v>
      </c>
      <c r="H141" s="2" t="s">
        <v>1901</v>
      </c>
      <c r="I141" s="2" t="s">
        <v>259</v>
      </c>
      <c r="J141" s="2"/>
      <c r="K141" s="2" t="s">
        <v>1356</v>
      </c>
      <c r="L141" s="2" t="s">
        <v>1289</v>
      </c>
      <c r="M141" s="2" t="s">
        <v>1902</v>
      </c>
      <c r="N141" s="2" t="s">
        <v>1903</v>
      </c>
      <c r="O141" s="2" t="s">
        <v>1904</v>
      </c>
      <c r="P141" s="2"/>
      <c r="Q141" s="4" t="s">
        <v>1905</v>
      </c>
    </row>
    <row r="142" spans="1:17" ht="15" customHeight="1">
      <c r="A142" s="2" t="s">
        <v>330</v>
      </c>
      <c r="B142" s="2" t="s">
        <v>331</v>
      </c>
      <c r="C142" s="3">
        <v>24</v>
      </c>
      <c r="D142" s="2" t="s">
        <v>842</v>
      </c>
      <c r="E142" s="2" t="s">
        <v>1906</v>
      </c>
      <c r="F142" s="2" t="s">
        <v>1321</v>
      </c>
      <c r="G142" s="2" t="s">
        <v>1907</v>
      </c>
      <c r="H142" s="2"/>
      <c r="I142" s="2" t="s">
        <v>1908</v>
      </c>
      <c r="J142" s="2"/>
      <c r="K142" s="2" t="s">
        <v>1410</v>
      </c>
      <c r="L142" s="2"/>
      <c r="M142" s="2"/>
      <c r="N142" s="2" t="s">
        <v>1909</v>
      </c>
      <c r="O142" s="2"/>
      <c r="P142" s="2"/>
      <c r="Q142" s="4" t="s">
        <v>1910</v>
      </c>
    </row>
    <row r="143" spans="1:17" ht="15" customHeight="1">
      <c r="A143" s="2" t="s">
        <v>330</v>
      </c>
      <c r="B143" s="2" t="s">
        <v>331</v>
      </c>
      <c r="C143" s="3">
        <v>24</v>
      </c>
      <c r="D143" s="2" t="s">
        <v>842</v>
      </c>
      <c r="E143" s="2" t="s">
        <v>1911</v>
      </c>
      <c r="F143" s="2" t="s">
        <v>1321</v>
      </c>
      <c r="G143" s="2" t="s">
        <v>1912</v>
      </c>
      <c r="H143" s="2" t="s">
        <v>1067</v>
      </c>
      <c r="I143" s="2"/>
      <c r="J143" s="2"/>
      <c r="K143" s="2" t="s">
        <v>1410</v>
      </c>
      <c r="L143" s="2"/>
      <c r="M143" s="2"/>
      <c r="N143" s="2" t="s">
        <v>1913</v>
      </c>
      <c r="O143" s="2"/>
      <c r="P143" s="2"/>
      <c r="Q143" s="4" t="s">
        <v>1914</v>
      </c>
    </row>
    <row r="144" spans="1:17" ht="15" customHeight="1">
      <c r="A144" s="2" t="s">
        <v>330</v>
      </c>
      <c r="B144" s="2" t="s">
        <v>331</v>
      </c>
      <c r="C144" s="3">
        <v>24</v>
      </c>
      <c r="D144" s="2" t="s">
        <v>842</v>
      </c>
      <c r="E144" s="2" t="s">
        <v>1915</v>
      </c>
      <c r="F144" s="2" t="s">
        <v>1271</v>
      </c>
      <c r="G144" s="2" t="s">
        <v>1916</v>
      </c>
      <c r="H144" s="2" t="s">
        <v>1917</v>
      </c>
      <c r="I144" s="2"/>
      <c r="J144" s="2"/>
      <c r="K144" s="2" t="s">
        <v>1410</v>
      </c>
      <c r="L144" s="2"/>
      <c r="M144" s="2"/>
      <c r="N144" s="2" t="s">
        <v>1174</v>
      </c>
      <c r="O144" s="2"/>
      <c r="P144" s="2"/>
      <c r="Q144" s="4" t="s">
        <v>1918</v>
      </c>
    </row>
    <row r="145" spans="1:17" ht="15" customHeight="1">
      <c r="A145" s="2" t="s">
        <v>330</v>
      </c>
      <c r="B145" s="2" t="s">
        <v>331</v>
      </c>
      <c r="C145" s="3">
        <v>24</v>
      </c>
      <c r="D145" s="2" t="s">
        <v>842</v>
      </c>
      <c r="E145" s="2" t="s">
        <v>1919</v>
      </c>
      <c r="F145" s="2" t="s">
        <v>1920</v>
      </c>
      <c r="G145" s="2" t="s">
        <v>1921</v>
      </c>
      <c r="H145" s="2" t="s">
        <v>1922</v>
      </c>
      <c r="I145" s="2" t="s">
        <v>638</v>
      </c>
      <c r="J145" s="2" t="s">
        <v>1923</v>
      </c>
      <c r="K145" s="2" t="s">
        <v>1356</v>
      </c>
      <c r="L145" s="2" t="s">
        <v>1289</v>
      </c>
      <c r="M145" s="2" t="s">
        <v>1924</v>
      </c>
      <c r="N145" s="2" t="s">
        <v>1925</v>
      </c>
      <c r="O145" s="2" t="s">
        <v>1926</v>
      </c>
      <c r="P145" s="2"/>
      <c r="Q145" s="4" t="s">
        <v>1927</v>
      </c>
    </row>
    <row r="146" spans="1:17" ht="15" customHeight="1">
      <c r="A146" s="2" t="s">
        <v>330</v>
      </c>
      <c r="B146" s="2" t="s">
        <v>331</v>
      </c>
      <c r="C146" s="3">
        <v>24</v>
      </c>
      <c r="D146" s="2" t="s">
        <v>842</v>
      </c>
      <c r="E146" s="2" t="s">
        <v>1928</v>
      </c>
      <c r="F146" s="2" t="s">
        <v>1321</v>
      </c>
      <c r="G146" s="2" t="s">
        <v>1929</v>
      </c>
      <c r="H146" s="2" t="s">
        <v>1930</v>
      </c>
      <c r="I146" s="2"/>
      <c r="J146" s="2"/>
      <c r="K146" s="2" t="s">
        <v>1410</v>
      </c>
      <c r="L146" s="2"/>
      <c r="M146" s="2"/>
      <c r="N146" s="2" t="s">
        <v>1931</v>
      </c>
      <c r="O146" s="2"/>
      <c r="P146" s="2"/>
      <c r="Q146" s="4" t="s">
        <v>1932</v>
      </c>
    </row>
    <row r="147" spans="1:17" ht="15" customHeight="1">
      <c r="A147" s="2" t="s">
        <v>342</v>
      </c>
      <c r="B147" s="2" t="s">
        <v>343</v>
      </c>
      <c r="C147" s="3">
        <v>25</v>
      </c>
      <c r="D147" s="2" t="s">
        <v>859</v>
      </c>
      <c r="E147" s="2" t="s">
        <v>1933</v>
      </c>
      <c r="F147" s="2" t="s">
        <v>1321</v>
      </c>
      <c r="G147" s="2" t="s">
        <v>1934</v>
      </c>
      <c r="H147" s="2" t="s">
        <v>1067</v>
      </c>
      <c r="I147" s="2"/>
      <c r="J147" s="2"/>
      <c r="K147" s="2" t="s">
        <v>1421</v>
      </c>
      <c r="L147" s="2"/>
      <c r="M147" s="2"/>
      <c r="N147" s="2" t="s">
        <v>695</v>
      </c>
      <c r="O147" s="2"/>
      <c r="P147" s="2"/>
      <c r="Q147" s="4" t="s">
        <v>1935</v>
      </c>
    </row>
    <row r="148" spans="1:17" ht="15" customHeight="1">
      <c r="A148" s="2" t="s">
        <v>342</v>
      </c>
      <c r="B148" s="2" t="s">
        <v>343</v>
      </c>
      <c r="C148" s="3">
        <v>25</v>
      </c>
      <c r="D148" s="2" t="s">
        <v>859</v>
      </c>
      <c r="E148" s="2" t="s">
        <v>1936</v>
      </c>
      <c r="F148" s="2" t="s">
        <v>1271</v>
      </c>
      <c r="G148" s="2" t="s">
        <v>1937</v>
      </c>
      <c r="H148" s="2" t="s">
        <v>1192</v>
      </c>
      <c r="I148" s="2"/>
      <c r="J148" s="2"/>
      <c r="K148" s="2" t="s">
        <v>1340</v>
      </c>
      <c r="L148" s="2"/>
      <c r="M148" s="2"/>
      <c r="N148" s="2" t="s">
        <v>886</v>
      </c>
      <c r="O148" s="2"/>
      <c r="P148" s="2"/>
      <c r="Q148" s="4" t="s">
        <v>1938</v>
      </c>
    </row>
    <row r="149" spans="1:17" ht="15" customHeight="1">
      <c r="A149" s="2" t="s">
        <v>342</v>
      </c>
      <c r="B149" s="2" t="s">
        <v>343</v>
      </c>
      <c r="C149" s="3">
        <v>25</v>
      </c>
      <c r="D149" s="2" t="s">
        <v>859</v>
      </c>
      <c r="E149" s="2" t="s">
        <v>1939</v>
      </c>
      <c r="F149" s="2" t="s">
        <v>1271</v>
      </c>
      <c r="G149" s="2" t="s">
        <v>1940</v>
      </c>
      <c r="H149" s="2" t="s">
        <v>1067</v>
      </c>
      <c r="I149" s="2"/>
      <c r="J149" s="2"/>
      <c r="K149" s="2" t="s">
        <v>1432</v>
      </c>
      <c r="L149" s="2"/>
      <c r="M149" s="2"/>
      <c r="N149" s="2" t="s">
        <v>972</v>
      </c>
      <c r="O149" s="2"/>
      <c r="P149" s="2"/>
      <c r="Q149" s="4" t="s">
        <v>1941</v>
      </c>
    </row>
    <row r="150" spans="1:17" ht="15" customHeight="1">
      <c r="A150" s="2" t="s">
        <v>342</v>
      </c>
      <c r="B150" s="2" t="s">
        <v>343</v>
      </c>
      <c r="C150" s="3">
        <v>25</v>
      </c>
      <c r="D150" s="2" t="s">
        <v>859</v>
      </c>
      <c r="E150" s="2" t="s">
        <v>1942</v>
      </c>
      <c r="F150" s="2" t="s">
        <v>1271</v>
      </c>
      <c r="G150" s="2" t="s">
        <v>1943</v>
      </c>
      <c r="H150" s="2" t="s">
        <v>1191</v>
      </c>
      <c r="I150" s="2" t="s">
        <v>1944</v>
      </c>
      <c r="J150" s="2"/>
      <c r="K150" s="2" t="s">
        <v>1945</v>
      </c>
      <c r="L150" s="2"/>
      <c r="M150" s="2"/>
      <c r="N150" s="2" t="s">
        <v>1946</v>
      </c>
      <c r="O150" s="2"/>
      <c r="P150" s="2"/>
      <c r="Q150" s="4" t="s">
        <v>1947</v>
      </c>
    </row>
    <row r="151" spans="1:17" ht="15" customHeight="1">
      <c r="A151" s="2" t="s">
        <v>342</v>
      </c>
      <c r="B151" s="2" t="s">
        <v>343</v>
      </c>
      <c r="C151" s="3">
        <v>25</v>
      </c>
      <c r="D151" s="2" t="s">
        <v>859</v>
      </c>
      <c r="E151" s="2" t="s">
        <v>1948</v>
      </c>
      <c r="F151" s="2" t="s">
        <v>1271</v>
      </c>
      <c r="G151" s="2" t="s">
        <v>1949</v>
      </c>
      <c r="H151" s="2" t="s">
        <v>1426</v>
      </c>
      <c r="I151" s="2"/>
      <c r="J151" s="2"/>
      <c r="K151" s="2" t="s">
        <v>1845</v>
      </c>
      <c r="L151" s="2"/>
      <c r="M151" s="2"/>
      <c r="N151" s="2" t="s">
        <v>1950</v>
      </c>
      <c r="O151" s="2"/>
      <c r="P151" s="2"/>
      <c r="Q151" s="4" t="s">
        <v>1951</v>
      </c>
    </row>
    <row r="152" spans="1:17" ht="15" customHeight="1">
      <c r="A152" s="2" t="s">
        <v>351</v>
      </c>
      <c r="B152" s="2" t="s">
        <v>352</v>
      </c>
      <c r="C152" s="3">
        <v>26</v>
      </c>
      <c r="D152" s="2" t="s">
        <v>861</v>
      </c>
      <c r="E152" s="2" t="s">
        <v>1952</v>
      </c>
      <c r="F152" s="2" t="s">
        <v>1271</v>
      </c>
      <c r="G152" s="2" t="s">
        <v>1953</v>
      </c>
      <c r="H152" s="2" t="s">
        <v>1238</v>
      </c>
      <c r="I152" s="2"/>
      <c r="J152" s="2"/>
      <c r="K152" s="2" t="s">
        <v>1954</v>
      </c>
      <c r="L152" s="2"/>
      <c r="M152" s="2"/>
      <c r="N152" s="2" t="s">
        <v>1955</v>
      </c>
      <c r="O152" s="2"/>
      <c r="P152" s="2"/>
      <c r="Q152" s="4" t="s">
        <v>1956</v>
      </c>
    </row>
    <row r="153" spans="1:17" ht="15" customHeight="1">
      <c r="A153" s="2" t="s">
        <v>351</v>
      </c>
      <c r="B153" s="2" t="s">
        <v>352</v>
      </c>
      <c r="C153" s="3">
        <v>26</v>
      </c>
      <c r="D153" s="2" t="s">
        <v>861</v>
      </c>
      <c r="E153" s="2" t="s">
        <v>1957</v>
      </c>
      <c r="F153" s="2" t="s">
        <v>1271</v>
      </c>
      <c r="G153" s="2" t="s">
        <v>1958</v>
      </c>
      <c r="H153" s="2" t="s">
        <v>1238</v>
      </c>
      <c r="I153" s="2"/>
      <c r="J153" s="2"/>
      <c r="K153" s="2" t="s">
        <v>1302</v>
      </c>
      <c r="L153" s="2"/>
      <c r="M153" s="2"/>
      <c r="N153" s="2" t="s">
        <v>1959</v>
      </c>
      <c r="O153" s="2"/>
      <c r="P153" s="2"/>
      <c r="Q153" s="4" t="s">
        <v>1960</v>
      </c>
    </row>
    <row r="154" spans="1:17" ht="15" customHeight="1">
      <c r="A154" s="2" t="s">
        <v>351</v>
      </c>
      <c r="B154" s="2" t="s">
        <v>352</v>
      </c>
      <c r="C154" s="3">
        <v>26</v>
      </c>
      <c r="D154" s="2" t="s">
        <v>861</v>
      </c>
      <c r="E154" s="2" t="s">
        <v>1961</v>
      </c>
      <c r="F154" s="2" t="s">
        <v>1334</v>
      </c>
      <c r="G154" s="2" t="s">
        <v>1962</v>
      </c>
      <c r="H154" s="2" t="s">
        <v>1191</v>
      </c>
      <c r="I154" s="2"/>
      <c r="J154" s="2"/>
      <c r="K154" s="2" t="s">
        <v>1344</v>
      </c>
      <c r="L154" s="2"/>
      <c r="M154" s="2"/>
      <c r="N154" s="2" t="s">
        <v>1963</v>
      </c>
      <c r="O154" s="2"/>
      <c r="P154" s="2"/>
      <c r="Q154" s="4" t="s">
        <v>1964</v>
      </c>
    </row>
    <row r="155" spans="1:17" ht="15" customHeight="1">
      <c r="A155" s="2" t="s">
        <v>351</v>
      </c>
      <c r="B155" s="2" t="s">
        <v>352</v>
      </c>
      <c r="C155" s="3">
        <v>26</v>
      </c>
      <c r="D155" s="2" t="s">
        <v>861</v>
      </c>
      <c r="E155" s="2" t="s">
        <v>1965</v>
      </c>
      <c r="F155" s="2" t="s">
        <v>1271</v>
      </c>
      <c r="G155" s="2" t="s">
        <v>1966</v>
      </c>
      <c r="H155" s="2" t="s">
        <v>1238</v>
      </c>
      <c r="I155" s="2"/>
      <c r="J155" s="2"/>
      <c r="K155" s="2" t="s">
        <v>1684</v>
      </c>
      <c r="L155" s="2"/>
      <c r="M155" s="2"/>
      <c r="N155" s="2" t="s">
        <v>1967</v>
      </c>
      <c r="O155" s="2"/>
      <c r="P155" s="2"/>
      <c r="Q155" s="4" t="s">
        <v>1968</v>
      </c>
    </row>
    <row r="156" spans="1:17" ht="15" customHeight="1">
      <c r="A156" s="2" t="s">
        <v>351</v>
      </c>
      <c r="B156" s="2" t="s">
        <v>352</v>
      </c>
      <c r="C156" s="3">
        <v>26</v>
      </c>
      <c r="D156" s="2" t="s">
        <v>861</v>
      </c>
      <c r="E156" s="2" t="s">
        <v>1969</v>
      </c>
      <c r="F156" s="2" t="s">
        <v>1271</v>
      </c>
      <c r="G156" s="2" t="s">
        <v>1970</v>
      </c>
      <c r="H156" s="2" t="s">
        <v>1971</v>
      </c>
      <c r="I156" s="2"/>
      <c r="J156" s="2"/>
      <c r="K156" s="2" t="s">
        <v>1586</v>
      </c>
      <c r="L156" s="2"/>
      <c r="M156" s="2"/>
      <c r="N156" s="2" t="s">
        <v>935</v>
      </c>
      <c r="O156" s="2"/>
      <c r="P156" s="2"/>
      <c r="Q156" s="4" t="s">
        <v>1972</v>
      </c>
    </row>
    <row r="157" spans="1:17" ht="15" customHeight="1">
      <c r="A157" s="2" t="s">
        <v>351</v>
      </c>
      <c r="B157" s="2" t="s">
        <v>352</v>
      </c>
      <c r="C157" s="3">
        <v>26</v>
      </c>
      <c r="D157" s="2" t="s">
        <v>861</v>
      </c>
      <c r="E157" s="2" t="s">
        <v>1973</v>
      </c>
      <c r="F157" s="2" t="s">
        <v>1271</v>
      </c>
      <c r="G157" s="2" t="s">
        <v>1974</v>
      </c>
      <c r="H157" s="2" t="s">
        <v>1975</v>
      </c>
      <c r="I157" s="2"/>
      <c r="J157" s="2"/>
      <c r="K157" s="2" t="s">
        <v>1344</v>
      </c>
      <c r="L157" s="2"/>
      <c r="M157" s="2"/>
      <c r="N157" s="2" t="s">
        <v>1976</v>
      </c>
      <c r="O157" s="2"/>
      <c r="P157" s="2"/>
      <c r="Q157" s="4" t="s">
        <v>1977</v>
      </c>
    </row>
    <row r="158" spans="1:17" ht="15" customHeight="1">
      <c r="A158" s="2" t="s">
        <v>351</v>
      </c>
      <c r="B158" s="2" t="s">
        <v>352</v>
      </c>
      <c r="C158" s="3">
        <v>26</v>
      </c>
      <c r="D158" s="2" t="s">
        <v>861</v>
      </c>
      <c r="E158" s="2" t="s">
        <v>1978</v>
      </c>
      <c r="F158" s="2" t="s">
        <v>1321</v>
      </c>
      <c r="G158" s="2" t="s">
        <v>1979</v>
      </c>
      <c r="H158" s="2" t="s">
        <v>1980</v>
      </c>
      <c r="I158" s="2"/>
      <c r="J158" s="2"/>
      <c r="K158" s="2" t="s">
        <v>1275</v>
      </c>
      <c r="L158" s="2"/>
      <c r="M158" s="2"/>
      <c r="N158" s="2" t="s">
        <v>1455</v>
      </c>
      <c r="O158" s="2"/>
      <c r="P158" s="2"/>
      <c r="Q158" s="4" t="s">
        <v>1981</v>
      </c>
    </row>
    <row r="159" spans="1:17" ht="15" customHeight="1">
      <c r="A159" s="2" t="s">
        <v>351</v>
      </c>
      <c r="B159" s="2" t="s">
        <v>352</v>
      </c>
      <c r="C159" s="3">
        <v>26</v>
      </c>
      <c r="D159" s="2" t="s">
        <v>861</v>
      </c>
      <c r="E159" s="2" t="s">
        <v>1982</v>
      </c>
      <c r="F159" s="2" t="s">
        <v>1334</v>
      </c>
      <c r="G159" s="2" t="s">
        <v>1983</v>
      </c>
      <c r="H159" s="2" t="s">
        <v>1067</v>
      </c>
      <c r="I159" s="2"/>
      <c r="J159" s="2"/>
      <c r="K159" s="2" t="s">
        <v>1984</v>
      </c>
      <c r="L159" s="2"/>
      <c r="M159" s="2"/>
      <c r="N159" s="2" t="s">
        <v>1985</v>
      </c>
      <c r="O159" s="2"/>
      <c r="P159" s="2"/>
      <c r="Q159" s="4" t="s">
        <v>1986</v>
      </c>
    </row>
    <row r="160" spans="1:17" ht="15" customHeight="1">
      <c r="A160" s="2" t="s">
        <v>351</v>
      </c>
      <c r="B160" s="2" t="s">
        <v>352</v>
      </c>
      <c r="C160" s="3">
        <v>26</v>
      </c>
      <c r="D160" s="2" t="s">
        <v>861</v>
      </c>
      <c r="E160" s="2" t="s">
        <v>1987</v>
      </c>
      <c r="F160" s="2" t="s">
        <v>1334</v>
      </c>
      <c r="G160" s="2" t="s">
        <v>1988</v>
      </c>
      <c r="H160" s="2" t="s">
        <v>1191</v>
      </c>
      <c r="I160" s="2"/>
      <c r="J160" s="2"/>
      <c r="K160" s="2" t="s">
        <v>1340</v>
      </c>
      <c r="L160" s="2"/>
      <c r="M160" s="2"/>
      <c r="N160" s="2" t="s">
        <v>1989</v>
      </c>
      <c r="O160" s="2"/>
      <c r="P160" s="2"/>
      <c r="Q160" s="4" t="s">
        <v>1990</v>
      </c>
    </row>
    <row r="161" spans="1:17" ht="15" customHeight="1">
      <c r="A161" s="2" t="s">
        <v>351</v>
      </c>
      <c r="B161" s="2" t="s">
        <v>352</v>
      </c>
      <c r="C161" s="3">
        <v>26</v>
      </c>
      <c r="D161" s="2" t="s">
        <v>861</v>
      </c>
      <c r="E161" s="2" t="s">
        <v>1991</v>
      </c>
      <c r="F161" s="2" t="s">
        <v>1321</v>
      </c>
      <c r="G161" s="2" t="s">
        <v>1992</v>
      </c>
      <c r="H161" s="2" t="s">
        <v>1067</v>
      </c>
      <c r="I161" s="2"/>
      <c r="J161" s="2"/>
      <c r="K161" s="2" t="s">
        <v>1410</v>
      </c>
      <c r="L161" s="2"/>
      <c r="M161" s="2"/>
      <c r="N161" s="2" t="s">
        <v>1701</v>
      </c>
      <c r="O161" s="2"/>
      <c r="P161" s="2"/>
      <c r="Q161" s="4" t="s">
        <v>1993</v>
      </c>
    </row>
    <row r="162" spans="1:17" ht="15" customHeight="1">
      <c r="A162" s="2" t="s">
        <v>351</v>
      </c>
      <c r="B162" s="2" t="s">
        <v>352</v>
      </c>
      <c r="C162" s="3">
        <v>26</v>
      </c>
      <c r="D162" s="2" t="s">
        <v>861</v>
      </c>
      <c r="E162" s="2" t="s">
        <v>1994</v>
      </c>
      <c r="F162" s="2" t="s">
        <v>1321</v>
      </c>
      <c r="G162" s="2" t="s">
        <v>1995</v>
      </c>
      <c r="H162" s="2" t="s">
        <v>1996</v>
      </c>
      <c r="I162" s="2"/>
      <c r="J162" s="2"/>
      <c r="K162" s="2" t="s">
        <v>1895</v>
      </c>
      <c r="L162" s="2"/>
      <c r="M162" s="2"/>
      <c r="N162" s="2" t="s">
        <v>1997</v>
      </c>
      <c r="O162" s="2"/>
      <c r="P162" s="2"/>
      <c r="Q162" s="4" t="s">
        <v>1998</v>
      </c>
    </row>
    <row r="163" spans="1:17" ht="15" customHeight="1">
      <c r="A163" s="2" t="s">
        <v>351</v>
      </c>
      <c r="B163" s="2" t="s">
        <v>352</v>
      </c>
      <c r="C163" s="3">
        <v>26</v>
      </c>
      <c r="D163" s="2" t="s">
        <v>861</v>
      </c>
      <c r="E163" s="2" t="s">
        <v>1999</v>
      </c>
      <c r="F163" s="2" t="s">
        <v>1321</v>
      </c>
      <c r="G163" s="2" t="s">
        <v>2000</v>
      </c>
      <c r="H163" s="2" t="s">
        <v>1426</v>
      </c>
      <c r="I163" s="2"/>
      <c r="J163" s="2"/>
      <c r="K163" s="2" t="s">
        <v>1416</v>
      </c>
      <c r="L163" s="2"/>
      <c r="M163" s="2"/>
      <c r="N163" s="2" t="s">
        <v>2001</v>
      </c>
      <c r="O163" s="2"/>
      <c r="P163" s="2"/>
      <c r="Q163" s="4" t="s">
        <v>2002</v>
      </c>
    </row>
    <row r="164" spans="1:17" ht="15" customHeight="1">
      <c r="A164" s="2" t="s">
        <v>351</v>
      </c>
      <c r="B164" s="2" t="s">
        <v>352</v>
      </c>
      <c r="C164" s="3">
        <v>26</v>
      </c>
      <c r="D164" s="2" t="s">
        <v>861</v>
      </c>
      <c r="E164" s="2" t="s">
        <v>2003</v>
      </c>
      <c r="F164" s="2" t="s">
        <v>1321</v>
      </c>
      <c r="G164" s="2" t="s">
        <v>2004</v>
      </c>
      <c r="H164" s="2" t="s">
        <v>1223</v>
      </c>
      <c r="I164" s="2" t="s">
        <v>2005</v>
      </c>
      <c r="J164" s="2"/>
      <c r="K164" s="2" t="s">
        <v>1845</v>
      </c>
      <c r="L164" s="2"/>
      <c r="M164" s="2"/>
      <c r="N164" s="2" t="s">
        <v>2006</v>
      </c>
      <c r="O164" s="2"/>
      <c r="P164" s="2"/>
      <c r="Q164" s="4" t="s">
        <v>2007</v>
      </c>
    </row>
    <row r="165" spans="1:17" ht="15" customHeight="1">
      <c r="A165" s="2" t="s">
        <v>351</v>
      </c>
      <c r="B165" s="2" t="s">
        <v>352</v>
      </c>
      <c r="C165" s="3">
        <v>26</v>
      </c>
      <c r="D165" s="2" t="s">
        <v>861</v>
      </c>
      <c r="E165" s="2" t="s">
        <v>2008</v>
      </c>
      <c r="F165" s="2" t="s">
        <v>1334</v>
      </c>
      <c r="G165" s="2" t="s">
        <v>2009</v>
      </c>
      <c r="H165" s="2" t="s">
        <v>1191</v>
      </c>
      <c r="I165" s="2" t="s">
        <v>2010</v>
      </c>
      <c r="J165" s="2"/>
      <c r="K165" s="2" t="s">
        <v>1828</v>
      </c>
      <c r="L165" s="2"/>
      <c r="M165" s="2"/>
      <c r="N165" s="2" t="s">
        <v>2011</v>
      </c>
      <c r="O165" s="2"/>
      <c r="P165" s="2"/>
      <c r="Q165" s="4" t="s">
        <v>2012</v>
      </c>
    </row>
    <row r="166" spans="1:17" ht="15" customHeight="1">
      <c r="A166" s="2" t="s">
        <v>351</v>
      </c>
      <c r="B166" s="2" t="s">
        <v>352</v>
      </c>
      <c r="C166" s="3">
        <v>26</v>
      </c>
      <c r="D166" s="2" t="s">
        <v>861</v>
      </c>
      <c r="E166" s="2" t="s">
        <v>2013</v>
      </c>
      <c r="F166" s="2" t="s">
        <v>1334</v>
      </c>
      <c r="G166" s="2" t="s">
        <v>2014</v>
      </c>
      <c r="H166" s="2" t="s">
        <v>1191</v>
      </c>
      <c r="I166" s="2"/>
      <c r="J166" s="2"/>
      <c r="K166" s="2" t="s">
        <v>1845</v>
      </c>
      <c r="L166" s="2"/>
      <c r="M166" s="2"/>
      <c r="N166" s="2" t="s">
        <v>2015</v>
      </c>
      <c r="O166" s="2"/>
      <c r="P166" s="2"/>
      <c r="Q166" s="4" t="s">
        <v>2016</v>
      </c>
    </row>
    <row r="167" spans="1:17" ht="15" customHeight="1">
      <c r="A167" s="2" t="s">
        <v>351</v>
      </c>
      <c r="B167" s="2" t="s">
        <v>352</v>
      </c>
      <c r="C167" s="3">
        <v>26</v>
      </c>
      <c r="D167" s="2" t="s">
        <v>861</v>
      </c>
      <c r="E167" s="2" t="s">
        <v>2017</v>
      </c>
      <c r="F167" s="2" t="s">
        <v>1271</v>
      </c>
      <c r="G167" s="2" t="s">
        <v>2018</v>
      </c>
      <c r="H167" s="2" t="s">
        <v>1426</v>
      </c>
      <c r="I167" s="2"/>
      <c r="J167" s="2"/>
      <c r="K167" s="2" t="s">
        <v>1296</v>
      </c>
      <c r="L167" s="2"/>
      <c r="M167" s="2"/>
      <c r="N167" s="2" t="s">
        <v>2019</v>
      </c>
      <c r="O167" s="2"/>
      <c r="P167" s="2"/>
      <c r="Q167" s="4" t="s">
        <v>2020</v>
      </c>
    </row>
    <row r="168" spans="1:17" ht="15" customHeight="1">
      <c r="A168" s="2" t="s">
        <v>351</v>
      </c>
      <c r="B168" s="2" t="s">
        <v>352</v>
      </c>
      <c r="C168" s="3">
        <v>26</v>
      </c>
      <c r="D168" s="2" t="s">
        <v>861</v>
      </c>
      <c r="E168" s="2" t="s">
        <v>2021</v>
      </c>
      <c r="F168" s="2" t="s">
        <v>1271</v>
      </c>
      <c r="G168" s="2" t="s">
        <v>2022</v>
      </c>
      <c r="H168" s="2" t="s">
        <v>1191</v>
      </c>
      <c r="I168" s="2"/>
      <c r="J168" s="2"/>
      <c r="K168" s="2" t="s">
        <v>2023</v>
      </c>
      <c r="L168" s="2"/>
      <c r="M168" s="2"/>
      <c r="N168" s="2" t="s">
        <v>2019</v>
      </c>
      <c r="O168" s="2"/>
      <c r="P168" s="2"/>
      <c r="Q168" s="4" t="s">
        <v>2024</v>
      </c>
    </row>
    <row r="169" spans="1:17" ht="15" customHeight="1">
      <c r="A169" s="2" t="s">
        <v>351</v>
      </c>
      <c r="B169" s="2" t="s">
        <v>352</v>
      </c>
      <c r="C169" s="3">
        <v>26</v>
      </c>
      <c r="D169" s="2" t="s">
        <v>861</v>
      </c>
      <c r="E169" s="2" t="s">
        <v>2025</v>
      </c>
      <c r="F169" s="2" t="s">
        <v>1334</v>
      </c>
      <c r="G169" s="2" t="s">
        <v>2026</v>
      </c>
      <c r="H169" s="2" t="s">
        <v>2027</v>
      </c>
      <c r="I169" s="2"/>
      <c r="J169" s="2"/>
      <c r="K169" s="2" t="s">
        <v>2028</v>
      </c>
      <c r="L169" s="2"/>
      <c r="M169" s="2"/>
      <c r="N169" s="2" t="s">
        <v>960</v>
      </c>
      <c r="O169" s="2"/>
      <c r="P169" s="2"/>
      <c r="Q169" s="4" t="s">
        <v>2029</v>
      </c>
    </row>
    <row r="170" spans="1:17" ht="15" customHeight="1">
      <c r="A170" s="2" t="s">
        <v>351</v>
      </c>
      <c r="B170" s="2" t="s">
        <v>352</v>
      </c>
      <c r="C170" s="3">
        <v>26</v>
      </c>
      <c r="D170" s="2" t="s">
        <v>861</v>
      </c>
      <c r="E170" s="2" t="s">
        <v>2030</v>
      </c>
      <c r="F170" s="2" t="s">
        <v>1321</v>
      </c>
      <c r="G170" s="2" t="s">
        <v>2031</v>
      </c>
      <c r="H170" s="2" t="s">
        <v>2032</v>
      </c>
      <c r="I170" s="2"/>
      <c r="J170" s="2"/>
      <c r="K170" s="2" t="s">
        <v>1487</v>
      </c>
      <c r="L170" s="2"/>
      <c r="M170" s="2"/>
      <c r="N170" s="2" t="s">
        <v>1829</v>
      </c>
      <c r="O170" s="2"/>
      <c r="P170" s="2"/>
      <c r="Q170" s="4" t="s">
        <v>2033</v>
      </c>
    </row>
    <row r="171" spans="1:17" ht="15" customHeight="1">
      <c r="A171" s="2" t="s">
        <v>351</v>
      </c>
      <c r="B171" s="2" t="s">
        <v>352</v>
      </c>
      <c r="C171" s="3">
        <v>26</v>
      </c>
      <c r="D171" s="2" t="s">
        <v>861</v>
      </c>
      <c r="E171" s="2" t="s">
        <v>2034</v>
      </c>
      <c r="F171" s="2" t="s">
        <v>1271</v>
      </c>
      <c r="G171" s="2" t="s">
        <v>2035</v>
      </c>
      <c r="H171" s="2" t="s">
        <v>1067</v>
      </c>
      <c r="I171" s="2"/>
      <c r="J171" s="2"/>
      <c r="K171" s="2" t="s">
        <v>1828</v>
      </c>
      <c r="L171" s="2"/>
      <c r="M171" s="2"/>
      <c r="N171" s="2" t="s">
        <v>2036</v>
      </c>
      <c r="O171" s="2"/>
      <c r="P171" s="2"/>
      <c r="Q171" s="4" t="s">
        <v>2037</v>
      </c>
    </row>
    <row r="172" spans="1:17" ht="15" customHeight="1">
      <c r="A172" s="2" t="s">
        <v>351</v>
      </c>
      <c r="B172" s="2" t="s">
        <v>352</v>
      </c>
      <c r="C172" s="3">
        <v>26</v>
      </c>
      <c r="D172" s="2" t="s">
        <v>861</v>
      </c>
      <c r="E172" s="2" t="s">
        <v>2038</v>
      </c>
      <c r="F172" s="2" t="s">
        <v>1271</v>
      </c>
      <c r="G172" s="2" t="s">
        <v>2039</v>
      </c>
      <c r="H172" s="2" t="s">
        <v>1191</v>
      </c>
      <c r="I172" s="2"/>
      <c r="J172" s="2"/>
      <c r="K172" s="2" t="s">
        <v>1615</v>
      </c>
      <c r="L172" s="2"/>
      <c r="M172" s="2"/>
      <c r="N172" s="2" t="s">
        <v>2036</v>
      </c>
      <c r="O172" s="2"/>
      <c r="P172" s="2"/>
      <c r="Q172" s="4" t="s">
        <v>2040</v>
      </c>
    </row>
    <row r="173" spans="1:17" ht="15" customHeight="1">
      <c r="A173" s="2" t="s">
        <v>351</v>
      </c>
      <c r="B173" s="2" t="s">
        <v>352</v>
      </c>
      <c r="C173" s="3">
        <v>26</v>
      </c>
      <c r="D173" s="2" t="s">
        <v>861</v>
      </c>
      <c r="E173" s="2" t="s">
        <v>2041</v>
      </c>
      <c r="F173" s="2" t="s">
        <v>1334</v>
      </c>
      <c r="G173" s="2" t="s">
        <v>2042</v>
      </c>
      <c r="H173" s="2" t="s">
        <v>1067</v>
      </c>
      <c r="I173" s="2"/>
      <c r="J173" s="2"/>
      <c r="K173" s="2" t="s">
        <v>1828</v>
      </c>
      <c r="L173" s="2"/>
      <c r="M173" s="2"/>
      <c r="N173" s="2" t="s">
        <v>2043</v>
      </c>
      <c r="O173" s="2"/>
      <c r="P173" s="2"/>
      <c r="Q173" s="4" t="s">
        <v>2044</v>
      </c>
    </row>
    <row r="174" spans="1:17" ht="15" customHeight="1">
      <c r="A174" s="2" t="s">
        <v>351</v>
      </c>
      <c r="B174" s="2" t="s">
        <v>352</v>
      </c>
      <c r="C174" s="3">
        <v>26</v>
      </c>
      <c r="D174" s="2" t="s">
        <v>861</v>
      </c>
      <c r="E174" s="2" t="s">
        <v>2045</v>
      </c>
      <c r="F174" s="2" t="s">
        <v>1271</v>
      </c>
      <c r="G174" s="2" t="s">
        <v>2046</v>
      </c>
      <c r="H174" s="2" t="s">
        <v>1705</v>
      </c>
      <c r="I174" s="2"/>
      <c r="J174" s="2"/>
      <c r="K174" s="2" t="s">
        <v>2047</v>
      </c>
      <c r="L174" s="2"/>
      <c r="M174" s="2"/>
      <c r="N174" s="2" t="s">
        <v>1724</v>
      </c>
      <c r="O174" s="2"/>
      <c r="P174" s="2"/>
      <c r="Q174" s="4" t="s">
        <v>2048</v>
      </c>
    </row>
    <row r="175" spans="1:17" ht="15" customHeight="1">
      <c r="A175" s="2" t="s">
        <v>351</v>
      </c>
      <c r="B175" s="2" t="s">
        <v>352</v>
      </c>
      <c r="C175" s="3">
        <v>26</v>
      </c>
      <c r="D175" s="2" t="s">
        <v>861</v>
      </c>
      <c r="E175" s="2" t="s">
        <v>1831</v>
      </c>
      <c r="F175" s="2" t="s">
        <v>1321</v>
      </c>
      <c r="G175" s="2" t="s">
        <v>1832</v>
      </c>
      <c r="H175" s="2" t="s">
        <v>1191</v>
      </c>
      <c r="I175" s="2"/>
      <c r="J175" s="2"/>
      <c r="K175" s="2" t="s">
        <v>1828</v>
      </c>
      <c r="L175" s="2"/>
      <c r="M175" s="2"/>
      <c r="N175" s="2" t="s">
        <v>1833</v>
      </c>
      <c r="O175" s="2"/>
      <c r="P175" s="2"/>
      <c r="Q175" s="4" t="s">
        <v>1834</v>
      </c>
    </row>
    <row r="176" spans="1:17" ht="15" customHeight="1">
      <c r="A176" s="2" t="s">
        <v>351</v>
      </c>
      <c r="B176" s="2" t="s">
        <v>352</v>
      </c>
      <c r="C176" s="3">
        <v>26</v>
      </c>
      <c r="D176" s="2" t="s">
        <v>861</v>
      </c>
      <c r="E176" s="2" t="s">
        <v>2049</v>
      </c>
      <c r="F176" s="2" t="s">
        <v>1321</v>
      </c>
      <c r="G176" s="2" t="s">
        <v>2050</v>
      </c>
      <c r="H176" s="2" t="s">
        <v>2051</v>
      </c>
      <c r="I176" s="2"/>
      <c r="J176" s="2"/>
      <c r="K176" s="2" t="s">
        <v>2052</v>
      </c>
      <c r="L176" s="2"/>
      <c r="M176" s="2"/>
      <c r="N176" s="2" t="s">
        <v>2053</v>
      </c>
      <c r="O176" s="2"/>
      <c r="P176" s="2"/>
      <c r="Q176" s="4" t="s">
        <v>2054</v>
      </c>
    </row>
    <row r="177" spans="1:17" ht="15" customHeight="1">
      <c r="A177" s="2" t="s">
        <v>351</v>
      </c>
      <c r="B177" s="2" t="s">
        <v>352</v>
      </c>
      <c r="C177" s="3">
        <v>26</v>
      </c>
      <c r="D177" s="2" t="s">
        <v>861</v>
      </c>
      <c r="E177" s="2" t="s">
        <v>2055</v>
      </c>
      <c r="F177" s="2" t="s">
        <v>1334</v>
      </c>
      <c r="G177" s="2" t="s">
        <v>2056</v>
      </c>
      <c r="H177" s="2" t="s">
        <v>1067</v>
      </c>
      <c r="I177" s="2"/>
      <c r="J177" s="2"/>
      <c r="K177" s="2" t="s">
        <v>1689</v>
      </c>
      <c r="L177" s="2"/>
      <c r="M177" s="2"/>
      <c r="N177" s="2" t="s">
        <v>2057</v>
      </c>
      <c r="O177" s="2"/>
      <c r="P177" s="2"/>
      <c r="Q177" s="4" t="s">
        <v>2058</v>
      </c>
    </row>
    <row r="178" spans="1:17" ht="15" customHeight="1">
      <c r="A178" s="2" t="s">
        <v>351</v>
      </c>
      <c r="B178" s="2" t="s">
        <v>352</v>
      </c>
      <c r="C178" s="3">
        <v>26</v>
      </c>
      <c r="D178" s="2" t="s">
        <v>861</v>
      </c>
      <c r="E178" s="2" t="s">
        <v>2059</v>
      </c>
      <c r="F178" s="2" t="s">
        <v>1334</v>
      </c>
      <c r="G178" s="2" t="s">
        <v>2060</v>
      </c>
      <c r="H178" s="2" t="s">
        <v>1191</v>
      </c>
      <c r="I178" s="2"/>
      <c r="J178" s="2"/>
      <c r="K178" s="2" t="s">
        <v>1689</v>
      </c>
      <c r="L178" s="2"/>
      <c r="M178" s="2"/>
      <c r="N178" s="2" t="s">
        <v>2061</v>
      </c>
      <c r="O178" s="2"/>
      <c r="P178" s="2"/>
      <c r="Q178" s="4" t="s">
        <v>2062</v>
      </c>
    </row>
    <row r="179" spans="1:17" ht="15" customHeight="1">
      <c r="A179" s="2" t="s">
        <v>351</v>
      </c>
      <c r="B179" s="2" t="s">
        <v>352</v>
      </c>
      <c r="C179" s="3">
        <v>26</v>
      </c>
      <c r="D179" s="2" t="s">
        <v>861</v>
      </c>
      <c r="E179" s="2" t="s">
        <v>2063</v>
      </c>
      <c r="F179" s="2" t="s">
        <v>1334</v>
      </c>
      <c r="G179" s="2" t="s">
        <v>2064</v>
      </c>
      <c r="H179" s="2" t="s">
        <v>2065</v>
      </c>
      <c r="I179" s="2"/>
      <c r="J179" s="2"/>
      <c r="K179" s="2" t="s">
        <v>1432</v>
      </c>
      <c r="L179" s="2"/>
      <c r="M179" s="2"/>
      <c r="N179" s="2" t="s">
        <v>2066</v>
      </c>
      <c r="O179" s="2"/>
      <c r="P179" s="2"/>
      <c r="Q179" s="4" t="s">
        <v>2067</v>
      </c>
    </row>
    <row r="180" spans="1:17" ht="15" customHeight="1">
      <c r="A180" s="2" t="s">
        <v>351</v>
      </c>
      <c r="B180" s="2" t="s">
        <v>352</v>
      </c>
      <c r="C180" s="3">
        <v>26</v>
      </c>
      <c r="D180" s="2" t="s">
        <v>861</v>
      </c>
      <c r="E180" s="2" t="s">
        <v>2068</v>
      </c>
      <c r="F180" s="2" t="s">
        <v>1271</v>
      </c>
      <c r="G180" s="2" t="s">
        <v>2069</v>
      </c>
      <c r="H180" s="2" t="s">
        <v>1426</v>
      </c>
      <c r="I180" s="2"/>
      <c r="J180" s="2"/>
      <c r="K180" s="2" t="s">
        <v>1481</v>
      </c>
      <c r="L180" s="2"/>
      <c r="M180" s="2"/>
      <c r="N180" s="2" t="s">
        <v>2070</v>
      </c>
      <c r="O180" s="2"/>
      <c r="P180" s="2"/>
      <c r="Q180" s="4" t="s">
        <v>2071</v>
      </c>
    </row>
    <row r="181" spans="1:17" ht="15" customHeight="1">
      <c r="A181" s="2" t="s">
        <v>351</v>
      </c>
      <c r="B181" s="2" t="s">
        <v>352</v>
      </c>
      <c r="C181" s="3">
        <v>26</v>
      </c>
      <c r="D181" s="2" t="s">
        <v>861</v>
      </c>
      <c r="E181" s="2" t="s">
        <v>1839</v>
      </c>
      <c r="F181" s="2" t="s">
        <v>1334</v>
      </c>
      <c r="G181" s="2" t="s">
        <v>1840</v>
      </c>
      <c r="H181" s="2" t="s">
        <v>1191</v>
      </c>
      <c r="I181" s="2"/>
      <c r="J181" s="2"/>
      <c r="K181" s="2" t="s">
        <v>1296</v>
      </c>
      <c r="L181" s="2"/>
      <c r="M181" s="2"/>
      <c r="N181" s="2" t="s">
        <v>1841</v>
      </c>
      <c r="O181" s="2"/>
      <c r="P181" s="2"/>
      <c r="Q181" s="4" t="s">
        <v>1842</v>
      </c>
    </row>
    <row r="182" spans="1:17" ht="15" customHeight="1">
      <c r="A182" s="2" t="s">
        <v>351</v>
      </c>
      <c r="B182" s="2" t="s">
        <v>352</v>
      </c>
      <c r="C182" s="3">
        <v>26</v>
      </c>
      <c r="D182" s="2" t="s">
        <v>861</v>
      </c>
      <c r="E182" s="2" t="s">
        <v>2072</v>
      </c>
      <c r="F182" s="2" t="s">
        <v>1271</v>
      </c>
      <c r="G182" s="2" t="s">
        <v>2073</v>
      </c>
      <c r="H182" s="2" t="s">
        <v>2032</v>
      </c>
      <c r="I182" s="2"/>
      <c r="J182" s="2"/>
      <c r="K182" s="2" t="s">
        <v>1460</v>
      </c>
      <c r="L182" s="2"/>
      <c r="M182" s="2"/>
      <c r="N182" s="2" t="s">
        <v>2074</v>
      </c>
      <c r="O182" s="2"/>
      <c r="P182" s="2"/>
      <c r="Q182" s="4" t="s">
        <v>2075</v>
      </c>
    </row>
    <row r="183" spans="1:17" ht="15" customHeight="1">
      <c r="A183" s="2" t="s">
        <v>351</v>
      </c>
      <c r="B183" s="2" t="s">
        <v>352</v>
      </c>
      <c r="C183" s="3">
        <v>26</v>
      </c>
      <c r="D183" s="2" t="s">
        <v>861</v>
      </c>
      <c r="E183" s="2" t="s">
        <v>2076</v>
      </c>
      <c r="F183" s="2" t="s">
        <v>1334</v>
      </c>
      <c r="G183" s="2" t="s">
        <v>2077</v>
      </c>
      <c r="H183" s="2" t="s">
        <v>2032</v>
      </c>
      <c r="I183" s="2"/>
      <c r="J183" s="2"/>
      <c r="K183" s="2" t="s">
        <v>1460</v>
      </c>
      <c r="L183" s="2"/>
      <c r="M183" s="2"/>
      <c r="N183" s="2" t="s">
        <v>2078</v>
      </c>
      <c r="O183" s="2"/>
      <c r="P183" s="2"/>
      <c r="Q183" s="4" t="s">
        <v>2079</v>
      </c>
    </row>
    <row r="184" spans="1:17" ht="15" customHeight="1">
      <c r="A184" s="2" t="s">
        <v>351</v>
      </c>
      <c r="B184" s="2" t="s">
        <v>352</v>
      </c>
      <c r="C184" s="3">
        <v>26</v>
      </c>
      <c r="D184" s="2" t="s">
        <v>861</v>
      </c>
      <c r="E184" s="2" t="s">
        <v>2080</v>
      </c>
      <c r="F184" s="2" t="s">
        <v>1271</v>
      </c>
      <c r="G184" s="2" t="s">
        <v>2081</v>
      </c>
      <c r="H184" s="2" t="s">
        <v>1426</v>
      </c>
      <c r="I184" s="2"/>
      <c r="J184" s="2"/>
      <c r="K184" s="2" t="s">
        <v>1296</v>
      </c>
      <c r="L184" s="2"/>
      <c r="M184" s="2"/>
      <c r="N184" s="2" t="s">
        <v>994</v>
      </c>
      <c r="O184" s="2"/>
      <c r="P184" s="2"/>
      <c r="Q184" s="4" t="s">
        <v>2082</v>
      </c>
    </row>
    <row r="185" spans="1:17" ht="15" customHeight="1">
      <c r="A185" s="2" t="s">
        <v>351</v>
      </c>
      <c r="B185" s="2" t="s">
        <v>352</v>
      </c>
      <c r="C185" s="3">
        <v>26</v>
      </c>
      <c r="D185" s="2" t="s">
        <v>861</v>
      </c>
      <c r="E185" s="2" t="s">
        <v>2083</v>
      </c>
      <c r="F185" s="2" t="s">
        <v>1271</v>
      </c>
      <c r="G185" s="2" t="s">
        <v>2084</v>
      </c>
      <c r="H185" s="2" t="s">
        <v>2051</v>
      </c>
      <c r="I185" s="2"/>
      <c r="J185" s="2"/>
      <c r="K185" s="2" t="s">
        <v>1895</v>
      </c>
      <c r="L185" s="2"/>
      <c r="M185" s="2"/>
      <c r="N185" s="2" t="s">
        <v>2085</v>
      </c>
      <c r="O185" s="2"/>
      <c r="P185" s="2"/>
      <c r="Q185" s="4" t="s">
        <v>2086</v>
      </c>
    </row>
    <row r="186" spans="1:17" ht="15" customHeight="1">
      <c r="A186" s="2" t="s">
        <v>351</v>
      </c>
      <c r="B186" s="2" t="s">
        <v>352</v>
      </c>
      <c r="C186" s="3">
        <v>26</v>
      </c>
      <c r="D186" s="2" t="s">
        <v>861</v>
      </c>
      <c r="E186" s="2" t="s">
        <v>1848</v>
      </c>
      <c r="F186" s="2" t="s">
        <v>1271</v>
      </c>
      <c r="G186" s="2" t="s">
        <v>1849</v>
      </c>
      <c r="H186" s="2" t="s">
        <v>1191</v>
      </c>
      <c r="I186" s="2"/>
      <c r="J186" s="2"/>
      <c r="K186" s="2" t="s">
        <v>1416</v>
      </c>
      <c r="L186" s="2"/>
      <c r="M186" s="2"/>
      <c r="N186" s="2" t="s">
        <v>1850</v>
      </c>
      <c r="O186" s="2"/>
      <c r="P186" s="2"/>
      <c r="Q186" s="4" t="s">
        <v>1851</v>
      </c>
    </row>
    <row r="187" spans="1:17" ht="15" customHeight="1">
      <c r="A187" s="2" t="s">
        <v>351</v>
      </c>
      <c r="B187" s="2" t="s">
        <v>352</v>
      </c>
      <c r="C187" s="3">
        <v>26</v>
      </c>
      <c r="D187" s="2" t="s">
        <v>861</v>
      </c>
      <c r="E187" s="2" t="s">
        <v>2087</v>
      </c>
      <c r="F187" s="2" t="s">
        <v>1334</v>
      </c>
      <c r="G187" s="2" t="s">
        <v>2088</v>
      </c>
      <c r="H187" s="2" t="s">
        <v>1191</v>
      </c>
      <c r="I187" s="2"/>
      <c r="J187" s="2"/>
      <c r="K187" s="2" t="s">
        <v>1895</v>
      </c>
      <c r="L187" s="2"/>
      <c r="M187" s="2"/>
      <c r="N187" s="2" t="s">
        <v>2089</v>
      </c>
      <c r="O187" s="2"/>
      <c r="P187" s="2"/>
      <c r="Q187" s="4" t="s">
        <v>2090</v>
      </c>
    </row>
    <row r="188" spans="1:17" ht="15" customHeight="1">
      <c r="A188" s="2" t="s">
        <v>351</v>
      </c>
      <c r="B188" s="2" t="s">
        <v>352</v>
      </c>
      <c r="C188" s="3">
        <v>26</v>
      </c>
      <c r="D188" s="2" t="s">
        <v>861</v>
      </c>
      <c r="E188" s="2" t="s">
        <v>2091</v>
      </c>
      <c r="F188" s="2" t="s">
        <v>1334</v>
      </c>
      <c r="G188" s="2" t="s">
        <v>2092</v>
      </c>
      <c r="H188" s="2" t="s">
        <v>2032</v>
      </c>
      <c r="I188" s="2"/>
      <c r="J188" s="2"/>
      <c r="K188" s="2" t="s">
        <v>1460</v>
      </c>
      <c r="L188" s="2"/>
      <c r="M188" s="2"/>
      <c r="N188" s="2" t="s">
        <v>2093</v>
      </c>
      <c r="O188" s="2"/>
      <c r="P188" s="2"/>
      <c r="Q188" s="4" t="s">
        <v>2094</v>
      </c>
    </row>
    <row r="189" spans="1:17" ht="15" customHeight="1">
      <c r="A189" s="2" t="s">
        <v>351</v>
      </c>
      <c r="B189" s="2" t="s">
        <v>352</v>
      </c>
      <c r="C189" s="3">
        <v>26</v>
      </c>
      <c r="D189" s="2" t="s">
        <v>861</v>
      </c>
      <c r="E189" s="2" t="s">
        <v>2095</v>
      </c>
      <c r="F189" s="2" t="s">
        <v>1334</v>
      </c>
      <c r="G189" s="2" t="s">
        <v>2096</v>
      </c>
      <c r="H189" s="2" t="s">
        <v>1426</v>
      </c>
      <c r="I189" s="2"/>
      <c r="J189" s="2"/>
      <c r="K189" s="2" t="s">
        <v>1706</v>
      </c>
      <c r="L189" s="2"/>
      <c r="M189" s="2"/>
      <c r="N189" s="2" t="s">
        <v>2093</v>
      </c>
      <c r="O189" s="2"/>
      <c r="P189" s="2"/>
      <c r="Q189" s="4" t="s">
        <v>2097</v>
      </c>
    </row>
    <row r="190" spans="1:17" ht="15" customHeight="1">
      <c r="A190" s="2" t="s">
        <v>351</v>
      </c>
      <c r="B190" s="2" t="s">
        <v>352</v>
      </c>
      <c r="C190" s="3">
        <v>26</v>
      </c>
      <c r="D190" s="2" t="s">
        <v>861</v>
      </c>
      <c r="E190" s="2" t="s">
        <v>2098</v>
      </c>
      <c r="F190" s="2" t="s">
        <v>1271</v>
      </c>
      <c r="G190" s="2" t="s">
        <v>2099</v>
      </c>
      <c r="H190" s="2" t="s">
        <v>2051</v>
      </c>
      <c r="I190" s="2" t="s">
        <v>2100</v>
      </c>
      <c r="J190" s="2"/>
      <c r="K190" s="2" t="s">
        <v>1416</v>
      </c>
      <c r="L190" s="2"/>
      <c r="M190" s="2"/>
      <c r="N190" s="2" t="s">
        <v>2101</v>
      </c>
      <c r="O190" s="2"/>
      <c r="P190" s="2"/>
      <c r="Q190" s="4" t="s">
        <v>2102</v>
      </c>
    </row>
    <row r="191" spans="1:17" ht="15" customHeight="1">
      <c r="A191" s="2" t="s">
        <v>351</v>
      </c>
      <c r="B191" s="2" t="s">
        <v>352</v>
      </c>
      <c r="C191" s="3">
        <v>26</v>
      </c>
      <c r="D191" s="2" t="s">
        <v>861</v>
      </c>
      <c r="E191" s="2" t="s">
        <v>2103</v>
      </c>
      <c r="F191" s="2" t="s">
        <v>1334</v>
      </c>
      <c r="G191" s="2" t="s">
        <v>2104</v>
      </c>
      <c r="H191" s="2" t="s">
        <v>1067</v>
      </c>
      <c r="I191" s="2"/>
      <c r="J191" s="2"/>
      <c r="K191" s="2" t="s">
        <v>1460</v>
      </c>
      <c r="L191" s="2"/>
      <c r="M191" s="2"/>
      <c r="N191" s="2" t="s">
        <v>2105</v>
      </c>
      <c r="O191" s="2"/>
      <c r="P191" s="2"/>
      <c r="Q191" s="4" t="s">
        <v>2106</v>
      </c>
    </row>
    <row r="192" spans="1:17" ht="15" customHeight="1">
      <c r="A192" s="2" t="s">
        <v>351</v>
      </c>
      <c r="B192" s="2" t="s">
        <v>352</v>
      </c>
      <c r="C192" s="3">
        <v>26</v>
      </c>
      <c r="D192" s="2" t="s">
        <v>861</v>
      </c>
      <c r="E192" s="2" t="s">
        <v>2107</v>
      </c>
      <c r="F192" s="2" t="s">
        <v>1271</v>
      </c>
      <c r="G192" s="2" t="s">
        <v>2108</v>
      </c>
      <c r="H192" s="2" t="s">
        <v>1249</v>
      </c>
      <c r="I192" s="2"/>
      <c r="J192" s="2"/>
      <c r="K192" s="2" t="s">
        <v>1895</v>
      </c>
      <c r="L192" s="2"/>
      <c r="M192" s="2"/>
      <c r="N192" s="2" t="s">
        <v>2109</v>
      </c>
      <c r="O192" s="2"/>
      <c r="P192" s="2"/>
      <c r="Q192" s="4" t="s">
        <v>2110</v>
      </c>
    </row>
    <row r="193" spans="1:17" ht="15" customHeight="1">
      <c r="A193" s="2" t="s">
        <v>351</v>
      </c>
      <c r="B193" s="2" t="s">
        <v>352</v>
      </c>
      <c r="C193" s="3">
        <v>26</v>
      </c>
      <c r="D193" s="2" t="s">
        <v>861</v>
      </c>
      <c r="E193" s="2" t="s">
        <v>1858</v>
      </c>
      <c r="F193" s="2" t="s">
        <v>1271</v>
      </c>
      <c r="G193" s="2" t="s">
        <v>1859</v>
      </c>
      <c r="H193" s="2" t="s">
        <v>1191</v>
      </c>
      <c r="I193" s="2"/>
      <c r="J193" s="2"/>
      <c r="K193" s="2" t="s">
        <v>1723</v>
      </c>
      <c r="L193" s="2"/>
      <c r="M193" s="2"/>
      <c r="N193" s="2" t="s">
        <v>1860</v>
      </c>
      <c r="O193" s="2"/>
      <c r="P193" s="2"/>
      <c r="Q193" s="4" t="s">
        <v>1861</v>
      </c>
    </row>
    <row r="194" spans="1:17" ht="15" customHeight="1">
      <c r="A194" s="2" t="s">
        <v>351</v>
      </c>
      <c r="B194" s="2" t="s">
        <v>352</v>
      </c>
      <c r="C194" s="3">
        <v>26</v>
      </c>
      <c r="D194" s="2" t="s">
        <v>861</v>
      </c>
      <c r="E194" s="2" t="s">
        <v>2111</v>
      </c>
      <c r="F194" s="2" t="s">
        <v>1334</v>
      </c>
      <c r="G194" s="2" t="s">
        <v>2112</v>
      </c>
      <c r="H194" s="2" t="s">
        <v>1191</v>
      </c>
      <c r="I194" s="2"/>
      <c r="J194" s="2"/>
      <c r="K194" s="2" t="s">
        <v>1895</v>
      </c>
      <c r="L194" s="2"/>
      <c r="M194" s="2"/>
      <c r="N194" s="2" t="s">
        <v>2113</v>
      </c>
      <c r="O194" s="2"/>
      <c r="P194" s="2"/>
      <c r="Q194" s="4" t="s">
        <v>2114</v>
      </c>
    </row>
    <row r="195" spans="1:17" ht="15" customHeight="1">
      <c r="A195" s="2" t="s">
        <v>351</v>
      </c>
      <c r="B195" s="2" t="s">
        <v>352</v>
      </c>
      <c r="C195" s="3">
        <v>26</v>
      </c>
      <c r="D195" s="2" t="s">
        <v>861</v>
      </c>
      <c r="E195" s="2" t="s">
        <v>2115</v>
      </c>
      <c r="F195" s="2" t="s">
        <v>1334</v>
      </c>
      <c r="G195" s="2" t="s">
        <v>2116</v>
      </c>
      <c r="H195" s="2" t="s">
        <v>1191</v>
      </c>
      <c r="I195" s="2"/>
      <c r="J195" s="2"/>
      <c r="K195" s="2" t="s">
        <v>1895</v>
      </c>
      <c r="L195" s="2"/>
      <c r="M195" s="2"/>
      <c r="N195" s="2" t="s">
        <v>2117</v>
      </c>
      <c r="O195" s="2"/>
      <c r="P195" s="2"/>
      <c r="Q195" s="4" t="s">
        <v>2118</v>
      </c>
    </row>
    <row r="196" spans="1:17" ht="15" customHeight="1">
      <c r="A196" s="2" t="s">
        <v>361</v>
      </c>
      <c r="B196" s="2" t="s">
        <v>362</v>
      </c>
      <c r="C196" s="3">
        <v>27</v>
      </c>
      <c r="D196" s="2" t="s">
        <v>872</v>
      </c>
      <c r="E196" s="2" t="s">
        <v>1767</v>
      </c>
      <c r="F196" s="2" t="s">
        <v>1271</v>
      </c>
      <c r="G196" s="2" t="s">
        <v>1768</v>
      </c>
      <c r="H196" s="2" t="s">
        <v>1769</v>
      </c>
      <c r="I196" s="2"/>
      <c r="J196" s="2"/>
      <c r="K196" s="2" t="s">
        <v>1410</v>
      </c>
      <c r="L196" s="2"/>
      <c r="M196" s="2"/>
      <c r="N196" s="2" t="s">
        <v>1770</v>
      </c>
      <c r="O196" s="2"/>
      <c r="P196" s="2"/>
      <c r="Q196" s="4" t="s">
        <v>1771</v>
      </c>
    </row>
    <row r="197" spans="1:17" ht="15" customHeight="1">
      <c r="A197" s="2" t="s">
        <v>361</v>
      </c>
      <c r="B197" s="2" t="s">
        <v>362</v>
      </c>
      <c r="C197" s="3">
        <v>27</v>
      </c>
      <c r="D197" s="2" t="s">
        <v>872</v>
      </c>
      <c r="E197" s="2" t="s">
        <v>2119</v>
      </c>
      <c r="F197" s="2" t="s">
        <v>1271</v>
      </c>
      <c r="G197" s="2" t="s">
        <v>2120</v>
      </c>
      <c r="H197" s="2" t="s">
        <v>1190</v>
      </c>
      <c r="I197" s="2"/>
      <c r="J197" s="2"/>
      <c r="K197" s="2" t="s">
        <v>1410</v>
      </c>
      <c r="L197" s="2"/>
      <c r="M197" s="2"/>
      <c r="N197" s="2" t="s">
        <v>2121</v>
      </c>
      <c r="O197" s="2"/>
      <c r="P197" s="2"/>
      <c r="Q197" s="4" t="s">
        <v>2122</v>
      </c>
    </row>
    <row r="198" spans="1:17" ht="15" customHeight="1">
      <c r="A198" s="2" t="s">
        <v>361</v>
      </c>
      <c r="B198" s="2" t="s">
        <v>362</v>
      </c>
      <c r="C198" s="3">
        <v>27</v>
      </c>
      <c r="D198" s="2" t="s">
        <v>872</v>
      </c>
      <c r="E198" s="2" t="s">
        <v>2123</v>
      </c>
      <c r="F198" s="2" t="s">
        <v>1271</v>
      </c>
      <c r="G198" s="2" t="s">
        <v>2124</v>
      </c>
      <c r="H198" s="2" t="s">
        <v>2125</v>
      </c>
      <c r="I198" s="2"/>
      <c r="J198" s="2"/>
      <c r="K198" s="2" t="s">
        <v>1410</v>
      </c>
      <c r="L198" s="2"/>
      <c r="M198" s="2"/>
      <c r="N198" s="2" t="s">
        <v>2126</v>
      </c>
      <c r="O198" s="2"/>
      <c r="P198" s="2"/>
      <c r="Q198" s="4" t="s">
        <v>2127</v>
      </c>
    </row>
    <row r="199" spans="1:17" ht="15" customHeight="1">
      <c r="A199" s="2" t="s">
        <v>361</v>
      </c>
      <c r="B199" s="2" t="s">
        <v>362</v>
      </c>
      <c r="C199" s="3">
        <v>27</v>
      </c>
      <c r="D199" s="2" t="s">
        <v>872</v>
      </c>
      <c r="E199" s="2" t="s">
        <v>1772</v>
      </c>
      <c r="F199" s="2" t="s">
        <v>1334</v>
      </c>
      <c r="G199" s="2" t="s">
        <v>1773</v>
      </c>
      <c r="H199" s="2" t="s">
        <v>1067</v>
      </c>
      <c r="I199" s="2" t="s">
        <v>1774</v>
      </c>
      <c r="J199" s="2"/>
      <c r="K199" s="2" t="s">
        <v>1775</v>
      </c>
      <c r="L199" s="2"/>
      <c r="M199" s="2"/>
      <c r="N199" s="2" t="s">
        <v>850</v>
      </c>
      <c r="O199" s="2"/>
      <c r="P199" s="2"/>
      <c r="Q199" s="4" t="s">
        <v>1776</v>
      </c>
    </row>
    <row r="200" spans="1:17" ht="15" customHeight="1">
      <c r="A200" s="2" t="s">
        <v>361</v>
      </c>
      <c r="B200" s="2" t="s">
        <v>362</v>
      </c>
      <c r="C200" s="3">
        <v>27</v>
      </c>
      <c r="D200" s="2" t="s">
        <v>872</v>
      </c>
      <c r="E200" s="2" t="s">
        <v>1781</v>
      </c>
      <c r="F200" s="2" t="s">
        <v>1334</v>
      </c>
      <c r="G200" s="2" t="s">
        <v>1782</v>
      </c>
      <c r="H200" s="2" t="s">
        <v>1783</v>
      </c>
      <c r="I200" s="2"/>
      <c r="J200" s="2"/>
      <c r="K200" s="2" t="s">
        <v>1784</v>
      </c>
      <c r="L200" s="2"/>
      <c r="M200" s="2"/>
      <c r="N200" s="2" t="s">
        <v>1662</v>
      </c>
      <c r="O200" s="2"/>
      <c r="P200" s="2"/>
      <c r="Q200" s="4" t="s">
        <v>1785</v>
      </c>
    </row>
    <row r="201" spans="1:17" ht="15" customHeight="1">
      <c r="A201" s="2" t="s">
        <v>370</v>
      </c>
      <c r="B201" s="2" t="s">
        <v>371</v>
      </c>
      <c r="C201" s="3">
        <v>28</v>
      </c>
      <c r="D201" s="2" t="s">
        <v>884</v>
      </c>
      <c r="E201" s="2" t="s">
        <v>2128</v>
      </c>
      <c r="F201" s="2" t="s">
        <v>1271</v>
      </c>
      <c r="G201" s="2" t="s">
        <v>2129</v>
      </c>
      <c r="H201" s="2" t="s">
        <v>1067</v>
      </c>
      <c r="I201" s="2"/>
      <c r="J201" s="2"/>
      <c r="K201" s="2" t="s">
        <v>1784</v>
      </c>
      <c r="L201" s="2"/>
      <c r="M201" s="2"/>
      <c r="N201" s="2" t="s">
        <v>1318</v>
      </c>
      <c r="O201" s="2"/>
      <c r="P201" s="2"/>
      <c r="Q201" s="4" t="s">
        <v>2130</v>
      </c>
    </row>
    <row r="202" spans="1:17" ht="15" customHeight="1">
      <c r="A202" s="2" t="s">
        <v>407</v>
      </c>
      <c r="B202" s="2" t="s">
        <v>408</v>
      </c>
      <c r="C202" s="3">
        <v>31</v>
      </c>
      <c r="D202" s="2" t="s">
        <v>913</v>
      </c>
      <c r="E202" s="2" t="s">
        <v>1697</v>
      </c>
      <c r="F202" s="2" t="s">
        <v>1271</v>
      </c>
      <c r="G202" s="2" t="s">
        <v>1698</v>
      </c>
      <c r="H202" s="2" t="s">
        <v>1699</v>
      </c>
      <c r="I202" s="2"/>
      <c r="J202" s="2"/>
      <c r="K202" s="2" t="s">
        <v>1340</v>
      </c>
      <c r="L202" s="2"/>
      <c r="M202" s="2"/>
      <c r="N202" s="2" t="s">
        <v>1701</v>
      </c>
      <c r="O202" s="2"/>
      <c r="P202" s="2"/>
      <c r="Q202" s="4" t="s">
        <v>1702</v>
      </c>
    </row>
    <row r="203" spans="1:17" ht="15" customHeight="1">
      <c r="A203" s="2" t="s">
        <v>407</v>
      </c>
      <c r="B203" s="2" t="s">
        <v>408</v>
      </c>
      <c r="C203" s="3">
        <v>31</v>
      </c>
      <c r="D203" s="2" t="s">
        <v>913</v>
      </c>
      <c r="E203" s="2" t="s">
        <v>1712</v>
      </c>
      <c r="F203" s="2" t="s">
        <v>1271</v>
      </c>
      <c r="G203" s="2" t="s">
        <v>1713</v>
      </c>
      <c r="H203" s="2" t="s">
        <v>1705</v>
      </c>
      <c r="I203" s="2"/>
      <c r="J203" s="2"/>
      <c r="K203" s="2" t="s">
        <v>1706</v>
      </c>
      <c r="L203" s="2"/>
      <c r="M203" s="2"/>
      <c r="N203" s="2" t="s">
        <v>1714</v>
      </c>
      <c r="O203" s="2"/>
      <c r="P203" s="2"/>
      <c r="Q203" s="4" t="s">
        <v>1715</v>
      </c>
    </row>
  </sheetData>
  <autoFilter ref="A2:Q203" xr:uid="{00000000-0009-0000-0000-000004000000}"/>
  <mergeCells count="1">
    <mergeCell ref="A1:Q1"/>
  </mergeCells>
  <hyperlinks>
    <hyperlink ref="Q3" r:id="rId1" xr:uid="{00000000-0004-0000-0400-000000000000}"/>
    <hyperlink ref="Q4" r:id="rId2" xr:uid="{00000000-0004-0000-0400-000001000000}"/>
    <hyperlink ref="Q5" r:id="rId3" xr:uid="{00000000-0004-0000-0400-000002000000}"/>
    <hyperlink ref="Q6" r:id="rId4" xr:uid="{00000000-0004-0000-0400-000003000000}"/>
    <hyperlink ref="Q7" r:id="rId5" xr:uid="{00000000-0004-0000-0400-000004000000}"/>
    <hyperlink ref="Q8" r:id="rId6" xr:uid="{00000000-0004-0000-0400-000005000000}"/>
    <hyperlink ref="Q9" r:id="rId7" xr:uid="{00000000-0004-0000-0400-000006000000}"/>
    <hyperlink ref="Q10" r:id="rId8" xr:uid="{00000000-0004-0000-0400-000007000000}"/>
    <hyperlink ref="Q11" r:id="rId9" xr:uid="{00000000-0004-0000-0400-000008000000}"/>
    <hyperlink ref="Q12" r:id="rId10" xr:uid="{00000000-0004-0000-0400-000009000000}"/>
    <hyperlink ref="Q13" r:id="rId11" xr:uid="{00000000-0004-0000-0400-00000A000000}"/>
    <hyperlink ref="Q14" r:id="rId12" xr:uid="{00000000-0004-0000-0400-00000B000000}"/>
    <hyperlink ref="Q15" r:id="rId13" xr:uid="{00000000-0004-0000-0400-00000C000000}"/>
    <hyperlink ref="Q16" r:id="rId14" xr:uid="{00000000-0004-0000-0400-00000D000000}"/>
    <hyperlink ref="Q17" r:id="rId15" xr:uid="{00000000-0004-0000-0400-00000E000000}"/>
    <hyperlink ref="Q18" r:id="rId16" xr:uid="{00000000-0004-0000-0400-00000F000000}"/>
    <hyperlink ref="Q19" r:id="rId17" xr:uid="{00000000-0004-0000-0400-000010000000}"/>
    <hyperlink ref="Q20" r:id="rId18" xr:uid="{00000000-0004-0000-0400-000011000000}"/>
    <hyperlink ref="Q21" r:id="rId19" xr:uid="{00000000-0004-0000-0400-000012000000}"/>
    <hyperlink ref="Q22" r:id="rId20" xr:uid="{00000000-0004-0000-0400-000013000000}"/>
    <hyperlink ref="Q23" r:id="rId21" xr:uid="{00000000-0004-0000-0400-000014000000}"/>
    <hyperlink ref="Q24" r:id="rId22" xr:uid="{00000000-0004-0000-0400-000015000000}"/>
    <hyperlink ref="Q25" r:id="rId23" xr:uid="{00000000-0004-0000-0400-000016000000}"/>
    <hyperlink ref="Q26" r:id="rId24" xr:uid="{00000000-0004-0000-0400-000017000000}"/>
    <hyperlink ref="Q27" r:id="rId25" xr:uid="{00000000-0004-0000-0400-000018000000}"/>
    <hyperlink ref="Q28" r:id="rId26" xr:uid="{00000000-0004-0000-0400-000019000000}"/>
    <hyperlink ref="Q29" r:id="rId27" xr:uid="{00000000-0004-0000-0400-00001A000000}"/>
    <hyperlink ref="Q30" r:id="rId28" xr:uid="{00000000-0004-0000-0400-00001B000000}"/>
    <hyperlink ref="Q31" r:id="rId29" xr:uid="{00000000-0004-0000-0400-00001C000000}"/>
    <hyperlink ref="Q32" r:id="rId30" xr:uid="{00000000-0004-0000-0400-00001D000000}"/>
    <hyperlink ref="Q33" r:id="rId31" xr:uid="{00000000-0004-0000-0400-00001E000000}"/>
    <hyperlink ref="Q34" r:id="rId32" xr:uid="{00000000-0004-0000-0400-00001F000000}"/>
    <hyperlink ref="Q35" r:id="rId33" xr:uid="{00000000-0004-0000-0400-000020000000}"/>
    <hyperlink ref="Q36" r:id="rId34" xr:uid="{00000000-0004-0000-0400-000021000000}"/>
    <hyperlink ref="Q37" r:id="rId35" xr:uid="{00000000-0004-0000-0400-000022000000}"/>
    <hyperlink ref="Q38" r:id="rId36" xr:uid="{00000000-0004-0000-0400-000023000000}"/>
    <hyperlink ref="Q39" r:id="rId37" xr:uid="{00000000-0004-0000-0400-000024000000}"/>
    <hyperlink ref="Q40" r:id="rId38" xr:uid="{00000000-0004-0000-0400-000025000000}"/>
    <hyperlink ref="Q41" r:id="rId39" xr:uid="{00000000-0004-0000-0400-000026000000}"/>
    <hyperlink ref="Q42" r:id="rId40" xr:uid="{00000000-0004-0000-0400-000027000000}"/>
    <hyperlink ref="Q43" r:id="rId41" xr:uid="{00000000-0004-0000-0400-000028000000}"/>
    <hyperlink ref="Q44" r:id="rId42" xr:uid="{00000000-0004-0000-0400-000029000000}"/>
    <hyperlink ref="Q45" r:id="rId43" xr:uid="{00000000-0004-0000-0400-00002A000000}"/>
    <hyperlink ref="Q46" r:id="rId44" xr:uid="{00000000-0004-0000-0400-00002B000000}"/>
    <hyperlink ref="Q47" r:id="rId45" xr:uid="{00000000-0004-0000-0400-00002C000000}"/>
    <hyperlink ref="Q48" r:id="rId46" xr:uid="{00000000-0004-0000-0400-00002D000000}"/>
    <hyperlink ref="Q49" r:id="rId47" xr:uid="{00000000-0004-0000-0400-00002E000000}"/>
    <hyperlink ref="Q50" r:id="rId48" xr:uid="{00000000-0004-0000-0400-00002F000000}"/>
    <hyperlink ref="Q51" r:id="rId49" xr:uid="{00000000-0004-0000-0400-000030000000}"/>
    <hyperlink ref="Q52" r:id="rId50" xr:uid="{00000000-0004-0000-0400-000031000000}"/>
    <hyperlink ref="Q53" r:id="rId51" xr:uid="{00000000-0004-0000-0400-000032000000}"/>
    <hyperlink ref="Q54" r:id="rId52" xr:uid="{00000000-0004-0000-0400-000033000000}"/>
    <hyperlink ref="Q55" r:id="rId53" xr:uid="{00000000-0004-0000-0400-000034000000}"/>
    <hyperlink ref="Q56" r:id="rId54" xr:uid="{00000000-0004-0000-0400-000035000000}"/>
    <hyperlink ref="Q57" r:id="rId55" xr:uid="{00000000-0004-0000-0400-000036000000}"/>
    <hyperlink ref="Q58" r:id="rId56" xr:uid="{00000000-0004-0000-0400-000037000000}"/>
    <hyperlink ref="Q59" r:id="rId57" xr:uid="{00000000-0004-0000-0400-000038000000}"/>
    <hyperlink ref="Q60" r:id="rId58" xr:uid="{00000000-0004-0000-0400-000039000000}"/>
    <hyperlink ref="Q61" r:id="rId59" xr:uid="{00000000-0004-0000-0400-00003A000000}"/>
    <hyperlink ref="Q62" r:id="rId60" xr:uid="{00000000-0004-0000-0400-00003B000000}"/>
    <hyperlink ref="Q63" r:id="rId61" xr:uid="{00000000-0004-0000-0400-00003C000000}"/>
    <hyperlink ref="Q64" r:id="rId62" xr:uid="{00000000-0004-0000-0400-00003D000000}"/>
    <hyperlink ref="Q65" r:id="rId63" xr:uid="{00000000-0004-0000-0400-00003E000000}"/>
    <hyperlink ref="Q66" r:id="rId64" xr:uid="{00000000-0004-0000-0400-00003F000000}"/>
    <hyperlink ref="Q67" r:id="rId65" xr:uid="{00000000-0004-0000-0400-000040000000}"/>
    <hyperlink ref="Q68" r:id="rId66" xr:uid="{00000000-0004-0000-0400-000041000000}"/>
    <hyperlink ref="Q69" r:id="rId67" xr:uid="{00000000-0004-0000-0400-000042000000}"/>
    <hyperlink ref="Q70" r:id="rId68" xr:uid="{00000000-0004-0000-0400-000043000000}"/>
    <hyperlink ref="Q71" r:id="rId69" xr:uid="{00000000-0004-0000-0400-000044000000}"/>
    <hyperlink ref="Q72" r:id="rId70" xr:uid="{00000000-0004-0000-0400-000045000000}"/>
    <hyperlink ref="Q73" r:id="rId71" xr:uid="{00000000-0004-0000-0400-000046000000}"/>
    <hyperlink ref="Q74" r:id="rId72" xr:uid="{00000000-0004-0000-0400-000047000000}"/>
    <hyperlink ref="Q75" r:id="rId73" xr:uid="{00000000-0004-0000-0400-000048000000}"/>
    <hyperlink ref="Q76" r:id="rId74" xr:uid="{00000000-0004-0000-0400-000049000000}"/>
    <hyperlink ref="Q77" r:id="rId75" xr:uid="{00000000-0004-0000-0400-00004A000000}"/>
    <hyperlink ref="Q78" r:id="rId76" xr:uid="{00000000-0004-0000-0400-00004B000000}"/>
    <hyperlink ref="Q79" r:id="rId77" xr:uid="{00000000-0004-0000-0400-00004C000000}"/>
    <hyperlink ref="Q80" r:id="rId78" xr:uid="{00000000-0004-0000-0400-00004D000000}"/>
    <hyperlink ref="Q81" r:id="rId79" xr:uid="{00000000-0004-0000-0400-00004E000000}"/>
    <hyperlink ref="Q82" r:id="rId80" xr:uid="{00000000-0004-0000-0400-00004F000000}"/>
    <hyperlink ref="Q83" r:id="rId81" xr:uid="{00000000-0004-0000-0400-000050000000}"/>
    <hyperlink ref="Q84" r:id="rId82" xr:uid="{00000000-0004-0000-0400-000051000000}"/>
    <hyperlink ref="Q85" r:id="rId83" xr:uid="{00000000-0004-0000-0400-000052000000}"/>
    <hyperlink ref="Q86" r:id="rId84" xr:uid="{00000000-0004-0000-0400-000053000000}"/>
    <hyperlink ref="Q87" r:id="rId85" xr:uid="{00000000-0004-0000-0400-000054000000}"/>
    <hyperlink ref="Q88" r:id="rId86" xr:uid="{00000000-0004-0000-0400-000055000000}"/>
    <hyperlink ref="Q89" r:id="rId87" xr:uid="{00000000-0004-0000-0400-000056000000}"/>
    <hyperlink ref="Q90" r:id="rId88" xr:uid="{00000000-0004-0000-0400-000057000000}"/>
    <hyperlink ref="Q91" r:id="rId89" xr:uid="{00000000-0004-0000-0400-000058000000}"/>
    <hyperlink ref="Q92" r:id="rId90" xr:uid="{00000000-0004-0000-0400-000059000000}"/>
    <hyperlink ref="Q93" r:id="rId91" xr:uid="{00000000-0004-0000-0400-00005A000000}"/>
    <hyperlink ref="Q94" r:id="rId92" xr:uid="{00000000-0004-0000-0400-00005B000000}"/>
    <hyperlink ref="Q95" r:id="rId93" xr:uid="{00000000-0004-0000-0400-00005C000000}"/>
    <hyperlink ref="Q96" r:id="rId94" xr:uid="{00000000-0004-0000-0400-00005D000000}"/>
    <hyperlink ref="Q97" r:id="rId95" xr:uid="{00000000-0004-0000-0400-00005E000000}"/>
    <hyperlink ref="Q98" r:id="rId96" xr:uid="{00000000-0004-0000-0400-00005F000000}"/>
    <hyperlink ref="Q99" r:id="rId97" xr:uid="{00000000-0004-0000-0400-000060000000}"/>
    <hyperlink ref="Q100" r:id="rId98" xr:uid="{00000000-0004-0000-0400-000061000000}"/>
    <hyperlink ref="Q101" r:id="rId99" xr:uid="{00000000-0004-0000-0400-000062000000}"/>
    <hyperlink ref="Q102" r:id="rId100" xr:uid="{00000000-0004-0000-0400-000063000000}"/>
    <hyperlink ref="Q103" r:id="rId101" xr:uid="{00000000-0004-0000-0400-000064000000}"/>
    <hyperlink ref="Q104" r:id="rId102" xr:uid="{00000000-0004-0000-0400-000065000000}"/>
    <hyperlink ref="Q105" r:id="rId103" xr:uid="{00000000-0004-0000-0400-000066000000}"/>
    <hyperlink ref="Q106" r:id="rId104" xr:uid="{00000000-0004-0000-0400-000067000000}"/>
    <hyperlink ref="Q107" r:id="rId105" xr:uid="{00000000-0004-0000-0400-000068000000}"/>
    <hyperlink ref="Q108" r:id="rId106" xr:uid="{00000000-0004-0000-0400-000069000000}"/>
    <hyperlink ref="Q109" r:id="rId107" xr:uid="{00000000-0004-0000-0400-00006A000000}"/>
    <hyperlink ref="Q110" r:id="rId108" xr:uid="{00000000-0004-0000-0400-00006B000000}"/>
    <hyperlink ref="Q111" r:id="rId109" xr:uid="{00000000-0004-0000-0400-00006C000000}"/>
    <hyperlink ref="Q112" r:id="rId110" xr:uid="{00000000-0004-0000-0400-00006D000000}"/>
    <hyperlink ref="Q113" r:id="rId111" xr:uid="{00000000-0004-0000-0400-00006E000000}"/>
    <hyperlink ref="Q114" r:id="rId112" xr:uid="{00000000-0004-0000-0400-00006F000000}"/>
    <hyperlink ref="Q115" r:id="rId113" xr:uid="{00000000-0004-0000-0400-000070000000}"/>
    <hyperlink ref="Q116" r:id="rId114" xr:uid="{00000000-0004-0000-0400-000071000000}"/>
    <hyperlink ref="Q117" r:id="rId115" xr:uid="{00000000-0004-0000-0400-000072000000}"/>
    <hyperlink ref="Q118" r:id="rId116" xr:uid="{00000000-0004-0000-0400-000073000000}"/>
    <hyperlink ref="Q119" r:id="rId117" xr:uid="{00000000-0004-0000-0400-000074000000}"/>
    <hyperlink ref="Q120" r:id="rId118" xr:uid="{00000000-0004-0000-0400-000075000000}"/>
    <hyperlink ref="Q121" r:id="rId119" xr:uid="{00000000-0004-0000-0400-000076000000}"/>
    <hyperlink ref="Q122" r:id="rId120" xr:uid="{00000000-0004-0000-0400-000077000000}"/>
    <hyperlink ref="Q123" r:id="rId121" xr:uid="{00000000-0004-0000-0400-000078000000}"/>
    <hyperlink ref="Q124" r:id="rId122" xr:uid="{00000000-0004-0000-0400-000079000000}"/>
    <hyperlink ref="Q125" r:id="rId123" xr:uid="{00000000-0004-0000-0400-00007A000000}"/>
    <hyperlink ref="Q126" r:id="rId124" xr:uid="{00000000-0004-0000-0400-00007B000000}"/>
    <hyperlink ref="Q127" r:id="rId125" xr:uid="{00000000-0004-0000-0400-00007C000000}"/>
    <hyperlink ref="Q128" r:id="rId126" xr:uid="{00000000-0004-0000-0400-00007D000000}"/>
    <hyperlink ref="Q129" r:id="rId127" xr:uid="{00000000-0004-0000-0400-00007E000000}"/>
    <hyperlink ref="Q130" r:id="rId128" xr:uid="{00000000-0004-0000-0400-00007F000000}"/>
    <hyperlink ref="Q131" r:id="rId129" xr:uid="{00000000-0004-0000-0400-000080000000}"/>
    <hyperlink ref="Q132" r:id="rId130" xr:uid="{00000000-0004-0000-0400-000081000000}"/>
    <hyperlink ref="Q133" r:id="rId131" xr:uid="{00000000-0004-0000-0400-000082000000}"/>
    <hyperlink ref="Q134" r:id="rId132" xr:uid="{00000000-0004-0000-0400-000083000000}"/>
    <hyperlink ref="Q135" r:id="rId133" xr:uid="{00000000-0004-0000-0400-000084000000}"/>
    <hyperlink ref="Q136" r:id="rId134" xr:uid="{00000000-0004-0000-0400-000085000000}"/>
    <hyperlink ref="Q137" r:id="rId135" xr:uid="{00000000-0004-0000-0400-000086000000}"/>
    <hyperlink ref="Q138" r:id="rId136" xr:uid="{00000000-0004-0000-0400-000087000000}"/>
    <hyperlink ref="Q139" r:id="rId137" xr:uid="{00000000-0004-0000-0400-000088000000}"/>
    <hyperlink ref="Q140" r:id="rId138" xr:uid="{00000000-0004-0000-0400-000089000000}"/>
    <hyperlink ref="Q141" r:id="rId139" xr:uid="{00000000-0004-0000-0400-00008A000000}"/>
    <hyperlink ref="Q142" r:id="rId140" xr:uid="{00000000-0004-0000-0400-00008B000000}"/>
    <hyperlink ref="Q143" r:id="rId141" xr:uid="{00000000-0004-0000-0400-00008C000000}"/>
    <hyperlink ref="Q144" r:id="rId142" xr:uid="{00000000-0004-0000-0400-00008D000000}"/>
    <hyperlink ref="Q145" r:id="rId143" xr:uid="{00000000-0004-0000-0400-00008E000000}"/>
    <hyperlink ref="Q146" r:id="rId144" xr:uid="{00000000-0004-0000-0400-00008F000000}"/>
    <hyperlink ref="Q147" r:id="rId145" xr:uid="{00000000-0004-0000-0400-000090000000}"/>
    <hyperlink ref="Q148" r:id="rId146" xr:uid="{00000000-0004-0000-0400-000091000000}"/>
    <hyperlink ref="Q149" r:id="rId147" xr:uid="{00000000-0004-0000-0400-000092000000}"/>
    <hyperlink ref="Q150" r:id="rId148" xr:uid="{00000000-0004-0000-0400-000093000000}"/>
    <hyperlink ref="Q151" r:id="rId149" xr:uid="{00000000-0004-0000-0400-000094000000}"/>
    <hyperlink ref="Q152" r:id="rId150" xr:uid="{00000000-0004-0000-0400-000095000000}"/>
    <hyperlink ref="Q153" r:id="rId151" xr:uid="{00000000-0004-0000-0400-000096000000}"/>
    <hyperlink ref="Q154" r:id="rId152" xr:uid="{00000000-0004-0000-0400-000097000000}"/>
    <hyperlink ref="Q155" r:id="rId153" xr:uid="{00000000-0004-0000-0400-000098000000}"/>
    <hyperlink ref="Q156" r:id="rId154" xr:uid="{00000000-0004-0000-0400-000099000000}"/>
    <hyperlink ref="Q157" r:id="rId155" xr:uid="{00000000-0004-0000-0400-00009A000000}"/>
    <hyperlink ref="Q158" r:id="rId156" xr:uid="{00000000-0004-0000-0400-00009B000000}"/>
    <hyperlink ref="Q159" r:id="rId157" xr:uid="{00000000-0004-0000-0400-00009C000000}"/>
    <hyperlink ref="Q160" r:id="rId158" xr:uid="{00000000-0004-0000-0400-00009D000000}"/>
    <hyperlink ref="Q161" r:id="rId159" xr:uid="{00000000-0004-0000-0400-00009E000000}"/>
    <hyperlink ref="Q162" r:id="rId160" xr:uid="{00000000-0004-0000-0400-00009F000000}"/>
    <hyperlink ref="Q163" r:id="rId161" xr:uid="{00000000-0004-0000-0400-0000A0000000}"/>
    <hyperlink ref="Q164" r:id="rId162" xr:uid="{00000000-0004-0000-0400-0000A1000000}"/>
    <hyperlink ref="Q165" r:id="rId163" xr:uid="{00000000-0004-0000-0400-0000A2000000}"/>
    <hyperlink ref="Q166" r:id="rId164" xr:uid="{00000000-0004-0000-0400-0000A3000000}"/>
    <hyperlink ref="Q167" r:id="rId165" xr:uid="{00000000-0004-0000-0400-0000A4000000}"/>
    <hyperlink ref="Q168" r:id="rId166" xr:uid="{00000000-0004-0000-0400-0000A5000000}"/>
    <hyperlink ref="Q169" r:id="rId167" xr:uid="{00000000-0004-0000-0400-0000A6000000}"/>
    <hyperlink ref="Q170" r:id="rId168" xr:uid="{00000000-0004-0000-0400-0000A7000000}"/>
    <hyperlink ref="Q171" r:id="rId169" xr:uid="{00000000-0004-0000-0400-0000A8000000}"/>
    <hyperlink ref="Q172" r:id="rId170" xr:uid="{00000000-0004-0000-0400-0000A9000000}"/>
    <hyperlink ref="Q173" r:id="rId171" xr:uid="{00000000-0004-0000-0400-0000AA000000}"/>
    <hyperlink ref="Q174" r:id="rId172" xr:uid="{00000000-0004-0000-0400-0000AB000000}"/>
    <hyperlink ref="Q175" r:id="rId173" xr:uid="{00000000-0004-0000-0400-0000AC000000}"/>
    <hyperlink ref="Q176" r:id="rId174" xr:uid="{00000000-0004-0000-0400-0000AD000000}"/>
    <hyperlink ref="Q177" r:id="rId175" xr:uid="{00000000-0004-0000-0400-0000AE000000}"/>
    <hyperlink ref="Q178" r:id="rId176" xr:uid="{00000000-0004-0000-0400-0000AF000000}"/>
    <hyperlink ref="Q179" r:id="rId177" xr:uid="{00000000-0004-0000-0400-0000B0000000}"/>
    <hyperlink ref="Q180" r:id="rId178" xr:uid="{00000000-0004-0000-0400-0000B1000000}"/>
    <hyperlink ref="Q181" r:id="rId179" xr:uid="{00000000-0004-0000-0400-0000B2000000}"/>
    <hyperlink ref="Q182" r:id="rId180" xr:uid="{00000000-0004-0000-0400-0000B3000000}"/>
    <hyperlink ref="Q183" r:id="rId181" xr:uid="{00000000-0004-0000-0400-0000B4000000}"/>
    <hyperlink ref="Q184" r:id="rId182" xr:uid="{00000000-0004-0000-0400-0000B5000000}"/>
    <hyperlink ref="Q185" r:id="rId183" xr:uid="{00000000-0004-0000-0400-0000B6000000}"/>
    <hyperlink ref="Q186" r:id="rId184" xr:uid="{00000000-0004-0000-0400-0000B7000000}"/>
    <hyperlink ref="Q187" r:id="rId185" xr:uid="{00000000-0004-0000-0400-0000B8000000}"/>
    <hyperlink ref="Q188" r:id="rId186" xr:uid="{00000000-0004-0000-0400-0000B9000000}"/>
    <hyperlink ref="Q189" r:id="rId187" xr:uid="{00000000-0004-0000-0400-0000BA000000}"/>
    <hyperlink ref="Q190" r:id="rId188" xr:uid="{00000000-0004-0000-0400-0000BB000000}"/>
    <hyperlink ref="Q191" r:id="rId189" xr:uid="{00000000-0004-0000-0400-0000BC000000}"/>
    <hyperlink ref="Q192" r:id="rId190" xr:uid="{00000000-0004-0000-0400-0000BD000000}"/>
    <hyperlink ref="Q193" r:id="rId191" xr:uid="{00000000-0004-0000-0400-0000BE000000}"/>
    <hyperlink ref="Q194" r:id="rId192" xr:uid="{00000000-0004-0000-0400-0000BF000000}"/>
    <hyperlink ref="Q195" r:id="rId193" xr:uid="{00000000-0004-0000-0400-0000C0000000}"/>
    <hyperlink ref="Q196" r:id="rId194" xr:uid="{00000000-0004-0000-0400-0000C1000000}"/>
    <hyperlink ref="Q197" r:id="rId195" xr:uid="{00000000-0004-0000-0400-0000C2000000}"/>
    <hyperlink ref="Q198" r:id="rId196" xr:uid="{00000000-0004-0000-0400-0000C3000000}"/>
    <hyperlink ref="Q199" r:id="rId197" xr:uid="{00000000-0004-0000-0400-0000C4000000}"/>
    <hyperlink ref="Q200" r:id="rId198" xr:uid="{00000000-0004-0000-0400-0000C5000000}"/>
    <hyperlink ref="Q201" r:id="rId199" xr:uid="{00000000-0004-0000-0400-0000C6000000}"/>
    <hyperlink ref="Q202" r:id="rId200" xr:uid="{00000000-0004-0000-0400-0000C7000000}"/>
    <hyperlink ref="Q203" r:id="rId201" xr:uid="{00000000-0004-0000-0400-0000C8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5" width="15.7109375" customWidth="1"/>
    <col min="6" max="6" width="30.7109375" customWidth="1"/>
    <col min="7" max="8" width="15.7109375" customWidth="1"/>
    <col min="9" max="9" width="18.7109375" customWidth="1"/>
  </cols>
  <sheetData>
    <row r="1" spans="1:9" ht="27">
      <c r="A1" s="32" t="s">
        <v>2131</v>
      </c>
      <c r="B1" s="37"/>
      <c r="C1" s="37"/>
      <c r="D1" s="37"/>
      <c r="E1" s="37"/>
      <c r="F1" s="37"/>
      <c r="G1" s="37"/>
      <c r="H1" s="37"/>
      <c r="I1" s="37"/>
    </row>
    <row r="2" spans="1:9" ht="20.100000000000001" customHeight="1">
      <c r="A2" s="1" t="s">
        <v>1</v>
      </c>
      <c r="B2" s="1" t="s">
        <v>2</v>
      </c>
      <c r="C2" s="1" t="s">
        <v>3</v>
      </c>
      <c r="D2" s="1" t="s">
        <v>6</v>
      </c>
      <c r="E2" s="1" t="s">
        <v>501</v>
      </c>
      <c r="F2" s="1" t="s">
        <v>2132</v>
      </c>
      <c r="G2" s="1" t="s">
        <v>502</v>
      </c>
      <c r="H2" s="1" t="s">
        <v>503</v>
      </c>
      <c r="I2" s="1" t="s">
        <v>23</v>
      </c>
    </row>
    <row r="3" spans="1:9" ht="15" customHeight="1">
      <c r="A3" s="2" t="s">
        <v>24</v>
      </c>
      <c r="B3" s="2" t="s">
        <v>25</v>
      </c>
      <c r="C3" s="3">
        <v>1</v>
      </c>
      <c r="D3" s="2" t="s">
        <v>504</v>
      </c>
      <c r="E3" s="2" t="s">
        <v>1899</v>
      </c>
      <c r="F3" s="2" t="s">
        <v>2133</v>
      </c>
      <c r="G3" s="2"/>
      <c r="H3" s="2"/>
      <c r="I3" s="4" t="s">
        <v>2134</v>
      </c>
    </row>
    <row r="4" spans="1:9" ht="15" customHeight="1">
      <c r="A4" s="2" t="s">
        <v>41</v>
      </c>
      <c r="B4" s="2" t="s">
        <v>42</v>
      </c>
      <c r="C4" s="3">
        <v>2</v>
      </c>
      <c r="D4" s="2" t="s">
        <v>540</v>
      </c>
      <c r="E4" s="2" t="s">
        <v>539</v>
      </c>
      <c r="F4" s="2" t="s">
        <v>2135</v>
      </c>
      <c r="G4" s="2"/>
      <c r="H4" s="2"/>
      <c r="I4" s="4" t="s">
        <v>542</v>
      </c>
    </row>
    <row r="5" spans="1:9" ht="15" customHeight="1">
      <c r="A5" s="2" t="s">
        <v>41</v>
      </c>
      <c r="B5" s="2" t="s">
        <v>42</v>
      </c>
      <c r="C5" s="3">
        <v>2</v>
      </c>
      <c r="D5" s="2" t="s">
        <v>540</v>
      </c>
      <c r="E5" s="2" t="s">
        <v>654</v>
      </c>
      <c r="F5" s="2" t="s">
        <v>2136</v>
      </c>
      <c r="G5" s="2"/>
      <c r="H5" s="2"/>
      <c r="I5" s="4" t="s">
        <v>55</v>
      </c>
    </row>
    <row r="6" spans="1:9" ht="15" customHeight="1">
      <c r="A6" s="2" t="s">
        <v>70</v>
      </c>
      <c r="B6" s="2" t="s">
        <v>71</v>
      </c>
      <c r="C6" s="3">
        <v>4</v>
      </c>
      <c r="D6" s="2" t="s">
        <v>562</v>
      </c>
      <c r="E6" s="2" t="s">
        <v>2137</v>
      </c>
      <c r="F6" s="2" t="s">
        <v>2138</v>
      </c>
      <c r="G6" s="2"/>
      <c r="H6" s="2"/>
      <c r="I6" s="4" t="s">
        <v>2139</v>
      </c>
    </row>
    <row r="7" spans="1:9" ht="15" customHeight="1">
      <c r="A7" s="2" t="s">
        <v>98</v>
      </c>
      <c r="B7" s="2" t="s">
        <v>99</v>
      </c>
      <c r="C7" s="3">
        <v>6</v>
      </c>
      <c r="D7" s="2" t="s">
        <v>592</v>
      </c>
      <c r="E7" s="2" t="s">
        <v>539</v>
      </c>
      <c r="F7" s="2" t="s">
        <v>2140</v>
      </c>
      <c r="G7" s="2"/>
      <c r="H7" s="2"/>
      <c r="I7" s="4" t="s">
        <v>834</v>
      </c>
    </row>
    <row r="8" spans="1:9" ht="15" customHeight="1">
      <c r="A8" s="2" t="s">
        <v>98</v>
      </c>
      <c r="B8" s="2" t="s">
        <v>99</v>
      </c>
      <c r="C8" s="3">
        <v>6</v>
      </c>
      <c r="D8" s="2" t="s">
        <v>592</v>
      </c>
      <c r="E8" s="2" t="s">
        <v>654</v>
      </c>
      <c r="F8" s="2" t="s">
        <v>2141</v>
      </c>
      <c r="G8" s="2"/>
      <c r="H8" s="2"/>
      <c r="I8" s="4" t="s">
        <v>595</v>
      </c>
    </row>
    <row r="9" spans="1:9" ht="15" customHeight="1">
      <c r="A9" s="2" t="s">
        <v>112</v>
      </c>
      <c r="B9" s="2" t="s">
        <v>113</v>
      </c>
      <c r="C9" s="3">
        <v>7</v>
      </c>
      <c r="D9" s="2" t="s">
        <v>604</v>
      </c>
      <c r="E9" s="2" t="s">
        <v>2142</v>
      </c>
      <c r="F9" s="2" t="s">
        <v>2143</v>
      </c>
      <c r="G9" s="2"/>
      <c r="H9" s="2"/>
      <c r="I9" s="4" t="s">
        <v>2144</v>
      </c>
    </row>
    <row r="10" spans="1:9" ht="15" customHeight="1">
      <c r="A10" s="2" t="s">
        <v>112</v>
      </c>
      <c r="B10" s="2" t="s">
        <v>113</v>
      </c>
      <c r="C10" s="3">
        <v>7</v>
      </c>
      <c r="D10" s="2" t="s">
        <v>604</v>
      </c>
      <c r="E10" s="2" t="s">
        <v>654</v>
      </c>
      <c r="F10" s="2" t="s">
        <v>2145</v>
      </c>
      <c r="G10" s="2"/>
      <c r="H10" s="2"/>
      <c r="I10" s="4" t="s">
        <v>611</v>
      </c>
    </row>
    <row r="11" spans="1:9" ht="15" customHeight="1">
      <c r="A11" s="2" t="s">
        <v>123</v>
      </c>
      <c r="B11" s="2" t="s">
        <v>124</v>
      </c>
      <c r="C11" s="3">
        <v>8</v>
      </c>
      <c r="D11" s="2" t="s">
        <v>632</v>
      </c>
      <c r="E11" s="2" t="s">
        <v>1899</v>
      </c>
      <c r="F11" s="2" t="s">
        <v>2133</v>
      </c>
      <c r="G11" s="2"/>
      <c r="H11" s="2"/>
      <c r="I11" s="4" t="s">
        <v>2134</v>
      </c>
    </row>
    <row r="12" spans="1:9" ht="15" customHeight="1">
      <c r="A12" s="2" t="s">
        <v>136</v>
      </c>
      <c r="B12" s="2" t="s">
        <v>137</v>
      </c>
      <c r="C12" s="3">
        <v>9</v>
      </c>
      <c r="D12" s="2" t="s">
        <v>659</v>
      </c>
      <c r="E12" s="2" t="s">
        <v>2146</v>
      </c>
      <c r="F12" s="2" t="s">
        <v>2147</v>
      </c>
      <c r="G12" s="2"/>
      <c r="H12" s="2"/>
      <c r="I12" s="4" t="s">
        <v>2148</v>
      </c>
    </row>
    <row r="13" spans="1:9" ht="15" customHeight="1">
      <c r="A13" s="2" t="s">
        <v>136</v>
      </c>
      <c r="B13" s="2" t="s">
        <v>137</v>
      </c>
      <c r="C13" s="3">
        <v>9</v>
      </c>
      <c r="D13" s="2" t="s">
        <v>659</v>
      </c>
      <c r="E13" s="2" t="s">
        <v>2149</v>
      </c>
      <c r="F13" s="2" t="s">
        <v>2150</v>
      </c>
      <c r="G13" s="2"/>
      <c r="H13" s="2"/>
      <c r="I13" s="4" t="s">
        <v>2151</v>
      </c>
    </row>
    <row r="14" spans="1:9" ht="15" customHeight="1">
      <c r="A14" s="2" t="s">
        <v>151</v>
      </c>
      <c r="B14" s="2" t="s">
        <v>152</v>
      </c>
      <c r="C14" s="3">
        <v>10</v>
      </c>
      <c r="D14" s="2" t="s">
        <v>683</v>
      </c>
      <c r="E14" s="2" t="s">
        <v>1899</v>
      </c>
      <c r="F14" s="2" t="s">
        <v>2133</v>
      </c>
      <c r="G14" s="2"/>
      <c r="H14" s="2"/>
      <c r="I14" s="4" t="s">
        <v>2134</v>
      </c>
    </row>
    <row r="15" spans="1:9" ht="15" customHeight="1">
      <c r="A15" s="2" t="s">
        <v>176</v>
      </c>
      <c r="B15" s="2" t="s">
        <v>177</v>
      </c>
      <c r="C15" s="3">
        <v>12</v>
      </c>
      <c r="D15" s="2" t="s">
        <v>706</v>
      </c>
      <c r="E15" s="2" t="s">
        <v>654</v>
      </c>
      <c r="F15" s="2" t="s">
        <v>2152</v>
      </c>
      <c r="G15" s="2"/>
      <c r="H15" s="2" t="s">
        <v>1028</v>
      </c>
      <c r="I15" s="4" t="s">
        <v>727</v>
      </c>
    </row>
    <row r="16" spans="1:9" ht="15" customHeight="1">
      <c r="A16" s="2" t="s">
        <v>192</v>
      </c>
      <c r="B16" s="2" t="s">
        <v>193</v>
      </c>
      <c r="C16" s="3">
        <v>13</v>
      </c>
      <c r="D16" s="2" t="s">
        <v>731</v>
      </c>
      <c r="E16" s="2" t="s">
        <v>2153</v>
      </c>
      <c r="F16" s="2" t="s">
        <v>2154</v>
      </c>
      <c r="G16" s="2"/>
      <c r="H16" s="2"/>
      <c r="I16" s="4" t="s">
        <v>2155</v>
      </c>
    </row>
    <row r="17" spans="1:9" ht="15" customHeight="1">
      <c r="A17" s="2" t="s">
        <v>214</v>
      </c>
      <c r="B17" s="2" t="s">
        <v>215</v>
      </c>
      <c r="C17" s="3">
        <v>15</v>
      </c>
      <c r="D17" s="2" t="s">
        <v>751</v>
      </c>
      <c r="E17" s="2" t="s">
        <v>765</v>
      </c>
      <c r="F17" s="2" t="s">
        <v>2156</v>
      </c>
      <c r="G17" s="2"/>
      <c r="H17" s="2"/>
      <c r="I17" s="4" t="s">
        <v>227</v>
      </c>
    </row>
    <row r="18" spans="1:9" ht="15" customHeight="1">
      <c r="A18" s="2" t="s">
        <v>254</v>
      </c>
      <c r="B18" s="2" t="s">
        <v>255</v>
      </c>
      <c r="C18" s="3">
        <v>18</v>
      </c>
      <c r="D18" s="2" t="s">
        <v>800</v>
      </c>
      <c r="E18" s="2" t="s">
        <v>947</v>
      </c>
      <c r="F18" s="2" t="s">
        <v>2157</v>
      </c>
      <c r="G18" s="2"/>
      <c r="H18" s="2"/>
      <c r="I18" s="4" t="s">
        <v>2158</v>
      </c>
    </row>
    <row r="19" spans="1:9" ht="15" customHeight="1">
      <c r="A19" s="2" t="s">
        <v>294</v>
      </c>
      <c r="B19" s="2" t="s">
        <v>295</v>
      </c>
      <c r="C19" s="3">
        <v>21</v>
      </c>
      <c r="D19" s="2" t="s">
        <v>831</v>
      </c>
      <c r="E19" s="2" t="s">
        <v>654</v>
      </c>
      <c r="F19" s="2" t="s">
        <v>2140</v>
      </c>
      <c r="G19" s="2"/>
      <c r="H19" s="2"/>
      <c r="I19" s="4" t="s">
        <v>834</v>
      </c>
    </row>
    <row r="20" spans="1:9" ht="15" customHeight="1">
      <c r="A20" s="2" t="s">
        <v>351</v>
      </c>
      <c r="B20" s="2" t="s">
        <v>352</v>
      </c>
      <c r="C20" s="3">
        <v>26</v>
      </c>
      <c r="D20" s="2" t="s">
        <v>861</v>
      </c>
      <c r="E20" s="2" t="s">
        <v>947</v>
      </c>
      <c r="F20" s="2" t="s">
        <v>2159</v>
      </c>
      <c r="G20" s="2"/>
      <c r="H20" s="2"/>
      <c r="I20" s="4" t="s">
        <v>2160</v>
      </c>
    </row>
    <row r="21" spans="1:9" ht="15" customHeight="1">
      <c r="A21" s="2" t="s">
        <v>441</v>
      </c>
      <c r="B21" s="2" t="s">
        <v>442</v>
      </c>
      <c r="C21" s="3">
        <v>34</v>
      </c>
      <c r="D21" s="2" t="s">
        <v>949</v>
      </c>
      <c r="E21" s="2" t="s">
        <v>947</v>
      </c>
      <c r="F21" s="2" t="s">
        <v>2161</v>
      </c>
      <c r="G21" s="2"/>
      <c r="H21" s="2"/>
      <c r="I21" s="4" t="s">
        <v>2162</v>
      </c>
    </row>
  </sheetData>
  <autoFilter ref="A2:I21" xr:uid="{00000000-0009-0000-0000-000005000000}"/>
  <mergeCells count="1">
    <mergeCell ref="A1:I1"/>
  </mergeCells>
  <hyperlinks>
    <hyperlink ref="I3" r:id="rId1" xr:uid="{00000000-0004-0000-0500-000000000000}"/>
    <hyperlink ref="I4" r:id="rId2" xr:uid="{00000000-0004-0000-0500-000001000000}"/>
    <hyperlink ref="I5" r:id="rId3" xr:uid="{00000000-0004-0000-0500-000002000000}"/>
    <hyperlink ref="I6" r:id="rId4" xr:uid="{00000000-0004-0000-0500-000003000000}"/>
    <hyperlink ref="I7" r:id="rId5" xr:uid="{00000000-0004-0000-0500-000004000000}"/>
    <hyperlink ref="I8" r:id="rId6" xr:uid="{00000000-0004-0000-0500-000005000000}"/>
    <hyperlink ref="I9" r:id="rId7" xr:uid="{00000000-0004-0000-0500-000006000000}"/>
    <hyperlink ref="I10" r:id="rId8" xr:uid="{00000000-0004-0000-0500-000007000000}"/>
    <hyperlink ref="I11" r:id="rId9" xr:uid="{00000000-0004-0000-0500-000008000000}"/>
    <hyperlink ref="I12" r:id="rId10" xr:uid="{00000000-0004-0000-0500-000009000000}"/>
    <hyperlink ref="I13" r:id="rId11" xr:uid="{00000000-0004-0000-0500-00000A000000}"/>
    <hyperlink ref="I14" r:id="rId12" xr:uid="{00000000-0004-0000-0500-00000B000000}"/>
    <hyperlink ref="I15" r:id="rId13" location="id_eighth" xr:uid="{00000000-0004-0000-0500-00000C000000}"/>
    <hyperlink ref="I16" r:id="rId14" xr:uid="{00000000-0004-0000-0500-00000D000000}"/>
    <hyperlink ref="I17" r:id="rId15" xr:uid="{00000000-0004-0000-0500-00000E000000}"/>
    <hyperlink ref="I18" r:id="rId16" xr:uid="{00000000-0004-0000-0500-00000F000000}"/>
    <hyperlink ref="I19" r:id="rId17" xr:uid="{00000000-0004-0000-0500-000010000000}"/>
    <hyperlink ref="I20" r:id="rId18" xr:uid="{00000000-0004-0000-0500-000011000000}"/>
    <hyperlink ref="I21" r:id="rId19" xr:uid="{00000000-0004-0000-0500-00001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87"/>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6" width="15.7109375" customWidth="1"/>
    <col min="7" max="7" width="18.7109375" customWidth="1"/>
    <col min="8" max="8" width="30.7109375" customWidth="1"/>
    <col min="9" max="10" width="15.7109375" customWidth="1"/>
    <col min="11" max="11" width="18.7109375" customWidth="1"/>
  </cols>
  <sheetData>
    <row r="1" spans="1:11" ht="27">
      <c r="A1" s="32" t="s">
        <v>2163</v>
      </c>
      <c r="B1" s="37"/>
      <c r="C1" s="37"/>
      <c r="D1" s="37"/>
      <c r="E1" s="37"/>
      <c r="F1" s="37"/>
      <c r="G1" s="37"/>
      <c r="H1" s="37"/>
      <c r="I1" s="37"/>
      <c r="J1" s="37"/>
      <c r="K1" s="37"/>
    </row>
    <row r="2" spans="1:11" ht="20.100000000000001" customHeight="1">
      <c r="A2" s="1" t="s">
        <v>1</v>
      </c>
      <c r="B2" s="1" t="s">
        <v>2</v>
      </c>
      <c r="C2" s="1" t="s">
        <v>3</v>
      </c>
      <c r="D2" s="1" t="s">
        <v>6</v>
      </c>
      <c r="E2" s="1" t="s">
        <v>2164</v>
      </c>
      <c r="F2" s="1" t="s">
        <v>501</v>
      </c>
      <c r="G2" s="1" t="s">
        <v>2165</v>
      </c>
      <c r="H2" s="1" t="s">
        <v>12</v>
      </c>
      <c r="I2" s="1" t="s">
        <v>502</v>
      </c>
      <c r="J2" s="1" t="s">
        <v>503</v>
      </c>
      <c r="K2" s="1" t="s">
        <v>23</v>
      </c>
    </row>
    <row r="3" spans="1:11" ht="15" customHeight="1">
      <c r="A3" s="2" t="s">
        <v>24</v>
      </c>
      <c r="B3" s="2" t="s">
        <v>25</v>
      </c>
      <c r="C3" s="3">
        <v>1</v>
      </c>
      <c r="D3" s="2" t="s">
        <v>504</v>
      </c>
      <c r="E3" s="2" t="s">
        <v>2166</v>
      </c>
      <c r="F3" s="2" t="s">
        <v>2167</v>
      </c>
      <c r="G3" s="2" t="s">
        <v>2168</v>
      </c>
      <c r="H3" s="2" t="s">
        <v>2169</v>
      </c>
      <c r="I3" s="2" t="s">
        <v>2170</v>
      </c>
      <c r="J3" s="2" t="s">
        <v>874</v>
      </c>
      <c r="K3" s="4" t="s">
        <v>2171</v>
      </c>
    </row>
    <row r="4" spans="1:11" ht="15" customHeight="1">
      <c r="A4" s="2" t="s">
        <v>24</v>
      </c>
      <c r="B4" s="2" t="s">
        <v>25</v>
      </c>
      <c r="C4" s="3">
        <v>1</v>
      </c>
      <c r="D4" s="2" t="s">
        <v>504</v>
      </c>
      <c r="E4" s="2" t="s">
        <v>2172</v>
      </c>
      <c r="F4" s="2" t="s">
        <v>2167</v>
      </c>
      <c r="G4" s="2" t="s">
        <v>2173</v>
      </c>
      <c r="H4" s="2" t="s">
        <v>2169</v>
      </c>
      <c r="I4" s="2" t="s">
        <v>1931</v>
      </c>
      <c r="J4" s="2" t="s">
        <v>2174</v>
      </c>
      <c r="K4" s="4" t="s">
        <v>2175</v>
      </c>
    </row>
    <row r="5" spans="1:11" ht="15" customHeight="1">
      <c r="A5" s="2" t="s">
        <v>24</v>
      </c>
      <c r="B5" s="2" t="s">
        <v>25</v>
      </c>
      <c r="C5" s="3">
        <v>1</v>
      </c>
      <c r="D5" s="2" t="s">
        <v>504</v>
      </c>
      <c r="E5" s="2" t="s">
        <v>2176</v>
      </c>
      <c r="F5" s="2" t="s">
        <v>2167</v>
      </c>
      <c r="G5" s="2" t="s">
        <v>2177</v>
      </c>
      <c r="H5" s="2" t="s">
        <v>1307</v>
      </c>
      <c r="I5" s="2" t="s">
        <v>601</v>
      </c>
      <c r="J5" s="2" t="s">
        <v>1029</v>
      </c>
      <c r="K5" s="4" t="s">
        <v>2178</v>
      </c>
    </row>
    <row r="6" spans="1:11" ht="15" customHeight="1">
      <c r="A6" s="2" t="s">
        <v>24</v>
      </c>
      <c r="B6" s="2" t="s">
        <v>25</v>
      </c>
      <c r="C6" s="3">
        <v>1</v>
      </c>
      <c r="D6" s="2" t="s">
        <v>504</v>
      </c>
      <c r="E6" s="2" t="s">
        <v>2179</v>
      </c>
      <c r="F6" s="2" t="s">
        <v>2167</v>
      </c>
      <c r="G6" s="2" t="s">
        <v>2180</v>
      </c>
      <c r="H6" s="2" t="s">
        <v>2169</v>
      </c>
      <c r="I6" s="2" t="s">
        <v>973</v>
      </c>
      <c r="J6" s="2" t="s">
        <v>2181</v>
      </c>
      <c r="K6" s="4" t="s">
        <v>2182</v>
      </c>
    </row>
    <row r="7" spans="1:11" ht="15" customHeight="1">
      <c r="A7" s="2" t="s">
        <v>41</v>
      </c>
      <c r="B7" s="2" t="s">
        <v>42</v>
      </c>
      <c r="C7" s="3">
        <v>2</v>
      </c>
      <c r="D7" s="2" t="s">
        <v>540</v>
      </c>
      <c r="E7" s="2">
        <v>2547968</v>
      </c>
      <c r="F7" s="2" t="s">
        <v>2183</v>
      </c>
      <c r="G7" s="2" t="s">
        <v>2184</v>
      </c>
      <c r="H7" s="2" t="s">
        <v>2185</v>
      </c>
      <c r="I7" s="2" t="s">
        <v>1175</v>
      </c>
      <c r="J7" s="2" t="s">
        <v>2186</v>
      </c>
      <c r="K7" s="4" t="s">
        <v>2187</v>
      </c>
    </row>
    <row r="8" spans="1:11" ht="15" customHeight="1">
      <c r="A8" s="2" t="s">
        <v>41</v>
      </c>
      <c r="B8" s="2" t="s">
        <v>42</v>
      </c>
      <c r="C8" s="3">
        <v>2</v>
      </c>
      <c r="D8" s="2" t="s">
        <v>540</v>
      </c>
      <c r="E8" s="2">
        <v>2620155</v>
      </c>
      <c r="F8" s="2" t="s">
        <v>2183</v>
      </c>
      <c r="G8" s="2" t="s">
        <v>2188</v>
      </c>
      <c r="H8" s="2" t="s">
        <v>2185</v>
      </c>
      <c r="I8" s="2" t="s">
        <v>1175</v>
      </c>
      <c r="J8" s="2" t="s">
        <v>2189</v>
      </c>
      <c r="K8" s="4" t="s">
        <v>2190</v>
      </c>
    </row>
    <row r="9" spans="1:11" ht="15" customHeight="1">
      <c r="A9" s="2" t="s">
        <v>41</v>
      </c>
      <c r="B9" s="2" t="s">
        <v>42</v>
      </c>
      <c r="C9" s="3">
        <v>2</v>
      </c>
      <c r="D9" s="2" t="s">
        <v>540</v>
      </c>
      <c r="E9" s="2" t="s">
        <v>2191</v>
      </c>
      <c r="F9" s="2" t="s">
        <v>2192</v>
      </c>
      <c r="G9" s="2" t="s">
        <v>2188</v>
      </c>
      <c r="H9" s="2" t="s">
        <v>2185</v>
      </c>
      <c r="I9" s="2" t="s">
        <v>1175</v>
      </c>
      <c r="J9" s="2" t="s">
        <v>2189</v>
      </c>
      <c r="K9" s="4" t="s">
        <v>2193</v>
      </c>
    </row>
    <row r="10" spans="1:11" ht="15" customHeight="1">
      <c r="A10" s="2" t="s">
        <v>41</v>
      </c>
      <c r="B10" s="2" t="s">
        <v>42</v>
      </c>
      <c r="C10" s="3">
        <v>2</v>
      </c>
      <c r="D10" s="2" t="s">
        <v>540</v>
      </c>
      <c r="E10" s="2"/>
      <c r="F10" s="2" t="s">
        <v>2167</v>
      </c>
      <c r="G10" s="2" t="s">
        <v>2194</v>
      </c>
      <c r="H10" s="2" t="s">
        <v>2195</v>
      </c>
      <c r="I10" s="2"/>
      <c r="J10" s="2"/>
      <c r="K10" s="4" t="s">
        <v>2196</v>
      </c>
    </row>
    <row r="11" spans="1:11" ht="15" customHeight="1">
      <c r="A11" s="2" t="s">
        <v>41</v>
      </c>
      <c r="B11" s="2" t="s">
        <v>42</v>
      </c>
      <c r="C11" s="3">
        <v>2</v>
      </c>
      <c r="D11" s="2" t="s">
        <v>540</v>
      </c>
      <c r="E11" s="2">
        <v>1651088</v>
      </c>
      <c r="F11" s="2" t="s">
        <v>2183</v>
      </c>
      <c r="G11" s="2" t="s">
        <v>2197</v>
      </c>
      <c r="H11" s="2" t="s">
        <v>2185</v>
      </c>
      <c r="I11" s="2" t="s">
        <v>601</v>
      </c>
      <c r="J11" s="2" t="s">
        <v>2198</v>
      </c>
      <c r="K11" s="4" t="s">
        <v>2199</v>
      </c>
    </row>
    <row r="12" spans="1:11" ht="15" customHeight="1">
      <c r="A12" s="2" t="s">
        <v>41</v>
      </c>
      <c r="B12" s="2" t="s">
        <v>42</v>
      </c>
      <c r="C12" s="3">
        <v>2</v>
      </c>
      <c r="D12" s="2" t="s">
        <v>540</v>
      </c>
      <c r="E12" s="2" t="s">
        <v>2200</v>
      </c>
      <c r="F12" s="2" t="s">
        <v>2192</v>
      </c>
      <c r="G12" s="2" t="s">
        <v>2201</v>
      </c>
      <c r="H12" s="2" t="s">
        <v>2185</v>
      </c>
      <c r="I12" s="2" t="s">
        <v>886</v>
      </c>
      <c r="J12" s="2" t="s">
        <v>772</v>
      </c>
      <c r="K12" s="4" t="s">
        <v>2202</v>
      </c>
    </row>
    <row r="13" spans="1:11" ht="15" customHeight="1">
      <c r="A13" s="2" t="s">
        <v>41</v>
      </c>
      <c r="B13" s="2" t="s">
        <v>42</v>
      </c>
      <c r="C13" s="3">
        <v>2</v>
      </c>
      <c r="D13" s="2" t="s">
        <v>540</v>
      </c>
      <c r="E13" s="2" t="s">
        <v>2203</v>
      </c>
      <c r="F13" s="2" t="s">
        <v>2167</v>
      </c>
      <c r="G13" s="2" t="s">
        <v>2204</v>
      </c>
      <c r="H13" s="2" t="s">
        <v>2169</v>
      </c>
      <c r="I13" s="2" t="s">
        <v>2205</v>
      </c>
      <c r="J13" s="2" t="s">
        <v>2206</v>
      </c>
      <c r="K13" s="4" t="s">
        <v>2207</v>
      </c>
    </row>
    <row r="14" spans="1:11" ht="15" customHeight="1">
      <c r="A14" s="2" t="s">
        <v>41</v>
      </c>
      <c r="B14" s="2" t="s">
        <v>42</v>
      </c>
      <c r="C14" s="3">
        <v>2</v>
      </c>
      <c r="D14" s="2" t="s">
        <v>540</v>
      </c>
      <c r="E14" s="2"/>
      <c r="F14" s="2" t="s">
        <v>1899</v>
      </c>
      <c r="G14" s="2" t="s">
        <v>2208</v>
      </c>
      <c r="H14" s="2" t="s">
        <v>48</v>
      </c>
      <c r="I14" s="2" t="s">
        <v>2209</v>
      </c>
      <c r="J14" s="2" t="s">
        <v>2210</v>
      </c>
      <c r="K14" s="4" t="s">
        <v>2211</v>
      </c>
    </row>
    <row r="15" spans="1:11" ht="15" customHeight="1">
      <c r="A15" s="2" t="s">
        <v>41</v>
      </c>
      <c r="B15" s="2" t="s">
        <v>42</v>
      </c>
      <c r="C15" s="3">
        <v>2</v>
      </c>
      <c r="D15" s="2" t="s">
        <v>540</v>
      </c>
      <c r="E15" s="2" t="s">
        <v>2212</v>
      </c>
      <c r="F15" s="2" t="s">
        <v>2192</v>
      </c>
      <c r="G15" s="2" t="s">
        <v>2213</v>
      </c>
      <c r="H15" s="2" t="s">
        <v>2185</v>
      </c>
      <c r="I15" s="2" t="s">
        <v>2214</v>
      </c>
      <c r="J15" s="2" t="s">
        <v>2215</v>
      </c>
      <c r="K15" s="4" t="s">
        <v>2216</v>
      </c>
    </row>
    <row r="16" spans="1:11" ht="15" customHeight="1">
      <c r="A16" s="2" t="s">
        <v>41</v>
      </c>
      <c r="B16" s="2" t="s">
        <v>42</v>
      </c>
      <c r="C16" s="3">
        <v>2</v>
      </c>
      <c r="D16" s="2" t="s">
        <v>540</v>
      </c>
      <c r="E16" s="2" t="s">
        <v>2217</v>
      </c>
      <c r="F16" s="2" t="s">
        <v>2183</v>
      </c>
      <c r="G16" s="2" t="s">
        <v>2218</v>
      </c>
      <c r="H16" s="2" t="s">
        <v>2169</v>
      </c>
      <c r="I16" s="2" t="s">
        <v>2219</v>
      </c>
      <c r="J16" s="2" t="s">
        <v>1331</v>
      </c>
      <c r="K16" s="4" t="s">
        <v>2220</v>
      </c>
    </row>
    <row r="17" spans="1:11" ht="15" customHeight="1">
      <c r="A17" s="2" t="s">
        <v>41</v>
      </c>
      <c r="B17" s="2" t="s">
        <v>42</v>
      </c>
      <c r="C17" s="3">
        <v>2</v>
      </c>
      <c r="D17" s="2" t="s">
        <v>540</v>
      </c>
      <c r="E17" s="2" t="s">
        <v>2221</v>
      </c>
      <c r="F17" s="2" t="s">
        <v>2167</v>
      </c>
      <c r="G17" s="2" t="s">
        <v>2222</v>
      </c>
      <c r="H17" s="2" t="s">
        <v>2169</v>
      </c>
      <c r="I17" s="2" t="s">
        <v>805</v>
      </c>
      <c r="J17" s="2" t="s">
        <v>717</v>
      </c>
      <c r="K17" s="4" t="s">
        <v>2223</v>
      </c>
    </row>
    <row r="18" spans="1:11" ht="15" customHeight="1">
      <c r="A18" s="2" t="s">
        <v>41</v>
      </c>
      <c r="B18" s="2" t="s">
        <v>42</v>
      </c>
      <c r="C18" s="3">
        <v>2</v>
      </c>
      <c r="D18" s="2" t="s">
        <v>540</v>
      </c>
      <c r="E18" s="2" t="s">
        <v>2224</v>
      </c>
      <c r="F18" s="2" t="s">
        <v>2183</v>
      </c>
      <c r="G18" s="2" t="s">
        <v>2225</v>
      </c>
      <c r="H18" s="2" t="s">
        <v>2169</v>
      </c>
      <c r="I18" s="2" t="s">
        <v>938</v>
      </c>
      <c r="J18" s="2" t="s">
        <v>1156</v>
      </c>
      <c r="K18" s="4" t="s">
        <v>2226</v>
      </c>
    </row>
    <row r="19" spans="1:11" ht="15" customHeight="1">
      <c r="A19" s="2" t="s">
        <v>41</v>
      </c>
      <c r="B19" s="2" t="s">
        <v>42</v>
      </c>
      <c r="C19" s="3">
        <v>2</v>
      </c>
      <c r="D19" s="2" t="s">
        <v>540</v>
      </c>
      <c r="E19" s="2" t="s">
        <v>2227</v>
      </c>
      <c r="F19" s="2" t="s">
        <v>2167</v>
      </c>
      <c r="G19" s="2" t="s">
        <v>2222</v>
      </c>
      <c r="H19" s="2" t="s">
        <v>2169</v>
      </c>
      <c r="I19" s="2" t="s">
        <v>825</v>
      </c>
      <c r="J19" s="2" t="s">
        <v>805</v>
      </c>
      <c r="K19" s="4" t="s">
        <v>2228</v>
      </c>
    </row>
    <row r="20" spans="1:11" ht="15" customHeight="1">
      <c r="A20" s="2" t="s">
        <v>56</v>
      </c>
      <c r="B20" s="2" t="s">
        <v>57</v>
      </c>
      <c r="C20" s="3">
        <v>3</v>
      </c>
      <c r="D20" s="2" t="s">
        <v>556</v>
      </c>
      <c r="E20" s="2"/>
      <c r="F20" s="2" t="s">
        <v>2229</v>
      </c>
      <c r="G20" s="2" t="s">
        <v>2194</v>
      </c>
      <c r="H20" s="2" t="s">
        <v>2195</v>
      </c>
      <c r="I20" s="2" t="s">
        <v>2230</v>
      </c>
      <c r="J20" s="2"/>
      <c r="K20" s="4" t="s">
        <v>2196</v>
      </c>
    </row>
    <row r="21" spans="1:11" ht="15" customHeight="1">
      <c r="A21" s="2" t="s">
        <v>56</v>
      </c>
      <c r="B21" s="2" t="s">
        <v>57</v>
      </c>
      <c r="C21" s="3">
        <v>3</v>
      </c>
      <c r="D21" s="2" t="s">
        <v>556</v>
      </c>
      <c r="E21" s="2"/>
      <c r="F21" s="2" t="s">
        <v>2231</v>
      </c>
      <c r="G21" s="2" t="s">
        <v>2232</v>
      </c>
      <c r="H21" s="2" t="s">
        <v>2233</v>
      </c>
      <c r="I21" s="2"/>
      <c r="J21" s="2"/>
      <c r="K21" s="4" t="s">
        <v>2234</v>
      </c>
    </row>
    <row r="22" spans="1:11" ht="15" customHeight="1">
      <c r="A22" s="2" t="s">
        <v>56</v>
      </c>
      <c r="B22" s="2" t="s">
        <v>57</v>
      </c>
      <c r="C22" s="3">
        <v>3</v>
      </c>
      <c r="D22" s="2" t="s">
        <v>556</v>
      </c>
      <c r="E22" s="2" t="s">
        <v>2235</v>
      </c>
      <c r="F22" s="2" t="s">
        <v>673</v>
      </c>
      <c r="G22" s="2" t="s">
        <v>2236</v>
      </c>
      <c r="H22" s="2" t="s">
        <v>2169</v>
      </c>
      <c r="I22" s="2" t="s">
        <v>2237</v>
      </c>
      <c r="J22" s="2" t="s">
        <v>2238</v>
      </c>
      <c r="K22" s="4" t="s">
        <v>2239</v>
      </c>
    </row>
    <row r="23" spans="1:11" ht="15" customHeight="1">
      <c r="A23" s="2" t="s">
        <v>70</v>
      </c>
      <c r="B23" s="2" t="s">
        <v>71</v>
      </c>
      <c r="C23" s="3">
        <v>4</v>
      </c>
      <c r="D23" s="2" t="s">
        <v>562</v>
      </c>
      <c r="E23" s="5"/>
      <c r="F23" s="2" t="s">
        <v>2240</v>
      </c>
      <c r="G23" s="2" t="s">
        <v>2241</v>
      </c>
      <c r="H23" s="2" t="s">
        <v>1307</v>
      </c>
      <c r="I23" s="2" t="s">
        <v>753</v>
      </c>
      <c r="J23" s="2" t="s">
        <v>1902</v>
      </c>
      <c r="K23" s="4" t="s">
        <v>2242</v>
      </c>
    </row>
    <row r="24" spans="1:11" ht="15" customHeight="1">
      <c r="A24" s="2" t="s">
        <v>98</v>
      </c>
      <c r="B24" s="2" t="s">
        <v>99</v>
      </c>
      <c r="C24" s="3">
        <v>6</v>
      </c>
      <c r="D24" s="2" t="s">
        <v>592</v>
      </c>
      <c r="E24" s="2"/>
      <c r="F24" s="2" t="s">
        <v>2167</v>
      </c>
      <c r="G24" s="2" t="s">
        <v>2243</v>
      </c>
      <c r="H24" s="2" t="s">
        <v>2244</v>
      </c>
      <c r="I24" s="2"/>
      <c r="J24" s="2"/>
      <c r="K24" s="4" t="s">
        <v>595</v>
      </c>
    </row>
    <row r="25" spans="1:11" ht="15" customHeight="1">
      <c r="A25" s="2" t="s">
        <v>98</v>
      </c>
      <c r="B25" s="2" t="s">
        <v>99</v>
      </c>
      <c r="C25" s="3">
        <v>6</v>
      </c>
      <c r="D25" s="2" t="s">
        <v>592</v>
      </c>
      <c r="E25" s="2"/>
      <c r="F25" s="2" t="s">
        <v>2167</v>
      </c>
      <c r="G25" s="2" t="s">
        <v>2245</v>
      </c>
      <c r="H25" s="2" t="s">
        <v>2246</v>
      </c>
      <c r="I25" s="2"/>
      <c r="J25" s="2" t="s">
        <v>661</v>
      </c>
      <c r="K25" s="4" t="s">
        <v>595</v>
      </c>
    </row>
    <row r="26" spans="1:11" ht="15" customHeight="1">
      <c r="A26" s="2" t="s">
        <v>98</v>
      </c>
      <c r="B26" s="2" t="s">
        <v>99</v>
      </c>
      <c r="C26" s="3">
        <v>6</v>
      </c>
      <c r="D26" s="2" t="s">
        <v>592</v>
      </c>
      <c r="E26" s="2"/>
      <c r="F26" s="2" t="s">
        <v>2167</v>
      </c>
      <c r="G26" s="2" t="s">
        <v>2247</v>
      </c>
      <c r="H26" s="2" t="s">
        <v>1307</v>
      </c>
      <c r="I26" s="2"/>
      <c r="J26" s="2" t="s">
        <v>661</v>
      </c>
      <c r="K26" s="4" t="s">
        <v>595</v>
      </c>
    </row>
    <row r="27" spans="1:11" ht="15" customHeight="1">
      <c r="A27" s="2" t="s">
        <v>98</v>
      </c>
      <c r="B27" s="2" t="s">
        <v>99</v>
      </c>
      <c r="C27" s="3">
        <v>6</v>
      </c>
      <c r="D27" s="2" t="s">
        <v>592</v>
      </c>
      <c r="E27" s="2"/>
      <c r="F27" s="2" t="s">
        <v>673</v>
      </c>
      <c r="G27" s="2" t="s">
        <v>2248</v>
      </c>
      <c r="H27" s="2" t="s">
        <v>436</v>
      </c>
      <c r="I27" s="2"/>
      <c r="J27" s="2" t="s">
        <v>892</v>
      </c>
      <c r="K27" s="4" t="s">
        <v>595</v>
      </c>
    </row>
    <row r="28" spans="1:11" ht="15" customHeight="1">
      <c r="A28" s="2" t="s">
        <v>98</v>
      </c>
      <c r="B28" s="2" t="s">
        <v>99</v>
      </c>
      <c r="C28" s="3">
        <v>6</v>
      </c>
      <c r="D28" s="2" t="s">
        <v>592</v>
      </c>
      <c r="E28" s="2"/>
      <c r="F28" s="2" t="s">
        <v>673</v>
      </c>
      <c r="G28" s="2" t="s">
        <v>2249</v>
      </c>
      <c r="H28" s="2" t="s">
        <v>104</v>
      </c>
      <c r="I28" s="2"/>
      <c r="J28" s="2" t="s">
        <v>892</v>
      </c>
      <c r="K28" s="4" t="s">
        <v>595</v>
      </c>
    </row>
    <row r="29" spans="1:11" ht="15" customHeight="1">
      <c r="A29" s="2" t="s">
        <v>98</v>
      </c>
      <c r="B29" s="2" t="s">
        <v>99</v>
      </c>
      <c r="C29" s="3">
        <v>6</v>
      </c>
      <c r="D29" s="2" t="s">
        <v>592</v>
      </c>
      <c r="E29" s="2"/>
      <c r="F29" s="2" t="s">
        <v>2167</v>
      </c>
      <c r="G29" s="2" t="s">
        <v>2250</v>
      </c>
      <c r="H29" s="2" t="s">
        <v>104</v>
      </c>
      <c r="I29" s="2"/>
      <c r="J29" s="2" t="s">
        <v>892</v>
      </c>
      <c r="K29" s="4" t="s">
        <v>595</v>
      </c>
    </row>
    <row r="30" spans="1:11" ht="15" customHeight="1">
      <c r="A30" s="2" t="s">
        <v>98</v>
      </c>
      <c r="B30" s="2" t="s">
        <v>99</v>
      </c>
      <c r="C30" s="3">
        <v>6</v>
      </c>
      <c r="D30" s="2" t="s">
        <v>592</v>
      </c>
      <c r="E30" s="2"/>
      <c r="F30" s="2" t="s">
        <v>673</v>
      </c>
      <c r="G30" s="2" t="s">
        <v>2251</v>
      </c>
      <c r="H30" s="2" t="s">
        <v>436</v>
      </c>
      <c r="I30" s="2"/>
      <c r="J30" s="2" t="s">
        <v>1149</v>
      </c>
      <c r="K30" s="4" t="s">
        <v>595</v>
      </c>
    </row>
    <row r="31" spans="1:11" ht="15" customHeight="1">
      <c r="A31" s="2" t="s">
        <v>98</v>
      </c>
      <c r="B31" s="2" t="s">
        <v>99</v>
      </c>
      <c r="C31" s="3">
        <v>6</v>
      </c>
      <c r="D31" s="2" t="s">
        <v>592</v>
      </c>
      <c r="E31" s="2" t="s">
        <v>2252</v>
      </c>
      <c r="F31" s="2" t="s">
        <v>2253</v>
      </c>
      <c r="G31" s="2" t="s">
        <v>2254</v>
      </c>
      <c r="H31" s="2" t="s">
        <v>1307</v>
      </c>
      <c r="I31" s="2" t="s">
        <v>2255</v>
      </c>
      <c r="J31" s="2" t="s">
        <v>753</v>
      </c>
      <c r="K31" s="4" t="s">
        <v>2256</v>
      </c>
    </row>
    <row r="32" spans="1:11" ht="15" customHeight="1">
      <c r="A32" s="2" t="s">
        <v>112</v>
      </c>
      <c r="B32" s="2" t="s">
        <v>113</v>
      </c>
      <c r="C32" s="3">
        <v>7</v>
      </c>
      <c r="D32" s="2" t="s">
        <v>604</v>
      </c>
      <c r="E32" s="2"/>
      <c r="F32" s="2" t="s">
        <v>2167</v>
      </c>
      <c r="G32" s="2" t="s">
        <v>2257</v>
      </c>
      <c r="H32" s="2" t="s">
        <v>1044</v>
      </c>
      <c r="I32" s="2" t="s">
        <v>1080</v>
      </c>
      <c r="J32" s="2" t="s">
        <v>2258</v>
      </c>
      <c r="K32" s="4" t="s">
        <v>2259</v>
      </c>
    </row>
    <row r="33" spans="1:11" ht="15" customHeight="1">
      <c r="A33" s="2" t="s">
        <v>112</v>
      </c>
      <c r="B33" s="2" t="s">
        <v>113</v>
      </c>
      <c r="C33" s="3">
        <v>7</v>
      </c>
      <c r="D33" s="2" t="s">
        <v>604</v>
      </c>
      <c r="E33" s="2"/>
      <c r="F33" s="2" t="s">
        <v>2260</v>
      </c>
      <c r="G33" s="2" t="s">
        <v>2261</v>
      </c>
      <c r="H33" s="2" t="s">
        <v>1044</v>
      </c>
      <c r="I33" s="2" t="s">
        <v>2262</v>
      </c>
      <c r="J33" s="2" t="s">
        <v>2263</v>
      </c>
      <c r="K33" s="4" t="s">
        <v>2264</v>
      </c>
    </row>
    <row r="34" spans="1:11" ht="15" customHeight="1">
      <c r="A34" s="2" t="s">
        <v>112</v>
      </c>
      <c r="B34" s="2" t="s">
        <v>113</v>
      </c>
      <c r="C34" s="3">
        <v>7</v>
      </c>
      <c r="D34" s="2" t="s">
        <v>604</v>
      </c>
      <c r="E34" s="2"/>
      <c r="F34" s="2" t="s">
        <v>2167</v>
      </c>
      <c r="G34" s="2" t="s">
        <v>2265</v>
      </c>
      <c r="H34" s="2" t="s">
        <v>274</v>
      </c>
      <c r="I34" s="2" t="s">
        <v>2266</v>
      </c>
      <c r="J34" s="2" t="s">
        <v>2267</v>
      </c>
      <c r="K34" s="4" t="s">
        <v>2268</v>
      </c>
    </row>
    <row r="35" spans="1:11" ht="15" customHeight="1">
      <c r="A35" s="2" t="s">
        <v>112</v>
      </c>
      <c r="B35" s="2" t="s">
        <v>113</v>
      </c>
      <c r="C35" s="3">
        <v>7</v>
      </c>
      <c r="D35" s="2" t="s">
        <v>604</v>
      </c>
      <c r="E35" s="2"/>
      <c r="F35" s="2" t="s">
        <v>2260</v>
      </c>
      <c r="G35" s="2" t="s">
        <v>2269</v>
      </c>
      <c r="H35" s="2" t="s">
        <v>2270</v>
      </c>
      <c r="I35" s="2" t="s">
        <v>2271</v>
      </c>
      <c r="J35" s="2" t="s">
        <v>2272</v>
      </c>
      <c r="K35" s="4" t="s">
        <v>2273</v>
      </c>
    </row>
    <row r="36" spans="1:11" ht="15" customHeight="1">
      <c r="A36" s="2" t="s">
        <v>112</v>
      </c>
      <c r="B36" s="2" t="s">
        <v>113</v>
      </c>
      <c r="C36" s="3">
        <v>7</v>
      </c>
      <c r="D36" s="2" t="s">
        <v>604</v>
      </c>
      <c r="E36" s="2"/>
      <c r="F36" s="2" t="s">
        <v>2260</v>
      </c>
      <c r="G36" s="2" t="s">
        <v>2274</v>
      </c>
      <c r="H36" s="2" t="s">
        <v>2275</v>
      </c>
      <c r="I36" s="2" t="s">
        <v>2276</v>
      </c>
      <c r="J36" s="2" t="s">
        <v>2277</v>
      </c>
      <c r="K36" s="4" t="s">
        <v>2278</v>
      </c>
    </row>
    <row r="37" spans="1:11" ht="15" customHeight="1">
      <c r="A37" s="2" t="s">
        <v>112</v>
      </c>
      <c r="B37" s="2" t="s">
        <v>113</v>
      </c>
      <c r="C37" s="3">
        <v>7</v>
      </c>
      <c r="D37" s="2" t="s">
        <v>604</v>
      </c>
      <c r="E37" s="2"/>
      <c r="F37" s="2" t="s">
        <v>2260</v>
      </c>
      <c r="G37" s="2" t="s">
        <v>2279</v>
      </c>
      <c r="H37" s="2" t="s">
        <v>1044</v>
      </c>
      <c r="I37" s="2" t="s">
        <v>2280</v>
      </c>
      <c r="J37" s="2" t="s">
        <v>2281</v>
      </c>
      <c r="K37" s="4" t="s">
        <v>2282</v>
      </c>
    </row>
    <row r="38" spans="1:11" ht="15" customHeight="1">
      <c r="A38" s="2" t="s">
        <v>112</v>
      </c>
      <c r="B38" s="2" t="s">
        <v>113</v>
      </c>
      <c r="C38" s="3">
        <v>7</v>
      </c>
      <c r="D38" s="2" t="s">
        <v>604</v>
      </c>
      <c r="E38" s="2"/>
      <c r="F38" s="2" t="s">
        <v>2260</v>
      </c>
      <c r="G38" s="2" t="s">
        <v>2283</v>
      </c>
      <c r="H38" s="2" t="s">
        <v>2284</v>
      </c>
      <c r="I38" s="2" t="s">
        <v>2285</v>
      </c>
      <c r="J38" s="2" t="s">
        <v>2286</v>
      </c>
      <c r="K38" s="4" t="s">
        <v>2287</v>
      </c>
    </row>
    <row r="39" spans="1:11" ht="15" customHeight="1">
      <c r="A39" s="2" t="s">
        <v>136</v>
      </c>
      <c r="B39" s="2" t="s">
        <v>137</v>
      </c>
      <c r="C39" s="3">
        <v>9</v>
      </c>
      <c r="D39" s="2" t="s">
        <v>659</v>
      </c>
      <c r="E39" s="2" t="s">
        <v>2288</v>
      </c>
      <c r="F39" s="2" t="s">
        <v>2167</v>
      </c>
      <c r="G39" s="2" t="s">
        <v>2289</v>
      </c>
      <c r="H39" s="2" t="s">
        <v>2169</v>
      </c>
      <c r="I39" s="2" t="s">
        <v>2290</v>
      </c>
      <c r="J39" s="2" t="s">
        <v>2291</v>
      </c>
      <c r="K39" s="4" t="s">
        <v>2292</v>
      </c>
    </row>
    <row r="40" spans="1:11" ht="15" customHeight="1">
      <c r="A40" s="2" t="s">
        <v>136</v>
      </c>
      <c r="B40" s="2" t="s">
        <v>137</v>
      </c>
      <c r="C40" s="3">
        <v>9</v>
      </c>
      <c r="D40" s="2" t="s">
        <v>659</v>
      </c>
      <c r="E40" s="2" t="s">
        <v>2293</v>
      </c>
      <c r="F40" s="2" t="s">
        <v>2167</v>
      </c>
      <c r="G40" s="2" t="s">
        <v>2294</v>
      </c>
      <c r="H40" s="2" t="s">
        <v>1307</v>
      </c>
      <c r="I40" s="2" t="s">
        <v>874</v>
      </c>
      <c r="J40" s="2" t="s">
        <v>2295</v>
      </c>
      <c r="K40" s="4" t="s">
        <v>2296</v>
      </c>
    </row>
    <row r="41" spans="1:11" ht="15" customHeight="1">
      <c r="A41" s="2" t="s">
        <v>136</v>
      </c>
      <c r="B41" s="2" t="s">
        <v>137</v>
      </c>
      <c r="C41" s="3">
        <v>9</v>
      </c>
      <c r="D41" s="2" t="s">
        <v>659</v>
      </c>
      <c r="E41" s="2"/>
      <c r="F41" s="2" t="s">
        <v>673</v>
      </c>
      <c r="G41" s="2" t="s">
        <v>2297</v>
      </c>
      <c r="H41" s="2" t="s">
        <v>1044</v>
      </c>
      <c r="I41" s="2" t="s">
        <v>2298</v>
      </c>
      <c r="J41" s="2" t="s">
        <v>2299</v>
      </c>
      <c r="K41" s="4" t="s">
        <v>682</v>
      </c>
    </row>
    <row r="42" spans="1:11" ht="15" customHeight="1">
      <c r="A42" s="2" t="s">
        <v>136</v>
      </c>
      <c r="B42" s="2" t="s">
        <v>137</v>
      </c>
      <c r="C42" s="3">
        <v>9</v>
      </c>
      <c r="D42" s="2" t="s">
        <v>659</v>
      </c>
      <c r="E42" s="2"/>
      <c r="F42" s="2" t="s">
        <v>673</v>
      </c>
      <c r="G42" s="2" t="s">
        <v>2300</v>
      </c>
      <c r="H42" s="2"/>
      <c r="I42" s="2" t="s">
        <v>663</v>
      </c>
      <c r="J42" s="2" t="s">
        <v>2301</v>
      </c>
      <c r="K42" s="4" t="s">
        <v>2302</v>
      </c>
    </row>
    <row r="43" spans="1:11" ht="15" customHeight="1">
      <c r="A43" s="2" t="s">
        <v>136</v>
      </c>
      <c r="B43" s="2" t="s">
        <v>137</v>
      </c>
      <c r="C43" s="3">
        <v>9</v>
      </c>
      <c r="D43" s="2" t="s">
        <v>659</v>
      </c>
      <c r="E43" s="2"/>
      <c r="F43" s="2" t="s">
        <v>673</v>
      </c>
      <c r="G43" s="2" t="s">
        <v>2303</v>
      </c>
      <c r="H43" s="2" t="s">
        <v>1044</v>
      </c>
      <c r="I43" s="2" t="s">
        <v>663</v>
      </c>
      <c r="J43" s="2" t="s">
        <v>2304</v>
      </c>
      <c r="K43" s="4" t="s">
        <v>682</v>
      </c>
    </row>
    <row r="44" spans="1:11" ht="15" customHeight="1">
      <c r="A44" s="2" t="s">
        <v>136</v>
      </c>
      <c r="B44" s="2" t="s">
        <v>137</v>
      </c>
      <c r="C44" s="3">
        <v>9</v>
      </c>
      <c r="D44" s="2" t="s">
        <v>659</v>
      </c>
      <c r="E44" s="2" t="s">
        <v>2305</v>
      </c>
      <c r="F44" s="2" t="s">
        <v>673</v>
      </c>
      <c r="G44" s="2" t="s">
        <v>2306</v>
      </c>
      <c r="H44" s="2" t="s">
        <v>1044</v>
      </c>
      <c r="I44" s="2" t="s">
        <v>2307</v>
      </c>
      <c r="J44" s="2" t="s">
        <v>2308</v>
      </c>
      <c r="K44" s="4" t="s">
        <v>682</v>
      </c>
    </row>
    <row r="45" spans="1:11" ht="15" customHeight="1">
      <c r="A45" s="2" t="s">
        <v>165</v>
      </c>
      <c r="B45" s="2" t="s">
        <v>166</v>
      </c>
      <c r="C45" s="3">
        <v>11</v>
      </c>
      <c r="D45" s="2" t="s">
        <v>693</v>
      </c>
      <c r="E45" s="2" t="s">
        <v>2309</v>
      </c>
      <c r="F45" s="2" t="s">
        <v>2153</v>
      </c>
      <c r="G45" s="2" t="s">
        <v>2310</v>
      </c>
      <c r="H45" s="2" t="s">
        <v>1307</v>
      </c>
      <c r="I45" s="2" t="s">
        <v>2311</v>
      </c>
      <c r="J45" s="2" t="s">
        <v>1662</v>
      </c>
      <c r="K45" s="4" t="s">
        <v>2312</v>
      </c>
    </row>
    <row r="46" spans="1:11" ht="15" customHeight="1">
      <c r="A46" s="2" t="s">
        <v>192</v>
      </c>
      <c r="B46" s="2" t="s">
        <v>193</v>
      </c>
      <c r="C46" s="3">
        <v>13</v>
      </c>
      <c r="D46" s="2" t="s">
        <v>731</v>
      </c>
      <c r="E46" s="2">
        <v>2888969</v>
      </c>
      <c r="F46" s="2" t="s">
        <v>2183</v>
      </c>
      <c r="G46" s="2" t="s">
        <v>2313</v>
      </c>
      <c r="H46" s="2" t="s">
        <v>2169</v>
      </c>
      <c r="I46" s="2" t="s">
        <v>2314</v>
      </c>
      <c r="J46" s="2" t="s">
        <v>2315</v>
      </c>
      <c r="K46" s="4" t="s">
        <v>2316</v>
      </c>
    </row>
    <row r="47" spans="1:11" ht="15" customHeight="1">
      <c r="A47" s="2" t="s">
        <v>192</v>
      </c>
      <c r="B47" s="2" t="s">
        <v>193</v>
      </c>
      <c r="C47" s="3">
        <v>13</v>
      </c>
      <c r="D47" s="2" t="s">
        <v>731</v>
      </c>
      <c r="E47" s="2" t="s">
        <v>2317</v>
      </c>
      <c r="F47" s="2" t="s">
        <v>2253</v>
      </c>
      <c r="G47" s="2" t="s">
        <v>2318</v>
      </c>
      <c r="H47" s="2" t="s">
        <v>1307</v>
      </c>
      <c r="I47" s="2" t="s">
        <v>1154</v>
      </c>
      <c r="J47" s="2" t="s">
        <v>2319</v>
      </c>
      <c r="K47" s="4" t="s">
        <v>2320</v>
      </c>
    </row>
    <row r="48" spans="1:11" ht="15" customHeight="1">
      <c r="A48" s="2" t="s">
        <v>192</v>
      </c>
      <c r="B48" s="2" t="s">
        <v>193</v>
      </c>
      <c r="C48" s="3">
        <v>13</v>
      </c>
      <c r="D48" s="2" t="s">
        <v>731</v>
      </c>
      <c r="E48" s="2" t="s">
        <v>2321</v>
      </c>
      <c r="F48" s="2" t="s">
        <v>2153</v>
      </c>
      <c r="G48" s="2" t="s">
        <v>2322</v>
      </c>
      <c r="H48" s="2" t="s">
        <v>1307</v>
      </c>
      <c r="I48" s="2" t="s">
        <v>1909</v>
      </c>
      <c r="J48" s="2" t="s">
        <v>2295</v>
      </c>
      <c r="K48" s="4" t="s">
        <v>2323</v>
      </c>
    </row>
    <row r="49" spans="1:11" ht="15" customHeight="1">
      <c r="A49" s="2" t="s">
        <v>192</v>
      </c>
      <c r="B49" s="2" t="s">
        <v>193</v>
      </c>
      <c r="C49" s="3">
        <v>13</v>
      </c>
      <c r="D49" s="2" t="s">
        <v>731</v>
      </c>
      <c r="E49" s="2"/>
      <c r="F49" s="2" t="s">
        <v>2324</v>
      </c>
      <c r="G49" s="2" t="s">
        <v>2325</v>
      </c>
      <c r="H49" s="2" t="s">
        <v>436</v>
      </c>
      <c r="I49" s="2" t="s">
        <v>1175</v>
      </c>
      <c r="J49" s="2" t="s">
        <v>2326</v>
      </c>
      <c r="K49" s="4" t="s">
        <v>1074</v>
      </c>
    </row>
    <row r="50" spans="1:11" ht="15" customHeight="1">
      <c r="A50" s="2" t="s">
        <v>192</v>
      </c>
      <c r="B50" s="2" t="s">
        <v>193</v>
      </c>
      <c r="C50" s="3">
        <v>13</v>
      </c>
      <c r="D50" s="2" t="s">
        <v>731</v>
      </c>
      <c r="E50" s="2" t="s">
        <v>2166</v>
      </c>
      <c r="F50" s="2" t="s">
        <v>673</v>
      </c>
      <c r="G50" s="2" t="s">
        <v>2327</v>
      </c>
      <c r="H50" s="2" t="s">
        <v>2169</v>
      </c>
      <c r="I50" s="2" t="s">
        <v>2170</v>
      </c>
      <c r="J50" s="2" t="s">
        <v>874</v>
      </c>
      <c r="K50" s="4" t="s">
        <v>2171</v>
      </c>
    </row>
    <row r="51" spans="1:11" ht="15" customHeight="1">
      <c r="A51" s="2" t="s">
        <v>192</v>
      </c>
      <c r="B51" s="2" t="s">
        <v>193</v>
      </c>
      <c r="C51" s="3">
        <v>13</v>
      </c>
      <c r="D51" s="2" t="s">
        <v>731</v>
      </c>
      <c r="E51" s="2" t="s">
        <v>2328</v>
      </c>
      <c r="F51" s="2" t="s">
        <v>1899</v>
      </c>
      <c r="G51" s="2" t="s">
        <v>2329</v>
      </c>
      <c r="H51" s="2" t="s">
        <v>2244</v>
      </c>
      <c r="I51" s="2" t="s">
        <v>2330</v>
      </c>
      <c r="J51" s="2" t="s">
        <v>2331</v>
      </c>
      <c r="K51" s="4" t="s">
        <v>2332</v>
      </c>
    </row>
    <row r="52" spans="1:11" ht="15" customHeight="1">
      <c r="A52" s="2" t="s">
        <v>192</v>
      </c>
      <c r="B52" s="2" t="s">
        <v>193</v>
      </c>
      <c r="C52" s="3">
        <v>13</v>
      </c>
      <c r="D52" s="2" t="s">
        <v>731</v>
      </c>
      <c r="E52" s="2" t="s">
        <v>2333</v>
      </c>
      <c r="F52" s="2" t="s">
        <v>673</v>
      </c>
      <c r="G52" s="2" t="s">
        <v>2334</v>
      </c>
      <c r="H52" s="2" t="s">
        <v>2169</v>
      </c>
      <c r="I52" s="2" t="s">
        <v>1108</v>
      </c>
      <c r="J52" s="2" t="s">
        <v>2335</v>
      </c>
      <c r="K52" s="4" t="s">
        <v>2171</v>
      </c>
    </row>
    <row r="53" spans="1:11" ht="15" customHeight="1">
      <c r="A53" s="2" t="s">
        <v>214</v>
      </c>
      <c r="B53" s="2" t="s">
        <v>215</v>
      </c>
      <c r="C53" s="3">
        <v>15</v>
      </c>
      <c r="D53" s="2" t="s">
        <v>751</v>
      </c>
      <c r="E53" s="2" t="s">
        <v>2336</v>
      </c>
      <c r="F53" s="2" t="s">
        <v>673</v>
      </c>
      <c r="G53" s="2" t="s">
        <v>2337</v>
      </c>
      <c r="H53" s="2" t="s">
        <v>2169</v>
      </c>
      <c r="I53" s="2" t="s">
        <v>1396</v>
      </c>
      <c r="J53" s="2" t="s">
        <v>2338</v>
      </c>
      <c r="K53" s="4" t="s">
        <v>2339</v>
      </c>
    </row>
    <row r="54" spans="1:11" ht="15" customHeight="1">
      <c r="A54" s="2" t="s">
        <v>214</v>
      </c>
      <c r="B54" s="2" t="s">
        <v>215</v>
      </c>
      <c r="C54" s="3">
        <v>15</v>
      </c>
      <c r="D54" s="2" t="s">
        <v>751</v>
      </c>
      <c r="E54" s="2"/>
      <c r="F54" s="2" t="s">
        <v>2167</v>
      </c>
      <c r="G54" s="2" t="s">
        <v>2340</v>
      </c>
      <c r="H54" s="2" t="s">
        <v>2341</v>
      </c>
      <c r="I54" s="2" t="s">
        <v>2342</v>
      </c>
      <c r="J54" s="2" t="s">
        <v>2343</v>
      </c>
      <c r="K54" s="4" t="s">
        <v>2344</v>
      </c>
    </row>
    <row r="55" spans="1:11" ht="15" customHeight="1">
      <c r="A55" s="2" t="s">
        <v>214</v>
      </c>
      <c r="B55" s="2" t="s">
        <v>215</v>
      </c>
      <c r="C55" s="3">
        <v>15</v>
      </c>
      <c r="D55" s="2" t="s">
        <v>751</v>
      </c>
      <c r="E55" s="2" t="s">
        <v>2345</v>
      </c>
      <c r="F55" s="2" t="s">
        <v>2167</v>
      </c>
      <c r="G55" s="2" t="s">
        <v>2346</v>
      </c>
      <c r="H55" s="2" t="s">
        <v>1307</v>
      </c>
      <c r="I55" s="2" t="s">
        <v>2347</v>
      </c>
      <c r="J55" s="2" t="s">
        <v>2348</v>
      </c>
      <c r="K55" s="4" t="s">
        <v>2349</v>
      </c>
    </row>
    <row r="56" spans="1:11" ht="15" customHeight="1">
      <c r="A56" s="2" t="s">
        <v>214</v>
      </c>
      <c r="B56" s="2" t="s">
        <v>215</v>
      </c>
      <c r="C56" s="3">
        <v>15</v>
      </c>
      <c r="D56" s="2" t="s">
        <v>751</v>
      </c>
      <c r="E56" s="2">
        <v>821511</v>
      </c>
      <c r="F56" s="2" t="s">
        <v>2167</v>
      </c>
      <c r="G56" s="2" t="s">
        <v>2350</v>
      </c>
      <c r="H56" s="2" t="s">
        <v>2270</v>
      </c>
      <c r="I56" s="2" t="s">
        <v>2351</v>
      </c>
      <c r="J56" s="2" t="s">
        <v>2352</v>
      </c>
      <c r="K56" s="4" t="s">
        <v>2353</v>
      </c>
    </row>
    <row r="57" spans="1:11" ht="15" customHeight="1">
      <c r="A57" s="2" t="s">
        <v>214</v>
      </c>
      <c r="B57" s="2" t="s">
        <v>215</v>
      </c>
      <c r="C57" s="3">
        <v>15</v>
      </c>
      <c r="D57" s="2" t="s">
        <v>751</v>
      </c>
      <c r="E57" s="2"/>
      <c r="F57" s="2" t="s">
        <v>2167</v>
      </c>
      <c r="G57" s="2" t="s">
        <v>2354</v>
      </c>
      <c r="H57" s="2" t="s">
        <v>2355</v>
      </c>
      <c r="I57" s="2" t="s">
        <v>2356</v>
      </c>
      <c r="J57" s="2" t="s">
        <v>2357</v>
      </c>
      <c r="K57" s="4" t="s">
        <v>2344</v>
      </c>
    </row>
    <row r="58" spans="1:11" ht="15" customHeight="1">
      <c r="A58" s="2" t="s">
        <v>214</v>
      </c>
      <c r="B58" s="2" t="s">
        <v>215</v>
      </c>
      <c r="C58" s="3">
        <v>15</v>
      </c>
      <c r="D58" s="2" t="s">
        <v>751</v>
      </c>
      <c r="E58" s="2" t="s">
        <v>2358</v>
      </c>
      <c r="F58" s="2" t="s">
        <v>2167</v>
      </c>
      <c r="G58" s="2" t="s">
        <v>2359</v>
      </c>
      <c r="H58" s="2" t="s">
        <v>2355</v>
      </c>
      <c r="I58" s="2" t="s">
        <v>772</v>
      </c>
      <c r="J58" s="2" t="s">
        <v>2360</v>
      </c>
      <c r="K58" s="4" t="s">
        <v>2361</v>
      </c>
    </row>
    <row r="59" spans="1:11" ht="15" customHeight="1">
      <c r="A59" s="2" t="s">
        <v>214</v>
      </c>
      <c r="B59" s="2" t="s">
        <v>215</v>
      </c>
      <c r="C59" s="3">
        <v>15</v>
      </c>
      <c r="D59" s="2" t="s">
        <v>751</v>
      </c>
      <c r="E59" s="2"/>
      <c r="F59" s="2" t="s">
        <v>2324</v>
      </c>
      <c r="G59" s="2" t="s">
        <v>2362</v>
      </c>
      <c r="H59" s="2" t="s">
        <v>2363</v>
      </c>
      <c r="I59" s="2" t="s">
        <v>2364</v>
      </c>
      <c r="J59" s="2" t="s">
        <v>1276</v>
      </c>
      <c r="K59" s="4" t="s">
        <v>2353</v>
      </c>
    </row>
    <row r="60" spans="1:11" ht="15" customHeight="1">
      <c r="A60" s="2" t="s">
        <v>214</v>
      </c>
      <c r="B60" s="2" t="s">
        <v>215</v>
      </c>
      <c r="C60" s="3">
        <v>15</v>
      </c>
      <c r="D60" s="2" t="s">
        <v>751</v>
      </c>
      <c r="E60" s="2"/>
      <c r="F60" s="2" t="s">
        <v>2167</v>
      </c>
      <c r="G60" s="2" t="s">
        <v>2365</v>
      </c>
      <c r="H60" s="2" t="s">
        <v>1044</v>
      </c>
      <c r="I60" s="2" t="s">
        <v>2366</v>
      </c>
      <c r="J60" s="2" t="s">
        <v>2367</v>
      </c>
      <c r="K60" s="4" t="s">
        <v>2344</v>
      </c>
    </row>
    <row r="61" spans="1:11" ht="15" customHeight="1">
      <c r="A61" s="2" t="s">
        <v>214</v>
      </c>
      <c r="B61" s="2" t="s">
        <v>215</v>
      </c>
      <c r="C61" s="3">
        <v>15</v>
      </c>
      <c r="D61" s="2" t="s">
        <v>751</v>
      </c>
      <c r="E61" s="2"/>
      <c r="F61" s="2" t="s">
        <v>2167</v>
      </c>
      <c r="G61" s="2" t="s">
        <v>2368</v>
      </c>
      <c r="H61" s="2" t="s">
        <v>1044</v>
      </c>
      <c r="I61" s="2" t="s">
        <v>581</v>
      </c>
      <c r="J61" s="2" t="s">
        <v>2367</v>
      </c>
      <c r="K61" s="4" t="s">
        <v>2344</v>
      </c>
    </row>
    <row r="62" spans="1:11" ht="15" customHeight="1">
      <c r="A62" s="2" t="s">
        <v>214</v>
      </c>
      <c r="B62" s="2" t="s">
        <v>215</v>
      </c>
      <c r="C62" s="3">
        <v>15</v>
      </c>
      <c r="D62" s="2" t="s">
        <v>751</v>
      </c>
      <c r="E62" s="2" t="s">
        <v>2369</v>
      </c>
      <c r="F62" s="2" t="s">
        <v>673</v>
      </c>
      <c r="G62" s="2" t="s">
        <v>2370</v>
      </c>
      <c r="H62" s="2" t="s">
        <v>1307</v>
      </c>
      <c r="I62" s="2" t="s">
        <v>2371</v>
      </c>
      <c r="J62" s="2" t="s">
        <v>2372</v>
      </c>
      <c r="K62" s="4" t="s">
        <v>2373</v>
      </c>
    </row>
    <row r="63" spans="1:11" ht="15" customHeight="1">
      <c r="A63" s="2" t="s">
        <v>214</v>
      </c>
      <c r="B63" s="2" t="s">
        <v>215</v>
      </c>
      <c r="C63" s="3">
        <v>15</v>
      </c>
      <c r="D63" s="2" t="s">
        <v>751</v>
      </c>
      <c r="E63" s="2"/>
      <c r="F63" s="2" t="s">
        <v>2167</v>
      </c>
      <c r="G63" s="2" t="s">
        <v>2374</v>
      </c>
      <c r="H63" s="2" t="s">
        <v>2375</v>
      </c>
      <c r="I63" s="2" t="s">
        <v>2304</v>
      </c>
      <c r="J63" s="2" t="s">
        <v>2376</v>
      </c>
      <c r="K63" s="4" t="s">
        <v>2344</v>
      </c>
    </row>
    <row r="64" spans="1:11" ht="15" customHeight="1">
      <c r="A64" s="2" t="s">
        <v>214</v>
      </c>
      <c r="B64" s="2" t="s">
        <v>215</v>
      </c>
      <c r="C64" s="3">
        <v>15</v>
      </c>
      <c r="D64" s="2" t="s">
        <v>751</v>
      </c>
      <c r="E64" s="2"/>
      <c r="F64" s="2" t="s">
        <v>2167</v>
      </c>
      <c r="G64" s="2" t="s">
        <v>2377</v>
      </c>
      <c r="H64" s="2"/>
      <c r="I64" s="2" t="s">
        <v>2378</v>
      </c>
      <c r="J64" s="2" t="s">
        <v>2379</v>
      </c>
      <c r="K64" s="4" t="s">
        <v>2344</v>
      </c>
    </row>
    <row r="65" spans="1:11" ht="15" customHeight="1">
      <c r="A65" s="2" t="s">
        <v>214</v>
      </c>
      <c r="B65" s="2" t="s">
        <v>215</v>
      </c>
      <c r="C65" s="3">
        <v>15</v>
      </c>
      <c r="D65" s="2" t="s">
        <v>751</v>
      </c>
      <c r="E65" s="2"/>
      <c r="F65" s="2" t="s">
        <v>2167</v>
      </c>
      <c r="G65" s="2" t="s">
        <v>2380</v>
      </c>
      <c r="H65" s="2" t="s">
        <v>220</v>
      </c>
      <c r="I65" s="2" t="s">
        <v>2381</v>
      </c>
      <c r="J65" s="2" t="s">
        <v>2304</v>
      </c>
      <c r="K65" s="4" t="s">
        <v>2344</v>
      </c>
    </row>
    <row r="66" spans="1:11" ht="15" customHeight="1">
      <c r="A66" s="2" t="s">
        <v>214</v>
      </c>
      <c r="B66" s="2" t="s">
        <v>215</v>
      </c>
      <c r="C66" s="3">
        <v>15</v>
      </c>
      <c r="D66" s="2" t="s">
        <v>751</v>
      </c>
      <c r="E66" s="2"/>
      <c r="F66" s="2" t="s">
        <v>2167</v>
      </c>
      <c r="G66" s="2" t="s">
        <v>2382</v>
      </c>
      <c r="H66" s="2" t="s">
        <v>2383</v>
      </c>
      <c r="I66" s="2" t="s">
        <v>2384</v>
      </c>
      <c r="J66" s="2" t="s">
        <v>2385</v>
      </c>
      <c r="K66" s="4" t="s">
        <v>2344</v>
      </c>
    </row>
    <row r="67" spans="1:11" ht="15" customHeight="1">
      <c r="A67" s="2" t="s">
        <v>214</v>
      </c>
      <c r="B67" s="2" t="s">
        <v>215</v>
      </c>
      <c r="C67" s="3">
        <v>15</v>
      </c>
      <c r="D67" s="2" t="s">
        <v>751</v>
      </c>
      <c r="E67" s="2"/>
      <c r="F67" s="2" t="s">
        <v>2167</v>
      </c>
      <c r="G67" s="2" t="s">
        <v>2386</v>
      </c>
      <c r="H67" s="2" t="s">
        <v>2169</v>
      </c>
      <c r="I67" s="2" t="s">
        <v>2387</v>
      </c>
      <c r="J67" s="2" t="s">
        <v>2388</v>
      </c>
      <c r="K67" s="4" t="s">
        <v>2344</v>
      </c>
    </row>
    <row r="68" spans="1:11" ht="15" customHeight="1">
      <c r="A68" s="2" t="s">
        <v>214</v>
      </c>
      <c r="B68" s="2" t="s">
        <v>215</v>
      </c>
      <c r="C68" s="3">
        <v>15</v>
      </c>
      <c r="D68" s="2" t="s">
        <v>751</v>
      </c>
      <c r="E68" s="2" t="s">
        <v>2389</v>
      </c>
      <c r="F68" s="2" t="s">
        <v>673</v>
      </c>
      <c r="G68" s="2" t="s">
        <v>2390</v>
      </c>
      <c r="H68" s="2" t="s">
        <v>2169</v>
      </c>
      <c r="I68" s="2" t="s">
        <v>2391</v>
      </c>
      <c r="J68" s="2" t="s">
        <v>1297</v>
      </c>
      <c r="K68" s="4" t="s">
        <v>2392</v>
      </c>
    </row>
    <row r="69" spans="1:11" ht="15" customHeight="1">
      <c r="A69" s="2" t="s">
        <v>214</v>
      </c>
      <c r="B69" s="2" t="s">
        <v>215</v>
      </c>
      <c r="C69" s="3">
        <v>15</v>
      </c>
      <c r="D69" s="2" t="s">
        <v>751</v>
      </c>
      <c r="E69" s="2"/>
      <c r="F69" s="2" t="s">
        <v>2167</v>
      </c>
      <c r="G69" s="2" t="s">
        <v>2393</v>
      </c>
      <c r="H69" s="2" t="s">
        <v>2244</v>
      </c>
      <c r="I69" s="2" t="s">
        <v>581</v>
      </c>
      <c r="J69" s="2" t="s">
        <v>2331</v>
      </c>
      <c r="K69" s="4" t="s">
        <v>2344</v>
      </c>
    </row>
    <row r="70" spans="1:11" ht="15" customHeight="1">
      <c r="A70" s="2" t="s">
        <v>214</v>
      </c>
      <c r="B70" s="2" t="s">
        <v>215</v>
      </c>
      <c r="C70" s="3">
        <v>15</v>
      </c>
      <c r="D70" s="2" t="s">
        <v>751</v>
      </c>
      <c r="E70" s="2" t="s">
        <v>2394</v>
      </c>
      <c r="F70" s="2" t="s">
        <v>2167</v>
      </c>
      <c r="G70" s="2" t="s">
        <v>2395</v>
      </c>
      <c r="H70" s="2" t="s">
        <v>1307</v>
      </c>
      <c r="I70" s="2" t="s">
        <v>1603</v>
      </c>
      <c r="J70" s="2" t="s">
        <v>2396</v>
      </c>
      <c r="K70" s="4" t="s">
        <v>2397</v>
      </c>
    </row>
    <row r="71" spans="1:11" ht="15" customHeight="1">
      <c r="A71" s="2" t="s">
        <v>214</v>
      </c>
      <c r="B71" s="2" t="s">
        <v>215</v>
      </c>
      <c r="C71" s="3">
        <v>15</v>
      </c>
      <c r="D71" s="2" t="s">
        <v>751</v>
      </c>
      <c r="E71" s="2"/>
      <c r="F71" s="2" t="s">
        <v>2167</v>
      </c>
      <c r="G71" s="2" t="s">
        <v>2398</v>
      </c>
      <c r="H71" s="2" t="s">
        <v>2399</v>
      </c>
      <c r="I71" s="2" t="s">
        <v>2400</v>
      </c>
      <c r="J71" s="2" t="s">
        <v>2330</v>
      </c>
      <c r="K71" s="4" t="s">
        <v>2344</v>
      </c>
    </row>
    <row r="72" spans="1:11" ht="15" customHeight="1">
      <c r="A72" s="2" t="s">
        <v>214</v>
      </c>
      <c r="B72" s="2" t="s">
        <v>215</v>
      </c>
      <c r="C72" s="3">
        <v>15</v>
      </c>
      <c r="D72" s="2" t="s">
        <v>751</v>
      </c>
      <c r="E72" s="2"/>
      <c r="F72" s="2" t="s">
        <v>1899</v>
      </c>
      <c r="G72" s="2" t="s">
        <v>2401</v>
      </c>
      <c r="H72" s="2" t="s">
        <v>2402</v>
      </c>
      <c r="I72" s="2" t="s">
        <v>2403</v>
      </c>
      <c r="J72" s="2" t="s">
        <v>2404</v>
      </c>
      <c r="K72" s="4" t="s">
        <v>2353</v>
      </c>
    </row>
    <row r="73" spans="1:11" ht="15" customHeight="1">
      <c r="A73" s="2" t="s">
        <v>214</v>
      </c>
      <c r="B73" s="2" t="s">
        <v>215</v>
      </c>
      <c r="C73" s="3">
        <v>15</v>
      </c>
      <c r="D73" s="2" t="s">
        <v>751</v>
      </c>
      <c r="E73" s="2" t="s">
        <v>2405</v>
      </c>
      <c r="F73" s="2" t="s">
        <v>2253</v>
      </c>
      <c r="G73" s="2" t="s">
        <v>2406</v>
      </c>
      <c r="H73" s="2" t="s">
        <v>2355</v>
      </c>
      <c r="I73" s="2" t="s">
        <v>758</v>
      </c>
      <c r="J73" s="2" t="s">
        <v>2407</v>
      </c>
      <c r="K73" s="4" t="s">
        <v>2408</v>
      </c>
    </row>
    <row r="74" spans="1:11" ht="15" customHeight="1">
      <c r="A74" s="2" t="s">
        <v>214</v>
      </c>
      <c r="B74" s="2" t="s">
        <v>215</v>
      </c>
      <c r="C74" s="3">
        <v>15</v>
      </c>
      <c r="D74" s="2" t="s">
        <v>751</v>
      </c>
      <c r="E74" s="2"/>
      <c r="F74" s="2" t="s">
        <v>2324</v>
      </c>
      <c r="G74" s="2"/>
      <c r="H74" s="2" t="s">
        <v>2355</v>
      </c>
      <c r="I74" s="2" t="s">
        <v>2409</v>
      </c>
      <c r="J74" s="2" t="s">
        <v>2410</v>
      </c>
      <c r="K74" s="4" t="s">
        <v>2344</v>
      </c>
    </row>
    <row r="75" spans="1:11" ht="15" customHeight="1">
      <c r="A75" s="2" t="s">
        <v>214</v>
      </c>
      <c r="B75" s="2" t="s">
        <v>215</v>
      </c>
      <c r="C75" s="3">
        <v>15</v>
      </c>
      <c r="D75" s="2" t="s">
        <v>751</v>
      </c>
      <c r="E75" s="2"/>
      <c r="F75" s="2" t="s">
        <v>2167</v>
      </c>
      <c r="G75" s="2" t="s">
        <v>2411</v>
      </c>
      <c r="H75" s="2" t="s">
        <v>220</v>
      </c>
      <c r="I75" s="2"/>
      <c r="J75" s="2" t="s">
        <v>2400</v>
      </c>
      <c r="K75" s="4" t="s">
        <v>2344</v>
      </c>
    </row>
    <row r="76" spans="1:11" ht="15" customHeight="1">
      <c r="A76" s="2" t="s">
        <v>214</v>
      </c>
      <c r="B76" s="2" t="s">
        <v>215</v>
      </c>
      <c r="C76" s="3">
        <v>15</v>
      </c>
      <c r="D76" s="2" t="s">
        <v>751</v>
      </c>
      <c r="E76" s="2">
        <v>130512</v>
      </c>
      <c r="F76" s="2" t="s">
        <v>2167</v>
      </c>
      <c r="G76" s="2" t="s">
        <v>2412</v>
      </c>
      <c r="H76" s="2" t="s">
        <v>2402</v>
      </c>
      <c r="I76" s="2" t="s">
        <v>2413</v>
      </c>
      <c r="J76" s="2" t="s">
        <v>2414</v>
      </c>
      <c r="K76" s="4" t="s">
        <v>2353</v>
      </c>
    </row>
    <row r="77" spans="1:11" ht="15" customHeight="1">
      <c r="A77" s="2" t="s">
        <v>330</v>
      </c>
      <c r="B77" s="2" t="s">
        <v>331</v>
      </c>
      <c r="C77" s="3">
        <v>24</v>
      </c>
      <c r="D77" s="2" t="s">
        <v>842</v>
      </c>
      <c r="E77" s="2" t="s">
        <v>2415</v>
      </c>
      <c r="F77" s="2" t="s">
        <v>2167</v>
      </c>
      <c r="G77" s="2" t="s">
        <v>2416</v>
      </c>
      <c r="H77" s="2" t="s">
        <v>1307</v>
      </c>
      <c r="I77" s="2" t="s">
        <v>2314</v>
      </c>
      <c r="J77" s="2" t="s">
        <v>2417</v>
      </c>
      <c r="K77" s="4" t="s">
        <v>2418</v>
      </c>
    </row>
    <row r="78" spans="1:11" ht="15" customHeight="1">
      <c r="A78" s="2" t="s">
        <v>330</v>
      </c>
      <c r="B78" s="2" t="s">
        <v>331</v>
      </c>
      <c r="C78" s="3">
        <v>24</v>
      </c>
      <c r="D78" s="2" t="s">
        <v>842</v>
      </c>
      <c r="E78" s="2" t="s">
        <v>2345</v>
      </c>
      <c r="F78" s="2" t="s">
        <v>2167</v>
      </c>
      <c r="G78" s="2" t="s">
        <v>2419</v>
      </c>
      <c r="H78" s="2" t="s">
        <v>1307</v>
      </c>
      <c r="I78" s="2" t="s">
        <v>709</v>
      </c>
      <c r="J78" s="2" t="s">
        <v>2420</v>
      </c>
      <c r="K78" s="4" t="s">
        <v>2418</v>
      </c>
    </row>
    <row r="79" spans="1:11" ht="15" customHeight="1">
      <c r="A79" s="2" t="s">
        <v>330</v>
      </c>
      <c r="B79" s="2" t="s">
        <v>331</v>
      </c>
      <c r="C79" s="3">
        <v>24</v>
      </c>
      <c r="D79" s="2" t="s">
        <v>842</v>
      </c>
      <c r="E79" s="2" t="s">
        <v>2421</v>
      </c>
      <c r="F79" s="2" t="s">
        <v>2324</v>
      </c>
      <c r="G79" s="2" t="s">
        <v>2422</v>
      </c>
      <c r="H79" s="2" t="s">
        <v>2244</v>
      </c>
      <c r="I79" s="2" t="s">
        <v>892</v>
      </c>
      <c r="J79" s="2" t="s">
        <v>661</v>
      </c>
      <c r="K79" s="4" t="s">
        <v>2418</v>
      </c>
    </row>
    <row r="80" spans="1:11" ht="15" customHeight="1">
      <c r="A80" s="2" t="s">
        <v>330</v>
      </c>
      <c r="B80" s="2" t="s">
        <v>331</v>
      </c>
      <c r="C80" s="3">
        <v>24</v>
      </c>
      <c r="D80" s="2" t="s">
        <v>842</v>
      </c>
      <c r="E80" s="2"/>
      <c r="F80" s="2" t="s">
        <v>2324</v>
      </c>
      <c r="G80" s="2" t="s">
        <v>2423</v>
      </c>
      <c r="H80" s="2" t="s">
        <v>2424</v>
      </c>
      <c r="I80" s="2" t="s">
        <v>756</v>
      </c>
      <c r="J80" s="2" t="s">
        <v>726</v>
      </c>
      <c r="K80" s="4" t="s">
        <v>2418</v>
      </c>
    </row>
    <row r="81" spans="1:11" ht="15" customHeight="1">
      <c r="A81" s="2" t="s">
        <v>330</v>
      </c>
      <c r="B81" s="2" t="s">
        <v>331</v>
      </c>
      <c r="C81" s="3">
        <v>24</v>
      </c>
      <c r="D81" s="2" t="s">
        <v>842</v>
      </c>
      <c r="E81" s="2"/>
      <c r="F81" s="2" t="s">
        <v>2324</v>
      </c>
      <c r="G81" s="2" t="s">
        <v>2425</v>
      </c>
      <c r="H81" s="2" t="s">
        <v>2426</v>
      </c>
      <c r="I81" s="2"/>
      <c r="J81" s="2" t="s">
        <v>726</v>
      </c>
      <c r="K81" s="4" t="s">
        <v>2418</v>
      </c>
    </row>
    <row r="82" spans="1:11" ht="15" customHeight="1">
      <c r="A82" s="2" t="s">
        <v>330</v>
      </c>
      <c r="B82" s="2" t="s">
        <v>331</v>
      </c>
      <c r="C82" s="3">
        <v>24</v>
      </c>
      <c r="D82" s="2" t="s">
        <v>842</v>
      </c>
      <c r="E82" s="2" t="s">
        <v>2427</v>
      </c>
      <c r="F82" s="2" t="s">
        <v>2167</v>
      </c>
      <c r="G82" s="2" t="s">
        <v>2428</v>
      </c>
      <c r="H82" s="2" t="s">
        <v>2169</v>
      </c>
      <c r="I82" s="2" t="s">
        <v>2384</v>
      </c>
      <c r="J82" s="2" t="s">
        <v>2429</v>
      </c>
      <c r="K82" s="4" t="s">
        <v>2430</v>
      </c>
    </row>
    <row r="83" spans="1:11" ht="15" customHeight="1">
      <c r="A83" s="2" t="s">
        <v>330</v>
      </c>
      <c r="B83" s="2" t="s">
        <v>331</v>
      </c>
      <c r="C83" s="3">
        <v>24</v>
      </c>
      <c r="D83" s="2" t="s">
        <v>842</v>
      </c>
      <c r="E83" s="2"/>
      <c r="F83" s="2" t="s">
        <v>2324</v>
      </c>
      <c r="G83" s="2" t="s">
        <v>2431</v>
      </c>
      <c r="H83" s="2" t="s">
        <v>2432</v>
      </c>
      <c r="I83" s="2"/>
      <c r="J83" s="2" t="s">
        <v>976</v>
      </c>
      <c r="K83" s="4" t="s">
        <v>2418</v>
      </c>
    </row>
    <row r="84" spans="1:11" ht="15" customHeight="1">
      <c r="A84" s="2" t="s">
        <v>330</v>
      </c>
      <c r="B84" s="2" t="s">
        <v>331</v>
      </c>
      <c r="C84" s="3">
        <v>24</v>
      </c>
      <c r="D84" s="2" t="s">
        <v>842</v>
      </c>
      <c r="E84" s="2"/>
      <c r="F84" s="2" t="s">
        <v>2324</v>
      </c>
      <c r="G84" s="2" t="s">
        <v>2433</v>
      </c>
      <c r="H84" s="2"/>
      <c r="I84" s="2"/>
      <c r="J84" s="2" t="s">
        <v>686</v>
      </c>
      <c r="K84" s="4" t="s">
        <v>341</v>
      </c>
    </row>
    <row r="85" spans="1:11" ht="15" customHeight="1">
      <c r="A85" s="2" t="s">
        <v>330</v>
      </c>
      <c r="B85" s="2" t="s">
        <v>331</v>
      </c>
      <c r="C85" s="3">
        <v>24</v>
      </c>
      <c r="D85" s="2" t="s">
        <v>842</v>
      </c>
      <c r="E85" s="2"/>
      <c r="F85" s="2" t="s">
        <v>2324</v>
      </c>
      <c r="G85" s="2" t="s">
        <v>2434</v>
      </c>
      <c r="H85" s="2" t="s">
        <v>2435</v>
      </c>
      <c r="I85" s="2"/>
      <c r="J85" s="2" t="s">
        <v>1083</v>
      </c>
      <c r="K85" s="4" t="s">
        <v>341</v>
      </c>
    </row>
    <row r="86" spans="1:11" ht="15" customHeight="1">
      <c r="A86" s="2" t="s">
        <v>361</v>
      </c>
      <c r="B86" s="2" t="s">
        <v>362</v>
      </c>
      <c r="C86" s="3">
        <v>27</v>
      </c>
      <c r="D86" s="2" t="s">
        <v>872</v>
      </c>
      <c r="E86" s="2" t="s">
        <v>2436</v>
      </c>
      <c r="F86" s="2" t="s">
        <v>2324</v>
      </c>
      <c r="G86" s="2" t="s">
        <v>2437</v>
      </c>
      <c r="H86" s="2" t="s">
        <v>259</v>
      </c>
      <c r="I86" s="2"/>
      <c r="J86" s="2" t="s">
        <v>2438</v>
      </c>
      <c r="K86" s="4" t="s">
        <v>2439</v>
      </c>
    </row>
    <row r="87" spans="1:11" ht="15" customHeight="1">
      <c r="A87" s="2" t="s">
        <v>419</v>
      </c>
      <c r="B87" s="2" t="s">
        <v>420</v>
      </c>
      <c r="C87" s="3">
        <v>32</v>
      </c>
      <c r="D87" s="2" t="s">
        <v>915</v>
      </c>
      <c r="E87" s="2"/>
      <c r="F87" s="2" t="s">
        <v>673</v>
      </c>
      <c r="G87" s="2" t="s">
        <v>2440</v>
      </c>
      <c r="H87" s="2" t="s">
        <v>436</v>
      </c>
      <c r="I87" s="2"/>
      <c r="J87" s="2"/>
      <c r="K87" s="4" t="s">
        <v>2441</v>
      </c>
    </row>
  </sheetData>
  <autoFilter ref="A2:K87" xr:uid="{00000000-0009-0000-0000-000006000000}"/>
  <mergeCells count="1">
    <mergeCell ref="A1:K1"/>
  </mergeCells>
  <hyperlinks>
    <hyperlink ref="K3" r:id="rId1" location="/tabOverview" xr:uid="{00000000-0004-0000-0600-000000000000}"/>
    <hyperlink ref="K4" r:id="rId2" location="/tabOverview" xr:uid="{00000000-0004-0000-0600-000001000000}"/>
    <hyperlink ref="K5" r:id="rId3" xr:uid="{00000000-0004-0000-0600-000002000000}"/>
    <hyperlink ref="K6" r:id="rId4" location="/tabOverview" xr:uid="{00000000-0004-0000-0600-000003000000}"/>
    <hyperlink ref="K7" r:id="rId5" xr:uid="{00000000-0004-0000-0600-000004000000}"/>
    <hyperlink ref="K8" r:id="rId6" location="/tabOverview" xr:uid="{00000000-0004-0000-0600-000005000000}"/>
    <hyperlink ref="K9" r:id="rId7" location="/tabOverview" xr:uid="{00000000-0004-0000-0600-000006000000}"/>
    <hyperlink ref="K10" r:id="rId8" xr:uid="{00000000-0004-0000-0600-000007000000}"/>
    <hyperlink ref="K11" r:id="rId9" location="/tabOverview" xr:uid="{00000000-0004-0000-0600-000008000000}"/>
    <hyperlink ref="K12" r:id="rId10" xr:uid="{00000000-0004-0000-0600-000009000000}"/>
    <hyperlink ref="K13" r:id="rId11" xr:uid="{00000000-0004-0000-0600-00000A000000}"/>
    <hyperlink ref="K14" r:id="rId12" xr:uid="{00000000-0004-0000-0600-00000B000000}"/>
    <hyperlink ref="K15" r:id="rId13" xr:uid="{00000000-0004-0000-0600-00000C000000}"/>
    <hyperlink ref="K16" r:id="rId14" location="/tabOverview" xr:uid="{00000000-0004-0000-0600-00000D000000}"/>
    <hyperlink ref="K17" r:id="rId15" location="/tabOverview" xr:uid="{00000000-0004-0000-0600-00000E000000}"/>
    <hyperlink ref="K18" r:id="rId16" location="/tabOverview" xr:uid="{00000000-0004-0000-0600-00000F000000}"/>
    <hyperlink ref="K19" r:id="rId17" location="/tabOverview" xr:uid="{00000000-0004-0000-0600-000010000000}"/>
    <hyperlink ref="K20" r:id="rId18" xr:uid="{00000000-0004-0000-0600-000011000000}"/>
    <hyperlink ref="K21" r:id="rId19" xr:uid="{00000000-0004-0000-0600-000012000000}"/>
    <hyperlink ref="K22" r:id="rId20" location="/tabOverview" xr:uid="{00000000-0004-0000-0600-000013000000}"/>
    <hyperlink ref="K23" r:id="rId21" xr:uid="{00000000-0004-0000-0600-000014000000}"/>
    <hyperlink ref="K24" r:id="rId22" xr:uid="{00000000-0004-0000-0600-000015000000}"/>
    <hyperlink ref="K25" r:id="rId23" xr:uid="{00000000-0004-0000-0600-000016000000}"/>
    <hyperlink ref="K26" r:id="rId24" xr:uid="{00000000-0004-0000-0600-000017000000}"/>
    <hyperlink ref="K27" r:id="rId25" xr:uid="{00000000-0004-0000-0600-000018000000}"/>
    <hyperlink ref="K28" r:id="rId26" xr:uid="{00000000-0004-0000-0600-000019000000}"/>
    <hyperlink ref="K29" r:id="rId27" xr:uid="{00000000-0004-0000-0600-00001A000000}"/>
    <hyperlink ref="K30" r:id="rId28" xr:uid="{00000000-0004-0000-0600-00001B000000}"/>
    <hyperlink ref="K31" r:id="rId29" xr:uid="{00000000-0004-0000-0600-00001C000000}"/>
    <hyperlink ref="K32" r:id="rId30" xr:uid="{00000000-0004-0000-0600-00001D000000}"/>
    <hyperlink ref="K33" r:id="rId31" xr:uid="{00000000-0004-0000-0600-00001E000000}"/>
    <hyperlink ref="K34" r:id="rId32" xr:uid="{00000000-0004-0000-0600-00001F000000}"/>
    <hyperlink ref="K35" r:id="rId33" xr:uid="{00000000-0004-0000-0600-000020000000}"/>
    <hyperlink ref="K36" r:id="rId34" xr:uid="{00000000-0004-0000-0600-000021000000}"/>
    <hyperlink ref="K37" r:id="rId35" xr:uid="{00000000-0004-0000-0600-000022000000}"/>
    <hyperlink ref="K38" r:id="rId36" xr:uid="{00000000-0004-0000-0600-000023000000}"/>
    <hyperlink ref="K39" r:id="rId37" location="/tabOverview" xr:uid="{00000000-0004-0000-0600-000024000000}"/>
    <hyperlink ref="K40" r:id="rId38" xr:uid="{00000000-0004-0000-0600-000025000000}"/>
    <hyperlink ref="K41" r:id="rId39" xr:uid="{00000000-0004-0000-0600-000026000000}"/>
    <hyperlink ref="K42" r:id="rId40" xr:uid="{00000000-0004-0000-0600-000027000000}"/>
    <hyperlink ref="K43" r:id="rId41" xr:uid="{00000000-0004-0000-0600-000028000000}"/>
    <hyperlink ref="K44" r:id="rId42" xr:uid="{00000000-0004-0000-0600-000029000000}"/>
    <hyperlink ref="K45" r:id="rId43" xr:uid="{00000000-0004-0000-0600-00002A000000}"/>
    <hyperlink ref="K46" r:id="rId44" location="/tabOverview" xr:uid="{00000000-0004-0000-0600-00002B000000}"/>
    <hyperlink ref="K47" r:id="rId45" xr:uid="{00000000-0004-0000-0600-00002C000000}"/>
    <hyperlink ref="K48" r:id="rId46" xr:uid="{00000000-0004-0000-0600-00002D000000}"/>
    <hyperlink ref="K49" r:id="rId47" xr:uid="{00000000-0004-0000-0600-00002E000000}"/>
    <hyperlink ref="K50" r:id="rId48" location="/tabOverview" xr:uid="{00000000-0004-0000-0600-00002F000000}"/>
    <hyperlink ref="K51" r:id="rId49" xr:uid="{00000000-0004-0000-0600-000030000000}"/>
    <hyperlink ref="K52" r:id="rId50" location="/tabOverview" xr:uid="{00000000-0004-0000-0600-000031000000}"/>
    <hyperlink ref="K53" r:id="rId51" xr:uid="{00000000-0004-0000-0600-000032000000}"/>
    <hyperlink ref="K54" r:id="rId52" xr:uid="{00000000-0004-0000-0600-000033000000}"/>
    <hyperlink ref="K55" r:id="rId53" xr:uid="{00000000-0004-0000-0600-000034000000}"/>
    <hyperlink ref="K56" r:id="rId54" xr:uid="{00000000-0004-0000-0600-000035000000}"/>
    <hyperlink ref="K57" r:id="rId55" xr:uid="{00000000-0004-0000-0600-000036000000}"/>
    <hyperlink ref="K58" r:id="rId56" xr:uid="{00000000-0004-0000-0600-000037000000}"/>
    <hyperlink ref="K59" r:id="rId57" xr:uid="{00000000-0004-0000-0600-000038000000}"/>
    <hyperlink ref="K60" r:id="rId58" xr:uid="{00000000-0004-0000-0600-000039000000}"/>
    <hyperlink ref="K61" r:id="rId59" xr:uid="{00000000-0004-0000-0600-00003A000000}"/>
    <hyperlink ref="K62" r:id="rId60" xr:uid="{00000000-0004-0000-0600-00003B000000}"/>
    <hyperlink ref="K63" r:id="rId61" xr:uid="{00000000-0004-0000-0600-00003C000000}"/>
    <hyperlink ref="K64" r:id="rId62" xr:uid="{00000000-0004-0000-0600-00003D000000}"/>
    <hyperlink ref="K65" r:id="rId63" xr:uid="{00000000-0004-0000-0600-00003E000000}"/>
    <hyperlink ref="K66" r:id="rId64" xr:uid="{00000000-0004-0000-0600-00003F000000}"/>
    <hyperlink ref="K67" r:id="rId65" xr:uid="{00000000-0004-0000-0600-000040000000}"/>
    <hyperlink ref="K68" r:id="rId66" location="/tabOverview" xr:uid="{00000000-0004-0000-0600-000041000000}"/>
    <hyperlink ref="K69" r:id="rId67" xr:uid="{00000000-0004-0000-0600-000042000000}"/>
    <hyperlink ref="K70" r:id="rId68" xr:uid="{00000000-0004-0000-0600-000043000000}"/>
    <hyperlink ref="K71" r:id="rId69" xr:uid="{00000000-0004-0000-0600-000044000000}"/>
    <hyperlink ref="K72" r:id="rId70" xr:uid="{00000000-0004-0000-0600-000045000000}"/>
    <hyperlink ref="K73" r:id="rId71" xr:uid="{00000000-0004-0000-0600-000046000000}"/>
    <hyperlink ref="K74" r:id="rId72" xr:uid="{00000000-0004-0000-0600-000047000000}"/>
    <hyperlink ref="K75" r:id="rId73" xr:uid="{00000000-0004-0000-0600-000048000000}"/>
    <hyperlink ref="K76" r:id="rId74" xr:uid="{00000000-0004-0000-0600-000049000000}"/>
    <hyperlink ref="K77" r:id="rId75" xr:uid="{00000000-0004-0000-0600-00004A000000}"/>
    <hyperlink ref="K78" r:id="rId76" xr:uid="{00000000-0004-0000-0600-00004B000000}"/>
    <hyperlink ref="K79" r:id="rId77" xr:uid="{00000000-0004-0000-0600-00004C000000}"/>
    <hyperlink ref="K80" r:id="rId78" xr:uid="{00000000-0004-0000-0600-00004D000000}"/>
    <hyperlink ref="K81" r:id="rId79" xr:uid="{00000000-0004-0000-0600-00004E000000}"/>
    <hyperlink ref="K82" r:id="rId80" location="/tabOverview" xr:uid="{00000000-0004-0000-0600-00004F000000}"/>
    <hyperlink ref="K83" r:id="rId81" xr:uid="{00000000-0004-0000-0600-000050000000}"/>
    <hyperlink ref="K84" r:id="rId82" xr:uid="{00000000-0004-0000-0600-000051000000}"/>
    <hyperlink ref="K85" r:id="rId83" xr:uid="{00000000-0004-0000-0600-000052000000}"/>
    <hyperlink ref="K86" r:id="rId84" xr:uid="{00000000-0004-0000-0600-000053000000}"/>
    <hyperlink ref="K87" r:id="rId85" xr:uid="{00000000-0004-0000-0600-000054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80"/>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7" width="15.7109375" customWidth="1"/>
    <col min="8" max="8" width="30.7109375" customWidth="1"/>
    <col min="9" max="9" width="15.7109375" customWidth="1"/>
    <col min="10" max="10" width="18.7109375" customWidth="1"/>
  </cols>
  <sheetData>
    <row r="1" spans="1:10" ht="27">
      <c r="A1" s="32" t="s">
        <v>2442</v>
      </c>
      <c r="B1" s="37"/>
      <c r="C1" s="37"/>
      <c r="D1" s="37"/>
      <c r="E1" s="37"/>
      <c r="F1" s="37"/>
      <c r="G1" s="37"/>
      <c r="H1" s="37"/>
      <c r="I1" s="37"/>
      <c r="J1" s="37"/>
    </row>
    <row r="2" spans="1:10" ht="20.100000000000001" customHeight="1">
      <c r="A2" s="1" t="s">
        <v>1</v>
      </c>
      <c r="B2" s="1" t="s">
        <v>2</v>
      </c>
      <c r="C2" s="1" t="s">
        <v>3</v>
      </c>
      <c r="D2" s="1" t="s">
        <v>6</v>
      </c>
      <c r="E2" s="1" t="s">
        <v>501</v>
      </c>
      <c r="F2" s="1" t="s">
        <v>2443</v>
      </c>
      <c r="G2" s="1" t="s">
        <v>2444</v>
      </c>
      <c r="H2" s="1" t="s">
        <v>2445</v>
      </c>
      <c r="I2" s="1" t="s">
        <v>2446</v>
      </c>
      <c r="J2" s="1" t="s">
        <v>23</v>
      </c>
    </row>
    <row r="3" spans="1:10" ht="15" customHeight="1">
      <c r="A3" s="2" t="s">
        <v>24</v>
      </c>
      <c r="B3" s="2" t="s">
        <v>25</v>
      </c>
      <c r="C3" s="3">
        <v>1</v>
      </c>
      <c r="D3" s="2" t="s">
        <v>504</v>
      </c>
      <c r="E3" s="2" t="s">
        <v>2447</v>
      </c>
      <c r="F3" s="2" t="s">
        <v>2448</v>
      </c>
      <c r="G3" s="2" t="s">
        <v>2449</v>
      </c>
      <c r="H3" s="2" t="s">
        <v>2450</v>
      </c>
      <c r="I3" s="2" t="s">
        <v>2451</v>
      </c>
      <c r="J3" s="4" t="s">
        <v>2452</v>
      </c>
    </row>
    <row r="4" spans="1:10" ht="15" customHeight="1">
      <c r="A4" s="2" t="s">
        <v>24</v>
      </c>
      <c r="B4" s="2" t="s">
        <v>25</v>
      </c>
      <c r="C4" s="3">
        <v>1</v>
      </c>
      <c r="D4" s="2" t="s">
        <v>504</v>
      </c>
      <c r="E4" s="2" t="s">
        <v>2447</v>
      </c>
      <c r="F4" s="2" t="s">
        <v>2448</v>
      </c>
      <c r="G4" s="2" t="s">
        <v>2453</v>
      </c>
      <c r="H4" s="2" t="s">
        <v>2450</v>
      </c>
      <c r="I4" s="2" t="s">
        <v>2454</v>
      </c>
      <c r="J4" s="4" t="s">
        <v>2455</v>
      </c>
    </row>
    <row r="5" spans="1:10" ht="15" customHeight="1">
      <c r="A5" s="2" t="s">
        <v>24</v>
      </c>
      <c r="B5" s="2" t="s">
        <v>25</v>
      </c>
      <c r="C5" s="3">
        <v>1</v>
      </c>
      <c r="D5" s="2" t="s">
        <v>504</v>
      </c>
      <c r="E5" s="2" t="s">
        <v>2447</v>
      </c>
      <c r="F5" s="2" t="s">
        <v>2448</v>
      </c>
      <c r="G5" s="2" t="s">
        <v>2456</v>
      </c>
      <c r="H5" s="2" t="s">
        <v>2450</v>
      </c>
      <c r="I5" s="2" t="s">
        <v>2457</v>
      </c>
      <c r="J5" s="4" t="s">
        <v>2458</v>
      </c>
    </row>
    <row r="6" spans="1:10" ht="15" customHeight="1">
      <c r="A6" s="2" t="s">
        <v>24</v>
      </c>
      <c r="B6" s="2" t="s">
        <v>25</v>
      </c>
      <c r="C6" s="3">
        <v>1</v>
      </c>
      <c r="D6" s="2" t="s">
        <v>504</v>
      </c>
      <c r="E6" s="2" t="s">
        <v>2459</v>
      </c>
      <c r="F6" s="2"/>
      <c r="G6" s="2" t="s">
        <v>2460</v>
      </c>
      <c r="H6" s="2" t="s">
        <v>2461</v>
      </c>
      <c r="I6" s="2" t="s">
        <v>2462</v>
      </c>
      <c r="J6" s="4" t="s">
        <v>2463</v>
      </c>
    </row>
    <row r="7" spans="1:10" ht="15" customHeight="1">
      <c r="A7" s="2" t="s">
        <v>24</v>
      </c>
      <c r="B7" s="2" t="s">
        <v>25</v>
      </c>
      <c r="C7" s="3">
        <v>1</v>
      </c>
      <c r="D7" s="2" t="s">
        <v>504</v>
      </c>
      <c r="E7" s="2" t="s">
        <v>2459</v>
      </c>
      <c r="F7" s="2"/>
      <c r="G7" s="2" t="s">
        <v>2464</v>
      </c>
      <c r="H7" s="2" t="s">
        <v>2399</v>
      </c>
      <c r="I7" s="2" t="s">
        <v>2465</v>
      </c>
      <c r="J7" s="4" t="s">
        <v>2466</v>
      </c>
    </row>
    <row r="8" spans="1:10" ht="15" customHeight="1">
      <c r="A8" s="2" t="s">
        <v>24</v>
      </c>
      <c r="B8" s="2" t="s">
        <v>25</v>
      </c>
      <c r="C8" s="3">
        <v>1</v>
      </c>
      <c r="D8" s="2" t="s">
        <v>504</v>
      </c>
      <c r="E8" s="2" t="s">
        <v>2459</v>
      </c>
      <c r="F8" s="2"/>
      <c r="G8" s="2" t="s">
        <v>2467</v>
      </c>
      <c r="H8" s="2" t="s">
        <v>2468</v>
      </c>
      <c r="I8" s="2" t="s">
        <v>2469</v>
      </c>
      <c r="J8" s="4" t="s">
        <v>2470</v>
      </c>
    </row>
    <row r="9" spans="1:10" ht="15" customHeight="1">
      <c r="A9" s="2" t="s">
        <v>24</v>
      </c>
      <c r="B9" s="2" t="s">
        <v>25</v>
      </c>
      <c r="C9" s="3">
        <v>1</v>
      </c>
      <c r="D9" s="2" t="s">
        <v>504</v>
      </c>
      <c r="E9" s="2" t="s">
        <v>2447</v>
      </c>
      <c r="F9" s="2" t="s">
        <v>2448</v>
      </c>
      <c r="G9" s="2" t="s">
        <v>2471</v>
      </c>
      <c r="H9" s="2" t="s">
        <v>2450</v>
      </c>
      <c r="I9" s="2" t="s">
        <v>2472</v>
      </c>
      <c r="J9" s="4" t="s">
        <v>2473</v>
      </c>
    </row>
    <row r="10" spans="1:10" ht="15" customHeight="1">
      <c r="A10" s="2" t="s">
        <v>24</v>
      </c>
      <c r="B10" s="2" t="s">
        <v>25</v>
      </c>
      <c r="C10" s="3">
        <v>1</v>
      </c>
      <c r="D10" s="2" t="s">
        <v>504</v>
      </c>
      <c r="E10" s="2" t="s">
        <v>2459</v>
      </c>
      <c r="F10" s="2"/>
      <c r="G10" s="2" t="s">
        <v>2474</v>
      </c>
      <c r="H10" s="2" t="s">
        <v>2399</v>
      </c>
      <c r="I10" s="2" t="s">
        <v>2475</v>
      </c>
      <c r="J10" s="4" t="s">
        <v>2476</v>
      </c>
    </row>
    <row r="11" spans="1:10" ht="15" customHeight="1">
      <c r="A11" s="2" t="s">
        <v>24</v>
      </c>
      <c r="B11" s="2" t="s">
        <v>25</v>
      </c>
      <c r="C11" s="3">
        <v>1</v>
      </c>
      <c r="D11" s="2" t="s">
        <v>504</v>
      </c>
      <c r="E11" s="2" t="s">
        <v>2459</v>
      </c>
      <c r="F11" s="2"/>
      <c r="G11" s="2" t="s">
        <v>2477</v>
      </c>
      <c r="H11" s="2" t="s">
        <v>2478</v>
      </c>
      <c r="I11" s="2" t="s">
        <v>2479</v>
      </c>
      <c r="J11" s="4" t="s">
        <v>2480</v>
      </c>
    </row>
    <row r="12" spans="1:10" ht="15" customHeight="1">
      <c r="A12" s="2" t="s">
        <v>41</v>
      </c>
      <c r="B12" s="2" t="s">
        <v>42</v>
      </c>
      <c r="C12" s="3">
        <v>2</v>
      </c>
      <c r="D12" s="2" t="s">
        <v>540</v>
      </c>
      <c r="E12" s="2" t="s">
        <v>2459</v>
      </c>
      <c r="F12" s="2"/>
      <c r="G12" s="2" t="s">
        <v>2481</v>
      </c>
      <c r="H12" s="2" t="s">
        <v>2461</v>
      </c>
      <c r="I12" s="2" t="s">
        <v>2482</v>
      </c>
      <c r="J12" s="4" t="s">
        <v>2483</v>
      </c>
    </row>
    <row r="13" spans="1:10" ht="15" customHeight="1">
      <c r="A13" s="2" t="s">
        <v>41</v>
      </c>
      <c r="B13" s="2" t="s">
        <v>42</v>
      </c>
      <c r="C13" s="3">
        <v>2</v>
      </c>
      <c r="D13" s="2" t="s">
        <v>540</v>
      </c>
      <c r="E13" s="2" t="s">
        <v>2459</v>
      </c>
      <c r="F13" s="2"/>
      <c r="G13" s="2" t="s">
        <v>2484</v>
      </c>
      <c r="H13" s="2" t="s">
        <v>2461</v>
      </c>
      <c r="I13" s="2" t="s">
        <v>2485</v>
      </c>
      <c r="J13" s="4" t="s">
        <v>2486</v>
      </c>
    </row>
    <row r="14" spans="1:10" ht="15" customHeight="1">
      <c r="A14" s="2" t="s">
        <v>56</v>
      </c>
      <c r="B14" s="2" t="s">
        <v>57</v>
      </c>
      <c r="C14" s="3">
        <v>3</v>
      </c>
      <c r="D14" s="2" t="s">
        <v>556</v>
      </c>
      <c r="E14" s="2" t="s">
        <v>2459</v>
      </c>
      <c r="F14" s="2"/>
      <c r="G14" s="2" t="s">
        <v>2487</v>
      </c>
      <c r="H14" s="2" t="s">
        <v>2488</v>
      </c>
      <c r="I14" s="2" t="s">
        <v>2489</v>
      </c>
      <c r="J14" s="4" t="s">
        <v>2490</v>
      </c>
    </row>
    <row r="15" spans="1:10" ht="15" customHeight="1">
      <c r="A15" s="2" t="s">
        <v>70</v>
      </c>
      <c r="B15" s="2" t="s">
        <v>71</v>
      </c>
      <c r="C15" s="3">
        <v>4</v>
      </c>
      <c r="D15" s="2" t="s">
        <v>562</v>
      </c>
      <c r="E15" s="2" t="s">
        <v>2459</v>
      </c>
      <c r="F15" s="2"/>
      <c r="G15" s="2" t="s">
        <v>2491</v>
      </c>
      <c r="H15" s="2" t="s">
        <v>2492</v>
      </c>
      <c r="I15" s="2" t="s">
        <v>2493</v>
      </c>
      <c r="J15" s="4" t="s">
        <v>2494</v>
      </c>
    </row>
    <row r="16" spans="1:10" ht="15" customHeight="1">
      <c r="A16" s="2" t="s">
        <v>70</v>
      </c>
      <c r="B16" s="2" t="s">
        <v>71</v>
      </c>
      <c r="C16" s="3">
        <v>4</v>
      </c>
      <c r="D16" s="2" t="s">
        <v>562</v>
      </c>
      <c r="E16" s="2" t="s">
        <v>2459</v>
      </c>
      <c r="F16" s="2"/>
      <c r="G16" s="2" t="s">
        <v>2495</v>
      </c>
      <c r="H16" s="2" t="s">
        <v>2461</v>
      </c>
      <c r="I16" s="2" t="s">
        <v>787</v>
      </c>
      <c r="J16" s="4" t="s">
        <v>2496</v>
      </c>
    </row>
    <row r="17" spans="1:10" ht="15" customHeight="1">
      <c r="A17" s="2" t="s">
        <v>84</v>
      </c>
      <c r="B17" s="2" t="s">
        <v>85</v>
      </c>
      <c r="C17" s="3">
        <v>5</v>
      </c>
      <c r="D17" s="2" t="s">
        <v>580</v>
      </c>
      <c r="E17" s="2" t="s">
        <v>2459</v>
      </c>
      <c r="F17" s="2"/>
      <c r="G17" s="2" t="s">
        <v>2497</v>
      </c>
      <c r="H17" s="2" t="s">
        <v>2498</v>
      </c>
      <c r="I17" s="2" t="s">
        <v>2499</v>
      </c>
      <c r="J17" s="4" t="s">
        <v>2500</v>
      </c>
    </row>
    <row r="18" spans="1:10" ht="15" customHeight="1">
      <c r="A18" s="2" t="s">
        <v>98</v>
      </c>
      <c r="B18" s="2" t="s">
        <v>99</v>
      </c>
      <c r="C18" s="3">
        <v>6</v>
      </c>
      <c r="D18" s="2" t="s">
        <v>592</v>
      </c>
      <c r="E18" s="2" t="s">
        <v>654</v>
      </c>
      <c r="F18" s="2" t="s">
        <v>2501</v>
      </c>
      <c r="G18" s="2" t="s">
        <v>2502</v>
      </c>
      <c r="H18" s="2" t="s">
        <v>2461</v>
      </c>
      <c r="I18" s="2" t="s">
        <v>2503</v>
      </c>
      <c r="J18" s="4" t="s">
        <v>2504</v>
      </c>
    </row>
    <row r="19" spans="1:10" ht="15" customHeight="1">
      <c r="A19" s="2" t="s">
        <v>98</v>
      </c>
      <c r="B19" s="2" t="s">
        <v>99</v>
      </c>
      <c r="C19" s="3">
        <v>6</v>
      </c>
      <c r="D19" s="2" t="s">
        <v>592</v>
      </c>
      <c r="E19" s="2" t="s">
        <v>535</v>
      </c>
      <c r="F19" s="2"/>
      <c r="G19" s="2" t="s">
        <v>2505</v>
      </c>
      <c r="H19" s="2"/>
      <c r="I19" s="2"/>
      <c r="J19" s="4" t="s">
        <v>111</v>
      </c>
    </row>
    <row r="20" spans="1:10" ht="15" customHeight="1">
      <c r="A20" s="2" t="s">
        <v>112</v>
      </c>
      <c r="B20" s="2" t="s">
        <v>113</v>
      </c>
      <c r="C20" s="3">
        <v>7</v>
      </c>
      <c r="D20" s="2" t="s">
        <v>604</v>
      </c>
      <c r="E20" s="2" t="s">
        <v>2459</v>
      </c>
      <c r="F20" s="2"/>
      <c r="G20" s="2" t="s">
        <v>2506</v>
      </c>
      <c r="H20" s="2" t="s">
        <v>2507</v>
      </c>
      <c r="I20" s="2" t="s">
        <v>2508</v>
      </c>
      <c r="J20" s="4" t="s">
        <v>2509</v>
      </c>
    </row>
    <row r="21" spans="1:10" ht="15" customHeight="1">
      <c r="A21" s="2" t="s">
        <v>112</v>
      </c>
      <c r="B21" s="2" t="s">
        <v>113</v>
      </c>
      <c r="C21" s="3">
        <v>7</v>
      </c>
      <c r="D21" s="2" t="s">
        <v>604</v>
      </c>
      <c r="E21" s="2" t="s">
        <v>2459</v>
      </c>
      <c r="F21" s="2"/>
      <c r="G21" s="2" t="s">
        <v>2491</v>
      </c>
      <c r="H21" s="2" t="s">
        <v>2492</v>
      </c>
      <c r="I21" s="2" t="s">
        <v>2493</v>
      </c>
      <c r="J21" s="4" t="s">
        <v>2494</v>
      </c>
    </row>
    <row r="22" spans="1:10" ht="15" customHeight="1">
      <c r="A22" s="2" t="s">
        <v>112</v>
      </c>
      <c r="B22" s="2" t="s">
        <v>113</v>
      </c>
      <c r="C22" s="3">
        <v>7</v>
      </c>
      <c r="D22" s="2" t="s">
        <v>604</v>
      </c>
      <c r="E22" s="2" t="s">
        <v>2459</v>
      </c>
      <c r="F22" s="2"/>
      <c r="G22" s="2" t="s">
        <v>2510</v>
      </c>
      <c r="H22" s="2" t="s">
        <v>2461</v>
      </c>
      <c r="I22" s="2" t="s">
        <v>2511</v>
      </c>
      <c r="J22" s="4" t="s">
        <v>2512</v>
      </c>
    </row>
    <row r="23" spans="1:10" ht="15" customHeight="1">
      <c r="A23" s="2" t="s">
        <v>112</v>
      </c>
      <c r="B23" s="2" t="s">
        <v>113</v>
      </c>
      <c r="C23" s="3">
        <v>7</v>
      </c>
      <c r="D23" s="2" t="s">
        <v>604</v>
      </c>
      <c r="E23" s="2" t="s">
        <v>2459</v>
      </c>
      <c r="F23" s="2"/>
      <c r="G23" s="2" t="s">
        <v>2513</v>
      </c>
      <c r="H23" s="2" t="s">
        <v>2399</v>
      </c>
      <c r="I23" s="2" t="s">
        <v>2514</v>
      </c>
      <c r="J23" s="4" t="s">
        <v>2515</v>
      </c>
    </row>
    <row r="24" spans="1:10" ht="15" customHeight="1">
      <c r="A24" s="2" t="s">
        <v>123</v>
      </c>
      <c r="B24" s="2" t="s">
        <v>124</v>
      </c>
      <c r="C24" s="3">
        <v>8</v>
      </c>
      <c r="D24" s="2" t="s">
        <v>632</v>
      </c>
      <c r="E24" s="2" t="s">
        <v>654</v>
      </c>
      <c r="F24" s="2" t="s">
        <v>2501</v>
      </c>
      <c r="G24" s="2" t="s">
        <v>2516</v>
      </c>
      <c r="H24" s="2" t="s">
        <v>2450</v>
      </c>
      <c r="I24" s="2" t="s">
        <v>1632</v>
      </c>
      <c r="J24" s="4" t="s">
        <v>2517</v>
      </c>
    </row>
    <row r="25" spans="1:10" ht="15" customHeight="1">
      <c r="A25" s="2" t="s">
        <v>123</v>
      </c>
      <c r="B25" s="2" t="s">
        <v>124</v>
      </c>
      <c r="C25" s="3">
        <v>8</v>
      </c>
      <c r="D25" s="2" t="s">
        <v>632</v>
      </c>
      <c r="E25" s="2" t="s">
        <v>2447</v>
      </c>
      <c r="F25" s="2" t="s">
        <v>2448</v>
      </c>
      <c r="G25" s="2" t="s">
        <v>2518</v>
      </c>
      <c r="H25" s="2" t="s">
        <v>2450</v>
      </c>
      <c r="I25" s="2" t="s">
        <v>2519</v>
      </c>
      <c r="J25" s="4" t="s">
        <v>2520</v>
      </c>
    </row>
    <row r="26" spans="1:10" ht="15" customHeight="1">
      <c r="A26" s="2" t="s">
        <v>123</v>
      </c>
      <c r="B26" s="2" t="s">
        <v>124</v>
      </c>
      <c r="C26" s="3">
        <v>8</v>
      </c>
      <c r="D26" s="2" t="s">
        <v>632</v>
      </c>
      <c r="E26" s="2" t="s">
        <v>2459</v>
      </c>
      <c r="F26" s="2"/>
      <c r="G26" s="2" t="s">
        <v>2521</v>
      </c>
      <c r="H26" s="2" t="s">
        <v>2522</v>
      </c>
      <c r="I26" s="2" t="s">
        <v>724</v>
      </c>
      <c r="J26" s="4" t="s">
        <v>2523</v>
      </c>
    </row>
    <row r="27" spans="1:10" ht="15" customHeight="1">
      <c r="A27" s="2" t="s">
        <v>123</v>
      </c>
      <c r="B27" s="2" t="s">
        <v>124</v>
      </c>
      <c r="C27" s="3">
        <v>8</v>
      </c>
      <c r="D27" s="2" t="s">
        <v>632</v>
      </c>
      <c r="E27" s="2" t="s">
        <v>2459</v>
      </c>
      <c r="F27" s="2"/>
      <c r="G27" s="2" t="s">
        <v>2524</v>
      </c>
      <c r="H27" s="2" t="s">
        <v>2461</v>
      </c>
      <c r="I27" s="2" t="s">
        <v>2525</v>
      </c>
      <c r="J27" s="4" t="s">
        <v>2526</v>
      </c>
    </row>
    <row r="28" spans="1:10" ht="15" customHeight="1">
      <c r="A28" s="2" t="s">
        <v>123</v>
      </c>
      <c r="B28" s="2" t="s">
        <v>124</v>
      </c>
      <c r="C28" s="3">
        <v>8</v>
      </c>
      <c r="D28" s="2" t="s">
        <v>632</v>
      </c>
      <c r="E28" s="2" t="s">
        <v>2459</v>
      </c>
      <c r="F28" s="2"/>
      <c r="G28" s="2" t="s">
        <v>2527</v>
      </c>
      <c r="H28" s="2" t="s">
        <v>2528</v>
      </c>
      <c r="I28" s="2" t="s">
        <v>2529</v>
      </c>
      <c r="J28" s="4" t="s">
        <v>2530</v>
      </c>
    </row>
    <row r="29" spans="1:10" ht="15" customHeight="1">
      <c r="A29" s="2" t="s">
        <v>123</v>
      </c>
      <c r="B29" s="2" t="s">
        <v>124</v>
      </c>
      <c r="C29" s="3">
        <v>8</v>
      </c>
      <c r="D29" s="2" t="s">
        <v>632</v>
      </c>
      <c r="E29" s="2" t="s">
        <v>2459</v>
      </c>
      <c r="F29" s="2"/>
      <c r="G29" s="2" t="s">
        <v>2502</v>
      </c>
      <c r="H29" s="2" t="s">
        <v>2461</v>
      </c>
      <c r="I29" s="2" t="s">
        <v>2503</v>
      </c>
      <c r="J29" s="4" t="s">
        <v>2504</v>
      </c>
    </row>
    <row r="30" spans="1:10" ht="15" customHeight="1">
      <c r="A30" s="2" t="s">
        <v>123</v>
      </c>
      <c r="B30" s="2" t="s">
        <v>124</v>
      </c>
      <c r="C30" s="3">
        <v>8</v>
      </c>
      <c r="D30" s="2" t="s">
        <v>632</v>
      </c>
      <c r="E30" s="2" t="s">
        <v>2459</v>
      </c>
      <c r="F30" s="2"/>
      <c r="G30" s="2" t="s">
        <v>2531</v>
      </c>
      <c r="H30" s="2" t="s">
        <v>2532</v>
      </c>
      <c r="I30" s="2" t="s">
        <v>2533</v>
      </c>
      <c r="J30" s="4" t="s">
        <v>2534</v>
      </c>
    </row>
    <row r="31" spans="1:10" ht="15" customHeight="1">
      <c r="A31" s="2" t="s">
        <v>151</v>
      </c>
      <c r="B31" s="2" t="s">
        <v>152</v>
      </c>
      <c r="C31" s="3">
        <v>10</v>
      </c>
      <c r="D31" s="2" t="s">
        <v>683</v>
      </c>
      <c r="E31" s="2" t="s">
        <v>535</v>
      </c>
      <c r="F31" s="2" t="s">
        <v>2501</v>
      </c>
      <c r="G31" s="2" t="s">
        <v>2535</v>
      </c>
      <c r="H31" s="2" t="s">
        <v>2536</v>
      </c>
      <c r="I31" s="2" t="s">
        <v>1156</v>
      </c>
      <c r="J31" s="4" t="s">
        <v>2537</v>
      </c>
    </row>
    <row r="32" spans="1:10" ht="15" customHeight="1">
      <c r="A32" s="2" t="s">
        <v>151</v>
      </c>
      <c r="B32" s="2" t="s">
        <v>152</v>
      </c>
      <c r="C32" s="3">
        <v>10</v>
      </c>
      <c r="D32" s="2" t="s">
        <v>683</v>
      </c>
      <c r="E32" s="2" t="s">
        <v>2459</v>
      </c>
      <c r="F32" s="2"/>
      <c r="G32" s="2" t="s">
        <v>2467</v>
      </c>
      <c r="H32" s="2" t="s">
        <v>2468</v>
      </c>
      <c r="I32" s="2" t="s">
        <v>2469</v>
      </c>
      <c r="J32" s="4" t="s">
        <v>2470</v>
      </c>
    </row>
    <row r="33" spans="1:10" ht="15" customHeight="1">
      <c r="A33" s="2" t="s">
        <v>151</v>
      </c>
      <c r="B33" s="2" t="s">
        <v>152</v>
      </c>
      <c r="C33" s="3">
        <v>10</v>
      </c>
      <c r="D33" s="2" t="s">
        <v>683</v>
      </c>
      <c r="E33" s="2" t="s">
        <v>2459</v>
      </c>
      <c r="F33" s="2"/>
      <c r="G33" s="2" t="s">
        <v>2502</v>
      </c>
      <c r="H33" s="2" t="s">
        <v>2461</v>
      </c>
      <c r="I33" s="2" t="s">
        <v>2503</v>
      </c>
      <c r="J33" s="4" t="s">
        <v>2504</v>
      </c>
    </row>
    <row r="34" spans="1:10" ht="15" customHeight="1">
      <c r="A34" s="2" t="s">
        <v>192</v>
      </c>
      <c r="B34" s="2" t="s">
        <v>193</v>
      </c>
      <c r="C34" s="3">
        <v>13</v>
      </c>
      <c r="D34" s="2" t="s">
        <v>731</v>
      </c>
      <c r="E34" s="2" t="s">
        <v>2459</v>
      </c>
      <c r="F34" s="2"/>
      <c r="G34" s="2" t="s">
        <v>2502</v>
      </c>
      <c r="H34" s="2" t="s">
        <v>2461</v>
      </c>
      <c r="I34" s="2" t="s">
        <v>2503</v>
      </c>
      <c r="J34" s="4" t="s">
        <v>2504</v>
      </c>
    </row>
    <row r="35" spans="1:10" ht="15" customHeight="1">
      <c r="A35" s="2" t="s">
        <v>192</v>
      </c>
      <c r="B35" s="2" t="s">
        <v>193</v>
      </c>
      <c r="C35" s="3">
        <v>13</v>
      </c>
      <c r="D35" s="2" t="s">
        <v>731</v>
      </c>
      <c r="E35" s="2" t="s">
        <v>654</v>
      </c>
      <c r="F35" s="2" t="s">
        <v>2501</v>
      </c>
      <c r="G35" s="2" t="s">
        <v>2538</v>
      </c>
      <c r="H35" s="2" t="s">
        <v>2539</v>
      </c>
      <c r="I35" s="2" t="s">
        <v>1902</v>
      </c>
      <c r="J35" s="4" t="s">
        <v>2540</v>
      </c>
    </row>
    <row r="36" spans="1:10" ht="15" customHeight="1">
      <c r="A36" s="2" t="s">
        <v>214</v>
      </c>
      <c r="B36" s="2" t="s">
        <v>215</v>
      </c>
      <c r="C36" s="3">
        <v>15</v>
      </c>
      <c r="D36" s="2" t="s">
        <v>751</v>
      </c>
      <c r="E36" s="2" t="s">
        <v>2459</v>
      </c>
      <c r="F36" s="2"/>
      <c r="G36" s="2" t="s">
        <v>2541</v>
      </c>
      <c r="H36" s="2" t="s">
        <v>2528</v>
      </c>
      <c r="I36" s="2" t="s">
        <v>695</v>
      </c>
      <c r="J36" s="4" t="s">
        <v>2542</v>
      </c>
    </row>
    <row r="37" spans="1:10" ht="15" customHeight="1">
      <c r="A37" s="2" t="s">
        <v>214</v>
      </c>
      <c r="B37" s="2" t="s">
        <v>215</v>
      </c>
      <c r="C37" s="3">
        <v>15</v>
      </c>
      <c r="D37" s="2" t="s">
        <v>751</v>
      </c>
      <c r="E37" s="2" t="s">
        <v>2459</v>
      </c>
      <c r="F37" s="2"/>
      <c r="G37" s="2" t="s">
        <v>2543</v>
      </c>
      <c r="H37" s="2" t="s">
        <v>2528</v>
      </c>
      <c r="I37" s="2" t="s">
        <v>695</v>
      </c>
      <c r="J37" s="4" t="s">
        <v>2544</v>
      </c>
    </row>
    <row r="38" spans="1:10" ht="15" customHeight="1">
      <c r="A38" s="2" t="s">
        <v>214</v>
      </c>
      <c r="B38" s="2" t="s">
        <v>215</v>
      </c>
      <c r="C38" s="3">
        <v>15</v>
      </c>
      <c r="D38" s="2" t="s">
        <v>751</v>
      </c>
      <c r="E38" s="2" t="s">
        <v>2459</v>
      </c>
      <c r="F38" s="2"/>
      <c r="G38" s="2" t="s">
        <v>2521</v>
      </c>
      <c r="H38" s="2" t="s">
        <v>2522</v>
      </c>
      <c r="I38" s="2" t="s">
        <v>724</v>
      </c>
      <c r="J38" s="4" t="s">
        <v>2523</v>
      </c>
    </row>
    <row r="39" spans="1:10" ht="15" customHeight="1">
      <c r="A39" s="2" t="s">
        <v>228</v>
      </c>
      <c r="B39" s="2" t="s">
        <v>229</v>
      </c>
      <c r="C39" s="3">
        <v>16</v>
      </c>
      <c r="D39" s="2" t="s">
        <v>759</v>
      </c>
      <c r="E39" s="2" t="s">
        <v>2459</v>
      </c>
      <c r="F39" s="2"/>
      <c r="G39" s="2" t="s">
        <v>2545</v>
      </c>
      <c r="H39" s="2" t="s">
        <v>2461</v>
      </c>
      <c r="I39" s="2" t="s">
        <v>572</v>
      </c>
      <c r="J39" s="4" t="s">
        <v>2546</v>
      </c>
    </row>
    <row r="40" spans="1:10" ht="15" customHeight="1">
      <c r="A40" s="2" t="s">
        <v>228</v>
      </c>
      <c r="B40" s="2" t="s">
        <v>229</v>
      </c>
      <c r="C40" s="3">
        <v>16</v>
      </c>
      <c r="D40" s="2" t="s">
        <v>759</v>
      </c>
      <c r="E40" s="2" t="s">
        <v>2459</v>
      </c>
      <c r="F40" s="2"/>
      <c r="G40" s="2" t="s">
        <v>2547</v>
      </c>
      <c r="H40" s="2" t="s">
        <v>2461</v>
      </c>
      <c r="I40" s="2" t="s">
        <v>572</v>
      </c>
      <c r="J40" s="4" t="s">
        <v>2548</v>
      </c>
    </row>
    <row r="41" spans="1:10" ht="15" customHeight="1">
      <c r="A41" s="2" t="s">
        <v>228</v>
      </c>
      <c r="B41" s="2" t="s">
        <v>229</v>
      </c>
      <c r="C41" s="3">
        <v>16</v>
      </c>
      <c r="D41" s="2" t="s">
        <v>759</v>
      </c>
      <c r="E41" s="2" t="s">
        <v>2459</v>
      </c>
      <c r="F41" s="2"/>
      <c r="G41" s="2" t="s">
        <v>2549</v>
      </c>
      <c r="H41" s="2" t="s">
        <v>2461</v>
      </c>
      <c r="I41" s="2" t="s">
        <v>2550</v>
      </c>
      <c r="J41" s="4" t="s">
        <v>2551</v>
      </c>
    </row>
    <row r="42" spans="1:10" ht="15" customHeight="1">
      <c r="A42" s="2" t="s">
        <v>228</v>
      </c>
      <c r="B42" s="2" t="s">
        <v>229</v>
      </c>
      <c r="C42" s="3">
        <v>16</v>
      </c>
      <c r="D42" s="2" t="s">
        <v>759</v>
      </c>
      <c r="E42" s="2" t="s">
        <v>2459</v>
      </c>
      <c r="F42" s="2"/>
      <c r="G42" s="2" t="s">
        <v>2552</v>
      </c>
      <c r="H42" s="2" t="s">
        <v>2399</v>
      </c>
      <c r="I42" s="2" t="s">
        <v>2553</v>
      </c>
      <c r="J42" s="4" t="s">
        <v>2554</v>
      </c>
    </row>
    <row r="43" spans="1:10" ht="15" customHeight="1">
      <c r="A43" s="2" t="s">
        <v>228</v>
      </c>
      <c r="B43" s="2" t="s">
        <v>229</v>
      </c>
      <c r="C43" s="3">
        <v>16</v>
      </c>
      <c r="D43" s="2" t="s">
        <v>759</v>
      </c>
      <c r="E43" s="2" t="s">
        <v>2459</v>
      </c>
      <c r="F43" s="2"/>
      <c r="G43" s="2" t="s">
        <v>2555</v>
      </c>
      <c r="H43" s="2" t="s">
        <v>2539</v>
      </c>
      <c r="I43" s="2" t="s">
        <v>2205</v>
      </c>
      <c r="J43" s="4" t="s">
        <v>2556</v>
      </c>
    </row>
    <row r="44" spans="1:10" ht="15" customHeight="1">
      <c r="A44" s="2" t="s">
        <v>228</v>
      </c>
      <c r="B44" s="2" t="s">
        <v>229</v>
      </c>
      <c r="C44" s="3">
        <v>16</v>
      </c>
      <c r="D44" s="2" t="s">
        <v>759</v>
      </c>
      <c r="E44" s="2" t="s">
        <v>2459</v>
      </c>
      <c r="F44" s="2"/>
      <c r="G44" s="2" t="s">
        <v>2557</v>
      </c>
      <c r="H44" s="2" t="s">
        <v>2399</v>
      </c>
      <c r="I44" s="2" t="s">
        <v>2558</v>
      </c>
      <c r="J44" s="4" t="s">
        <v>2559</v>
      </c>
    </row>
    <row r="45" spans="1:10" ht="15" customHeight="1">
      <c r="A45" s="2" t="s">
        <v>228</v>
      </c>
      <c r="B45" s="2" t="s">
        <v>229</v>
      </c>
      <c r="C45" s="3">
        <v>16</v>
      </c>
      <c r="D45" s="2" t="s">
        <v>759</v>
      </c>
      <c r="E45" s="2" t="s">
        <v>2459</v>
      </c>
      <c r="F45" s="2"/>
      <c r="G45" s="2" t="s">
        <v>2560</v>
      </c>
      <c r="H45" s="2" t="s">
        <v>2399</v>
      </c>
      <c r="I45" s="2" t="s">
        <v>2561</v>
      </c>
      <c r="J45" s="4" t="s">
        <v>2562</v>
      </c>
    </row>
    <row r="46" spans="1:10" ht="15" customHeight="1">
      <c r="A46" s="2" t="s">
        <v>228</v>
      </c>
      <c r="B46" s="2" t="s">
        <v>229</v>
      </c>
      <c r="C46" s="3">
        <v>16</v>
      </c>
      <c r="D46" s="2" t="s">
        <v>759</v>
      </c>
      <c r="E46" s="2" t="s">
        <v>2459</v>
      </c>
      <c r="F46" s="2"/>
      <c r="G46" s="2" t="s">
        <v>2563</v>
      </c>
      <c r="H46" s="2" t="s">
        <v>2564</v>
      </c>
      <c r="I46" s="2" t="s">
        <v>2198</v>
      </c>
      <c r="J46" s="4" t="s">
        <v>2565</v>
      </c>
    </row>
    <row r="47" spans="1:10" ht="15" customHeight="1">
      <c r="A47" s="2" t="s">
        <v>228</v>
      </c>
      <c r="B47" s="2" t="s">
        <v>229</v>
      </c>
      <c r="C47" s="3">
        <v>16</v>
      </c>
      <c r="D47" s="2" t="s">
        <v>759</v>
      </c>
      <c r="E47" s="2" t="s">
        <v>2459</v>
      </c>
      <c r="F47" s="2"/>
      <c r="G47" s="2" t="s">
        <v>2566</v>
      </c>
      <c r="H47" s="2" t="s">
        <v>2567</v>
      </c>
      <c r="I47" s="2" t="s">
        <v>1390</v>
      </c>
      <c r="J47" s="4" t="s">
        <v>2568</v>
      </c>
    </row>
    <row r="48" spans="1:10" ht="15" customHeight="1">
      <c r="A48" s="2" t="s">
        <v>228</v>
      </c>
      <c r="B48" s="2" t="s">
        <v>229</v>
      </c>
      <c r="C48" s="3">
        <v>16</v>
      </c>
      <c r="D48" s="2" t="s">
        <v>759</v>
      </c>
      <c r="E48" s="2" t="s">
        <v>2459</v>
      </c>
      <c r="F48" s="2"/>
      <c r="G48" s="2" t="s">
        <v>2569</v>
      </c>
      <c r="H48" s="2" t="s">
        <v>2461</v>
      </c>
      <c r="I48" s="2" t="s">
        <v>2570</v>
      </c>
      <c r="J48" s="4" t="s">
        <v>2571</v>
      </c>
    </row>
    <row r="49" spans="1:10" ht="15" customHeight="1">
      <c r="A49" s="2" t="s">
        <v>242</v>
      </c>
      <c r="B49" s="2" t="s">
        <v>243</v>
      </c>
      <c r="C49" s="3">
        <v>17</v>
      </c>
      <c r="D49" s="2" t="s">
        <v>763</v>
      </c>
      <c r="E49" s="2" t="s">
        <v>2459</v>
      </c>
      <c r="F49" s="2"/>
      <c r="G49" s="2" t="s">
        <v>2572</v>
      </c>
      <c r="H49" s="2" t="s">
        <v>2573</v>
      </c>
      <c r="I49" s="2" t="s">
        <v>2574</v>
      </c>
      <c r="J49" s="4" t="s">
        <v>2575</v>
      </c>
    </row>
    <row r="50" spans="1:10" ht="15" customHeight="1">
      <c r="A50" s="2" t="s">
        <v>242</v>
      </c>
      <c r="B50" s="2" t="s">
        <v>243</v>
      </c>
      <c r="C50" s="3">
        <v>17</v>
      </c>
      <c r="D50" s="2" t="s">
        <v>763</v>
      </c>
      <c r="E50" s="2" t="s">
        <v>2459</v>
      </c>
      <c r="F50" s="2"/>
      <c r="G50" s="2" t="s">
        <v>2477</v>
      </c>
      <c r="H50" s="2" t="s">
        <v>2478</v>
      </c>
      <c r="I50" s="2" t="s">
        <v>2479</v>
      </c>
      <c r="J50" s="4" t="s">
        <v>2480</v>
      </c>
    </row>
    <row r="51" spans="1:10" ht="15" customHeight="1">
      <c r="A51" s="2" t="s">
        <v>254</v>
      </c>
      <c r="B51" s="2" t="s">
        <v>255</v>
      </c>
      <c r="C51" s="3">
        <v>18</v>
      </c>
      <c r="D51" s="2" t="s">
        <v>800</v>
      </c>
      <c r="E51" s="2" t="s">
        <v>2459</v>
      </c>
      <c r="F51" s="2"/>
      <c r="G51" s="2" t="s">
        <v>2576</v>
      </c>
      <c r="H51" s="2" t="s">
        <v>2577</v>
      </c>
      <c r="I51" s="2" t="s">
        <v>2578</v>
      </c>
      <c r="J51" s="4" t="s">
        <v>2579</v>
      </c>
    </row>
    <row r="52" spans="1:10" ht="15" customHeight="1">
      <c r="A52" s="2" t="s">
        <v>254</v>
      </c>
      <c r="B52" s="2" t="s">
        <v>255</v>
      </c>
      <c r="C52" s="3">
        <v>18</v>
      </c>
      <c r="D52" s="2" t="s">
        <v>800</v>
      </c>
      <c r="E52" s="2" t="s">
        <v>2459</v>
      </c>
      <c r="F52" s="2"/>
      <c r="G52" s="2" t="s">
        <v>2580</v>
      </c>
      <c r="H52" s="2" t="s">
        <v>2399</v>
      </c>
      <c r="I52" s="2" t="s">
        <v>1829</v>
      </c>
      <c r="J52" s="4" t="s">
        <v>2581</v>
      </c>
    </row>
    <row r="53" spans="1:10" ht="15" customHeight="1">
      <c r="A53" s="2" t="s">
        <v>254</v>
      </c>
      <c r="B53" s="2" t="s">
        <v>255</v>
      </c>
      <c r="C53" s="3">
        <v>18</v>
      </c>
      <c r="D53" s="2" t="s">
        <v>800</v>
      </c>
      <c r="E53" s="2" t="s">
        <v>2459</v>
      </c>
      <c r="F53" s="2"/>
      <c r="G53" s="2" t="s">
        <v>2582</v>
      </c>
      <c r="H53" s="2" t="s">
        <v>2399</v>
      </c>
      <c r="I53" s="2" t="s">
        <v>973</v>
      </c>
      <c r="J53" s="4" t="s">
        <v>2583</v>
      </c>
    </row>
    <row r="54" spans="1:10" ht="15" customHeight="1">
      <c r="A54" s="2" t="s">
        <v>254</v>
      </c>
      <c r="B54" s="2" t="s">
        <v>255</v>
      </c>
      <c r="C54" s="3">
        <v>18</v>
      </c>
      <c r="D54" s="2" t="s">
        <v>800</v>
      </c>
      <c r="E54" s="2" t="s">
        <v>2459</v>
      </c>
      <c r="F54" s="2"/>
      <c r="G54" s="2" t="s">
        <v>2460</v>
      </c>
      <c r="H54" s="2" t="s">
        <v>2461</v>
      </c>
      <c r="I54" s="2" t="s">
        <v>2584</v>
      </c>
      <c r="J54" s="4" t="s">
        <v>2585</v>
      </c>
    </row>
    <row r="55" spans="1:10" ht="15" customHeight="1">
      <c r="A55" s="2" t="s">
        <v>254</v>
      </c>
      <c r="B55" s="2" t="s">
        <v>255</v>
      </c>
      <c r="C55" s="3">
        <v>18</v>
      </c>
      <c r="D55" s="2" t="s">
        <v>800</v>
      </c>
      <c r="E55" s="2" t="s">
        <v>2459</v>
      </c>
      <c r="F55" s="2"/>
      <c r="G55" s="2" t="s">
        <v>2586</v>
      </c>
      <c r="H55" s="2" t="s">
        <v>2399</v>
      </c>
      <c r="I55" s="2" t="s">
        <v>2587</v>
      </c>
      <c r="J55" s="4" t="s">
        <v>2588</v>
      </c>
    </row>
    <row r="56" spans="1:10" ht="15" customHeight="1">
      <c r="A56" s="2" t="s">
        <v>254</v>
      </c>
      <c r="B56" s="2" t="s">
        <v>255</v>
      </c>
      <c r="C56" s="3">
        <v>18</v>
      </c>
      <c r="D56" s="2" t="s">
        <v>800</v>
      </c>
      <c r="E56" s="2" t="s">
        <v>2459</v>
      </c>
      <c r="F56" s="2"/>
      <c r="G56" s="2" t="s">
        <v>2589</v>
      </c>
      <c r="H56" s="2" t="s">
        <v>2399</v>
      </c>
      <c r="I56" s="2" t="s">
        <v>2590</v>
      </c>
      <c r="J56" s="4" t="s">
        <v>2591</v>
      </c>
    </row>
    <row r="57" spans="1:10" ht="15" customHeight="1">
      <c r="A57" s="2" t="s">
        <v>254</v>
      </c>
      <c r="B57" s="2" t="s">
        <v>255</v>
      </c>
      <c r="C57" s="3">
        <v>18</v>
      </c>
      <c r="D57" s="2" t="s">
        <v>800</v>
      </c>
      <c r="E57" s="2" t="s">
        <v>2459</v>
      </c>
      <c r="F57" s="2"/>
      <c r="G57" s="2" t="s">
        <v>2592</v>
      </c>
      <c r="H57" s="2" t="s">
        <v>2399</v>
      </c>
      <c r="I57" s="2" t="s">
        <v>2593</v>
      </c>
      <c r="J57" s="4" t="s">
        <v>2594</v>
      </c>
    </row>
    <row r="58" spans="1:10" ht="15" customHeight="1">
      <c r="A58" s="2" t="s">
        <v>254</v>
      </c>
      <c r="B58" s="2" t="s">
        <v>255</v>
      </c>
      <c r="C58" s="3">
        <v>18</v>
      </c>
      <c r="D58" s="2" t="s">
        <v>800</v>
      </c>
      <c r="E58" s="2" t="s">
        <v>2459</v>
      </c>
      <c r="F58" s="2"/>
      <c r="G58" s="2" t="s">
        <v>2595</v>
      </c>
      <c r="H58" s="2" t="s">
        <v>2399</v>
      </c>
      <c r="I58" s="2" t="s">
        <v>2596</v>
      </c>
      <c r="J58" s="4" t="s">
        <v>2597</v>
      </c>
    </row>
    <row r="59" spans="1:10" ht="15" customHeight="1">
      <c r="A59" s="2" t="s">
        <v>254</v>
      </c>
      <c r="B59" s="2" t="s">
        <v>255</v>
      </c>
      <c r="C59" s="3">
        <v>18</v>
      </c>
      <c r="D59" s="2" t="s">
        <v>800</v>
      </c>
      <c r="E59" s="2" t="s">
        <v>2459</v>
      </c>
      <c r="F59" s="2"/>
      <c r="G59" s="2" t="s">
        <v>2598</v>
      </c>
      <c r="H59" s="2" t="s">
        <v>2399</v>
      </c>
      <c r="I59" s="2" t="s">
        <v>2396</v>
      </c>
      <c r="J59" s="4" t="s">
        <v>2599</v>
      </c>
    </row>
    <row r="60" spans="1:10" ht="15" customHeight="1">
      <c r="A60" s="2" t="s">
        <v>254</v>
      </c>
      <c r="B60" s="2" t="s">
        <v>255</v>
      </c>
      <c r="C60" s="3">
        <v>18</v>
      </c>
      <c r="D60" s="2" t="s">
        <v>800</v>
      </c>
      <c r="E60" s="2" t="s">
        <v>2459</v>
      </c>
      <c r="F60" s="2"/>
      <c r="G60" s="2" t="s">
        <v>2600</v>
      </c>
      <c r="H60" s="2" t="s">
        <v>2399</v>
      </c>
      <c r="I60" s="2" t="s">
        <v>2601</v>
      </c>
      <c r="J60" s="4" t="s">
        <v>2602</v>
      </c>
    </row>
    <row r="61" spans="1:10" ht="15" customHeight="1">
      <c r="A61" s="2" t="s">
        <v>254</v>
      </c>
      <c r="B61" s="2" t="s">
        <v>255</v>
      </c>
      <c r="C61" s="3">
        <v>18</v>
      </c>
      <c r="D61" s="2" t="s">
        <v>800</v>
      </c>
      <c r="E61" s="2" t="s">
        <v>2459</v>
      </c>
      <c r="F61" s="2"/>
      <c r="G61" s="2" t="s">
        <v>2603</v>
      </c>
      <c r="H61" s="2" t="s">
        <v>2399</v>
      </c>
      <c r="I61" s="2" t="s">
        <v>2604</v>
      </c>
      <c r="J61" s="4" t="s">
        <v>2605</v>
      </c>
    </row>
    <row r="62" spans="1:10" ht="15" customHeight="1">
      <c r="A62" s="2" t="s">
        <v>254</v>
      </c>
      <c r="B62" s="2" t="s">
        <v>255</v>
      </c>
      <c r="C62" s="3">
        <v>18</v>
      </c>
      <c r="D62" s="2" t="s">
        <v>800</v>
      </c>
      <c r="E62" s="2" t="s">
        <v>2459</v>
      </c>
      <c r="F62" s="2"/>
      <c r="G62" s="2" t="s">
        <v>2606</v>
      </c>
      <c r="H62" s="2" t="s">
        <v>2399</v>
      </c>
      <c r="I62" s="2" t="s">
        <v>2607</v>
      </c>
      <c r="J62" s="4" t="s">
        <v>2608</v>
      </c>
    </row>
    <row r="63" spans="1:10" ht="15" customHeight="1">
      <c r="A63" s="2" t="s">
        <v>254</v>
      </c>
      <c r="B63" s="2" t="s">
        <v>255</v>
      </c>
      <c r="C63" s="3">
        <v>18</v>
      </c>
      <c r="D63" s="2" t="s">
        <v>800</v>
      </c>
      <c r="E63" s="2" t="s">
        <v>2459</v>
      </c>
      <c r="F63" s="2"/>
      <c r="G63" s="2" t="s">
        <v>2609</v>
      </c>
      <c r="H63" s="2" t="s">
        <v>2399</v>
      </c>
      <c r="I63" s="2" t="s">
        <v>2610</v>
      </c>
      <c r="J63" s="4" t="s">
        <v>2611</v>
      </c>
    </row>
    <row r="64" spans="1:10" ht="15" customHeight="1">
      <c r="A64" s="2" t="s">
        <v>254</v>
      </c>
      <c r="B64" s="2" t="s">
        <v>255</v>
      </c>
      <c r="C64" s="3">
        <v>18</v>
      </c>
      <c r="D64" s="2" t="s">
        <v>800</v>
      </c>
      <c r="E64" s="2" t="s">
        <v>2459</v>
      </c>
      <c r="F64" s="2"/>
      <c r="G64" s="2" t="s">
        <v>2612</v>
      </c>
      <c r="H64" s="2" t="s">
        <v>2399</v>
      </c>
      <c r="I64" s="2" t="s">
        <v>2613</v>
      </c>
      <c r="J64" s="4" t="s">
        <v>2614</v>
      </c>
    </row>
    <row r="65" spans="1:10" ht="15" customHeight="1">
      <c r="A65" s="2" t="s">
        <v>268</v>
      </c>
      <c r="B65" s="2" t="s">
        <v>269</v>
      </c>
      <c r="C65" s="3">
        <v>19</v>
      </c>
      <c r="D65" s="2" t="s">
        <v>819</v>
      </c>
      <c r="E65" s="2" t="s">
        <v>654</v>
      </c>
      <c r="F65" s="2" t="s">
        <v>2615</v>
      </c>
      <c r="G65" s="2" t="s">
        <v>2518</v>
      </c>
      <c r="H65" s="2" t="s">
        <v>2450</v>
      </c>
      <c r="I65" s="2" t="s">
        <v>2519</v>
      </c>
      <c r="J65" s="4" t="s">
        <v>2520</v>
      </c>
    </row>
    <row r="66" spans="1:10" ht="15" customHeight="1">
      <c r="A66" s="2" t="s">
        <v>316</v>
      </c>
      <c r="B66" s="2" t="s">
        <v>317</v>
      </c>
      <c r="C66" s="3">
        <v>23</v>
      </c>
      <c r="D66" s="2" t="s">
        <v>839</v>
      </c>
      <c r="E66" s="2" t="s">
        <v>2459</v>
      </c>
      <c r="F66" s="2"/>
      <c r="G66" s="2" t="s">
        <v>2616</v>
      </c>
      <c r="H66" s="2" t="s">
        <v>2461</v>
      </c>
      <c r="I66" s="2" t="s">
        <v>2617</v>
      </c>
      <c r="J66" s="4" t="s">
        <v>2618</v>
      </c>
    </row>
    <row r="67" spans="1:10" ht="15" customHeight="1">
      <c r="A67" s="2" t="s">
        <v>316</v>
      </c>
      <c r="B67" s="2" t="s">
        <v>317</v>
      </c>
      <c r="C67" s="3">
        <v>23</v>
      </c>
      <c r="D67" s="2" t="s">
        <v>839</v>
      </c>
      <c r="E67" s="2" t="s">
        <v>2459</v>
      </c>
      <c r="F67" s="2"/>
      <c r="G67" s="2" t="s">
        <v>2460</v>
      </c>
      <c r="H67" s="2" t="s">
        <v>2567</v>
      </c>
      <c r="I67" s="2" t="s">
        <v>2584</v>
      </c>
      <c r="J67" s="4" t="s">
        <v>2585</v>
      </c>
    </row>
    <row r="68" spans="1:10" ht="15" customHeight="1">
      <c r="A68" s="2" t="s">
        <v>316</v>
      </c>
      <c r="B68" s="2" t="s">
        <v>317</v>
      </c>
      <c r="C68" s="3">
        <v>23</v>
      </c>
      <c r="D68" s="2" t="s">
        <v>839</v>
      </c>
      <c r="E68" s="2" t="s">
        <v>2459</v>
      </c>
      <c r="F68" s="2"/>
      <c r="G68" s="2" t="s">
        <v>2619</v>
      </c>
      <c r="H68" s="2" t="s">
        <v>2461</v>
      </c>
      <c r="I68" s="2" t="s">
        <v>2384</v>
      </c>
      <c r="J68" s="4" t="s">
        <v>2620</v>
      </c>
    </row>
    <row r="69" spans="1:10" ht="15" customHeight="1">
      <c r="A69" s="2" t="s">
        <v>316</v>
      </c>
      <c r="B69" s="2" t="s">
        <v>317</v>
      </c>
      <c r="C69" s="3">
        <v>23</v>
      </c>
      <c r="D69" s="2" t="s">
        <v>839</v>
      </c>
      <c r="E69" s="2" t="s">
        <v>2459</v>
      </c>
      <c r="F69" s="2"/>
      <c r="G69" s="2" t="s">
        <v>2566</v>
      </c>
      <c r="H69" s="2" t="s">
        <v>2567</v>
      </c>
      <c r="I69" s="2" t="s">
        <v>1390</v>
      </c>
      <c r="J69" s="4" t="s">
        <v>2568</v>
      </c>
    </row>
    <row r="70" spans="1:10" ht="15" customHeight="1">
      <c r="A70" s="2" t="s">
        <v>330</v>
      </c>
      <c r="B70" s="2" t="s">
        <v>331</v>
      </c>
      <c r="C70" s="3">
        <v>24</v>
      </c>
      <c r="D70" s="2" t="s">
        <v>842</v>
      </c>
      <c r="E70" s="2" t="s">
        <v>2459</v>
      </c>
      <c r="F70" s="2"/>
      <c r="G70" s="2" t="s">
        <v>2621</v>
      </c>
      <c r="H70" s="2" t="s">
        <v>2461</v>
      </c>
      <c r="I70" s="2" t="s">
        <v>1882</v>
      </c>
      <c r="J70" s="4" t="s">
        <v>2622</v>
      </c>
    </row>
    <row r="71" spans="1:10" ht="15" customHeight="1">
      <c r="A71" s="2" t="s">
        <v>330</v>
      </c>
      <c r="B71" s="2" t="s">
        <v>331</v>
      </c>
      <c r="C71" s="3">
        <v>24</v>
      </c>
      <c r="D71" s="2" t="s">
        <v>842</v>
      </c>
      <c r="E71" s="2" t="s">
        <v>2459</v>
      </c>
      <c r="F71" s="2"/>
      <c r="G71" s="2" t="s">
        <v>2623</v>
      </c>
      <c r="H71" s="2" t="s">
        <v>2461</v>
      </c>
      <c r="I71" s="2" t="s">
        <v>2624</v>
      </c>
      <c r="J71" s="4" t="s">
        <v>2625</v>
      </c>
    </row>
    <row r="72" spans="1:10" ht="15" customHeight="1">
      <c r="A72" s="2" t="s">
        <v>342</v>
      </c>
      <c r="B72" s="2" t="s">
        <v>343</v>
      </c>
      <c r="C72" s="3">
        <v>25</v>
      </c>
      <c r="D72" s="2" t="s">
        <v>859</v>
      </c>
      <c r="E72" s="2" t="s">
        <v>2447</v>
      </c>
      <c r="F72" s="2" t="s">
        <v>2448</v>
      </c>
      <c r="G72" s="2" t="s">
        <v>2456</v>
      </c>
      <c r="H72" s="2" t="s">
        <v>2450</v>
      </c>
      <c r="I72" s="2" t="s">
        <v>2457</v>
      </c>
      <c r="J72" s="4" t="s">
        <v>2458</v>
      </c>
    </row>
    <row r="73" spans="1:10" ht="15" customHeight="1">
      <c r="A73" s="2" t="s">
        <v>342</v>
      </c>
      <c r="B73" s="2" t="s">
        <v>343</v>
      </c>
      <c r="C73" s="3">
        <v>25</v>
      </c>
      <c r="D73" s="2" t="s">
        <v>859</v>
      </c>
      <c r="E73" s="2" t="s">
        <v>2459</v>
      </c>
      <c r="F73" s="2"/>
      <c r="G73" s="2" t="s">
        <v>2460</v>
      </c>
      <c r="H73" s="2" t="s">
        <v>2461</v>
      </c>
      <c r="I73" s="2" t="s">
        <v>2584</v>
      </c>
      <c r="J73" s="4" t="s">
        <v>2585</v>
      </c>
    </row>
    <row r="74" spans="1:10" ht="15" customHeight="1">
      <c r="A74" s="2" t="s">
        <v>342</v>
      </c>
      <c r="B74" s="2" t="s">
        <v>343</v>
      </c>
      <c r="C74" s="3">
        <v>25</v>
      </c>
      <c r="D74" s="2" t="s">
        <v>859</v>
      </c>
      <c r="E74" s="2" t="s">
        <v>654</v>
      </c>
      <c r="F74" s="2" t="s">
        <v>2501</v>
      </c>
      <c r="G74" s="2" t="s">
        <v>2516</v>
      </c>
      <c r="H74" s="2" t="s">
        <v>2450</v>
      </c>
      <c r="I74" s="2" t="s">
        <v>1632</v>
      </c>
      <c r="J74" s="4" t="s">
        <v>2517</v>
      </c>
    </row>
    <row r="75" spans="1:10" ht="15" customHeight="1">
      <c r="A75" s="2" t="s">
        <v>351</v>
      </c>
      <c r="B75" s="2" t="s">
        <v>352</v>
      </c>
      <c r="C75" s="3">
        <v>26</v>
      </c>
      <c r="D75" s="2" t="s">
        <v>861</v>
      </c>
      <c r="E75" s="2" t="s">
        <v>2459</v>
      </c>
      <c r="F75" s="2"/>
      <c r="G75" s="2" t="s">
        <v>2626</v>
      </c>
      <c r="H75" s="2" t="s">
        <v>2461</v>
      </c>
      <c r="I75" s="2" t="s">
        <v>2627</v>
      </c>
      <c r="J75" s="4" t="s">
        <v>2628</v>
      </c>
    </row>
    <row r="76" spans="1:10" ht="15" customHeight="1">
      <c r="A76" s="2" t="s">
        <v>351</v>
      </c>
      <c r="B76" s="2" t="s">
        <v>352</v>
      </c>
      <c r="C76" s="3">
        <v>26</v>
      </c>
      <c r="D76" s="2" t="s">
        <v>861</v>
      </c>
      <c r="E76" s="2" t="s">
        <v>2459</v>
      </c>
      <c r="F76" s="2"/>
      <c r="G76" s="2" t="s">
        <v>2576</v>
      </c>
      <c r="H76" s="2" t="s">
        <v>2577</v>
      </c>
      <c r="I76" s="2" t="s">
        <v>2578</v>
      </c>
      <c r="J76" s="4" t="s">
        <v>2579</v>
      </c>
    </row>
    <row r="77" spans="1:10" ht="15" customHeight="1">
      <c r="A77" s="2" t="s">
        <v>351</v>
      </c>
      <c r="B77" s="2" t="s">
        <v>352</v>
      </c>
      <c r="C77" s="3">
        <v>26</v>
      </c>
      <c r="D77" s="2" t="s">
        <v>861</v>
      </c>
      <c r="E77" s="2" t="s">
        <v>2459</v>
      </c>
      <c r="F77" s="2"/>
      <c r="G77" s="2" t="s">
        <v>2629</v>
      </c>
      <c r="H77" s="2" t="s">
        <v>2461</v>
      </c>
      <c r="I77" s="2" t="s">
        <v>2630</v>
      </c>
      <c r="J77" s="4" t="s">
        <v>2631</v>
      </c>
    </row>
    <row r="78" spans="1:10" ht="15" customHeight="1">
      <c r="A78" s="2" t="s">
        <v>351</v>
      </c>
      <c r="B78" s="2" t="s">
        <v>352</v>
      </c>
      <c r="C78" s="3">
        <v>26</v>
      </c>
      <c r="D78" s="2" t="s">
        <v>861</v>
      </c>
      <c r="E78" s="2" t="s">
        <v>2459</v>
      </c>
      <c r="F78" s="2"/>
      <c r="G78" s="2" t="s">
        <v>2510</v>
      </c>
      <c r="H78" s="2" t="s">
        <v>2461</v>
      </c>
      <c r="I78" s="2" t="s">
        <v>2511</v>
      </c>
      <c r="J78" s="4" t="s">
        <v>2512</v>
      </c>
    </row>
    <row r="79" spans="1:10" ht="15" customHeight="1">
      <c r="A79" s="2" t="s">
        <v>407</v>
      </c>
      <c r="B79" s="2" t="s">
        <v>408</v>
      </c>
      <c r="C79" s="3">
        <v>31</v>
      </c>
      <c r="D79" s="2" t="s">
        <v>913</v>
      </c>
      <c r="E79" s="2" t="s">
        <v>654</v>
      </c>
      <c r="F79" s="2" t="s">
        <v>2501</v>
      </c>
      <c r="G79" s="2" t="s">
        <v>2535</v>
      </c>
      <c r="H79" s="2" t="s">
        <v>2536</v>
      </c>
      <c r="I79" s="2" t="s">
        <v>1156</v>
      </c>
      <c r="J79" s="4" t="s">
        <v>2537</v>
      </c>
    </row>
    <row r="80" spans="1:10" ht="15" customHeight="1">
      <c r="A80" s="2" t="s">
        <v>488</v>
      </c>
      <c r="B80" s="2" t="s">
        <v>489</v>
      </c>
      <c r="C80" s="3">
        <v>38</v>
      </c>
      <c r="D80" s="2" t="s">
        <v>961</v>
      </c>
      <c r="E80" s="2" t="s">
        <v>2459</v>
      </c>
      <c r="F80" s="2"/>
      <c r="G80" s="2" t="s">
        <v>2502</v>
      </c>
      <c r="H80" s="2" t="s">
        <v>2461</v>
      </c>
      <c r="I80" s="2" t="s">
        <v>2503</v>
      </c>
      <c r="J80" s="4" t="s">
        <v>2504</v>
      </c>
    </row>
  </sheetData>
  <autoFilter ref="A2:J80" xr:uid="{00000000-0009-0000-0000-000007000000}"/>
  <mergeCells count="1">
    <mergeCell ref="A1:J1"/>
  </mergeCells>
  <hyperlinks>
    <hyperlink ref="J3" r:id="rId1" xr:uid="{00000000-0004-0000-0700-000000000000}"/>
    <hyperlink ref="J4" r:id="rId2" xr:uid="{00000000-0004-0000-0700-000001000000}"/>
    <hyperlink ref="J5" r:id="rId3" xr:uid="{00000000-0004-0000-0700-000002000000}"/>
    <hyperlink ref="J6" r:id="rId4" xr:uid="{00000000-0004-0000-0700-000003000000}"/>
    <hyperlink ref="J7" r:id="rId5" xr:uid="{00000000-0004-0000-0700-000004000000}"/>
    <hyperlink ref="J8" r:id="rId6" xr:uid="{00000000-0004-0000-0700-000005000000}"/>
    <hyperlink ref="J9" r:id="rId7" xr:uid="{00000000-0004-0000-0700-000006000000}"/>
    <hyperlink ref="J10" r:id="rId8" xr:uid="{00000000-0004-0000-0700-000007000000}"/>
    <hyperlink ref="J11" r:id="rId9" location="%20" xr:uid="{00000000-0004-0000-0700-000008000000}"/>
    <hyperlink ref="J12" r:id="rId10" xr:uid="{00000000-0004-0000-0700-000009000000}"/>
    <hyperlink ref="J13" r:id="rId11" xr:uid="{00000000-0004-0000-0700-00000A000000}"/>
    <hyperlink ref="J14" r:id="rId12" xr:uid="{00000000-0004-0000-0700-00000B000000}"/>
    <hyperlink ref="J15" r:id="rId13" xr:uid="{00000000-0004-0000-0700-00000C000000}"/>
    <hyperlink ref="J16" r:id="rId14" xr:uid="{00000000-0004-0000-0700-00000D000000}"/>
    <hyperlink ref="J17" r:id="rId15" xr:uid="{00000000-0004-0000-0700-00000E000000}"/>
    <hyperlink ref="J18" r:id="rId16" xr:uid="{00000000-0004-0000-0700-00000F000000}"/>
    <hyperlink ref="J19" r:id="rId17" xr:uid="{00000000-0004-0000-0700-000010000000}"/>
    <hyperlink ref="J20" r:id="rId18" xr:uid="{00000000-0004-0000-0700-000011000000}"/>
    <hyperlink ref="J21" r:id="rId19" xr:uid="{00000000-0004-0000-0700-000012000000}"/>
    <hyperlink ref="J22" r:id="rId20" xr:uid="{00000000-0004-0000-0700-000013000000}"/>
    <hyperlink ref="J23" r:id="rId21" xr:uid="{00000000-0004-0000-0700-000014000000}"/>
    <hyperlink ref="J24" r:id="rId22" xr:uid="{00000000-0004-0000-0700-000015000000}"/>
    <hyperlink ref="J25" r:id="rId23" xr:uid="{00000000-0004-0000-0700-000016000000}"/>
    <hyperlink ref="J26" r:id="rId24" xr:uid="{00000000-0004-0000-0700-000017000000}"/>
    <hyperlink ref="J27" r:id="rId25" xr:uid="{00000000-0004-0000-0700-000018000000}"/>
    <hyperlink ref="J28" r:id="rId26" xr:uid="{00000000-0004-0000-0700-000019000000}"/>
    <hyperlink ref="J29" r:id="rId27" xr:uid="{00000000-0004-0000-0700-00001A000000}"/>
    <hyperlink ref="J30" r:id="rId28" xr:uid="{00000000-0004-0000-0700-00001B000000}"/>
    <hyperlink ref="J31" r:id="rId29" xr:uid="{00000000-0004-0000-0700-00001C000000}"/>
    <hyperlink ref="J32" r:id="rId30" xr:uid="{00000000-0004-0000-0700-00001D000000}"/>
    <hyperlink ref="J33" r:id="rId31" xr:uid="{00000000-0004-0000-0700-00001E000000}"/>
    <hyperlink ref="J34" r:id="rId32" xr:uid="{00000000-0004-0000-0700-00001F000000}"/>
    <hyperlink ref="J35" r:id="rId33" xr:uid="{00000000-0004-0000-0700-000020000000}"/>
    <hyperlink ref="J36" r:id="rId34" xr:uid="{00000000-0004-0000-0700-000021000000}"/>
    <hyperlink ref="J37" r:id="rId35" xr:uid="{00000000-0004-0000-0700-000022000000}"/>
    <hyperlink ref="J38" r:id="rId36" xr:uid="{00000000-0004-0000-0700-000023000000}"/>
    <hyperlink ref="J39" r:id="rId37" xr:uid="{00000000-0004-0000-0700-000024000000}"/>
    <hyperlink ref="J40" r:id="rId38" xr:uid="{00000000-0004-0000-0700-000025000000}"/>
    <hyperlink ref="J41" r:id="rId39" xr:uid="{00000000-0004-0000-0700-000026000000}"/>
    <hyperlink ref="J42" r:id="rId40" xr:uid="{00000000-0004-0000-0700-000027000000}"/>
    <hyperlink ref="J43" r:id="rId41" xr:uid="{00000000-0004-0000-0700-000028000000}"/>
    <hyperlink ref="J44" r:id="rId42" xr:uid="{00000000-0004-0000-0700-000029000000}"/>
    <hyperlink ref="J45" r:id="rId43" xr:uid="{00000000-0004-0000-0700-00002A000000}"/>
    <hyperlink ref="J46" r:id="rId44" xr:uid="{00000000-0004-0000-0700-00002B000000}"/>
    <hyperlink ref="J47" r:id="rId45" xr:uid="{00000000-0004-0000-0700-00002C000000}"/>
    <hyperlink ref="J48" r:id="rId46" xr:uid="{00000000-0004-0000-0700-00002D000000}"/>
    <hyperlink ref="J49" r:id="rId47" xr:uid="{00000000-0004-0000-0700-00002E000000}"/>
    <hyperlink ref="J50" r:id="rId48" location="%20" xr:uid="{00000000-0004-0000-0700-00002F000000}"/>
    <hyperlink ref="J51" r:id="rId49" xr:uid="{00000000-0004-0000-0700-000030000000}"/>
    <hyperlink ref="J52" r:id="rId50" xr:uid="{00000000-0004-0000-0700-000031000000}"/>
    <hyperlink ref="J53" r:id="rId51" xr:uid="{00000000-0004-0000-0700-000032000000}"/>
    <hyperlink ref="J54" r:id="rId52" xr:uid="{00000000-0004-0000-0700-000033000000}"/>
    <hyperlink ref="J55" r:id="rId53" xr:uid="{00000000-0004-0000-0700-000034000000}"/>
    <hyperlink ref="J56" r:id="rId54" xr:uid="{00000000-0004-0000-0700-000035000000}"/>
    <hyperlink ref="J57" r:id="rId55" xr:uid="{00000000-0004-0000-0700-000036000000}"/>
    <hyperlink ref="J58" r:id="rId56" xr:uid="{00000000-0004-0000-0700-000037000000}"/>
    <hyperlink ref="J59" r:id="rId57" xr:uid="{00000000-0004-0000-0700-000038000000}"/>
    <hyperlink ref="J60" r:id="rId58" xr:uid="{00000000-0004-0000-0700-000039000000}"/>
    <hyperlink ref="J61" r:id="rId59" xr:uid="{00000000-0004-0000-0700-00003A000000}"/>
    <hyperlink ref="J62" r:id="rId60" xr:uid="{00000000-0004-0000-0700-00003B000000}"/>
    <hyperlink ref="J63" r:id="rId61" xr:uid="{00000000-0004-0000-0700-00003C000000}"/>
    <hyperlink ref="J64" r:id="rId62" xr:uid="{00000000-0004-0000-0700-00003D000000}"/>
    <hyperlink ref="J65" r:id="rId63" xr:uid="{00000000-0004-0000-0700-00003E000000}"/>
    <hyperlink ref="J66" r:id="rId64" xr:uid="{00000000-0004-0000-0700-00003F000000}"/>
    <hyperlink ref="J67" r:id="rId65" xr:uid="{00000000-0004-0000-0700-000040000000}"/>
    <hyperlink ref="J68" r:id="rId66" xr:uid="{00000000-0004-0000-0700-000041000000}"/>
    <hyperlink ref="J69" r:id="rId67" xr:uid="{00000000-0004-0000-0700-000042000000}"/>
    <hyperlink ref="J70" r:id="rId68" xr:uid="{00000000-0004-0000-0700-000043000000}"/>
    <hyperlink ref="J71" r:id="rId69" xr:uid="{00000000-0004-0000-0700-000044000000}"/>
    <hyperlink ref="J72" r:id="rId70" xr:uid="{00000000-0004-0000-0700-000045000000}"/>
    <hyperlink ref="J73" r:id="rId71" xr:uid="{00000000-0004-0000-0700-000046000000}"/>
    <hyperlink ref="J74" r:id="rId72" xr:uid="{00000000-0004-0000-0700-000047000000}"/>
    <hyperlink ref="J75" r:id="rId73" xr:uid="{00000000-0004-0000-0700-000048000000}"/>
    <hyperlink ref="J76" r:id="rId74" xr:uid="{00000000-0004-0000-0700-000049000000}"/>
    <hyperlink ref="J77" r:id="rId75" xr:uid="{00000000-0004-0000-0700-00004A000000}"/>
    <hyperlink ref="J78" r:id="rId76" xr:uid="{00000000-0004-0000-0700-00004B000000}"/>
    <hyperlink ref="J79" r:id="rId77" xr:uid="{00000000-0004-0000-0700-00004C000000}"/>
    <hyperlink ref="J80" r:id="rId78" xr:uid="{00000000-0004-0000-0700-00004D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J80"/>
  <sheetViews>
    <sheetView showGridLines="0" workbookViewId="0">
      <pane xSplit="4" ySplit="2" topLeftCell="E3" activePane="bottomRight" state="frozen"/>
      <selection pane="bottomRight" activeCell="E3" sqref="E3"/>
      <selection pane="bottomLeft" activeCell="A3" sqref="A3"/>
      <selection pane="topRight" activeCell="E1" sqref="E1"/>
    </sheetView>
  </sheetViews>
  <sheetFormatPr defaultRowHeight="14.45"/>
  <cols>
    <col min="1" max="3" width="12.7109375" customWidth="1"/>
    <col min="4" max="4" width="25.7109375" customWidth="1"/>
    <col min="5" max="6" width="15.7109375" customWidth="1"/>
    <col min="7" max="7" width="30.7109375" customWidth="1"/>
    <col min="8" max="9" width="15.7109375" customWidth="1"/>
    <col min="10" max="10" width="18.7109375" customWidth="1"/>
  </cols>
  <sheetData>
    <row r="1" spans="1:10" ht="27">
      <c r="A1" s="32" t="s">
        <v>2632</v>
      </c>
      <c r="B1" s="37"/>
      <c r="C1" s="37"/>
      <c r="D1" s="37"/>
      <c r="E1" s="37"/>
      <c r="F1" s="37"/>
      <c r="G1" s="37"/>
      <c r="H1" s="37"/>
      <c r="I1" s="37"/>
      <c r="J1" s="37"/>
    </row>
    <row r="2" spans="1:10" ht="20.100000000000001" customHeight="1">
      <c r="A2" s="1" t="s">
        <v>1</v>
      </c>
      <c r="B2" s="1" t="s">
        <v>2</v>
      </c>
      <c r="C2" s="1" t="s">
        <v>3</v>
      </c>
      <c r="D2" s="1" t="s">
        <v>6</v>
      </c>
      <c r="E2" s="1" t="s">
        <v>501</v>
      </c>
      <c r="F2" s="1" t="s">
        <v>2443</v>
      </c>
      <c r="G2" s="1" t="s">
        <v>2633</v>
      </c>
      <c r="H2" s="1" t="s">
        <v>502</v>
      </c>
      <c r="I2" s="1" t="s">
        <v>503</v>
      </c>
      <c r="J2" s="1" t="s">
        <v>23</v>
      </c>
    </row>
    <row r="3" spans="1:10" ht="15" customHeight="1">
      <c r="A3" s="2" t="s">
        <v>24</v>
      </c>
      <c r="B3" s="2" t="s">
        <v>25</v>
      </c>
      <c r="C3" s="3">
        <v>1</v>
      </c>
      <c r="D3" s="2" t="s">
        <v>504</v>
      </c>
      <c r="E3" s="2" t="s">
        <v>654</v>
      </c>
      <c r="F3" s="2" t="s">
        <v>2634</v>
      </c>
      <c r="G3" s="2" t="s">
        <v>2635</v>
      </c>
      <c r="H3" s="2"/>
      <c r="I3" s="2"/>
      <c r="J3" s="4" t="s">
        <v>2636</v>
      </c>
    </row>
    <row r="4" spans="1:10" ht="15" customHeight="1">
      <c r="A4" s="2" t="s">
        <v>24</v>
      </c>
      <c r="B4" s="2" t="s">
        <v>25</v>
      </c>
      <c r="C4" s="3">
        <v>1</v>
      </c>
      <c r="D4" s="2" t="s">
        <v>504</v>
      </c>
      <c r="E4" s="2" t="s">
        <v>654</v>
      </c>
      <c r="F4" s="2" t="s">
        <v>2637</v>
      </c>
      <c r="G4" s="2" t="s">
        <v>2638</v>
      </c>
      <c r="H4" s="2"/>
      <c r="I4" s="2"/>
      <c r="J4" s="4" t="s">
        <v>2639</v>
      </c>
    </row>
    <row r="5" spans="1:10" ht="15" customHeight="1">
      <c r="A5" s="2" t="s">
        <v>24</v>
      </c>
      <c r="B5" s="2" t="s">
        <v>25</v>
      </c>
      <c r="C5" s="3">
        <v>1</v>
      </c>
      <c r="D5" s="2" t="s">
        <v>504</v>
      </c>
      <c r="E5" s="2" t="s">
        <v>654</v>
      </c>
      <c r="F5" s="2" t="s">
        <v>2637</v>
      </c>
      <c r="G5" s="2" t="s">
        <v>2640</v>
      </c>
      <c r="H5" s="2"/>
      <c r="I5" s="2"/>
      <c r="J5" s="4" t="s">
        <v>2641</v>
      </c>
    </row>
    <row r="6" spans="1:10" ht="15" customHeight="1">
      <c r="A6" s="2" t="s">
        <v>41</v>
      </c>
      <c r="B6" s="2" t="s">
        <v>42</v>
      </c>
      <c r="C6" s="3">
        <v>2</v>
      </c>
      <c r="D6" s="2" t="s">
        <v>540</v>
      </c>
      <c r="E6" s="2" t="s">
        <v>654</v>
      </c>
      <c r="F6" s="2" t="s">
        <v>2634</v>
      </c>
      <c r="G6" s="2" t="s">
        <v>2635</v>
      </c>
      <c r="H6" s="2"/>
      <c r="I6" s="2"/>
      <c r="J6" s="4" t="s">
        <v>2636</v>
      </c>
    </row>
    <row r="7" spans="1:10" ht="15" customHeight="1">
      <c r="A7" s="2" t="s">
        <v>41</v>
      </c>
      <c r="B7" s="2" t="s">
        <v>42</v>
      </c>
      <c r="C7" s="3">
        <v>2</v>
      </c>
      <c r="D7" s="2" t="s">
        <v>540</v>
      </c>
      <c r="E7" s="2" t="s">
        <v>2642</v>
      </c>
      <c r="F7" s="2" t="s">
        <v>2637</v>
      </c>
      <c r="G7" s="2" t="s">
        <v>2643</v>
      </c>
      <c r="H7" s="2"/>
      <c r="I7" s="2"/>
      <c r="J7" s="4" t="s">
        <v>2644</v>
      </c>
    </row>
    <row r="8" spans="1:10" ht="15" customHeight="1">
      <c r="A8" s="2" t="s">
        <v>41</v>
      </c>
      <c r="B8" s="2" t="s">
        <v>42</v>
      </c>
      <c r="C8" s="3">
        <v>2</v>
      </c>
      <c r="D8" s="2" t="s">
        <v>540</v>
      </c>
      <c r="E8" s="2" t="s">
        <v>2645</v>
      </c>
      <c r="F8" s="2"/>
      <c r="G8" s="2" t="s">
        <v>2646</v>
      </c>
      <c r="H8" s="2"/>
      <c r="I8" s="2" t="s">
        <v>661</v>
      </c>
      <c r="J8" s="4" t="s">
        <v>2647</v>
      </c>
    </row>
    <row r="9" spans="1:10" ht="15" customHeight="1">
      <c r="A9" s="2" t="s">
        <v>56</v>
      </c>
      <c r="B9" s="2" t="s">
        <v>57</v>
      </c>
      <c r="C9" s="3">
        <v>3</v>
      </c>
      <c r="D9" s="2" t="s">
        <v>556</v>
      </c>
      <c r="E9" s="2" t="s">
        <v>2648</v>
      </c>
      <c r="F9" s="2" t="s">
        <v>2637</v>
      </c>
      <c r="G9" s="2" t="s">
        <v>2635</v>
      </c>
      <c r="H9" s="2"/>
      <c r="I9" s="2"/>
      <c r="J9" s="4" t="s">
        <v>2636</v>
      </c>
    </row>
    <row r="10" spans="1:10" ht="15" customHeight="1">
      <c r="A10" s="2" t="s">
        <v>56</v>
      </c>
      <c r="B10" s="2" t="s">
        <v>57</v>
      </c>
      <c r="C10" s="3">
        <v>3</v>
      </c>
      <c r="D10" s="2" t="s">
        <v>556</v>
      </c>
      <c r="E10" s="2" t="s">
        <v>2649</v>
      </c>
      <c r="F10" s="2"/>
      <c r="G10" s="2" t="s">
        <v>2650</v>
      </c>
      <c r="H10" s="2" t="s">
        <v>2651</v>
      </c>
      <c r="I10" s="2"/>
      <c r="J10" s="4" t="s">
        <v>2652</v>
      </c>
    </row>
    <row r="11" spans="1:10" ht="15" customHeight="1">
      <c r="A11" s="2" t="s">
        <v>56</v>
      </c>
      <c r="B11" s="2" t="s">
        <v>57</v>
      </c>
      <c r="C11" s="3">
        <v>3</v>
      </c>
      <c r="D11" s="2" t="s">
        <v>556</v>
      </c>
      <c r="E11" s="2" t="s">
        <v>2649</v>
      </c>
      <c r="F11" s="2"/>
      <c r="G11" s="2" t="s">
        <v>2650</v>
      </c>
      <c r="H11" s="2" t="s">
        <v>2653</v>
      </c>
      <c r="I11" s="2"/>
      <c r="J11" s="4" t="s">
        <v>2652</v>
      </c>
    </row>
    <row r="12" spans="1:10" ht="15" customHeight="1">
      <c r="A12" s="2" t="s">
        <v>56</v>
      </c>
      <c r="B12" s="2" t="s">
        <v>57</v>
      </c>
      <c r="C12" s="3">
        <v>3</v>
      </c>
      <c r="D12" s="2" t="s">
        <v>556</v>
      </c>
      <c r="E12" s="2" t="s">
        <v>2649</v>
      </c>
      <c r="F12" s="2"/>
      <c r="G12" s="2" t="s">
        <v>2654</v>
      </c>
      <c r="H12" s="2" t="s">
        <v>2356</v>
      </c>
      <c r="I12" s="2"/>
      <c r="J12" s="4" t="s">
        <v>2652</v>
      </c>
    </row>
    <row r="13" spans="1:10" ht="15" customHeight="1">
      <c r="A13" s="2" t="s">
        <v>70</v>
      </c>
      <c r="B13" s="2" t="s">
        <v>71</v>
      </c>
      <c r="C13" s="3">
        <v>4</v>
      </c>
      <c r="D13" s="2" t="s">
        <v>562</v>
      </c>
      <c r="E13" s="2" t="s">
        <v>2645</v>
      </c>
      <c r="F13" s="2"/>
      <c r="G13" s="2" t="s">
        <v>2655</v>
      </c>
      <c r="H13" s="2" t="s">
        <v>1909</v>
      </c>
      <c r="I13" s="2" t="s">
        <v>2656</v>
      </c>
      <c r="J13" s="4" t="s">
        <v>2657</v>
      </c>
    </row>
    <row r="14" spans="1:10" ht="15" customHeight="1">
      <c r="A14" s="2" t="s">
        <v>70</v>
      </c>
      <c r="B14" s="2" t="s">
        <v>71</v>
      </c>
      <c r="C14" s="3">
        <v>4</v>
      </c>
      <c r="D14" s="2" t="s">
        <v>562</v>
      </c>
      <c r="E14" s="2" t="s">
        <v>2645</v>
      </c>
      <c r="F14" s="2"/>
      <c r="G14" s="2" t="s">
        <v>2658</v>
      </c>
      <c r="H14" s="2" t="s">
        <v>661</v>
      </c>
      <c r="I14" s="2" t="s">
        <v>2651</v>
      </c>
      <c r="J14" s="4" t="s">
        <v>2657</v>
      </c>
    </row>
    <row r="15" spans="1:10" ht="15" customHeight="1">
      <c r="A15" s="2" t="s">
        <v>70</v>
      </c>
      <c r="B15" s="2" t="s">
        <v>71</v>
      </c>
      <c r="C15" s="3">
        <v>4</v>
      </c>
      <c r="D15" s="2" t="s">
        <v>562</v>
      </c>
      <c r="E15" s="2" t="s">
        <v>2645</v>
      </c>
      <c r="F15" s="2"/>
      <c r="G15" s="2" t="s">
        <v>2659</v>
      </c>
      <c r="H15" s="2"/>
      <c r="I15" s="2" t="s">
        <v>2651</v>
      </c>
      <c r="J15" s="4" t="s">
        <v>2657</v>
      </c>
    </row>
    <row r="16" spans="1:10" ht="15" customHeight="1">
      <c r="A16" s="2" t="s">
        <v>70</v>
      </c>
      <c r="B16" s="2" t="s">
        <v>71</v>
      </c>
      <c r="C16" s="3">
        <v>4</v>
      </c>
      <c r="D16" s="2" t="s">
        <v>562</v>
      </c>
      <c r="E16" s="2" t="s">
        <v>2645</v>
      </c>
      <c r="F16" s="2"/>
      <c r="G16" s="2" t="s">
        <v>2658</v>
      </c>
      <c r="H16" s="2" t="s">
        <v>892</v>
      </c>
      <c r="I16" s="2" t="s">
        <v>661</v>
      </c>
      <c r="J16" s="4" t="s">
        <v>2657</v>
      </c>
    </row>
    <row r="17" spans="1:10" ht="15" customHeight="1">
      <c r="A17" s="2" t="s">
        <v>70</v>
      </c>
      <c r="B17" s="2" t="s">
        <v>71</v>
      </c>
      <c r="C17" s="3">
        <v>4</v>
      </c>
      <c r="D17" s="2" t="s">
        <v>562</v>
      </c>
      <c r="E17" s="2" t="s">
        <v>2645</v>
      </c>
      <c r="F17" s="2"/>
      <c r="G17" s="2" t="s">
        <v>2660</v>
      </c>
      <c r="H17" s="2"/>
      <c r="I17" s="2" t="s">
        <v>661</v>
      </c>
      <c r="J17" s="4" t="s">
        <v>2657</v>
      </c>
    </row>
    <row r="18" spans="1:10" ht="15" customHeight="1">
      <c r="A18" s="2" t="s">
        <v>70</v>
      </c>
      <c r="B18" s="2" t="s">
        <v>71</v>
      </c>
      <c r="C18" s="3">
        <v>4</v>
      </c>
      <c r="D18" s="2" t="s">
        <v>562</v>
      </c>
      <c r="E18" s="2" t="s">
        <v>2645</v>
      </c>
      <c r="F18" s="2"/>
      <c r="G18" s="2" t="s">
        <v>2661</v>
      </c>
      <c r="H18" s="2"/>
      <c r="I18" s="2" t="s">
        <v>661</v>
      </c>
      <c r="J18" s="4" t="s">
        <v>2657</v>
      </c>
    </row>
    <row r="19" spans="1:10" ht="15" customHeight="1">
      <c r="A19" s="2" t="s">
        <v>70</v>
      </c>
      <c r="B19" s="2" t="s">
        <v>71</v>
      </c>
      <c r="C19" s="3">
        <v>4</v>
      </c>
      <c r="D19" s="2" t="s">
        <v>562</v>
      </c>
      <c r="E19" s="2" t="s">
        <v>2645</v>
      </c>
      <c r="F19" s="2"/>
      <c r="G19" s="2" t="s">
        <v>2662</v>
      </c>
      <c r="H19" s="2"/>
      <c r="I19" s="2" t="s">
        <v>661</v>
      </c>
      <c r="J19" s="4" t="s">
        <v>2657</v>
      </c>
    </row>
    <row r="20" spans="1:10" ht="15" customHeight="1">
      <c r="A20" s="2" t="s">
        <v>70</v>
      </c>
      <c r="B20" s="2" t="s">
        <v>71</v>
      </c>
      <c r="C20" s="3">
        <v>4</v>
      </c>
      <c r="D20" s="2" t="s">
        <v>562</v>
      </c>
      <c r="E20" s="2" t="s">
        <v>2645</v>
      </c>
      <c r="F20" s="2"/>
      <c r="G20" s="2" t="s">
        <v>2663</v>
      </c>
      <c r="H20" s="2" t="s">
        <v>1149</v>
      </c>
      <c r="I20" s="2" t="s">
        <v>892</v>
      </c>
      <c r="J20" s="4" t="s">
        <v>2657</v>
      </c>
    </row>
    <row r="21" spans="1:10" ht="15" customHeight="1">
      <c r="A21" s="2" t="s">
        <v>70</v>
      </c>
      <c r="B21" s="2" t="s">
        <v>71</v>
      </c>
      <c r="C21" s="3">
        <v>4</v>
      </c>
      <c r="D21" s="2" t="s">
        <v>562</v>
      </c>
      <c r="E21" s="2" t="s">
        <v>2645</v>
      </c>
      <c r="F21" s="2"/>
      <c r="G21" s="2" t="s">
        <v>2658</v>
      </c>
      <c r="H21" s="2" t="s">
        <v>1149</v>
      </c>
      <c r="I21" s="2" t="s">
        <v>892</v>
      </c>
      <c r="J21" s="4" t="s">
        <v>2657</v>
      </c>
    </row>
    <row r="22" spans="1:10" ht="15" customHeight="1">
      <c r="A22" s="2" t="s">
        <v>70</v>
      </c>
      <c r="B22" s="2" t="s">
        <v>71</v>
      </c>
      <c r="C22" s="3">
        <v>4</v>
      </c>
      <c r="D22" s="2" t="s">
        <v>562</v>
      </c>
      <c r="E22" s="2" t="s">
        <v>2645</v>
      </c>
      <c r="F22" s="2"/>
      <c r="G22" s="2" t="s">
        <v>2658</v>
      </c>
      <c r="H22" s="2" t="s">
        <v>2664</v>
      </c>
      <c r="I22" s="2" t="s">
        <v>1149</v>
      </c>
      <c r="J22" s="4" t="s">
        <v>2657</v>
      </c>
    </row>
    <row r="23" spans="1:10" ht="15" customHeight="1">
      <c r="A23" s="2" t="s">
        <v>70</v>
      </c>
      <c r="B23" s="2" t="s">
        <v>71</v>
      </c>
      <c r="C23" s="3">
        <v>4</v>
      </c>
      <c r="D23" s="2" t="s">
        <v>562</v>
      </c>
      <c r="E23" s="2" t="s">
        <v>2645</v>
      </c>
      <c r="F23" s="2"/>
      <c r="G23" s="2" t="s">
        <v>2665</v>
      </c>
      <c r="H23" s="2"/>
      <c r="I23" s="2" t="s">
        <v>2664</v>
      </c>
      <c r="J23" s="4" t="s">
        <v>2657</v>
      </c>
    </row>
    <row r="24" spans="1:10" ht="15" customHeight="1">
      <c r="A24" s="2" t="s">
        <v>70</v>
      </c>
      <c r="B24" s="2" t="s">
        <v>71</v>
      </c>
      <c r="C24" s="3">
        <v>4</v>
      </c>
      <c r="D24" s="2" t="s">
        <v>562</v>
      </c>
      <c r="E24" s="2" t="s">
        <v>2645</v>
      </c>
      <c r="F24" s="2"/>
      <c r="G24" s="2" t="s">
        <v>2666</v>
      </c>
      <c r="H24" s="2"/>
      <c r="I24" s="2" t="s">
        <v>2664</v>
      </c>
      <c r="J24" s="4" t="s">
        <v>2657</v>
      </c>
    </row>
    <row r="25" spans="1:10" ht="15" customHeight="1">
      <c r="A25" s="2" t="s">
        <v>70</v>
      </c>
      <c r="B25" s="2" t="s">
        <v>71</v>
      </c>
      <c r="C25" s="3">
        <v>4</v>
      </c>
      <c r="D25" s="2" t="s">
        <v>562</v>
      </c>
      <c r="E25" s="2" t="s">
        <v>2645</v>
      </c>
      <c r="F25" s="2"/>
      <c r="G25" s="2" t="s">
        <v>2663</v>
      </c>
      <c r="H25" s="2"/>
      <c r="I25" s="2" t="s">
        <v>726</v>
      </c>
      <c r="J25" s="4" t="s">
        <v>2657</v>
      </c>
    </row>
    <row r="26" spans="1:10" ht="15" customHeight="1">
      <c r="A26" s="2" t="s">
        <v>70</v>
      </c>
      <c r="B26" s="2" t="s">
        <v>71</v>
      </c>
      <c r="C26" s="3">
        <v>4</v>
      </c>
      <c r="D26" s="2" t="s">
        <v>562</v>
      </c>
      <c r="E26" s="2" t="s">
        <v>2645</v>
      </c>
      <c r="F26" s="2"/>
      <c r="G26" s="2" t="s">
        <v>2635</v>
      </c>
      <c r="H26" s="2"/>
      <c r="I26" s="2" t="s">
        <v>1028</v>
      </c>
      <c r="J26" s="4" t="s">
        <v>2657</v>
      </c>
    </row>
    <row r="27" spans="1:10" ht="15" customHeight="1">
      <c r="A27" s="2" t="s">
        <v>98</v>
      </c>
      <c r="B27" s="2" t="s">
        <v>99</v>
      </c>
      <c r="C27" s="3">
        <v>6</v>
      </c>
      <c r="D27" s="2" t="s">
        <v>592</v>
      </c>
      <c r="E27" s="2" t="s">
        <v>2667</v>
      </c>
      <c r="F27" s="2"/>
      <c r="G27" s="2" t="s">
        <v>2668</v>
      </c>
      <c r="H27" s="2" t="s">
        <v>2669</v>
      </c>
      <c r="I27" s="2"/>
      <c r="J27" s="4" t="s">
        <v>595</v>
      </c>
    </row>
    <row r="28" spans="1:10" ht="15" customHeight="1">
      <c r="A28" s="2" t="s">
        <v>98</v>
      </c>
      <c r="B28" s="2" t="s">
        <v>99</v>
      </c>
      <c r="C28" s="3">
        <v>6</v>
      </c>
      <c r="D28" s="2" t="s">
        <v>592</v>
      </c>
      <c r="E28" s="2" t="s">
        <v>2642</v>
      </c>
      <c r="F28" s="2" t="s">
        <v>2670</v>
      </c>
      <c r="G28" s="2" t="s">
        <v>2635</v>
      </c>
      <c r="H28" s="2" t="s">
        <v>2671</v>
      </c>
      <c r="I28" s="2"/>
      <c r="J28" s="4" t="s">
        <v>2636</v>
      </c>
    </row>
    <row r="29" spans="1:10" ht="15" customHeight="1">
      <c r="A29" s="2" t="s">
        <v>98</v>
      </c>
      <c r="B29" s="2" t="s">
        <v>99</v>
      </c>
      <c r="C29" s="3">
        <v>6</v>
      </c>
      <c r="D29" s="2" t="s">
        <v>592</v>
      </c>
      <c r="E29" s="2" t="s">
        <v>2645</v>
      </c>
      <c r="F29" s="2"/>
      <c r="G29" s="2" t="s">
        <v>2672</v>
      </c>
      <c r="H29" s="2" t="s">
        <v>729</v>
      </c>
      <c r="I29" s="2"/>
      <c r="J29" s="4" t="s">
        <v>595</v>
      </c>
    </row>
    <row r="30" spans="1:10" ht="15" customHeight="1">
      <c r="A30" s="2" t="s">
        <v>98</v>
      </c>
      <c r="B30" s="2" t="s">
        <v>99</v>
      </c>
      <c r="C30" s="3">
        <v>6</v>
      </c>
      <c r="D30" s="2" t="s">
        <v>592</v>
      </c>
      <c r="E30" s="2" t="s">
        <v>2645</v>
      </c>
      <c r="F30" s="2"/>
      <c r="G30" s="2" t="s">
        <v>2673</v>
      </c>
      <c r="H30" s="2" t="s">
        <v>729</v>
      </c>
      <c r="I30" s="2"/>
      <c r="J30" s="4" t="s">
        <v>595</v>
      </c>
    </row>
    <row r="31" spans="1:10" ht="15" customHeight="1">
      <c r="A31" s="2" t="s">
        <v>98</v>
      </c>
      <c r="B31" s="2" t="s">
        <v>99</v>
      </c>
      <c r="C31" s="3">
        <v>6</v>
      </c>
      <c r="D31" s="2" t="s">
        <v>592</v>
      </c>
      <c r="E31" s="2" t="s">
        <v>2645</v>
      </c>
      <c r="F31" s="2"/>
      <c r="G31" s="2" t="s">
        <v>2674</v>
      </c>
      <c r="H31" s="2" t="s">
        <v>729</v>
      </c>
      <c r="I31" s="2"/>
      <c r="J31" s="4" t="s">
        <v>595</v>
      </c>
    </row>
    <row r="32" spans="1:10" ht="15" customHeight="1">
      <c r="A32" s="2" t="s">
        <v>98</v>
      </c>
      <c r="B32" s="2" t="s">
        <v>99</v>
      </c>
      <c r="C32" s="3">
        <v>6</v>
      </c>
      <c r="D32" s="2" t="s">
        <v>592</v>
      </c>
      <c r="E32" s="2" t="s">
        <v>2645</v>
      </c>
      <c r="F32" s="2"/>
      <c r="G32" s="2" t="s">
        <v>2675</v>
      </c>
      <c r="H32" s="2" t="s">
        <v>729</v>
      </c>
      <c r="I32" s="2"/>
      <c r="J32" s="4" t="s">
        <v>595</v>
      </c>
    </row>
    <row r="33" spans="1:10" ht="15" customHeight="1">
      <c r="A33" s="2" t="s">
        <v>98</v>
      </c>
      <c r="B33" s="2" t="s">
        <v>99</v>
      </c>
      <c r="C33" s="3">
        <v>6</v>
      </c>
      <c r="D33" s="2" t="s">
        <v>592</v>
      </c>
      <c r="E33" s="2" t="s">
        <v>2645</v>
      </c>
      <c r="F33" s="2"/>
      <c r="G33" s="2" t="s">
        <v>2646</v>
      </c>
      <c r="H33" s="2" t="s">
        <v>729</v>
      </c>
      <c r="I33" s="2"/>
      <c r="J33" s="4" t="s">
        <v>595</v>
      </c>
    </row>
    <row r="34" spans="1:10" ht="15" customHeight="1">
      <c r="A34" s="2" t="s">
        <v>98</v>
      </c>
      <c r="B34" s="2" t="s">
        <v>99</v>
      </c>
      <c r="C34" s="3">
        <v>6</v>
      </c>
      <c r="D34" s="2" t="s">
        <v>592</v>
      </c>
      <c r="E34" s="2" t="s">
        <v>2645</v>
      </c>
      <c r="F34" s="2"/>
      <c r="G34" s="2" t="s">
        <v>2643</v>
      </c>
      <c r="H34" s="2" t="s">
        <v>729</v>
      </c>
      <c r="I34" s="2"/>
      <c r="J34" s="4" t="s">
        <v>595</v>
      </c>
    </row>
    <row r="35" spans="1:10" ht="15" customHeight="1">
      <c r="A35" s="2" t="s">
        <v>98</v>
      </c>
      <c r="B35" s="2" t="s">
        <v>99</v>
      </c>
      <c r="C35" s="3">
        <v>6</v>
      </c>
      <c r="D35" s="2" t="s">
        <v>592</v>
      </c>
      <c r="E35" s="2" t="s">
        <v>2645</v>
      </c>
      <c r="F35" s="2"/>
      <c r="G35" s="2" t="s">
        <v>2676</v>
      </c>
      <c r="H35" s="2" t="s">
        <v>729</v>
      </c>
      <c r="I35" s="2"/>
      <c r="J35" s="4" t="s">
        <v>595</v>
      </c>
    </row>
    <row r="36" spans="1:10" ht="15" customHeight="1">
      <c r="A36" s="2" t="s">
        <v>112</v>
      </c>
      <c r="B36" s="2" t="s">
        <v>113</v>
      </c>
      <c r="C36" s="3">
        <v>7</v>
      </c>
      <c r="D36" s="2" t="s">
        <v>604</v>
      </c>
      <c r="E36" s="2" t="s">
        <v>2677</v>
      </c>
      <c r="F36" s="2" t="s">
        <v>2678</v>
      </c>
      <c r="G36" s="2" t="s">
        <v>2672</v>
      </c>
      <c r="H36" s="2"/>
      <c r="I36" s="2"/>
      <c r="J36" s="4" t="s">
        <v>2679</v>
      </c>
    </row>
    <row r="37" spans="1:10" ht="15" customHeight="1">
      <c r="A37" s="2" t="s">
        <v>112</v>
      </c>
      <c r="B37" s="2" t="s">
        <v>113</v>
      </c>
      <c r="C37" s="3">
        <v>7</v>
      </c>
      <c r="D37" s="2" t="s">
        <v>604</v>
      </c>
      <c r="E37" s="2" t="s">
        <v>2642</v>
      </c>
      <c r="F37" s="2" t="s">
        <v>2680</v>
      </c>
      <c r="G37" s="2" t="s">
        <v>2635</v>
      </c>
      <c r="H37" s="2"/>
      <c r="I37" s="2"/>
      <c r="J37" s="4" t="s">
        <v>2636</v>
      </c>
    </row>
    <row r="38" spans="1:10" ht="15" customHeight="1">
      <c r="A38" s="2" t="s">
        <v>112</v>
      </c>
      <c r="B38" s="2" t="s">
        <v>113</v>
      </c>
      <c r="C38" s="3">
        <v>7</v>
      </c>
      <c r="D38" s="2" t="s">
        <v>604</v>
      </c>
      <c r="E38" s="2" t="s">
        <v>2677</v>
      </c>
      <c r="F38" s="2"/>
      <c r="G38" s="2" t="s">
        <v>2681</v>
      </c>
      <c r="H38" s="2"/>
      <c r="I38" s="2"/>
      <c r="J38" s="4" t="s">
        <v>2682</v>
      </c>
    </row>
    <row r="39" spans="1:10" ht="15" customHeight="1">
      <c r="A39" s="2" t="s">
        <v>112</v>
      </c>
      <c r="B39" s="2" t="s">
        <v>113</v>
      </c>
      <c r="C39" s="3">
        <v>7</v>
      </c>
      <c r="D39" s="2" t="s">
        <v>604</v>
      </c>
      <c r="E39" s="2" t="s">
        <v>2645</v>
      </c>
      <c r="F39" s="2"/>
      <c r="G39" s="2" t="s">
        <v>2683</v>
      </c>
      <c r="H39" s="2" t="s">
        <v>892</v>
      </c>
      <c r="I39" s="2" t="s">
        <v>661</v>
      </c>
      <c r="J39" s="4" t="s">
        <v>2684</v>
      </c>
    </row>
    <row r="40" spans="1:10" ht="15" customHeight="1">
      <c r="A40" s="2" t="s">
        <v>112</v>
      </c>
      <c r="B40" s="2" t="s">
        <v>113</v>
      </c>
      <c r="C40" s="3">
        <v>7</v>
      </c>
      <c r="D40" s="2" t="s">
        <v>604</v>
      </c>
      <c r="E40" s="2" t="s">
        <v>2645</v>
      </c>
      <c r="F40" s="2"/>
      <c r="G40" s="2" t="s">
        <v>2683</v>
      </c>
      <c r="H40" s="2" t="s">
        <v>1149</v>
      </c>
      <c r="I40" s="2" t="s">
        <v>892</v>
      </c>
      <c r="J40" s="4" t="s">
        <v>2684</v>
      </c>
    </row>
    <row r="41" spans="1:10" ht="15" customHeight="1">
      <c r="A41" s="2" t="s">
        <v>112</v>
      </c>
      <c r="B41" s="2" t="s">
        <v>113</v>
      </c>
      <c r="C41" s="3">
        <v>7</v>
      </c>
      <c r="D41" s="2" t="s">
        <v>604</v>
      </c>
      <c r="E41" s="2" t="s">
        <v>2645</v>
      </c>
      <c r="F41" s="2"/>
      <c r="G41" s="2" t="s">
        <v>2683</v>
      </c>
      <c r="H41" s="2" t="s">
        <v>2664</v>
      </c>
      <c r="I41" s="2" t="s">
        <v>1149</v>
      </c>
      <c r="J41" s="4" t="s">
        <v>2684</v>
      </c>
    </row>
    <row r="42" spans="1:10" ht="15" customHeight="1">
      <c r="A42" s="2" t="s">
        <v>112</v>
      </c>
      <c r="B42" s="2" t="s">
        <v>113</v>
      </c>
      <c r="C42" s="3">
        <v>7</v>
      </c>
      <c r="D42" s="2" t="s">
        <v>604</v>
      </c>
      <c r="E42" s="2" t="s">
        <v>654</v>
      </c>
      <c r="F42" s="2" t="s">
        <v>2637</v>
      </c>
      <c r="G42" s="2" t="s">
        <v>2685</v>
      </c>
      <c r="H42" s="2"/>
      <c r="I42" s="2"/>
      <c r="J42" s="4" t="s">
        <v>2686</v>
      </c>
    </row>
    <row r="43" spans="1:10" ht="15" customHeight="1">
      <c r="A43" s="2" t="s">
        <v>112</v>
      </c>
      <c r="B43" s="2" t="s">
        <v>113</v>
      </c>
      <c r="C43" s="3">
        <v>7</v>
      </c>
      <c r="D43" s="2" t="s">
        <v>604</v>
      </c>
      <c r="E43" s="2" t="s">
        <v>654</v>
      </c>
      <c r="F43" s="2" t="s">
        <v>2637</v>
      </c>
      <c r="G43" s="2" t="s">
        <v>2687</v>
      </c>
      <c r="H43" s="2"/>
      <c r="I43" s="2"/>
      <c r="J43" s="4" t="s">
        <v>2688</v>
      </c>
    </row>
    <row r="44" spans="1:10" ht="15" customHeight="1">
      <c r="A44" s="2" t="s">
        <v>123</v>
      </c>
      <c r="B44" s="2" t="s">
        <v>124</v>
      </c>
      <c r="C44" s="3">
        <v>8</v>
      </c>
      <c r="D44" s="2" t="s">
        <v>632</v>
      </c>
      <c r="E44" s="2" t="s">
        <v>2677</v>
      </c>
      <c r="F44" s="2"/>
      <c r="G44" s="2" t="s">
        <v>2635</v>
      </c>
      <c r="H44" s="2"/>
      <c r="I44" s="2"/>
      <c r="J44" s="4" t="s">
        <v>135</v>
      </c>
    </row>
    <row r="45" spans="1:10" ht="15" customHeight="1">
      <c r="A45" s="2" t="s">
        <v>136</v>
      </c>
      <c r="B45" s="2" t="s">
        <v>137</v>
      </c>
      <c r="C45" s="3">
        <v>9</v>
      </c>
      <c r="D45" s="2" t="s">
        <v>659</v>
      </c>
      <c r="E45" s="2" t="s">
        <v>2689</v>
      </c>
      <c r="F45" s="2"/>
      <c r="G45" s="2" t="s">
        <v>2643</v>
      </c>
      <c r="H45" s="2"/>
      <c r="I45" s="2"/>
      <c r="J45" s="4" t="s">
        <v>2690</v>
      </c>
    </row>
    <row r="46" spans="1:10" ht="15" customHeight="1">
      <c r="A46" s="2" t="s">
        <v>136</v>
      </c>
      <c r="B46" s="2" t="s">
        <v>137</v>
      </c>
      <c r="C46" s="3">
        <v>9</v>
      </c>
      <c r="D46" s="2" t="s">
        <v>659</v>
      </c>
      <c r="E46" s="2" t="s">
        <v>2645</v>
      </c>
      <c r="F46" s="2"/>
      <c r="G46" s="2" t="s">
        <v>2691</v>
      </c>
      <c r="H46" s="2"/>
      <c r="I46" s="2" t="s">
        <v>2664</v>
      </c>
      <c r="J46" s="4" t="s">
        <v>682</v>
      </c>
    </row>
    <row r="47" spans="1:10" ht="15" customHeight="1">
      <c r="A47" s="2" t="s">
        <v>136</v>
      </c>
      <c r="B47" s="2" t="s">
        <v>137</v>
      </c>
      <c r="C47" s="3">
        <v>9</v>
      </c>
      <c r="D47" s="2" t="s">
        <v>659</v>
      </c>
      <c r="E47" s="2" t="s">
        <v>654</v>
      </c>
      <c r="F47" s="2" t="s">
        <v>2637</v>
      </c>
      <c r="G47" s="2" t="s">
        <v>2643</v>
      </c>
      <c r="H47" s="2" t="s">
        <v>756</v>
      </c>
      <c r="I47" s="2" t="s">
        <v>726</v>
      </c>
      <c r="J47" s="4" t="s">
        <v>2692</v>
      </c>
    </row>
    <row r="48" spans="1:10" ht="15" customHeight="1">
      <c r="A48" s="2" t="s">
        <v>136</v>
      </c>
      <c r="B48" s="2" t="s">
        <v>137</v>
      </c>
      <c r="C48" s="3">
        <v>9</v>
      </c>
      <c r="D48" s="2" t="s">
        <v>659</v>
      </c>
      <c r="E48" s="2" t="s">
        <v>2645</v>
      </c>
      <c r="F48" s="2"/>
      <c r="G48" s="2" t="s">
        <v>2693</v>
      </c>
      <c r="H48" s="2"/>
      <c r="I48" s="2" t="s">
        <v>726</v>
      </c>
      <c r="J48" s="4" t="s">
        <v>682</v>
      </c>
    </row>
    <row r="49" spans="1:10" ht="15" customHeight="1">
      <c r="A49" s="2" t="s">
        <v>136</v>
      </c>
      <c r="B49" s="2" t="s">
        <v>137</v>
      </c>
      <c r="C49" s="3">
        <v>9</v>
      </c>
      <c r="D49" s="2" t="s">
        <v>659</v>
      </c>
      <c r="E49" s="2" t="s">
        <v>2645</v>
      </c>
      <c r="F49" s="2"/>
      <c r="G49" s="2" t="s">
        <v>1248</v>
      </c>
      <c r="H49" s="2"/>
      <c r="I49" s="2"/>
      <c r="J49" s="4" t="s">
        <v>1051</v>
      </c>
    </row>
    <row r="50" spans="1:10" ht="15" customHeight="1">
      <c r="A50" s="2" t="s">
        <v>136</v>
      </c>
      <c r="B50" s="2" t="s">
        <v>137</v>
      </c>
      <c r="C50" s="3">
        <v>9</v>
      </c>
      <c r="D50" s="2" t="s">
        <v>659</v>
      </c>
      <c r="E50" s="2" t="s">
        <v>2645</v>
      </c>
      <c r="F50" s="2"/>
      <c r="G50" s="2" t="s">
        <v>2635</v>
      </c>
      <c r="H50" s="2"/>
      <c r="I50" s="2"/>
      <c r="J50" s="4" t="s">
        <v>1051</v>
      </c>
    </row>
    <row r="51" spans="1:10" ht="15" customHeight="1">
      <c r="A51" s="2" t="s">
        <v>136</v>
      </c>
      <c r="B51" s="2" t="s">
        <v>137</v>
      </c>
      <c r="C51" s="3">
        <v>9</v>
      </c>
      <c r="D51" s="2" t="s">
        <v>659</v>
      </c>
      <c r="E51" s="2" t="s">
        <v>2642</v>
      </c>
      <c r="F51" s="2" t="s">
        <v>2694</v>
      </c>
      <c r="G51" s="2" t="s">
        <v>2635</v>
      </c>
      <c r="H51" s="2"/>
      <c r="I51" s="2"/>
      <c r="J51" s="4" t="s">
        <v>2695</v>
      </c>
    </row>
    <row r="52" spans="1:10" ht="15" customHeight="1">
      <c r="A52" s="2" t="s">
        <v>136</v>
      </c>
      <c r="B52" s="2" t="s">
        <v>137</v>
      </c>
      <c r="C52" s="3">
        <v>9</v>
      </c>
      <c r="D52" s="2" t="s">
        <v>659</v>
      </c>
      <c r="E52" s="2" t="s">
        <v>2645</v>
      </c>
      <c r="F52" s="2"/>
      <c r="G52" s="2" t="s">
        <v>2696</v>
      </c>
      <c r="H52" s="2"/>
      <c r="I52" s="2"/>
      <c r="J52" s="4" t="s">
        <v>1051</v>
      </c>
    </row>
    <row r="53" spans="1:10" ht="15" customHeight="1">
      <c r="A53" s="2" t="s">
        <v>136</v>
      </c>
      <c r="B53" s="2" t="s">
        <v>137</v>
      </c>
      <c r="C53" s="3">
        <v>9</v>
      </c>
      <c r="D53" s="2" t="s">
        <v>659</v>
      </c>
      <c r="E53" s="2" t="s">
        <v>2645</v>
      </c>
      <c r="F53" s="2"/>
      <c r="G53" s="2" t="s">
        <v>2697</v>
      </c>
      <c r="H53" s="2"/>
      <c r="I53" s="2"/>
      <c r="J53" s="4" t="s">
        <v>1051</v>
      </c>
    </row>
    <row r="54" spans="1:10" ht="15" customHeight="1">
      <c r="A54" s="2" t="s">
        <v>151</v>
      </c>
      <c r="B54" s="2" t="s">
        <v>152</v>
      </c>
      <c r="C54" s="3">
        <v>10</v>
      </c>
      <c r="D54" s="2" t="s">
        <v>683</v>
      </c>
      <c r="E54" s="2" t="s">
        <v>654</v>
      </c>
      <c r="F54" s="2" t="s">
        <v>2634</v>
      </c>
      <c r="G54" s="2" t="s">
        <v>2635</v>
      </c>
      <c r="H54" s="2"/>
      <c r="I54" s="2"/>
      <c r="J54" s="4" t="s">
        <v>2636</v>
      </c>
    </row>
    <row r="55" spans="1:10" ht="15" customHeight="1">
      <c r="A55" s="2" t="s">
        <v>151</v>
      </c>
      <c r="B55" s="2" t="s">
        <v>152</v>
      </c>
      <c r="C55" s="3">
        <v>10</v>
      </c>
      <c r="D55" s="2" t="s">
        <v>683</v>
      </c>
      <c r="E55" s="2" t="s">
        <v>2649</v>
      </c>
      <c r="F55" s="2"/>
      <c r="G55" s="2" t="s">
        <v>2693</v>
      </c>
      <c r="H55" s="2"/>
      <c r="I55" s="2" t="s">
        <v>2698</v>
      </c>
      <c r="J55" s="4" t="s">
        <v>2699</v>
      </c>
    </row>
    <row r="56" spans="1:10" ht="15" customHeight="1">
      <c r="A56" s="2" t="s">
        <v>151</v>
      </c>
      <c r="B56" s="2" t="s">
        <v>152</v>
      </c>
      <c r="C56" s="3">
        <v>10</v>
      </c>
      <c r="D56" s="2" t="s">
        <v>683</v>
      </c>
      <c r="E56" s="2" t="s">
        <v>2645</v>
      </c>
      <c r="F56" s="2"/>
      <c r="G56" s="2" t="s">
        <v>2700</v>
      </c>
      <c r="H56" s="2"/>
      <c r="I56" s="2" t="s">
        <v>2701</v>
      </c>
      <c r="J56" s="4" t="s">
        <v>2702</v>
      </c>
    </row>
    <row r="57" spans="1:10" ht="15" customHeight="1">
      <c r="A57" s="2" t="s">
        <v>165</v>
      </c>
      <c r="B57" s="2" t="s">
        <v>166</v>
      </c>
      <c r="C57" s="3">
        <v>11</v>
      </c>
      <c r="D57" s="2" t="s">
        <v>693</v>
      </c>
      <c r="E57" s="2" t="s">
        <v>2649</v>
      </c>
      <c r="F57" s="2"/>
      <c r="G57" s="2" t="s">
        <v>2693</v>
      </c>
      <c r="H57" s="2"/>
      <c r="I57" s="2" t="s">
        <v>756</v>
      </c>
      <c r="J57" s="4" t="s">
        <v>2703</v>
      </c>
    </row>
    <row r="58" spans="1:10" ht="15" customHeight="1">
      <c r="A58" s="2" t="s">
        <v>165</v>
      </c>
      <c r="B58" s="2" t="s">
        <v>166</v>
      </c>
      <c r="C58" s="3">
        <v>11</v>
      </c>
      <c r="D58" s="2" t="s">
        <v>693</v>
      </c>
      <c r="E58" s="2" t="s">
        <v>2649</v>
      </c>
      <c r="F58" s="2"/>
      <c r="G58" s="2" t="s">
        <v>2704</v>
      </c>
      <c r="H58" s="2"/>
      <c r="I58" s="2" t="s">
        <v>686</v>
      </c>
      <c r="J58" s="4" t="s">
        <v>2705</v>
      </c>
    </row>
    <row r="59" spans="1:10" ht="15" customHeight="1">
      <c r="A59" s="2" t="s">
        <v>176</v>
      </c>
      <c r="B59" s="2" t="s">
        <v>177</v>
      </c>
      <c r="C59" s="3">
        <v>12</v>
      </c>
      <c r="D59" s="2" t="s">
        <v>706</v>
      </c>
      <c r="E59" s="2" t="s">
        <v>2667</v>
      </c>
      <c r="F59" s="2"/>
      <c r="G59" s="2" t="s">
        <v>2643</v>
      </c>
      <c r="H59" s="2"/>
      <c r="I59" s="2"/>
      <c r="J59" s="4" t="s">
        <v>2706</v>
      </c>
    </row>
    <row r="60" spans="1:10" ht="15" customHeight="1">
      <c r="A60" s="2" t="s">
        <v>176</v>
      </c>
      <c r="B60" s="2" t="s">
        <v>177</v>
      </c>
      <c r="C60" s="3">
        <v>12</v>
      </c>
      <c r="D60" s="2" t="s">
        <v>706</v>
      </c>
      <c r="E60" s="2" t="s">
        <v>2645</v>
      </c>
      <c r="F60" s="2"/>
      <c r="G60" s="2" t="s">
        <v>2674</v>
      </c>
      <c r="H60" s="2" t="s">
        <v>729</v>
      </c>
      <c r="I60" s="2"/>
      <c r="J60" s="4" t="s">
        <v>730</v>
      </c>
    </row>
    <row r="61" spans="1:10" ht="15" customHeight="1">
      <c r="A61" s="2" t="s">
        <v>192</v>
      </c>
      <c r="B61" s="2" t="s">
        <v>193</v>
      </c>
      <c r="C61" s="3">
        <v>13</v>
      </c>
      <c r="D61" s="2" t="s">
        <v>731</v>
      </c>
      <c r="E61" s="2" t="s">
        <v>2645</v>
      </c>
      <c r="F61" s="2"/>
      <c r="G61" s="2" t="s">
        <v>2693</v>
      </c>
      <c r="H61" s="2"/>
      <c r="I61" s="2" t="s">
        <v>2707</v>
      </c>
      <c r="J61" s="4" t="s">
        <v>2708</v>
      </c>
    </row>
    <row r="62" spans="1:10" ht="15" customHeight="1">
      <c r="A62" s="2" t="s">
        <v>192</v>
      </c>
      <c r="B62" s="2" t="s">
        <v>193</v>
      </c>
      <c r="C62" s="3">
        <v>13</v>
      </c>
      <c r="D62" s="2" t="s">
        <v>731</v>
      </c>
      <c r="E62" s="2" t="s">
        <v>2649</v>
      </c>
      <c r="F62" s="2"/>
      <c r="G62" s="2" t="s">
        <v>2650</v>
      </c>
      <c r="H62" s="2"/>
      <c r="I62" s="2"/>
      <c r="J62" s="4" t="s">
        <v>1074</v>
      </c>
    </row>
    <row r="63" spans="1:10" ht="15" customHeight="1">
      <c r="A63" s="2" t="s">
        <v>214</v>
      </c>
      <c r="B63" s="2" t="s">
        <v>215</v>
      </c>
      <c r="C63" s="3">
        <v>15</v>
      </c>
      <c r="D63" s="2" t="s">
        <v>751</v>
      </c>
      <c r="E63" s="2" t="s">
        <v>654</v>
      </c>
      <c r="F63" s="2" t="s">
        <v>2634</v>
      </c>
      <c r="G63" s="2" t="s">
        <v>2635</v>
      </c>
      <c r="H63" s="2"/>
      <c r="I63" s="2"/>
      <c r="J63" s="4" t="s">
        <v>2636</v>
      </c>
    </row>
    <row r="64" spans="1:10" ht="15" customHeight="1">
      <c r="A64" s="2" t="s">
        <v>214</v>
      </c>
      <c r="B64" s="2" t="s">
        <v>215</v>
      </c>
      <c r="C64" s="3">
        <v>15</v>
      </c>
      <c r="D64" s="2" t="s">
        <v>751</v>
      </c>
      <c r="E64" s="2" t="s">
        <v>654</v>
      </c>
      <c r="F64" s="2" t="s">
        <v>2709</v>
      </c>
      <c r="G64" s="2" t="s">
        <v>752</v>
      </c>
      <c r="H64" s="2"/>
      <c r="I64" s="2"/>
      <c r="J64" s="4" t="s">
        <v>2710</v>
      </c>
    </row>
    <row r="65" spans="1:10" ht="15" customHeight="1">
      <c r="A65" s="2" t="s">
        <v>242</v>
      </c>
      <c r="B65" s="2" t="s">
        <v>243</v>
      </c>
      <c r="C65" s="3">
        <v>17</v>
      </c>
      <c r="D65" s="2" t="s">
        <v>763</v>
      </c>
      <c r="E65" s="2" t="s">
        <v>2642</v>
      </c>
      <c r="F65" s="2"/>
      <c r="G65" s="2" t="s">
        <v>2711</v>
      </c>
      <c r="H65" s="2"/>
      <c r="I65" s="2"/>
      <c r="J65" s="4" t="s">
        <v>2712</v>
      </c>
    </row>
    <row r="66" spans="1:10" ht="15" customHeight="1">
      <c r="A66" s="2" t="s">
        <v>242</v>
      </c>
      <c r="B66" s="2" t="s">
        <v>243</v>
      </c>
      <c r="C66" s="3">
        <v>17</v>
      </c>
      <c r="D66" s="2" t="s">
        <v>763</v>
      </c>
      <c r="E66" s="2" t="s">
        <v>2649</v>
      </c>
      <c r="F66" s="2"/>
      <c r="G66" s="2" t="s">
        <v>2711</v>
      </c>
      <c r="H66" s="2"/>
      <c r="I66" s="2" t="s">
        <v>2664</v>
      </c>
      <c r="J66" s="4" t="s">
        <v>2713</v>
      </c>
    </row>
    <row r="67" spans="1:10" ht="15" customHeight="1">
      <c r="A67" s="2" t="s">
        <v>242</v>
      </c>
      <c r="B67" s="2" t="s">
        <v>243</v>
      </c>
      <c r="C67" s="3">
        <v>17</v>
      </c>
      <c r="D67" s="2" t="s">
        <v>763</v>
      </c>
      <c r="E67" s="2" t="s">
        <v>2649</v>
      </c>
      <c r="F67" s="2"/>
      <c r="G67" s="2" t="s">
        <v>2714</v>
      </c>
      <c r="H67" s="2"/>
      <c r="I67" s="2" t="s">
        <v>756</v>
      </c>
      <c r="J67" s="4" t="s">
        <v>2715</v>
      </c>
    </row>
    <row r="68" spans="1:10" ht="15" customHeight="1">
      <c r="A68" s="2" t="s">
        <v>254</v>
      </c>
      <c r="B68" s="2" t="s">
        <v>255</v>
      </c>
      <c r="C68" s="3">
        <v>18</v>
      </c>
      <c r="D68" s="2" t="s">
        <v>800</v>
      </c>
      <c r="E68" s="2" t="s">
        <v>654</v>
      </c>
      <c r="F68" s="2" t="s">
        <v>2634</v>
      </c>
      <c r="G68" s="2" t="s">
        <v>2635</v>
      </c>
      <c r="H68" s="2"/>
      <c r="I68" s="2"/>
      <c r="J68" s="4" t="s">
        <v>2636</v>
      </c>
    </row>
    <row r="69" spans="1:10" ht="15" customHeight="1">
      <c r="A69" s="2" t="s">
        <v>254</v>
      </c>
      <c r="B69" s="2" t="s">
        <v>255</v>
      </c>
      <c r="C69" s="3">
        <v>18</v>
      </c>
      <c r="D69" s="2" t="s">
        <v>800</v>
      </c>
      <c r="E69" s="2" t="s">
        <v>654</v>
      </c>
      <c r="F69" s="2" t="s">
        <v>2637</v>
      </c>
      <c r="G69" s="2" t="s">
        <v>2640</v>
      </c>
      <c r="H69" s="2"/>
      <c r="I69" s="2"/>
      <c r="J69" s="4" t="s">
        <v>2641</v>
      </c>
    </row>
    <row r="70" spans="1:10" ht="15" customHeight="1">
      <c r="A70" s="2" t="s">
        <v>254</v>
      </c>
      <c r="B70" s="2" t="s">
        <v>255</v>
      </c>
      <c r="C70" s="3">
        <v>18</v>
      </c>
      <c r="D70" s="2" t="s">
        <v>800</v>
      </c>
      <c r="E70" s="2" t="s">
        <v>654</v>
      </c>
      <c r="F70" s="2" t="s">
        <v>2716</v>
      </c>
      <c r="G70" s="2" t="s">
        <v>2717</v>
      </c>
      <c r="H70" s="2"/>
      <c r="I70" s="2"/>
      <c r="J70" s="4" t="s">
        <v>2718</v>
      </c>
    </row>
    <row r="71" spans="1:10" ht="15" customHeight="1">
      <c r="A71" s="2" t="s">
        <v>281</v>
      </c>
      <c r="B71" s="2" t="s">
        <v>282</v>
      </c>
      <c r="C71" s="3">
        <v>20</v>
      </c>
      <c r="D71" s="2" t="s">
        <v>826</v>
      </c>
      <c r="E71" s="2" t="s">
        <v>2645</v>
      </c>
      <c r="F71" s="2"/>
      <c r="G71" s="2" t="s">
        <v>2719</v>
      </c>
      <c r="H71" s="2"/>
      <c r="I71" s="2"/>
      <c r="J71" s="4" t="s">
        <v>2720</v>
      </c>
    </row>
    <row r="72" spans="1:10" ht="15" customHeight="1">
      <c r="A72" s="2" t="s">
        <v>330</v>
      </c>
      <c r="B72" s="2" t="s">
        <v>331</v>
      </c>
      <c r="C72" s="3">
        <v>24</v>
      </c>
      <c r="D72" s="2" t="s">
        <v>842</v>
      </c>
      <c r="E72" s="2" t="s">
        <v>2721</v>
      </c>
      <c r="F72" s="2" t="s">
        <v>2637</v>
      </c>
      <c r="G72" s="2" t="s">
        <v>2635</v>
      </c>
      <c r="H72" s="2" t="s">
        <v>2722</v>
      </c>
      <c r="I72" s="2"/>
      <c r="J72" s="4" t="s">
        <v>2723</v>
      </c>
    </row>
    <row r="73" spans="1:10" ht="15" customHeight="1">
      <c r="A73" s="2" t="s">
        <v>330</v>
      </c>
      <c r="B73" s="2" t="s">
        <v>331</v>
      </c>
      <c r="C73" s="3">
        <v>24</v>
      </c>
      <c r="D73" s="2" t="s">
        <v>842</v>
      </c>
      <c r="E73" s="2" t="s">
        <v>2642</v>
      </c>
      <c r="F73" s="2"/>
      <c r="G73" s="2" t="s">
        <v>2724</v>
      </c>
      <c r="H73" s="6" t="s">
        <v>724</v>
      </c>
      <c r="I73" s="2"/>
      <c r="J73" s="4" t="s">
        <v>845</v>
      </c>
    </row>
    <row r="74" spans="1:10" ht="15" customHeight="1">
      <c r="A74" s="2" t="s">
        <v>330</v>
      </c>
      <c r="B74" s="2" t="s">
        <v>331</v>
      </c>
      <c r="C74" s="3">
        <v>24</v>
      </c>
      <c r="D74" s="2" t="s">
        <v>842</v>
      </c>
      <c r="E74" s="2" t="s">
        <v>2642</v>
      </c>
      <c r="F74" s="2" t="s">
        <v>2725</v>
      </c>
      <c r="G74" s="2" t="s">
        <v>2635</v>
      </c>
      <c r="H74" s="2"/>
      <c r="I74" s="2"/>
      <c r="J74" s="4" t="s">
        <v>2636</v>
      </c>
    </row>
    <row r="75" spans="1:10" ht="15" customHeight="1">
      <c r="A75" s="2" t="s">
        <v>342</v>
      </c>
      <c r="B75" s="2" t="s">
        <v>343</v>
      </c>
      <c r="C75" s="3">
        <v>25</v>
      </c>
      <c r="D75" s="2" t="s">
        <v>859</v>
      </c>
      <c r="E75" s="2" t="s">
        <v>654</v>
      </c>
      <c r="F75" s="2" t="s">
        <v>2637</v>
      </c>
      <c r="G75" s="2" t="s">
        <v>2726</v>
      </c>
      <c r="H75" s="2"/>
      <c r="I75" s="2"/>
      <c r="J75" s="4" t="s">
        <v>2727</v>
      </c>
    </row>
    <row r="76" spans="1:10" ht="15" customHeight="1">
      <c r="A76" s="2" t="s">
        <v>351</v>
      </c>
      <c r="B76" s="2" t="s">
        <v>352</v>
      </c>
      <c r="C76" s="3">
        <v>26</v>
      </c>
      <c r="D76" s="2" t="s">
        <v>861</v>
      </c>
      <c r="E76" s="2" t="s">
        <v>654</v>
      </c>
      <c r="F76" s="2" t="s">
        <v>2634</v>
      </c>
      <c r="G76" s="2" t="s">
        <v>2675</v>
      </c>
      <c r="H76" s="2"/>
      <c r="I76" s="2"/>
      <c r="J76" s="4" t="s">
        <v>2728</v>
      </c>
    </row>
    <row r="77" spans="1:10" ht="15" customHeight="1">
      <c r="A77" s="2" t="s">
        <v>351</v>
      </c>
      <c r="B77" s="2" t="s">
        <v>352</v>
      </c>
      <c r="C77" s="3">
        <v>26</v>
      </c>
      <c r="D77" s="2" t="s">
        <v>861</v>
      </c>
      <c r="E77" s="2" t="s">
        <v>2642</v>
      </c>
      <c r="F77" s="2"/>
      <c r="G77" s="2" t="s">
        <v>2640</v>
      </c>
      <c r="H77" s="2"/>
      <c r="I77" s="2"/>
      <c r="J77" s="4" t="s">
        <v>2641</v>
      </c>
    </row>
    <row r="78" spans="1:10" ht="15" customHeight="1">
      <c r="A78" s="2" t="s">
        <v>361</v>
      </c>
      <c r="B78" s="2" t="s">
        <v>362</v>
      </c>
      <c r="C78" s="3">
        <v>27</v>
      </c>
      <c r="D78" s="2" t="s">
        <v>872</v>
      </c>
      <c r="E78" s="2" t="s">
        <v>2677</v>
      </c>
      <c r="F78" s="2" t="s">
        <v>2678</v>
      </c>
      <c r="G78" s="2" t="s">
        <v>2672</v>
      </c>
      <c r="H78" s="2"/>
      <c r="I78" s="2"/>
      <c r="J78" s="4" t="s">
        <v>2679</v>
      </c>
    </row>
    <row r="79" spans="1:10" ht="15" customHeight="1">
      <c r="A79" s="2" t="s">
        <v>394</v>
      </c>
      <c r="B79" s="2" t="s">
        <v>395</v>
      </c>
      <c r="C79" s="3">
        <v>30</v>
      </c>
      <c r="D79" s="2" t="s">
        <v>904</v>
      </c>
      <c r="E79" s="2" t="s">
        <v>2667</v>
      </c>
      <c r="F79" s="2"/>
      <c r="G79" s="2" t="s">
        <v>2672</v>
      </c>
      <c r="H79" s="2"/>
      <c r="I79" s="2" t="s">
        <v>726</v>
      </c>
      <c r="J79" s="4" t="s">
        <v>2729</v>
      </c>
    </row>
    <row r="80" spans="1:10" ht="15" customHeight="1">
      <c r="A80" s="2" t="s">
        <v>488</v>
      </c>
      <c r="B80" s="2" t="s">
        <v>489</v>
      </c>
      <c r="C80" s="3">
        <v>38</v>
      </c>
      <c r="D80" s="2" t="s">
        <v>961</v>
      </c>
      <c r="E80" s="2" t="s">
        <v>654</v>
      </c>
      <c r="F80" s="2" t="s">
        <v>2637</v>
      </c>
      <c r="G80" s="2" t="s">
        <v>2730</v>
      </c>
      <c r="H80" s="2"/>
      <c r="I80" s="2"/>
      <c r="J80" s="4" t="s">
        <v>977</v>
      </c>
    </row>
  </sheetData>
  <autoFilter ref="A2:J80" xr:uid="{00000000-0009-0000-0000-000008000000}"/>
  <mergeCells count="1">
    <mergeCell ref="A1:J1"/>
  </mergeCells>
  <hyperlinks>
    <hyperlink ref="J3" r:id="rId1" location="Cowdell" xr:uid="{00000000-0004-0000-0800-000000000000}"/>
    <hyperlink ref="J4" r:id="rId2" xr:uid="{00000000-0004-0000-0800-000001000000}"/>
    <hyperlink ref="J5" r:id="rId3" xr:uid="{00000000-0004-0000-0800-000002000000}"/>
    <hyperlink ref="J6" r:id="rId4" location="Cowdell" xr:uid="{00000000-0004-0000-0800-000003000000}"/>
    <hyperlink ref="J7" r:id="rId5" xr:uid="{00000000-0004-0000-0800-000004000000}"/>
    <hyperlink ref="J8" r:id="rId6" xr:uid="{00000000-0004-0000-0800-000005000000}"/>
    <hyperlink ref="J9" r:id="rId7" location="Cowdell" xr:uid="{00000000-0004-0000-0800-000006000000}"/>
    <hyperlink ref="J10" r:id="rId8" xr:uid="{00000000-0004-0000-0800-000007000000}"/>
    <hyperlink ref="J11" r:id="rId9" xr:uid="{00000000-0004-0000-0800-000008000000}"/>
    <hyperlink ref="J12" r:id="rId10" xr:uid="{00000000-0004-0000-0800-000009000000}"/>
    <hyperlink ref="J13" r:id="rId11" xr:uid="{00000000-0004-0000-0800-00000A000000}"/>
    <hyperlink ref="J14" r:id="rId12" xr:uid="{00000000-0004-0000-0800-00000B000000}"/>
    <hyperlink ref="J15" r:id="rId13" xr:uid="{00000000-0004-0000-0800-00000C000000}"/>
    <hyperlink ref="J16" r:id="rId14" xr:uid="{00000000-0004-0000-0800-00000D000000}"/>
    <hyperlink ref="J17" r:id="rId15" xr:uid="{00000000-0004-0000-0800-00000E000000}"/>
    <hyperlink ref="J18" r:id="rId16" xr:uid="{00000000-0004-0000-0800-00000F000000}"/>
    <hyperlink ref="J19" r:id="rId17" xr:uid="{00000000-0004-0000-0800-000010000000}"/>
    <hyperlink ref="J20" r:id="rId18" xr:uid="{00000000-0004-0000-0800-000011000000}"/>
    <hyperlink ref="J21" r:id="rId19" xr:uid="{00000000-0004-0000-0800-000012000000}"/>
    <hyperlink ref="J22" r:id="rId20" xr:uid="{00000000-0004-0000-0800-000013000000}"/>
    <hyperlink ref="J23" r:id="rId21" xr:uid="{00000000-0004-0000-0800-000014000000}"/>
    <hyperlink ref="J24" r:id="rId22" xr:uid="{00000000-0004-0000-0800-000015000000}"/>
    <hyperlink ref="J25" r:id="rId23" xr:uid="{00000000-0004-0000-0800-000016000000}"/>
    <hyperlink ref="J26" r:id="rId24" xr:uid="{00000000-0004-0000-0800-000017000000}"/>
    <hyperlink ref="J27" r:id="rId25" xr:uid="{00000000-0004-0000-0800-000018000000}"/>
    <hyperlink ref="J28" r:id="rId26" location="Cowdell" xr:uid="{00000000-0004-0000-0800-000019000000}"/>
    <hyperlink ref="J29" r:id="rId27" xr:uid="{00000000-0004-0000-0800-00001A000000}"/>
    <hyperlink ref="J30" r:id="rId28" xr:uid="{00000000-0004-0000-0800-00001B000000}"/>
    <hyperlink ref="J31" r:id="rId29" xr:uid="{00000000-0004-0000-0800-00001C000000}"/>
    <hyperlink ref="J32" r:id="rId30" xr:uid="{00000000-0004-0000-0800-00001D000000}"/>
    <hyperlink ref="J33" r:id="rId31" xr:uid="{00000000-0004-0000-0800-00001E000000}"/>
    <hyperlink ref="J34" r:id="rId32" xr:uid="{00000000-0004-0000-0800-00001F000000}"/>
    <hyperlink ref="J35" r:id="rId33" xr:uid="{00000000-0004-0000-0800-000020000000}"/>
    <hyperlink ref="J36" r:id="rId34" xr:uid="{00000000-0004-0000-0800-000021000000}"/>
    <hyperlink ref="J37" r:id="rId35" location="Cowdell" xr:uid="{00000000-0004-0000-0800-000022000000}"/>
    <hyperlink ref="J38" r:id="rId36" xr:uid="{00000000-0004-0000-0800-000023000000}"/>
    <hyperlink ref="J39" r:id="rId37" xr:uid="{00000000-0004-0000-0800-000024000000}"/>
    <hyperlink ref="J40" r:id="rId38" xr:uid="{00000000-0004-0000-0800-000025000000}"/>
    <hyperlink ref="J41" r:id="rId39" xr:uid="{00000000-0004-0000-0800-000026000000}"/>
    <hyperlink ref="J42" r:id="rId40" xr:uid="{00000000-0004-0000-0800-000027000000}"/>
    <hyperlink ref="J43" r:id="rId41" xr:uid="{00000000-0004-0000-0800-000028000000}"/>
    <hyperlink ref="J44" r:id="rId42" xr:uid="{00000000-0004-0000-0800-000029000000}"/>
    <hyperlink ref="J45" r:id="rId43" xr:uid="{00000000-0004-0000-0800-00002A000000}"/>
    <hyperlink ref="J46" r:id="rId44" xr:uid="{00000000-0004-0000-0800-00002B000000}"/>
    <hyperlink ref="J47" r:id="rId45" xr:uid="{00000000-0004-0000-0800-00002C000000}"/>
    <hyperlink ref="J48" r:id="rId46" xr:uid="{00000000-0004-0000-0800-00002D000000}"/>
    <hyperlink ref="J49" r:id="rId47" xr:uid="{00000000-0004-0000-0800-00002E000000}"/>
    <hyperlink ref="J50" r:id="rId48" xr:uid="{00000000-0004-0000-0800-00002F000000}"/>
    <hyperlink ref="J51" r:id="rId49" xr:uid="{00000000-0004-0000-0800-000030000000}"/>
    <hyperlink ref="J52" r:id="rId50" xr:uid="{00000000-0004-0000-0800-000031000000}"/>
    <hyperlink ref="J53" r:id="rId51" xr:uid="{00000000-0004-0000-0800-000032000000}"/>
    <hyperlink ref="J54" r:id="rId52" location="Cowdell" xr:uid="{00000000-0004-0000-0800-000033000000}"/>
    <hyperlink ref="J55" r:id="rId53" xr:uid="{00000000-0004-0000-0800-000034000000}"/>
    <hyperlink ref="J56" r:id="rId54" xr:uid="{00000000-0004-0000-0800-000035000000}"/>
    <hyperlink ref="J57" r:id="rId55" xr:uid="{00000000-0004-0000-0800-000036000000}"/>
    <hyperlink ref="J58" r:id="rId56" xr:uid="{00000000-0004-0000-0800-000037000000}"/>
    <hyperlink ref="J59" r:id="rId57" xr:uid="{00000000-0004-0000-0800-000038000000}"/>
    <hyperlink ref="J60" r:id="rId58" xr:uid="{00000000-0004-0000-0800-000039000000}"/>
    <hyperlink ref="J61" r:id="rId59" xr:uid="{00000000-0004-0000-0800-00003A000000}"/>
    <hyperlink ref="J62" r:id="rId60" xr:uid="{00000000-0004-0000-0800-00003B000000}"/>
    <hyperlink ref="J63" r:id="rId61" location="Cowdell" xr:uid="{00000000-0004-0000-0800-00003C000000}"/>
    <hyperlink ref="J64" r:id="rId62" xr:uid="{00000000-0004-0000-0800-00003D000000}"/>
    <hyperlink ref="J65" r:id="rId63" xr:uid="{00000000-0004-0000-0800-00003E000000}"/>
    <hyperlink ref="J66" r:id="rId64" xr:uid="{00000000-0004-0000-0800-00003F000000}"/>
    <hyperlink ref="J67" r:id="rId65" xr:uid="{00000000-0004-0000-0800-000040000000}"/>
    <hyperlink ref="J68" r:id="rId66" location="Cowdell" xr:uid="{00000000-0004-0000-0800-000041000000}"/>
    <hyperlink ref="J69" r:id="rId67" xr:uid="{00000000-0004-0000-0800-000042000000}"/>
    <hyperlink ref="J70" r:id="rId68" xr:uid="{00000000-0004-0000-0800-000043000000}"/>
    <hyperlink ref="J71" r:id="rId69" xr:uid="{00000000-0004-0000-0800-000044000000}"/>
    <hyperlink ref="J72" r:id="rId70" xr:uid="{00000000-0004-0000-0800-000045000000}"/>
    <hyperlink ref="J73" r:id="rId71" xr:uid="{00000000-0004-0000-0800-000046000000}"/>
    <hyperlink ref="J74" r:id="rId72" location="Cowdell" xr:uid="{00000000-0004-0000-0800-000047000000}"/>
    <hyperlink ref="J75" r:id="rId73" xr:uid="{00000000-0004-0000-0800-000048000000}"/>
    <hyperlink ref="J76" r:id="rId74" xr:uid="{00000000-0004-0000-0800-000049000000}"/>
    <hyperlink ref="J77" r:id="rId75" xr:uid="{00000000-0004-0000-0800-00004A000000}"/>
    <hyperlink ref="J78" r:id="rId76" xr:uid="{00000000-0004-0000-0800-00004B000000}"/>
    <hyperlink ref="J79" r:id="rId77" xr:uid="{00000000-0004-0000-0800-00004C000000}"/>
    <hyperlink ref="J80" r:id="rId78" xr:uid="{00000000-0004-0000-0800-00004D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7EB3696C166B4E98EC7230A836A500" ma:contentTypeVersion="21" ma:contentTypeDescription="Create a new document." ma:contentTypeScope="" ma:versionID="d0252fa9e8ce32db289fcc04af7da083">
  <xsd:schema xmlns:xsd="http://www.w3.org/2001/XMLSchema" xmlns:xs="http://www.w3.org/2001/XMLSchema" xmlns:p="http://schemas.microsoft.com/office/2006/metadata/properties" xmlns:ns2="a497d734-4801-40da-89ef-017d807fa2a8" xmlns:ns3="32bdb438-7d0f-4225-b594-ab5c81528ae2" targetNamespace="http://schemas.microsoft.com/office/2006/metadata/properties" ma:root="true" ma:fieldsID="b27134fb40eced3b7ae49a2ced564ec8" ns2:_="" ns3:_="">
    <xsd:import namespace="a497d734-4801-40da-89ef-017d807fa2a8"/>
    <xsd:import namespace="32bdb438-7d0f-4225-b594-ab5c81528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TaxKeywordTaxHTField"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97d734-4801-40da-89ef-017d807fa2a8"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55cb9c4c-58e5-407b-9a70-3c8acc7b7146}" ma:internalName="TaxCatchAll" ma:showField="CatchAllData" ma:web="a497d734-4801-40da-89ef-017d807fa2a8">
      <xsd:complexType>
        <xsd:complexContent>
          <xsd:extension base="dms:MultiChoiceLookup">
            <xsd:sequence>
              <xsd:element name="Value" type="dms:Lookup" maxOccurs="unbounded" minOccurs="0" nillable="true"/>
            </xsd:sequence>
          </xsd:extension>
        </xsd:complexContent>
      </xsd:complexType>
    </xsd:element>
    <xsd:element name="TaxKeywordTaxHTField" ma:index="27"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2bdb438-7d0f-4225-b594-ab5c81528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123ccff-1beb-4bf6-8606-78be1bc4f3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497d734-4801-40da-89ef-017d807fa2a8" xsi:nil="true"/>
    <TaxKeywordTaxHTField xmlns="a497d734-4801-40da-89ef-017d807fa2a8">
      <Terms xmlns="http://schemas.microsoft.com/office/infopath/2007/PartnerControls"/>
    </TaxKeywordTaxHTField>
    <lcf76f155ced4ddcb4097134ff3c332f xmlns="32bdb438-7d0f-4225-b594-ab5c81528ae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D4E41C-92FA-41CC-98AF-FCC3B54AB5FF}"/>
</file>

<file path=customXml/itemProps2.xml><?xml version="1.0" encoding="utf-8"?>
<ds:datastoreItem xmlns:ds="http://schemas.openxmlformats.org/officeDocument/2006/customXml" ds:itemID="{6AED4E9F-8603-4CC8-97C7-044FAE32B0C1}"/>
</file>

<file path=customXml/itemProps3.xml><?xml version="1.0" encoding="utf-8"?>
<ds:datastoreItem xmlns:ds="http://schemas.openxmlformats.org/officeDocument/2006/customXml" ds:itemID="{3D361C28-2427-4DA8-8E60-83F6D6609F9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Sharon Hurley</cp:lastModifiedBy>
  <cp:revision/>
  <dcterms:created xsi:type="dcterms:W3CDTF">2024-07-10T10:48:10Z</dcterms:created>
  <dcterms:modified xsi:type="dcterms:W3CDTF">2024-07-25T08:19:57Z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0x0101009A7EB3696C166B4E98EC7230A836A500</vt:lpwstr>
  </property>
  <property fmtid="{D5CDD505-2E9C-101B-9397-08002B2CF9AE}" pid="4" name="MediaServiceImageTags">
    <vt:lpwstr/>
  </property>
</Properties>
</file>